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nastochtermann/Documents/reactProjects/astro-clock/about/"/>
    </mc:Choice>
  </mc:AlternateContent>
  <xr:revisionPtr revIDLastSave="0" documentId="13_ncr:9_{2FD66EED-003D-C849-8925-6327F009F68E}" xr6:coauthVersionLast="47" xr6:coauthVersionMax="47" xr10:uidLastSave="{00000000-0000-0000-0000-000000000000}"/>
  <bookViews>
    <workbookView xWindow="280" yWindow="3000" windowWidth="27040" windowHeight="11740" activeTab="1" xr2:uid="{7E12C8DC-D8B5-FD4B-BED9-56792C3EA6CE}"/>
  </bookViews>
  <sheets>
    <sheet name="Tabelle1" sheetId="1" r:id="rId1"/>
    <sheet name="Tabelle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M3" i="2" l="1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2" i="2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2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AM368" i="2"/>
  <c r="AL368" i="2"/>
  <c r="AK368" i="2"/>
  <c r="AJ368" i="2"/>
  <c r="AI368" i="2"/>
  <c r="AH368" i="2"/>
  <c r="AG368" i="2"/>
  <c r="AF368" i="2"/>
  <c r="AE368" i="2"/>
  <c r="AD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H2" i="2"/>
  <c r="C184" i="2"/>
  <c r="AD184" i="2" s="1"/>
  <c r="E184" i="2"/>
  <c r="F184" i="2"/>
  <c r="G184" i="2"/>
  <c r="H184" i="2"/>
  <c r="I184" i="2" s="1"/>
  <c r="AC184" i="2"/>
  <c r="AE184" i="2"/>
  <c r="AF184" i="2"/>
  <c r="AG184" i="2"/>
  <c r="C185" i="2"/>
  <c r="AC185" i="2" s="1"/>
  <c r="E185" i="2"/>
  <c r="F185" i="2"/>
  <c r="G185" i="2"/>
  <c r="H185" i="2"/>
  <c r="I185" i="2" s="1"/>
  <c r="AE185" i="2"/>
  <c r="AF185" i="2"/>
  <c r="C186" i="2"/>
  <c r="AC186" i="2" s="1"/>
  <c r="E186" i="2"/>
  <c r="F186" i="2"/>
  <c r="G186" i="2"/>
  <c r="H186" i="2"/>
  <c r="I186" i="2" s="1"/>
  <c r="AE186" i="2"/>
  <c r="AF186" i="2"/>
  <c r="C187" i="2"/>
  <c r="AC187" i="2" s="1"/>
  <c r="E187" i="2"/>
  <c r="F187" i="2"/>
  <c r="G187" i="2"/>
  <c r="H187" i="2"/>
  <c r="I187" i="2" s="1"/>
  <c r="AE187" i="2"/>
  <c r="AF187" i="2"/>
  <c r="C188" i="2"/>
  <c r="AC188" i="2" s="1"/>
  <c r="E188" i="2"/>
  <c r="F188" i="2"/>
  <c r="G188" i="2"/>
  <c r="H188" i="2"/>
  <c r="I188" i="2" s="1"/>
  <c r="AE188" i="2"/>
  <c r="AF188" i="2"/>
  <c r="C189" i="2"/>
  <c r="AC189" i="2" s="1"/>
  <c r="E189" i="2"/>
  <c r="F189" i="2"/>
  <c r="G189" i="2"/>
  <c r="H189" i="2"/>
  <c r="I189" i="2" s="1"/>
  <c r="AE189" i="2"/>
  <c r="AF189" i="2"/>
  <c r="C190" i="2"/>
  <c r="AC190" i="2" s="1"/>
  <c r="E190" i="2"/>
  <c r="F190" i="2"/>
  <c r="G190" i="2"/>
  <c r="H190" i="2"/>
  <c r="I190" i="2" s="1"/>
  <c r="AE190" i="2"/>
  <c r="AF190" i="2"/>
  <c r="C191" i="2"/>
  <c r="AC191" i="2" s="1"/>
  <c r="E191" i="2"/>
  <c r="F191" i="2"/>
  <c r="G191" i="2"/>
  <c r="H191" i="2"/>
  <c r="I191" i="2" s="1"/>
  <c r="AE191" i="2"/>
  <c r="AF191" i="2"/>
  <c r="C192" i="2"/>
  <c r="AC192" i="2" s="1"/>
  <c r="E192" i="2"/>
  <c r="F192" i="2"/>
  <c r="G192" i="2"/>
  <c r="H192" i="2"/>
  <c r="I192" i="2" s="1"/>
  <c r="AE192" i="2"/>
  <c r="AF192" i="2"/>
  <c r="C193" i="2"/>
  <c r="E193" i="2"/>
  <c r="F193" i="2"/>
  <c r="G193" i="2"/>
  <c r="H193" i="2"/>
  <c r="AE193" i="2"/>
  <c r="AF193" i="2"/>
  <c r="C194" i="2"/>
  <c r="E194" i="2"/>
  <c r="F194" i="2"/>
  <c r="G194" i="2"/>
  <c r="H194" i="2"/>
  <c r="AE194" i="2"/>
  <c r="AF194" i="2"/>
  <c r="C195" i="2"/>
  <c r="AC195" i="2" s="1"/>
  <c r="E195" i="2"/>
  <c r="F195" i="2"/>
  <c r="H195" i="2" s="1"/>
  <c r="G195" i="2"/>
  <c r="AD195" i="2"/>
  <c r="AE195" i="2"/>
  <c r="AF195" i="2"/>
  <c r="C196" i="2"/>
  <c r="AC196" i="2" s="1"/>
  <c r="E196" i="2"/>
  <c r="F196" i="2"/>
  <c r="H196" i="2" s="1"/>
  <c r="G196" i="2"/>
  <c r="AD196" i="2"/>
  <c r="AE196" i="2"/>
  <c r="AF196" i="2"/>
  <c r="C197" i="2"/>
  <c r="AC197" i="2" s="1"/>
  <c r="E197" i="2"/>
  <c r="F197" i="2"/>
  <c r="H197" i="2" s="1"/>
  <c r="G197" i="2"/>
  <c r="AD197" i="2"/>
  <c r="AE197" i="2"/>
  <c r="AF197" i="2"/>
  <c r="C198" i="2"/>
  <c r="AC198" i="2" s="1"/>
  <c r="E198" i="2"/>
  <c r="F198" i="2"/>
  <c r="H198" i="2" s="1"/>
  <c r="G198" i="2"/>
  <c r="AD198" i="2"/>
  <c r="AE198" i="2"/>
  <c r="AF198" i="2"/>
  <c r="C199" i="2"/>
  <c r="AC199" i="2" s="1"/>
  <c r="E199" i="2"/>
  <c r="F199" i="2"/>
  <c r="H199" i="2" s="1"/>
  <c r="G199" i="2"/>
  <c r="AD199" i="2"/>
  <c r="AE199" i="2"/>
  <c r="AF199" i="2"/>
  <c r="C200" i="2"/>
  <c r="AC200" i="2" s="1"/>
  <c r="E200" i="2"/>
  <c r="F200" i="2"/>
  <c r="H200" i="2" s="1"/>
  <c r="G200" i="2"/>
  <c r="AD200" i="2"/>
  <c r="AE200" i="2"/>
  <c r="AF200" i="2"/>
  <c r="C201" i="2"/>
  <c r="AC201" i="2" s="1"/>
  <c r="E201" i="2"/>
  <c r="F201" i="2"/>
  <c r="H201" i="2" s="1"/>
  <c r="G201" i="2"/>
  <c r="AD201" i="2"/>
  <c r="AE201" i="2"/>
  <c r="AF201" i="2"/>
  <c r="C202" i="2"/>
  <c r="AC202" i="2" s="1"/>
  <c r="E202" i="2"/>
  <c r="F202" i="2"/>
  <c r="H202" i="2" s="1"/>
  <c r="G202" i="2"/>
  <c r="AD202" i="2"/>
  <c r="AE202" i="2"/>
  <c r="AF202" i="2"/>
  <c r="C203" i="2"/>
  <c r="AC203" i="2" s="1"/>
  <c r="E203" i="2"/>
  <c r="F203" i="2"/>
  <c r="H203" i="2" s="1"/>
  <c r="G203" i="2"/>
  <c r="AD203" i="2"/>
  <c r="AE203" i="2"/>
  <c r="AF203" i="2"/>
  <c r="C204" i="2"/>
  <c r="E204" i="2"/>
  <c r="F204" i="2"/>
  <c r="H204" i="2" s="1"/>
  <c r="G204" i="2"/>
  <c r="AC204" i="2"/>
  <c r="AD204" i="2"/>
  <c r="AE204" i="2"/>
  <c r="AF204" i="2"/>
  <c r="C205" i="2"/>
  <c r="AC205" i="2" s="1"/>
  <c r="E205" i="2"/>
  <c r="F205" i="2"/>
  <c r="G205" i="2"/>
  <c r="H205" i="2"/>
  <c r="AD205" i="2"/>
  <c r="AF205" i="2"/>
  <c r="C206" i="2"/>
  <c r="AC206" i="2" s="1"/>
  <c r="E206" i="2"/>
  <c r="F206" i="2"/>
  <c r="H206" i="2" s="1"/>
  <c r="G206" i="2"/>
  <c r="AD206" i="2"/>
  <c r="AF206" i="2"/>
  <c r="C207" i="2"/>
  <c r="AC207" i="2" s="1"/>
  <c r="E207" i="2"/>
  <c r="F207" i="2"/>
  <c r="H207" i="2" s="1"/>
  <c r="G207" i="2"/>
  <c r="AD207" i="2"/>
  <c r="AF207" i="2"/>
  <c r="C208" i="2"/>
  <c r="AC208" i="2" s="1"/>
  <c r="E208" i="2"/>
  <c r="F208" i="2"/>
  <c r="H208" i="2" s="1"/>
  <c r="G208" i="2"/>
  <c r="AD208" i="2"/>
  <c r="AF208" i="2"/>
  <c r="C209" i="2"/>
  <c r="AC209" i="2" s="1"/>
  <c r="E209" i="2"/>
  <c r="F209" i="2"/>
  <c r="H209" i="2" s="1"/>
  <c r="G209" i="2"/>
  <c r="AD209" i="2"/>
  <c r="AF209" i="2"/>
  <c r="C210" i="2"/>
  <c r="AC210" i="2" s="1"/>
  <c r="E210" i="2"/>
  <c r="F210" i="2"/>
  <c r="H210" i="2" s="1"/>
  <c r="G210" i="2"/>
  <c r="AD210" i="2"/>
  <c r="AF210" i="2"/>
  <c r="C211" i="2"/>
  <c r="AC211" i="2" s="1"/>
  <c r="E211" i="2"/>
  <c r="F211" i="2"/>
  <c r="H211" i="2" s="1"/>
  <c r="G211" i="2"/>
  <c r="AD211" i="2"/>
  <c r="AF211" i="2"/>
  <c r="C212" i="2"/>
  <c r="AC212" i="2" s="1"/>
  <c r="E212" i="2"/>
  <c r="F212" i="2"/>
  <c r="H212" i="2" s="1"/>
  <c r="G212" i="2"/>
  <c r="AD212" i="2"/>
  <c r="AF212" i="2"/>
  <c r="C213" i="2"/>
  <c r="AC213" i="2" s="1"/>
  <c r="E213" i="2"/>
  <c r="F213" i="2"/>
  <c r="H213" i="2" s="1"/>
  <c r="G213" i="2"/>
  <c r="AD213" i="2"/>
  <c r="AF213" i="2"/>
  <c r="C214" i="2"/>
  <c r="AC214" i="2" s="1"/>
  <c r="E214" i="2"/>
  <c r="F214" i="2"/>
  <c r="H214" i="2" s="1"/>
  <c r="G214" i="2"/>
  <c r="AD214" i="2"/>
  <c r="AF214" i="2"/>
  <c r="C215" i="2"/>
  <c r="AC215" i="2" s="1"/>
  <c r="E215" i="2"/>
  <c r="F215" i="2"/>
  <c r="H215" i="2" s="1"/>
  <c r="G215" i="2"/>
  <c r="AD215" i="2"/>
  <c r="AF215" i="2"/>
  <c r="C216" i="2"/>
  <c r="AC216" i="2" s="1"/>
  <c r="E216" i="2"/>
  <c r="F216" i="2"/>
  <c r="H216" i="2" s="1"/>
  <c r="G216" i="2"/>
  <c r="AD216" i="2"/>
  <c r="AF216" i="2"/>
  <c r="C217" i="2"/>
  <c r="AC217" i="2" s="1"/>
  <c r="E217" i="2"/>
  <c r="F217" i="2"/>
  <c r="H217" i="2" s="1"/>
  <c r="G217" i="2"/>
  <c r="AD217" i="2"/>
  <c r="AF217" i="2"/>
  <c r="C218" i="2"/>
  <c r="AC218" i="2" s="1"/>
  <c r="E218" i="2"/>
  <c r="F218" i="2"/>
  <c r="H218" i="2" s="1"/>
  <c r="G218" i="2"/>
  <c r="AD218" i="2"/>
  <c r="AF218" i="2"/>
  <c r="C219" i="2"/>
  <c r="AC219" i="2" s="1"/>
  <c r="E219" i="2"/>
  <c r="F219" i="2"/>
  <c r="H219" i="2" s="1"/>
  <c r="G219" i="2"/>
  <c r="AD219" i="2"/>
  <c r="AF219" i="2"/>
  <c r="C220" i="2"/>
  <c r="E220" i="2"/>
  <c r="H220" i="2" s="1"/>
  <c r="F220" i="2"/>
  <c r="G220" i="2"/>
  <c r="AC220" i="2"/>
  <c r="AD220" i="2"/>
  <c r="AE220" i="2"/>
  <c r="AF220" i="2"/>
  <c r="AI220" i="2"/>
  <c r="C221" i="2"/>
  <c r="E221" i="2"/>
  <c r="F221" i="2"/>
  <c r="G221" i="2"/>
  <c r="AC221" i="2"/>
  <c r="AD221" i="2"/>
  <c r="AE221" i="2"/>
  <c r="AF221" i="2"/>
  <c r="AG221" i="2"/>
  <c r="C222" i="2"/>
  <c r="E222" i="2"/>
  <c r="H222" i="2" s="1"/>
  <c r="F222" i="2"/>
  <c r="G222" i="2"/>
  <c r="AC222" i="2"/>
  <c r="AD222" i="2"/>
  <c r="AE222" i="2"/>
  <c r="AF222" i="2"/>
  <c r="C223" i="2"/>
  <c r="AE223" i="2" s="1"/>
  <c r="E223" i="2"/>
  <c r="F223" i="2"/>
  <c r="H223" i="2" s="1"/>
  <c r="G223" i="2"/>
  <c r="AD223" i="2"/>
  <c r="AF223" i="2"/>
  <c r="C224" i="2"/>
  <c r="AE224" i="2" s="1"/>
  <c r="E224" i="2"/>
  <c r="F224" i="2"/>
  <c r="H224" i="2" s="1"/>
  <c r="G224" i="2"/>
  <c r="AD224" i="2"/>
  <c r="AF224" i="2"/>
  <c r="C225" i="2"/>
  <c r="AE225" i="2" s="1"/>
  <c r="E225" i="2"/>
  <c r="F225" i="2"/>
  <c r="H225" i="2" s="1"/>
  <c r="G225" i="2"/>
  <c r="AD225" i="2"/>
  <c r="AF225" i="2"/>
  <c r="C226" i="2"/>
  <c r="AE226" i="2" s="1"/>
  <c r="E226" i="2"/>
  <c r="F226" i="2"/>
  <c r="H226" i="2" s="1"/>
  <c r="G226" i="2"/>
  <c r="AD226" i="2"/>
  <c r="AF226" i="2"/>
  <c r="C227" i="2"/>
  <c r="AE227" i="2" s="1"/>
  <c r="E227" i="2"/>
  <c r="F227" i="2"/>
  <c r="H227" i="2" s="1"/>
  <c r="G227" i="2"/>
  <c r="AD227" i="2"/>
  <c r="AF227" i="2"/>
  <c r="C228" i="2"/>
  <c r="AE228" i="2" s="1"/>
  <c r="E228" i="2"/>
  <c r="F228" i="2"/>
  <c r="H228" i="2" s="1"/>
  <c r="G228" i="2"/>
  <c r="AD228" i="2"/>
  <c r="AF228" i="2"/>
  <c r="C229" i="2"/>
  <c r="AE229" i="2" s="1"/>
  <c r="E229" i="2"/>
  <c r="F229" i="2"/>
  <c r="H229" i="2" s="1"/>
  <c r="G229" i="2"/>
  <c r="AD229" i="2"/>
  <c r="AF229" i="2"/>
  <c r="C230" i="2"/>
  <c r="AE230" i="2" s="1"/>
  <c r="E230" i="2"/>
  <c r="F230" i="2"/>
  <c r="H230" i="2" s="1"/>
  <c r="G230" i="2"/>
  <c r="AC230" i="2"/>
  <c r="AD230" i="2"/>
  <c r="AF230" i="2"/>
  <c r="AG230" i="2"/>
  <c r="C231" i="2"/>
  <c r="AE231" i="2" s="1"/>
  <c r="E231" i="2"/>
  <c r="F231" i="2"/>
  <c r="H231" i="2" s="1"/>
  <c r="G231" i="2"/>
  <c r="AC231" i="2"/>
  <c r="AD231" i="2"/>
  <c r="AF231" i="2"/>
  <c r="AG231" i="2"/>
  <c r="C232" i="2"/>
  <c r="AE232" i="2" s="1"/>
  <c r="E232" i="2"/>
  <c r="F232" i="2"/>
  <c r="H232" i="2" s="1"/>
  <c r="G232" i="2"/>
  <c r="AC232" i="2"/>
  <c r="AD232" i="2"/>
  <c r="AF232" i="2"/>
  <c r="AG232" i="2"/>
  <c r="C233" i="2"/>
  <c r="AE233" i="2" s="1"/>
  <c r="E233" i="2"/>
  <c r="H233" i="2" s="1"/>
  <c r="F233" i="2"/>
  <c r="G233" i="2"/>
  <c r="AC233" i="2"/>
  <c r="AD233" i="2"/>
  <c r="AF233" i="2"/>
  <c r="AG233" i="2"/>
  <c r="C234" i="2"/>
  <c r="AE234" i="2" s="1"/>
  <c r="E234" i="2"/>
  <c r="F234" i="2"/>
  <c r="G234" i="2"/>
  <c r="AC234" i="2"/>
  <c r="AD234" i="2"/>
  <c r="AF234" i="2"/>
  <c r="AG234" i="2"/>
  <c r="C235" i="2"/>
  <c r="AE235" i="2" s="1"/>
  <c r="E235" i="2"/>
  <c r="H235" i="2" s="1"/>
  <c r="F235" i="2"/>
  <c r="G235" i="2"/>
  <c r="AC235" i="2"/>
  <c r="AD235" i="2"/>
  <c r="AF235" i="2"/>
  <c r="AG235" i="2"/>
  <c r="C236" i="2"/>
  <c r="AE236" i="2" s="1"/>
  <c r="E236" i="2"/>
  <c r="H236" i="2" s="1"/>
  <c r="F236" i="2"/>
  <c r="G236" i="2"/>
  <c r="AC236" i="2"/>
  <c r="AG236" i="2" s="1"/>
  <c r="AD236" i="2"/>
  <c r="AF236" i="2"/>
  <c r="C237" i="2"/>
  <c r="AE237" i="2" s="1"/>
  <c r="E237" i="2"/>
  <c r="F237" i="2"/>
  <c r="H237" i="2" s="1"/>
  <c r="G237" i="2"/>
  <c r="AC237" i="2"/>
  <c r="AG237" i="2" s="1"/>
  <c r="AF237" i="2"/>
  <c r="C238" i="2"/>
  <c r="AE238" i="2" s="1"/>
  <c r="E238" i="2"/>
  <c r="F238" i="2"/>
  <c r="H238" i="2" s="1"/>
  <c r="G238" i="2"/>
  <c r="AC238" i="2"/>
  <c r="AG238" i="2" s="1"/>
  <c r="AF238" i="2"/>
  <c r="C239" i="2"/>
  <c r="AE239" i="2" s="1"/>
  <c r="E239" i="2"/>
  <c r="F239" i="2"/>
  <c r="H239" i="2" s="1"/>
  <c r="G239" i="2"/>
  <c r="AC239" i="2"/>
  <c r="AG239" i="2" s="1"/>
  <c r="AF239" i="2"/>
  <c r="C240" i="2"/>
  <c r="AE240" i="2" s="1"/>
  <c r="E240" i="2"/>
  <c r="F240" i="2"/>
  <c r="H240" i="2" s="1"/>
  <c r="G240" i="2"/>
  <c r="AC240" i="2"/>
  <c r="AG240" i="2" s="1"/>
  <c r="AF240" i="2"/>
  <c r="C241" i="2"/>
  <c r="AE241" i="2" s="1"/>
  <c r="E241" i="2"/>
  <c r="F241" i="2"/>
  <c r="H241" i="2" s="1"/>
  <c r="G241" i="2"/>
  <c r="AC241" i="2"/>
  <c r="AG241" i="2" s="1"/>
  <c r="AF241" i="2"/>
  <c r="C242" i="2"/>
  <c r="AE242" i="2" s="1"/>
  <c r="E242" i="2"/>
  <c r="F242" i="2"/>
  <c r="H242" i="2" s="1"/>
  <c r="G242" i="2"/>
  <c r="AC242" i="2"/>
  <c r="AG242" i="2" s="1"/>
  <c r="AF242" i="2"/>
  <c r="C243" i="2"/>
  <c r="AE243" i="2" s="1"/>
  <c r="E243" i="2"/>
  <c r="F243" i="2"/>
  <c r="H243" i="2" s="1"/>
  <c r="G243" i="2"/>
  <c r="AC243" i="2"/>
  <c r="AG243" i="2" s="1"/>
  <c r="AF243" i="2"/>
  <c r="C244" i="2"/>
  <c r="AE244" i="2" s="1"/>
  <c r="E244" i="2"/>
  <c r="F244" i="2"/>
  <c r="H244" i="2" s="1"/>
  <c r="G244" i="2"/>
  <c r="AC244" i="2"/>
  <c r="AG244" i="2" s="1"/>
  <c r="AF244" i="2"/>
  <c r="C245" i="2"/>
  <c r="AE245" i="2" s="1"/>
  <c r="E245" i="2"/>
  <c r="F245" i="2"/>
  <c r="H245" i="2" s="1"/>
  <c r="G245" i="2"/>
  <c r="AC245" i="2"/>
  <c r="AG245" i="2" s="1"/>
  <c r="AF245" i="2"/>
  <c r="C246" i="2"/>
  <c r="AE246" i="2" s="1"/>
  <c r="E246" i="2"/>
  <c r="F246" i="2"/>
  <c r="H246" i="2" s="1"/>
  <c r="G246" i="2"/>
  <c r="AC246" i="2"/>
  <c r="AG246" i="2" s="1"/>
  <c r="AF246" i="2"/>
  <c r="C247" i="2"/>
  <c r="AE247" i="2" s="1"/>
  <c r="E247" i="2"/>
  <c r="F247" i="2"/>
  <c r="H247" i="2" s="1"/>
  <c r="G247" i="2"/>
  <c r="AC247" i="2"/>
  <c r="AG247" i="2" s="1"/>
  <c r="AF247" i="2"/>
  <c r="C248" i="2"/>
  <c r="AE248" i="2" s="1"/>
  <c r="E248" i="2"/>
  <c r="F248" i="2"/>
  <c r="H248" i="2" s="1"/>
  <c r="G248" i="2"/>
  <c r="AC248" i="2"/>
  <c r="AG248" i="2" s="1"/>
  <c r="AF248" i="2"/>
  <c r="C249" i="2"/>
  <c r="AE249" i="2" s="1"/>
  <c r="E249" i="2"/>
  <c r="F249" i="2"/>
  <c r="H249" i="2" s="1"/>
  <c r="G249" i="2"/>
  <c r="AC249" i="2"/>
  <c r="AG249" i="2" s="1"/>
  <c r="AF249" i="2"/>
  <c r="C250" i="2"/>
  <c r="AE250" i="2" s="1"/>
  <c r="E250" i="2"/>
  <c r="F250" i="2"/>
  <c r="H250" i="2" s="1"/>
  <c r="G250" i="2"/>
  <c r="AC250" i="2"/>
  <c r="AG250" i="2" s="1"/>
  <c r="AF250" i="2"/>
  <c r="C251" i="2"/>
  <c r="AE251" i="2" s="1"/>
  <c r="E251" i="2"/>
  <c r="F251" i="2"/>
  <c r="H251" i="2" s="1"/>
  <c r="G251" i="2"/>
  <c r="AC251" i="2"/>
  <c r="AG251" i="2" s="1"/>
  <c r="AF251" i="2"/>
  <c r="C252" i="2"/>
  <c r="AE252" i="2" s="1"/>
  <c r="E252" i="2"/>
  <c r="F252" i="2"/>
  <c r="G252" i="2"/>
  <c r="H252" i="2"/>
  <c r="AC252" i="2"/>
  <c r="AG252" i="2" s="1"/>
  <c r="AF252" i="2"/>
  <c r="C253" i="2"/>
  <c r="E253" i="2"/>
  <c r="F253" i="2"/>
  <c r="G253" i="2"/>
  <c r="H253" i="2"/>
  <c r="AC253" i="2"/>
  <c r="AG253" i="2" s="1"/>
  <c r="C254" i="2"/>
  <c r="E254" i="2"/>
  <c r="F254" i="2"/>
  <c r="G254" i="2"/>
  <c r="H254" i="2"/>
  <c r="AC254" i="2"/>
  <c r="AG254" i="2" s="1"/>
  <c r="C255" i="2"/>
  <c r="E255" i="2"/>
  <c r="F255" i="2"/>
  <c r="G255" i="2"/>
  <c r="H255" i="2"/>
  <c r="AC255" i="2"/>
  <c r="AG255" i="2" s="1"/>
  <c r="C256" i="2"/>
  <c r="E256" i="2"/>
  <c r="F256" i="2"/>
  <c r="G256" i="2"/>
  <c r="H256" i="2"/>
  <c r="AC256" i="2"/>
  <c r="AG256" i="2" s="1"/>
  <c r="C257" i="2"/>
  <c r="E257" i="2"/>
  <c r="F257" i="2"/>
  <c r="G257" i="2"/>
  <c r="H257" i="2"/>
  <c r="AC257" i="2"/>
  <c r="AG257" i="2" s="1"/>
  <c r="C258" i="2"/>
  <c r="E258" i="2"/>
  <c r="F258" i="2"/>
  <c r="G258" i="2"/>
  <c r="H258" i="2"/>
  <c r="AC258" i="2"/>
  <c r="AG258" i="2" s="1"/>
  <c r="C259" i="2"/>
  <c r="E259" i="2"/>
  <c r="H259" i="2" s="1"/>
  <c r="F259" i="2"/>
  <c r="G259" i="2"/>
  <c r="AC259" i="2"/>
  <c r="AG259" i="2" s="1"/>
  <c r="AF259" i="2"/>
  <c r="C260" i="2"/>
  <c r="E260" i="2"/>
  <c r="H260" i="2" s="1"/>
  <c r="F260" i="2"/>
  <c r="G260" i="2"/>
  <c r="AC260" i="2"/>
  <c r="AF260" i="2"/>
  <c r="AG260" i="2"/>
  <c r="C261" i="2"/>
  <c r="AC261" i="2" s="1"/>
  <c r="AG261" i="2" s="1"/>
  <c r="E261" i="2"/>
  <c r="H261" i="2" s="1"/>
  <c r="F261" i="2"/>
  <c r="G261" i="2"/>
  <c r="I261" i="2"/>
  <c r="AD261" i="2"/>
  <c r="C262" i="2"/>
  <c r="AC262" i="2" s="1"/>
  <c r="E262" i="2"/>
  <c r="F262" i="2"/>
  <c r="H262" i="2" s="1"/>
  <c r="G262" i="2"/>
  <c r="AD262" i="2"/>
  <c r="AF262" i="2"/>
  <c r="C263" i="2"/>
  <c r="AC263" i="2" s="1"/>
  <c r="E263" i="2"/>
  <c r="F263" i="2"/>
  <c r="H263" i="2" s="1"/>
  <c r="G263" i="2"/>
  <c r="AD263" i="2"/>
  <c r="AF263" i="2"/>
  <c r="C264" i="2"/>
  <c r="AC264" i="2" s="1"/>
  <c r="E264" i="2"/>
  <c r="F264" i="2"/>
  <c r="H264" i="2" s="1"/>
  <c r="G264" i="2"/>
  <c r="AD264" i="2"/>
  <c r="AF264" i="2"/>
  <c r="C265" i="2"/>
  <c r="AC265" i="2" s="1"/>
  <c r="E265" i="2"/>
  <c r="F265" i="2"/>
  <c r="H265" i="2" s="1"/>
  <c r="G265" i="2"/>
  <c r="AD265" i="2"/>
  <c r="AF265" i="2"/>
  <c r="C266" i="2"/>
  <c r="AC266" i="2" s="1"/>
  <c r="E266" i="2"/>
  <c r="F266" i="2"/>
  <c r="H266" i="2" s="1"/>
  <c r="G266" i="2"/>
  <c r="AD266" i="2"/>
  <c r="AF266" i="2"/>
  <c r="C267" i="2"/>
  <c r="AC267" i="2" s="1"/>
  <c r="E267" i="2"/>
  <c r="F267" i="2"/>
  <c r="H267" i="2" s="1"/>
  <c r="G267" i="2"/>
  <c r="AD267" i="2"/>
  <c r="AF267" i="2"/>
  <c r="C268" i="2"/>
  <c r="AC268" i="2" s="1"/>
  <c r="E268" i="2"/>
  <c r="F268" i="2"/>
  <c r="H268" i="2" s="1"/>
  <c r="G268" i="2"/>
  <c r="AD268" i="2"/>
  <c r="AF268" i="2"/>
  <c r="C269" i="2"/>
  <c r="AC269" i="2" s="1"/>
  <c r="E269" i="2"/>
  <c r="F269" i="2"/>
  <c r="H269" i="2" s="1"/>
  <c r="G269" i="2"/>
  <c r="AD269" i="2"/>
  <c r="AF269" i="2"/>
  <c r="C270" i="2"/>
  <c r="AC270" i="2" s="1"/>
  <c r="E270" i="2"/>
  <c r="F270" i="2"/>
  <c r="H270" i="2" s="1"/>
  <c r="G270" i="2"/>
  <c r="AD270" i="2"/>
  <c r="AF270" i="2"/>
  <c r="C271" i="2"/>
  <c r="AC271" i="2" s="1"/>
  <c r="E271" i="2"/>
  <c r="F271" i="2"/>
  <c r="H271" i="2" s="1"/>
  <c r="G271" i="2"/>
  <c r="AD271" i="2"/>
  <c r="AF271" i="2"/>
  <c r="C272" i="2"/>
  <c r="AC272" i="2" s="1"/>
  <c r="E272" i="2"/>
  <c r="F272" i="2"/>
  <c r="H272" i="2" s="1"/>
  <c r="G272" i="2"/>
  <c r="AD272" i="2"/>
  <c r="AF272" i="2"/>
  <c r="C273" i="2"/>
  <c r="AC273" i="2" s="1"/>
  <c r="E273" i="2"/>
  <c r="F273" i="2"/>
  <c r="H273" i="2" s="1"/>
  <c r="G273" i="2"/>
  <c r="AD273" i="2"/>
  <c r="AF273" i="2"/>
  <c r="C274" i="2"/>
  <c r="AC274" i="2" s="1"/>
  <c r="E274" i="2"/>
  <c r="F274" i="2"/>
  <c r="H274" i="2" s="1"/>
  <c r="G274" i="2"/>
  <c r="AD274" i="2"/>
  <c r="AF274" i="2"/>
  <c r="C275" i="2"/>
  <c r="AC275" i="2" s="1"/>
  <c r="E275" i="2"/>
  <c r="F275" i="2"/>
  <c r="H275" i="2" s="1"/>
  <c r="G275" i="2"/>
  <c r="AD275" i="2"/>
  <c r="AF275" i="2"/>
  <c r="C276" i="2"/>
  <c r="AC276" i="2" s="1"/>
  <c r="E276" i="2"/>
  <c r="F276" i="2"/>
  <c r="H276" i="2" s="1"/>
  <c r="G276" i="2"/>
  <c r="AD276" i="2"/>
  <c r="AF276" i="2"/>
  <c r="C277" i="2"/>
  <c r="AC277" i="2" s="1"/>
  <c r="E277" i="2"/>
  <c r="F277" i="2"/>
  <c r="H277" i="2" s="1"/>
  <c r="G277" i="2"/>
  <c r="AD277" i="2"/>
  <c r="AF277" i="2"/>
  <c r="C278" i="2"/>
  <c r="AC278" i="2" s="1"/>
  <c r="E278" i="2"/>
  <c r="F278" i="2"/>
  <c r="H278" i="2" s="1"/>
  <c r="G278" i="2"/>
  <c r="AD278" i="2"/>
  <c r="AF278" i="2"/>
  <c r="C279" i="2"/>
  <c r="AC279" i="2" s="1"/>
  <c r="E279" i="2"/>
  <c r="F279" i="2"/>
  <c r="H279" i="2" s="1"/>
  <c r="G279" i="2"/>
  <c r="AD279" i="2"/>
  <c r="AF279" i="2"/>
  <c r="C280" i="2"/>
  <c r="AC280" i="2" s="1"/>
  <c r="E280" i="2"/>
  <c r="F280" i="2"/>
  <c r="H280" i="2" s="1"/>
  <c r="G280" i="2"/>
  <c r="AD280" i="2"/>
  <c r="AF280" i="2"/>
  <c r="C281" i="2"/>
  <c r="AC281" i="2" s="1"/>
  <c r="E281" i="2"/>
  <c r="F281" i="2"/>
  <c r="H281" i="2" s="1"/>
  <c r="G281" i="2"/>
  <c r="AD281" i="2"/>
  <c r="AF281" i="2"/>
  <c r="C282" i="2"/>
  <c r="AC282" i="2" s="1"/>
  <c r="E282" i="2"/>
  <c r="F282" i="2"/>
  <c r="H282" i="2" s="1"/>
  <c r="G282" i="2"/>
  <c r="AD282" i="2"/>
  <c r="AF282" i="2"/>
  <c r="C283" i="2"/>
  <c r="E283" i="2"/>
  <c r="F283" i="2"/>
  <c r="G283" i="2"/>
  <c r="H283" i="2"/>
  <c r="AD283" i="2"/>
  <c r="C284" i="2"/>
  <c r="E284" i="2"/>
  <c r="F284" i="2"/>
  <c r="G284" i="2"/>
  <c r="H284" i="2"/>
  <c r="AD284" i="2"/>
  <c r="C285" i="2"/>
  <c r="E285" i="2"/>
  <c r="F285" i="2"/>
  <c r="G285" i="2"/>
  <c r="H285" i="2"/>
  <c r="AD285" i="2"/>
  <c r="AF285" i="2"/>
  <c r="C286" i="2"/>
  <c r="AC286" i="2" s="1"/>
  <c r="E286" i="2"/>
  <c r="F286" i="2"/>
  <c r="G286" i="2"/>
  <c r="H286" i="2"/>
  <c r="I286" i="2" s="1"/>
  <c r="J286" i="2"/>
  <c r="AE286" i="2"/>
  <c r="AF286" i="2"/>
  <c r="C287" i="2"/>
  <c r="AC287" i="2" s="1"/>
  <c r="E287" i="2"/>
  <c r="F287" i="2"/>
  <c r="G287" i="2"/>
  <c r="H287" i="2"/>
  <c r="I287" i="2" s="1"/>
  <c r="J287" i="2"/>
  <c r="AE287" i="2"/>
  <c r="AF287" i="2"/>
  <c r="C288" i="2"/>
  <c r="AC288" i="2" s="1"/>
  <c r="E288" i="2"/>
  <c r="F288" i="2"/>
  <c r="G288" i="2"/>
  <c r="H288" i="2"/>
  <c r="I288" i="2" s="1"/>
  <c r="J288" i="2"/>
  <c r="AE288" i="2"/>
  <c r="AF288" i="2"/>
  <c r="C289" i="2"/>
  <c r="AC289" i="2" s="1"/>
  <c r="E289" i="2"/>
  <c r="F289" i="2"/>
  <c r="G289" i="2"/>
  <c r="H289" i="2"/>
  <c r="I289" i="2" s="1"/>
  <c r="J289" i="2"/>
  <c r="AE289" i="2"/>
  <c r="AF289" i="2"/>
  <c r="C290" i="2"/>
  <c r="AC290" i="2" s="1"/>
  <c r="E290" i="2"/>
  <c r="F290" i="2"/>
  <c r="G290" i="2"/>
  <c r="H290" i="2"/>
  <c r="I290" i="2" s="1"/>
  <c r="J290" i="2"/>
  <c r="AE290" i="2"/>
  <c r="AF290" i="2"/>
  <c r="C291" i="2"/>
  <c r="AC291" i="2" s="1"/>
  <c r="E291" i="2"/>
  <c r="F291" i="2"/>
  <c r="G291" i="2"/>
  <c r="H291" i="2"/>
  <c r="I291" i="2" s="1"/>
  <c r="J291" i="2"/>
  <c r="AE291" i="2"/>
  <c r="AF291" i="2"/>
  <c r="C292" i="2"/>
  <c r="AC292" i="2" s="1"/>
  <c r="E292" i="2"/>
  <c r="F292" i="2"/>
  <c r="G292" i="2"/>
  <c r="H292" i="2"/>
  <c r="I292" i="2" s="1"/>
  <c r="J292" i="2"/>
  <c r="AE292" i="2"/>
  <c r="AF292" i="2"/>
  <c r="C293" i="2"/>
  <c r="AC293" i="2" s="1"/>
  <c r="E293" i="2"/>
  <c r="F293" i="2"/>
  <c r="G293" i="2"/>
  <c r="H293" i="2"/>
  <c r="I293" i="2" s="1"/>
  <c r="J293" i="2"/>
  <c r="AF293" i="2"/>
  <c r="C294" i="2"/>
  <c r="AC294" i="2" s="1"/>
  <c r="E294" i="2"/>
  <c r="F294" i="2"/>
  <c r="G294" i="2"/>
  <c r="H294" i="2"/>
  <c r="I294" i="2" s="1"/>
  <c r="J294" i="2"/>
  <c r="AF294" i="2"/>
  <c r="C295" i="2"/>
  <c r="AC295" i="2" s="1"/>
  <c r="E295" i="2"/>
  <c r="F295" i="2"/>
  <c r="G295" i="2"/>
  <c r="H295" i="2"/>
  <c r="I295" i="2" s="1"/>
  <c r="J295" i="2"/>
  <c r="AF295" i="2"/>
  <c r="C296" i="2"/>
  <c r="AC296" i="2" s="1"/>
  <c r="E296" i="2"/>
  <c r="F296" i="2"/>
  <c r="G296" i="2"/>
  <c r="H296" i="2"/>
  <c r="I296" i="2" s="1"/>
  <c r="J296" i="2"/>
  <c r="AF296" i="2"/>
  <c r="C297" i="2"/>
  <c r="AC297" i="2" s="1"/>
  <c r="E297" i="2"/>
  <c r="F297" i="2"/>
  <c r="G297" i="2"/>
  <c r="H297" i="2"/>
  <c r="I297" i="2" s="1"/>
  <c r="J297" i="2"/>
  <c r="AF297" i="2"/>
  <c r="C298" i="2"/>
  <c r="AC298" i="2" s="1"/>
  <c r="E298" i="2"/>
  <c r="F298" i="2"/>
  <c r="G298" i="2"/>
  <c r="H298" i="2"/>
  <c r="I298" i="2" s="1"/>
  <c r="J298" i="2"/>
  <c r="AF298" i="2"/>
  <c r="C299" i="2"/>
  <c r="AC299" i="2" s="1"/>
  <c r="E299" i="2"/>
  <c r="F299" i="2"/>
  <c r="G299" i="2"/>
  <c r="H299" i="2"/>
  <c r="I299" i="2" s="1"/>
  <c r="J299" i="2"/>
  <c r="AF299" i="2"/>
  <c r="C300" i="2"/>
  <c r="AC300" i="2" s="1"/>
  <c r="E300" i="2"/>
  <c r="F300" i="2"/>
  <c r="G300" i="2"/>
  <c r="H300" i="2"/>
  <c r="I300" i="2" s="1"/>
  <c r="J300" i="2"/>
  <c r="AF300" i="2"/>
  <c r="C301" i="2"/>
  <c r="AC301" i="2" s="1"/>
  <c r="E301" i="2"/>
  <c r="F301" i="2"/>
  <c r="G301" i="2"/>
  <c r="H301" i="2"/>
  <c r="I301" i="2" s="1"/>
  <c r="J301" i="2"/>
  <c r="AF301" i="2"/>
  <c r="C302" i="2"/>
  <c r="AC302" i="2" s="1"/>
  <c r="E302" i="2"/>
  <c r="F302" i="2"/>
  <c r="G302" i="2"/>
  <c r="H302" i="2"/>
  <c r="I302" i="2" s="1"/>
  <c r="J302" i="2"/>
  <c r="AF302" i="2"/>
  <c r="C303" i="2"/>
  <c r="AC303" i="2" s="1"/>
  <c r="E303" i="2"/>
  <c r="F303" i="2"/>
  <c r="G303" i="2"/>
  <c r="H303" i="2"/>
  <c r="I303" i="2" s="1"/>
  <c r="J303" i="2"/>
  <c r="AF303" i="2"/>
  <c r="C304" i="2"/>
  <c r="AC304" i="2" s="1"/>
  <c r="E304" i="2"/>
  <c r="F304" i="2"/>
  <c r="G304" i="2"/>
  <c r="H304" i="2"/>
  <c r="I304" i="2" s="1"/>
  <c r="J304" i="2"/>
  <c r="AF304" i="2"/>
  <c r="C305" i="2"/>
  <c r="AC305" i="2" s="1"/>
  <c r="E305" i="2"/>
  <c r="F305" i="2"/>
  <c r="G305" i="2"/>
  <c r="H305" i="2"/>
  <c r="I305" i="2" s="1"/>
  <c r="J305" i="2"/>
  <c r="AF305" i="2"/>
  <c r="C306" i="2"/>
  <c r="AC306" i="2" s="1"/>
  <c r="E306" i="2"/>
  <c r="F306" i="2"/>
  <c r="G306" i="2"/>
  <c r="H306" i="2"/>
  <c r="I306" i="2" s="1"/>
  <c r="J306" i="2"/>
  <c r="AF306" i="2"/>
  <c r="C307" i="2"/>
  <c r="AC307" i="2" s="1"/>
  <c r="E307" i="2"/>
  <c r="F307" i="2"/>
  <c r="G307" i="2"/>
  <c r="H307" i="2"/>
  <c r="I307" i="2" s="1"/>
  <c r="J307" i="2"/>
  <c r="AF307" i="2"/>
  <c r="C308" i="2"/>
  <c r="AC308" i="2" s="1"/>
  <c r="E308" i="2"/>
  <c r="F308" i="2"/>
  <c r="G308" i="2"/>
  <c r="H308" i="2"/>
  <c r="I308" i="2" s="1"/>
  <c r="J308" i="2"/>
  <c r="AF308" i="2"/>
  <c r="C309" i="2"/>
  <c r="AC309" i="2" s="1"/>
  <c r="E309" i="2"/>
  <c r="F309" i="2"/>
  <c r="G309" i="2"/>
  <c r="H309" i="2"/>
  <c r="I309" i="2" s="1"/>
  <c r="J309" i="2"/>
  <c r="AF309" i="2"/>
  <c r="C310" i="2"/>
  <c r="AC310" i="2" s="1"/>
  <c r="E310" i="2"/>
  <c r="F310" i="2"/>
  <c r="G310" i="2"/>
  <c r="H310" i="2"/>
  <c r="I310" i="2" s="1"/>
  <c r="J310" i="2"/>
  <c r="AE310" i="2"/>
  <c r="AF310" i="2"/>
  <c r="C311" i="2"/>
  <c r="E311" i="2"/>
  <c r="F311" i="2"/>
  <c r="G311" i="2"/>
  <c r="H311" i="2"/>
  <c r="AF311" i="2"/>
  <c r="C312" i="2"/>
  <c r="E312" i="2"/>
  <c r="F312" i="2"/>
  <c r="G312" i="2"/>
  <c r="H312" i="2"/>
  <c r="AF312" i="2"/>
  <c r="C313" i="2"/>
  <c r="E313" i="2"/>
  <c r="F313" i="2"/>
  <c r="G313" i="2"/>
  <c r="H313" i="2"/>
  <c r="AF313" i="2"/>
  <c r="C314" i="2"/>
  <c r="E314" i="2"/>
  <c r="F314" i="2"/>
  <c r="G314" i="2"/>
  <c r="H314" i="2"/>
  <c r="AF314" i="2"/>
  <c r="C315" i="2"/>
  <c r="E315" i="2"/>
  <c r="F315" i="2"/>
  <c r="G315" i="2"/>
  <c r="H315" i="2"/>
  <c r="AF315" i="2"/>
  <c r="C316" i="2"/>
  <c r="E316" i="2"/>
  <c r="F316" i="2"/>
  <c r="G316" i="2"/>
  <c r="H316" i="2"/>
  <c r="AF316" i="2"/>
  <c r="C317" i="2"/>
  <c r="E317" i="2"/>
  <c r="F317" i="2"/>
  <c r="G317" i="2"/>
  <c r="H317" i="2"/>
  <c r="AF317" i="2"/>
  <c r="C318" i="2"/>
  <c r="E318" i="2"/>
  <c r="F318" i="2"/>
  <c r="G318" i="2"/>
  <c r="H318" i="2"/>
  <c r="AF318" i="2"/>
  <c r="C319" i="2"/>
  <c r="E319" i="2"/>
  <c r="F319" i="2"/>
  <c r="G319" i="2"/>
  <c r="H319" i="2"/>
  <c r="AF319" i="2"/>
  <c r="C320" i="2"/>
  <c r="E320" i="2"/>
  <c r="F320" i="2"/>
  <c r="G320" i="2"/>
  <c r="H320" i="2"/>
  <c r="AF320" i="2"/>
  <c r="C321" i="2"/>
  <c r="E321" i="2"/>
  <c r="F321" i="2"/>
  <c r="G321" i="2"/>
  <c r="H321" i="2"/>
  <c r="AF321" i="2"/>
  <c r="C322" i="2"/>
  <c r="E322" i="2"/>
  <c r="F322" i="2"/>
  <c r="G322" i="2"/>
  <c r="H322" i="2"/>
  <c r="AF322" i="2"/>
  <c r="C323" i="2"/>
  <c r="E323" i="2"/>
  <c r="F323" i="2"/>
  <c r="G323" i="2"/>
  <c r="H323" i="2"/>
  <c r="AF323" i="2"/>
  <c r="C324" i="2"/>
  <c r="E324" i="2"/>
  <c r="F324" i="2"/>
  <c r="G324" i="2"/>
  <c r="H324" i="2"/>
  <c r="AF324" i="2"/>
  <c r="C325" i="2"/>
  <c r="E325" i="2"/>
  <c r="F325" i="2"/>
  <c r="G325" i="2"/>
  <c r="H325" i="2"/>
  <c r="AF325" i="2"/>
  <c r="C326" i="2"/>
  <c r="E326" i="2"/>
  <c r="F326" i="2"/>
  <c r="G326" i="2"/>
  <c r="H326" i="2"/>
  <c r="AF326" i="2"/>
  <c r="C327" i="2"/>
  <c r="AC327" i="2" s="1"/>
  <c r="E327" i="2"/>
  <c r="F327" i="2"/>
  <c r="G327" i="2"/>
  <c r="H327" i="2"/>
  <c r="AE327" i="2"/>
  <c r="C328" i="2"/>
  <c r="AC328" i="2" s="1"/>
  <c r="E328" i="2"/>
  <c r="F328" i="2"/>
  <c r="G328" i="2"/>
  <c r="H328" i="2"/>
  <c r="I328" i="2" s="1"/>
  <c r="J328" i="2"/>
  <c r="AE328" i="2"/>
  <c r="AF328" i="2"/>
  <c r="C329" i="2"/>
  <c r="AC329" i="2" s="1"/>
  <c r="E329" i="2"/>
  <c r="F329" i="2"/>
  <c r="G329" i="2"/>
  <c r="H329" i="2"/>
  <c r="I329" i="2" s="1"/>
  <c r="J329" i="2"/>
  <c r="AE329" i="2"/>
  <c r="AF329" i="2"/>
  <c r="C330" i="2"/>
  <c r="AC330" i="2" s="1"/>
  <c r="E330" i="2"/>
  <c r="F330" i="2"/>
  <c r="G330" i="2"/>
  <c r="H330" i="2"/>
  <c r="I330" i="2" s="1"/>
  <c r="J330" i="2"/>
  <c r="AE330" i="2"/>
  <c r="AF330" i="2"/>
  <c r="C331" i="2"/>
  <c r="AC331" i="2" s="1"/>
  <c r="E331" i="2"/>
  <c r="F331" i="2"/>
  <c r="G331" i="2"/>
  <c r="H331" i="2"/>
  <c r="I331" i="2" s="1"/>
  <c r="J331" i="2"/>
  <c r="AE331" i="2"/>
  <c r="AF331" i="2"/>
  <c r="C332" i="2"/>
  <c r="AC332" i="2" s="1"/>
  <c r="E332" i="2"/>
  <c r="F332" i="2"/>
  <c r="G332" i="2"/>
  <c r="H332" i="2"/>
  <c r="I332" i="2" s="1"/>
  <c r="J332" i="2"/>
  <c r="AE332" i="2"/>
  <c r="AF332" i="2"/>
  <c r="C333" i="2"/>
  <c r="AC333" i="2" s="1"/>
  <c r="E333" i="2"/>
  <c r="F333" i="2"/>
  <c r="G333" i="2"/>
  <c r="H333" i="2"/>
  <c r="I333" i="2" s="1"/>
  <c r="J333" i="2"/>
  <c r="AE333" i="2"/>
  <c r="AF333" i="2"/>
  <c r="C334" i="2"/>
  <c r="AC334" i="2" s="1"/>
  <c r="E334" i="2"/>
  <c r="F334" i="2"/>
  <c r="G334" i="2"/>
  <c r="H334" i="2"/>
  <c r="I334" i="2" s="1"/>
  <c r="J334" i="2"/>
  <c r="AE334" i="2"/>
  <c r="AF334" i="2"/>
  <c r="C335" i="2"/>
  <c r="AC335" i="2" s="1"/>
  <c r="E335" i="2"/>
  <c r="F335" i="2"/>
  <c r="G335" i="2"/>
  <c r="H335" i="2"/>
  <c r="I335" i="2" s="1"/>
  <c r="J335" i="2"/>
  <c r="AE335" i="2"/>
  <c r="AF335" i="2"/>
  <c r="C336" i="2"/>
  <c r="AC336" i="2" s="1"/>
  <c r="E336" i="2"/>
  <c r="F336" i="2"/>
  <c r="G336" i="2"/>
  <c r="H336" i="2"/>
  <c r="I336" i="2" s="1"/>
  <c r="J336" i="2"/>
  <c r="AE336" i="2"/>
  <c r="AF336" i="2"/>
  <c r="C337" i="2"/>
  <c r="AC337" i="2" s="1"/>
  <c r="E337" i="2"/>
  <c r="F337" i="2"/>
  <c r="G337" i="2"/>
  <c r="H337" i="2"/>
  <c r="I337" i="2" s="1"/>
  <c r="J337" i="2"/>
  <c r="AE337" i="2"/>
  <c r="AF337" i="2"/>
  <c r="C338" i="2"/>
  <c r="AC338" i="2" s="1"/>
  <c r="E338" i="2"/>
  <c r="F338" i="2"/>
  <c r="G338" i="2"/>
  <c r="H338" i="2"/>
  <c r="I338" i="2" s="1"/>
  <c r="J338" i="2"/>
  <c r="AE338" i="2"/>
  <c r="AF338" i="2"/>
  <c r="C339" i="2"/>
  <c r="AC339" i="2" s="1"/>
  <c r="E339" i="2"/>
  <c r="F339" i="2"/>
  <c r="G339" i="2"/>
  <c r="H339" i="2"/>
  <c r="I339" i="2" s="1"/>
  <c r="J339" i="2"/>
  <c r="AE339" i="2"/>
  <c r="AF339" i="2"/>
  <c r="C340" i="2"/>
  <c r="AC340" i="2" s="1"/>
  <c r="E340" i="2"/>
  <c r="F340" i="2"/>
  <c r="G340" i="2"/>
  <c r="H340" i="2"/>
  <c r="I340" i="2" s="1"/>
  <c r="J340" i="2"/>
  <c r="AE340" i="2"/>
  <c r="AF340" i="2"/>
  <c r="C341" i="2"/>
  <c r="AC341" i="2" s="1"/>
  <c r="E341" i="2"/>
  <c r="F341" i="2"/>
  <c r="G341" i="2"/>
  <c r="H341" i="2"/>
  <c r="I341" i="2" s="1"/>
  <c r="J341" i="2"/>
  <c r="AE341" i="2"/>
  <c r="AF341" i="2"/>
  <c r="C342" i="2"/>
  <c r="AC342" i="2" s="1"/>
  <c r="E342" i="2"/>
  <c r="F342" i="2"/>
  <c r="G342" i="2"/>
  <c r="H342" i="2"/>
  <c r="I342" i="2" s="1"/>
  <c r="J342" i="2"/>
  <c r="AE342" i="2"/>
  <c r="AF342" i="2"/>
  <c r="C343" i="2"/>
  <c r="AC343" i="2" s="1"/>
  <c r="E343" i="2"/>
  <c r="F343" i="2"/>
  <c r="G343" i="2"/>
  <c r="H343" i="2"/>
  <c r="I343" i="2" s="1"/>
  <c r="J343" i="2"/>
  <c r="AE343" i="2"/>
  <c r="AF343" i="2"/>
  <c r="C344" i="2"/>
  <c r="AC344" i="2" s="1"/>
  <c r="E344" i="2"/>
  <c r="F344" i="2"/>
  <c r="G344" i="2"/>
  <c r="H344" i="2"/>
  <c r="I344" i="2" s="1"/>
  <c r="J344" i="2"/>
  <c r="AE344" i="2"/>
  <c r="AF344" i="2"/>
  <c r="C345" i="2"/>
  <c r="AC345" i="2" s="1"/>
  <c r="E345" i="2"/>
  <c r="F345" i="2"/>
  <c r="G345" i="2"/>
  <c r="H345" i="2"/>
  <c r="I345" i="2" s="1"/>
  <c r="J345" i="2"/>
  <c r="AE345" i="2"/>
  <c r="AF345" i="2"/>
  <c r="C346" i="2"/>
  <c r="AC346" i="2" s="1"/>
  <c r="E346" i="2"/>
  <c r="F346" i="2"/>
  <c r="G346" i="2"/>
  <c r="H346" i="2"/>
  <c r="I346" i="2" s="1"/>
  <c r="J346" i="2"/>
  <c r="AE346" i="2"/>
  <c r="AF346" i="2"/>
  <c r="C347" i="2"/>
  <c r="AC347" i="2" s="1"/>
  <c r="E347" i="2"/>
  <c r="F347" i="2"/>
  <c r="G347" i="2"/>
  <c r="H347" i="2"/>
  <c r="I347" i="2" s="1"/>
  <c r="J347" i="2"/>
  <c r="AE347" i="2"/>
  <c r="AF347" i="2"/>
  <c r="C348" i="2"/>
  <c r="AC348" i="2" s="1"/>
  <c r="E348" i="2"/>
  <c r="F348" i="2"/>
  <c r="G348" i="2"/>
  <c r="H348" i="2"/>
  <c r="I348" i="2" s="1"/>
  <c r="J348" i="2"/>
  <c r="AE348" i="2"/>
  <c r="AF348" i="2"/>
  <c r="C349" i="2"/>
  <c r="AC349" i="2" s="1"/>
  <c r="E349" i="2"/>
  <c r="F349" i="2"/>
  <c r="G349" i="2"/>
  <c r="H349" i="2"/>
  <c r="I349" i="2" s="1"/>
  <c r="J349" i="2"/>
  <c r="AE349" i="2"/>
  <c r="AF349" i="2"/>
  <c r="C350" i="2"/>
  <c r="AC350" i="2" s="1"/>
  <c r="E350" i="2"/>
  <c r="F350" i="2"/>
  <c r="G350" i="2"/>
  <c r="H350" i="2"/>
  <c r="I350" i="2" s="1"/>
  <c r="J350" i="2"/>
  <c r="AE350" i="2"/>
  <c r="AF350" i="2"/>
  <c r="C351" i="2"/>
  <c r="AC351" i="2" s="1"/>
  <c r="E351" i="2"/>
  <c r="F351" i="2"/>
  <c r="G351" i="2"/>
  <c r="H351" i="2"/>
  <c r="I351" i="2" s="1"/>
  <c r="J351" i="2"/>
  <c r="AE351" i="2"/>
  <c r="AF351" i="2"/>
  <c r="C352" i="2"/>
  <c r="AC352" i="2" s="1"/>
  <c r="E352" i="2"/>
  <c r="F352" i="2"/>
  <c r="G352" i="2"/>
  <c r="H352" i="2"/>
  <c r="I352" i="2" s="1"/>
  <c r="J352" i="2"/>
  <c r="AE352" i="2"/>
  <c r="AF352" i="2"/>
  <c r="C353" i="2"/>
  <c r="AC353" i="2" s="1"/>
  <c r="E353" i="2"/>
  <c r="F353" i="2"/>
  <c r="G353" i="2"/>
  <c r="H353" i="2"/>
  <c r="I353" i="2" s="1"/>
  <c r="J353" i="2"/>
  <c r="AF353" i="2"/>
  <c r="C354" i="2"/>
  <c r="AC354" i="2" s="1"/>
  <c r="E354" i="2"/>
  <c r="F354" i="2"/>
  <c r="G354" i="2"/>
  <c r="H354" i="2"/>
  <c r="I354" i="2" s="1"/>
  <c r="J354" i="2"/>
  <c r="AF354" i="2"/>
  <c r="C355" i="2"/>
  <c r="AC355" i="2" s="1"/>
  <c r="E355" i="2"/>
  <c r="F355" i="2"/>
  <c r="G355" i="2"/>
  <c r="H355" i="2"/>
  <c r="I355" i="2" s="1"/>
  <c r="J355" i="2"/>
  <c r="AF355" i="2"/>
  <c r="C356" i="2"/>
  <c r="AC356" i="2" s="1"/>
  <c r="E356" i="2"/>
  <c r="F356" i="2"/>
  <c r="G356" i="2"/>
  <c r="H356" i="2"/>
  <c r="I356" i="2" s="1"/>
  <c r="J356" i="2"/>
  <c r="AF356" i="2"/>
  <c r="C357" i="2"/>
  <c r="AC357" i="2" s="1"/>
  <c r="E357" i="2"/>
  <c r="F357" i="2"/>
  <c r="G357" i="2"/>
  <c r="H357" i="2"/>
  <c r="I357" i="2" s="1"/>
  <c r="J357" i="2"/>
  <c r="AF357" i="2"/>
  <c r="C358" i="2"/>
  <c r="AC358" i="2" s="1"/>
  <c r="E358" i="2"/>
  <c r="F358" i="2"/>
  <c r="G358" i="2"/>
  <c r="H358" i="2"/>
  <c r="I358" i="2" s="1"/>
  <c r="J358" i="2"/>
  <c r="AF358" i="2"/>
  <c r="C359" i="2"/>
  <c r="AC359" i="2" s="1"/>
  <c r="E359" i="2"/>
  <c r="F359" i="2"/>
  <c r="G359" i="2"/>
  <c r="H359" i="2"/>
  <c r="I359" i="2" s="1"/>
  <c r="J359" i="2"/>
  <c r="AF359" i="2"/>
  <c r="C360" i="2"/>
  <c r="AC360" i="2" s="1"/>
  <c r="E360" i="2"/>
  <c r="F360" i="2"/>
  <c r="G360" i="2"/>
  <c r="H360" i="2"/>
  <c r="I360" i="2" s="1"/>
  <c r="J360" i="2"/>
  <c r="AF360" i="2"/>
  <c r="C361" i="2"/>
  <c r="AC361" i="2" s="1"/>
  <c r="E361" i="2"/>
  <c r="F361" i="2"/>
  <c r="G361" i="2"/>
  <c r="H361" i="2"/>
  <c r="I361" i="2" s="1"/>
  <c r="J361" i="2"/>
  <c r="AF361" i="2"/>
  <c r="C362" i="2"/>
  <c r="AC362" i="2" s="1"/>
  <c r="E362" i="2"/>
  <c r="F362" i="2"/>
  <c r="G362" i="2"/>
  <c r="H362" i="2"/>
  <c r="I362" i="2" s="1"/>
  <c r="J362" i="2"/>
  <c r="AF362" i="2"/>
  <c r="C363" i="2"/>
  <c r="AE363" i="2" s="1"/>
  <c r="E363" i="2"/>
  <c r="F363" i="2"/>
  <c r="G363" i="2"/>
  <c r="H363" i="2"/>
  <c r="I363" i="2" s="1"/>
  <c r="J363" i="2"/>
  <c r="AC363" i="2"/>
  <c r="AD363" i="2"/>
  <c r="AG363" i="2"/>
  <c r="C364" i="2"/>
  <c r="AE364" i="2" s="1"/>
  <c r="E364" i="2"/>
  <c r="H364" i="2" s="1"/>
  <c r="F364" i="2"/>
  <c r="G364" i="2"/>
  <c r="AC364" i="2"/>
  <c r="AD364" i="2"/>
  <c r="AF364" i="2"/>
  <c r="AG364" i="2"/>
  <c r="C365" i="2"/>
  <c r="AE365" i="2" s="1"/>
  <c r="E365" i="2"/>
  <c r="F365" i="2"/>
  <c r="G365" i="2"/>
  <c r="AC365" i="2"/>
  <c r="AG365" i="2" s="1"/>
  <c r="AD365" i="2"/>
  <c r="AF365" i="2"/>
  <c r="C366" i="2"/>
  <c r="AE366" i="2" s="1"/>
  <c r="E366" i="2"/>
  <c r="H366" i="2" s="1"/>
  <c r="F366" i="2"/>
  <c r="G366" i="2"/>
  <c r="AC366" i="2"/>
  <c r="AD366" i="2"/>
  <c r="AF366" i="2"/>
  <c r="AG366" i="2"/>
  <c r="C367" i="2"/>
  <c r="AE367" i="2" s="1"/>
  <c r="E367" i="2"/>
  <c r="F367" i="2"/>
  <c r="G367" i="2"/>
  <c r="AC367" i="2"/>
  <c r="AD367" i="2"/>
  <c r="AF367" i="2"/>
  <c r="AG367" i="2"/>
  <c r="G183" i="2"/>
  <c r="G182" i="2"/>
  <c r="G181" i="2"/>
  <c r="G180" i="2"/>
  <c r="G179" i="2"/>
  <c r="G178" i="2"/>
  <c r="G177" i="2"/>
  <c r="AG177" i="2" s="1"/>
  <c r="G176" i="2"/>
  <c r="G175" i="2"/>
  <c r="G174" i="2"/>
  <c r="AG174" i="2" s="1"/>
  <c r="G173" i="2"/>
  <c r="AG173" i="2" s="1"/>
  <c r="G172" i="2"/>
  <c r="G171" i="2"/>
  <c r="G170" i="2"/>
  <c r="G169" i="2"/>
  <c r="G168" i="2"/>
  <c r="G167" i="2"/>
  <c r="G166" i="2"/>
  <c r="G165" i="2"/>
  <c r="G164" i="2"/>
  <c r="G163" i="2"/>
  <c r="G162" i="2"/>
  <c r="AG162" i="2" s="1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AG146" i="2" s="1"/>
  <c r="G145" i="2"/>
  <c r="AG145" i="2" s="1"/>
  <c r="G144" i="2"/>
  <c r="G143" i="2"/>
  <c r="G142" i="2"/>
  <c r="G141" i="2"/>
  <c r="G140" i="2"/>
  <c r="G139" i="2"/>
  <c r="G138" i="2"/>
  <c r="G137" i="2"/>
  <c r="G136" i="2"/>
  <c r="G135" i="2"/>
  <c r="G134" i="2"/>
  <c r="AG134" i="2" s="1"/>
  <c r="G133" i="2"/>
  <c r="AG133" i="2" s="1"/>
  <c r="G132" i="2"/>
  <c r="G131" i="2"/>
  <c r="G130" i="2"/>
  <c r="G129" i="2"/>
  <c r="G128" i="2"/>
  <c r="G127" i="2"/>
  <c r="G126" i="2"/>
  <c r="G125" i="2"/>
  <c r="AG125" i="2" s="1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H88" i="2" s="1"/>
  <c r="E89" i="2"/>
  <c r="F89" i="2"/>
  <c r="E90" i="2"/>
  <c r="F90" i="2"/>
  <c r="H90" i="2" s="1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C2" i="2"/>
  <c r="AE2" i="2" s="1"/>
  <c r="F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AF93" i="2" s="1"/>
  <c r="C94" i="2"/>
  <c r="AF94" i="2" s="1"/>
  <c r="C95" i="2"/>
  <c r="AE95" i="2" s="1"/>
  <c r="C96" i="2"/>
  <c r="AE96" i="2" s="1"/>
  <c r="C97" i="2"/>
  <c r="AD97" i="2" s="1"/>
  <c r="C98" i="2"/>
  <c r="AF98" i="2" s="1"/>
  <c r="C99" i="2"/>
  <c r="C100" i="2"/>
  <c r="AF100" i="2" s="1"/>
  <c r="C101" i="2"/>
  <c r="AF101" i="2" s="1"/>
  <c r="C102" i="2"/>
  <c r="AF102" i="2" s="1"/>
  <c r="C103" i="2"/>
  <c r="C104" i="2"/>
  <c r="AE104" i="2" s="1"/>
  <c r="C105" i="2"/>
  <c r="AD105" i="2" s="1"/>
  <c r="C106" i="2"/>
  <c r="C107" i="2"/>
  <c r="C108" i="2"/>
  <c r="AD108" i="2" s="1"/>
  <c r="C109" i="2"/>
  <c r="C110" i="2"/>
  <c r="AF110" i="2" s="1"/>
  <c r="C111" i="2"/>
  <c r="AF111" i="2" s="1"/>
  <c r="C112" i="2"/>
  <c r="AF112" i="2" s="1"/>
  <c r="C113" i="2"/>
  <c r="AE113" i="2" s="1"/>
  <c r="C114" i="2"/>
  <c r="AE114" i="2" s="1"/>
  <c r="C115" i="2"/>
  <c r="AF115" i="2" s="1"/>
  <c r="C116" i="2"/>
  <c r="AE116" i="2" s="1"/>
  <c r="C117" i="2"/>
  <c r="AE117" i="2" s="1"/>
  <c r="C118" i="2"/>
  <c r="AE118" i="2" s="1"/>
  <c r="C119" i="2"/>
  <c r="AF119" i="2" s="1"/>
  <c r="C120" i="2"/>
  <c r="AC120" i="2" s="1"/>
  <c r="C121" i="2"/>
  <c r="AC121" i="2" s="1"/>
  <c r="C122" i="2"/>
  <c r="AC122" i="2" s="1"/>
  <c r="C123" i="2"/>
  <c r="AC123" i="2" s="1"/>
  <c r="C124" i="2"/>
  <c r="AC124" i="2" s="1"/>
  <c r="C125" i="2"/>
  <c r="AC125" i="2" s="1"/>
  <c r="C126" i="2"/>
  <c r="AC126" i="2" s="1"/>
  <c r="C127" i="2"/>
  <c r="AC127" i="2" s="1"/>
  <c r="C128" i="2"/>
  <c r="AC128" i="2" s="1"/>
  <c r="C129" i="2"/>
  <c r="AC129" i="2" s="1"/>
  <c r="C130" i="2"/>
  <c r="AC130" i="2" s="1"/>
  <c r="C131" i="2"/>
  <c r="AC131" i="2" s="1"/>
  <c r="C132" i="2"/>
  <c r="AC132" i="2" s="1"/>
  <c r="C133" i="2"/>
  <c r="AC133" i="2" s="1"/>
  <c r="C134" i="2"/>
  <c r="AC134" i="2" s="1"/>
  <c r="C135" i="2"/>
  <c r="AD135" i="2" s="1"/>
  <c r="C136" i="2"/>
  <c r="AC136" i="2" s="1"/>
  <c r="C137" i="2"/>
  <c r="AC137" i="2" s="1"/>
  <c r="C138" i="2"/>
  <c r="AC138" i="2" s="1"/>
  <c r="C139" i="2"/>
  <c r="AC139" i="2" s="1"/>
  <c r="AG139" i="2" s="1"/>
  <c r="C140" i="2"/>
  <c r="AE140" i="2" s="1"/>
  <c r="C141" i="2"/>
  <c r="AC141" i="2" s="1"/>
  <c r="C142" i="2"/>
  <c r="AC142" i="2" s="1"/>
  <c r="C143" i="2"/>
  <c r="AC143" i="2" s="1"/>
  <c r="AG143" i="2" s="1"/>
  <c r="C144" i="2"/>
  <c r="AC144" i="2" s="1"/>
  <c r="C145" i="2"/>
  <c r="AC145" i="2" s="1"/>
  <c r="C146" i="2"/>
  <c r="AC146" i="2" s="1"/>
  <c r="C147" i="2"/>
  <c r="AC147" i="2" s="1"/>
  <c r="AG147" i="2" s="1"/>
  <c r="C148" i="2"/>
  <c r="AC148" i="2" s="1"/>
  <c r="C149" i="2"/>
  <c r="AC149" i="2" s="1"/>
  <c r="C150" i="2"/>
  <c r="AC150" i="2" s="1"/>
  <c r="C151" i="2"/>
  <c r="AC151" i="2" s="1"/>
  <c r="C152" i="2"/>
  <c r="AC152" i="2" s="1"/>
  <c r="C153" i="2"/>
  <c r="AC153" i="2" s="1"/>
  <c r="C154" i="2"/>
  <c r="AC154" i="2" s="1"/>
  <c r="C155" i="2"/>
  <c r="AC155" i="2" s="1"/>
  <c r="AG155" i="2" s="1"/>
  <c r="C156" i="2"/>
  <c r="AC156" i="2" s="1"/>
  <c r="C157" i="2"/>
  <c r="AC157" i="2" s="1"/>
  <c r="C158" i="2"/>
  <c r="AE158" i="2" s="1"/>
  <c r="C159" i="2"/>
  <c r="AC159" i="2" s="1"/>
  <c r="AG159" i="2" s="1"/>
  <c r="C160" i="2"/>
  <c r="AC160" i="2" s="1"/>
  <c r="C161" i="2"/>
  <c r="AC161" i="2" s="1"/>
  <c r="C162" i="2"/>
  <c r="AC162" i="2" s="1"/>
  <c r="C163" i="2"/>
  <c r="AC163" i="2" s="1"/>
  <c r="C164" i="2"/>
  <c r="AC164" i="2" s="1"/>
  <c r="C165" i="2"/>
  <c r="AC165" i="2" s="1"/>
  <c r="C166" i="2"/>
  <c r="AC166" i="2" s="1"/>
  <c r="C167" i="2"/>
  <c r="AC167" i="2" s="1"/>
  <c r="AG167" i="2" s="1"/>
  <c r="C168" i="2"/>
  <c r="AC168" i="2" s="1"/>
  <c r="C169" i="2"/>
  <c r="AE169" i="2" s="1"/>
  <c r="C170" i="2"/>
  <c r="AC170" i="2" s="1"/>
  <c r="C171" i="2"/>
  <c r="AD171" i="2" s="1"/>
  <c r="C172" i="2"/>
  <c r="AC172" i="2" s="1"/>
  <c r="C173" i="2"/>
  <c r="AC173" i="2" s="1"/>
  <c r="C174" i="2"/>
  <c r="AC174" i="2" s="1"/>
  <c r="C175" i="2"/>
  <c r="AC175" i="2" s="1"/>
  <c r="AG175" i="2" s="1"/>
  <c r="C176" i="2"/>
  <c r="AD176" i="2" s="1"/>
  <c r="C177" i="2"/>
  <c r="AC177" i="2" s="1"/>
  <c r="C178" i="2"/>
  <c r="AC178" i="2" s="1"/>
  <c r="C179" i="2"/>
  <c r="AC179" i="2" s="1"/>
  <c r="C180" i="2"/>
  <c r="AC180" i="2" s="1"/>
  <c r="C181" i="2"/>
  <c r="AC181" i="2" s="1"/>
  <c r="C182" i="2"/>
  <c r="AC182" i="2" s="1"/>
  <c r="C183" i="2"/>
  <c r="AC183" i="2" s="1"/>
  <c r="AG183" i="2" s="1"/>
  <c r="AF2" i="2"/>
  <c r="C360" i="1"/>
  <c r="C356" i="1"/>
  <c r="C352" i="1"/>
  <c r="C348" i="1"/>
  <c r="C344" i="1"/>
  <c r="C340" i="1"/>
  <c r="C336" i="1"/>
  <c r="C332" i="1"/>
  <c r="C328" i="1"/>
  <c r="C324" i="1"/>
  <c r="C320" i="1"/>
  <c r="C316" i="1"/>
  <c r="C312" i="1"/>
  <c r="C308" i="1"/>
  <c r="C304" i="1"/>
  <c r="C300" i="1"/>
  <c r="C296" i="1"/>
  <c r="C292" i="1"/>
  <c r="C288" i="1"/>
  <c r="C284" i="1"/>
  <c r="C280" i="1"/>
  <c r="C276" i="1"/>
  <c r="C272" i="1"/>
  <c r="C268" i="1"/>
  <c r="C264" i="1"/>
  <c r="C260" i="1"/>
  <c r="C256" i="1"/>
  <c r="C252" i="1"/>
  <c r="C248" i="1"/>
  <c r="C244" i="1"/>
  <c r="C240" i="1"/>
  <c r="C236" i="1"/>
  <c r="C232" i="1"/>
  <c r="C228" i="1"/>
  <c r="C224" i="1"/>
  <c r="C220" i="1"/>
  <c r="C216" i="1"/>
  <c r="C212" i="1"/>
  <c r="C208" i="1"/>
  <c r="C204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E76" i="1" s="1"/>
  <c r="C72" i="1"/>
  <c r="E72" i="1" s="1"/>
  <c r="C68" i="1"/>
  <c r="E68" i="1" s="1"/>
  <c r="C64" i="1"/>
  <c r="E64" i="1" s="1"/>
  <c r="C60" i="1"/>
  <c r="E60" i="1" s="1"/>
  <c r="C56" i="1"/>
  <c r="E56" i="1" s="1"/>
  <c r="C52" i="1"/>
  <c r="E52" i="1" s="1"/>
  <c r="C48" i="1"/>
  <c r="E48" i="1" s="1"/>
  <c r="C44" i="1"/>
  <c r="E44" i="1" s="1"/>
  <c r="C40" i="1"/>
  <c r="E40" i="1" s="1"/>
  <c r="C36" i="1"/>
  <c r="E36" i="1" s="1"/>
  <c r="B362" i="1"/>
  <c r="C362" i="1" s="1"/>
  <c r="B361" i="1"/>
  <c r="C361" i="1" s="1"/>
  <c r="B360" i="1"/>
  <c r="B359" i="1"/>
  <c r="C359" i="1" s="1"/>
  <c r="B358" i="1"/>
  <c r="C358" i="1" s="1"/>
  <c r="B357" i="1"/>
  <c r="C357" i="1" s="1"/>
  <c r="B356" i="1"/>
  <c r="B355" i="1"/>
  <c r="C355" i="1" s="1"/>
  <c r="B354" i="1"/>
  <c r="C354" i="1" s="1"/>
  <c r="B353" i="1"/>
  <c r="C353" i="1" s="1"/>
  <c r="B352" i="1"/>
  <c r="B351" i="1"/>
  <c r="C351" i="1" s="1"/>
  <c r="B350" i="1"/>
  <c r="C350" i="1" s="1"/>
  <c r="B349" i="1"/>
  <c r="C349" i="1" s="1"/>
  <c r="B348" i="1"/>
  <c r="B347" i="1"/>
  <c r="C347" i="1" s="1"/>
  <c r="B346" i="1"/>
  <c r="C346" i="1" s="1"/>
  <c r="B345" i="1"/>
  <c r="C345" i="1" s="1"/>
  <c r="B344" i="1"/>
  <c r="B343" i="1"/>
  <c r="C343" i="1" s="1"/>
  <c r="B342" i="1"/>
  <c r="C342" i="1" s="1"/>
  <c r="B341" i="1"/>
  <c r="C341" i="1" s="1"/>
  <c r="B340" i="1"/>
  <c r="B339" i="1"/>
  <c r="C339" i="1" s="1"/>
  <c r="B338" i="1"/>
  <c r="C338" i="1" s="1"/>
  <c r="B337" i="1"/>
  <c r="C337" i="1" s="1"/>
  <c r="B336" i="1"/>
  <c r="B335" i="1"/>
  <c r="C335" i="1" s="1"/>
  <c r="B334" i="1"/>
  <c r="C334" i="1" s="1"/>
  <c r="B333" i="1"/>
  <c r="C333" i="1" s="1"/>
  <c r="B332" i="1"/>
  <c r="B331" i="1"/>
  <c r="C331" i="1" s="1"/>
  <c r="B330" i="1"/>
  <c r="C330" i="1" s="1"/>
  <c r="B329" i="1"/>
  <c r="C329" i="1" s="1"/>
  <c r="B328" i="1"/>
  <c r="B327" i="1"/>
  <c r="C327" i="1" s="1"/>
  <c r="B326" i="1"/>
  <c r="C326" i="1" s="1"/>
  <c r="B325" i="1"/>
  <c r="C325" i="1" s="1"/>
  <c r="B324" i="1"/>
  <c r="B323" i="1"/>
  <c r="C323" i="1" s="1"/>
  <c r="B322" i="1"/>
  <c r="C322" i="1" s="1"/>
  <c r="B321" i="1"/>
  <c r="C321" i="1" s="1"/>
  <c r="B320" i="1"/>
  <c r="B319" i="1"/>
  <c r="C319" i="1" s="1"/>
  <c r="B318" i="1"/>
  <c r="C318" i="1" s="1"/>
  <c r="B317" i="1"/>
  <c r="C317" i="1" s="1"/>
  <c r="B316" i="1"/>
  <c r="B315" i="1"/>
  <c r="C315" i="1" s="1"/>
  <c r="B314" i="1"/>
  <c r="C314" i="1" s="1"/>
  <c r="B313" i="1"/>
  <c r="C313" i="1" s="1"/>
  <c r="B312" i="1"/>
  <c r="B311" i="1"/>
  <c r="C311" i="1" s="1"/>
  <c r="B310" i="1"/>
  <c r="C310" i="1" s="1"/>
  <c r="B309" i="1"/>
  <c r="C309" i="1" s="1"/>
  <c r="B308" i="1"/>
  <c r="B307" i="1"/>
  <c r="C307" i="1" s="1"/>
  <c r="B306" i="1"/>
  <c r="C306" i="1" s="1"/>
  <c r="B305" i="1"/>
  <c r="C305" i="1" s="1"/>
  <c r="B304" i="1"/>
  <c r="B303" i="1"/>
  <c r="C303" i="1" s="1"/>
  <c r="B302" i="1"/>
  <c r="C302" i="1" s="1"/>
  <c r="B301" i="1"/>
  <c r="C301" i="1" s="1"/>
  <c r="B300" i="1"/>
  <c r="B299" i="1"/>
  <c r="C299" i="1" s="1"/>
  <c r="B298" i="1"/>
  <c r="C298" i="1" s="1"/>
  <c r="B297" i="1"/>
  <c r="C297" i="1" s="1"/>
  <c r="B296" i="1"/>
  <c r="B295" i="1"/>
  <c r="C295" i="1" s="1"/>
  <c r="B294" i="1"/>
  <c r="C294" i="1" s="1"/>
  <c r="B293" i="1"/>
  <c r="C293" i="1" s="1"/>
  <c r="B292" i="1"/>
  <c r="B291" i="1"/>
  <c r="C291" i="1" s="1"/>
  <c r="B290" i="1"/>
  <c r="C290" i="1" s="1"/>
  <c r="B289" i="1"/>
  <c r="C289" i="1" s="1"/>
  <c r="B288" i="1"/>
  <c r="B287" i="1"/>
  <c r="C287" i="1" s="1"/>
  <c r="B286" i="1"/>
  <c r="C286" i="1" s="1"/>
  <c r="B285" i="1"/>
  <c r="C285" i="1" s="1"/>
  <c r="B284" i="1"/>
  <c r="B283" i="1"/>
  <c r="C283" i="1" s="1"/>
  <c r="B282" i="1"/>
  <c r="C282" i="1" s="1"/>
  <c r="B281" i="1"/>
  <c r="C281" i="1" s="1"/>
  <c r="B280" i="1"/>
  <c r="B279" i="1"/>
  <c r="C279" i="1" s="1"/>
  <c r="B278" i="1"/>
  <c r="C278" i="1" s="1"/>
  <c r="B277" i="1"/>
  <c r="C277" i="1" s="1"/>
  <c r="B276" i="1"/>
  <c r="B275" i="1"/>
  <c r="C275" i="1" s="1"/>
  <c r="B274" i="1"/>
  <c r="C274" i="1" s="1"/>
  <c r="B273" i="1"/>
  <c r="C273" i="1" s="1"/>
  <c r="B272" i="1"/>
  <c r="B271" i="1"/>
  <c r="C271" i="1" s="1"/>
  <c r="B270" i="1"/>
  <c r="C270" i="1" s="1"/>
  <c r="B269" i="1"/>
  <c r="C269" i="1" s="1"/>
  <c r="B268" i="1"/>
  <c r="B267" i="1"/>
  <c r="C267" i="1" s="1"/>
  <c r="B266" i="1"/>
  <c r="C266" i="1" s="1"/>
  <c r="B265" i="1"/>
  <c r="C265" i="1" s="1"/>
  <c r="B264" i="1"/>
  <c r="B263" i="1"/>
  <c r="C263" i="1" s="1"/>
  <c r="B262" i="1"/>
  <c r="C262" i="1" s="1"/>
  <c r="B261" i="1"/>
  <c r="C261" i="1" s="1"/>
  <c r="B260" i="1"/>
  <c r="B259" i="1"/>
  <c r="C259" i="1" s="1"/>
  <c r="B258" i="1"/>
  <c r="C258" i="1" s="1"/>
  <c r="B257" i="1"/>
  <c r="C257" i="1" s="1"/>
  <c r="B256" i="1"/>
  <c r="B255" i="1"/>
  <c r="C255" i="1" s="1"/>
  <c r="B254" i="1"/>
  <c r="C254" i="1" s="1"/>
  <c r="B253" i="1"/>
  <c r="C253" i="1" s="1"/>
  <c r="B252" i="1"/>
  <c r="B251" i="1"/>
  <c r="C251" i="1" s="1"/>
  <c r="B250" i="1"/>
  <c r="C250" i="1" s="1"/>
  <c r="B249" i="1"/>
  <c r="C249" i="1" s="1"/>
  <c r="B248" i="1"/>
  <c r="B247" i="1"/>
  <c r="C247" i="1" s="1"/>
  <c r="B246" i="1"/>
  <c r="C246" i="1" s="1"/>
  <c r="B245" i="1"/>
  <c r="C245" i="1" s="1"/>
  <c r="B244" i="1"/>
  <c r="B243" i="1"/>
  <c r="C243" i="1" s="1"/>
  <c r="B242" i="1"/>
  <c r="C242" i="1" s="1"/>
  <c r="B241" i="1"/>
  <c r="C241" i="1" s="1"/>
  <c r="B240" i="1"/>
  <c r="B239" i="1"/>
  <c r="C239" i="1" s="1"/>
  <c r="B238" i="1"/>
  <c r="C238" i="1" s="1"/>
  <c r="B237" i="1"/>
  <c r="C237" i="1" s="1"/>
  <c r="B236" i="1"/>
  <c r="B235" i="1"/>
  <c r="C235" i="1" s="1"/>
  <c r="B234" i="1"/>
  <c r="C234" i="1" s="1"/>
  <c r="B233" i="1"/>
  <c r="C233" i="1" s="1"/>
  <c r="B232" i="1"/>
  <c r="B231" i="1"/>
  <c r="C231" i="1" s="1"/>
  <c r="B230" i="1"/>
  <c r="C230" i="1" s="1"/>
  <c r="B229" i="1"/>
  <c r="C229" i="1" s="1"/>
  <c r="B228" i="1"/>
  <c r="B227" i="1"/>
  <c r="C227" i="1" s="1"/>
  <c r="B226" i="1"/>
  <c r="C226" i="1" s="1"/>
  <c r="B225" i="1"/>
  <c r="C225" i="1" s="1"/>
  <c r="B224" i="1"/>
  <c r="B223" i="1"/>
  <c r="C223" i="1" s="1"/>
  <c r="B222" i="1"/>
  <c r="C222" i="1" s="1"/>
  <c r="B221" i="1"/>
  <c r="C221" i="1" s="1"/>
  <c r="B220" i="1"/>
  <c r="B219" i="1"/>
  <c r="C219" i="1" s="1"/>
  <c r="B218" i="1"/>
  <c r="C218" i="1" s="1"/>
  <c r="B217" i="1"/>
  <c r="C217" i="1" s="1"/>
  <c r="B216" i="1"/>
  <c r="B215" i="1"/>
  <c r="C215" i="1" s="1"/>
  <c r="B214" i="1"/>
  <c r="C214" i="1" s="1"/>
  <c r="B213" i="1"/>
  <c r="C213" i="1" s="1"/>
  <c r="B212" i="1"/>
  <c r="B211" i="1"/>
  <c r="C211" i="1" s="1"/>
  <c r="B210" i="1"/>
  <c r="C210" i="1" s="1"/>
  <c r="B209" i="1"/>
  <c r="C209" i="1" s="1"/>
  <c r="B208" i="1"/>
  <c r="B207" i="1"/>
  <c r="C207" i="1" s="1"/>
  <c r="B206" i="1"/>
  <c r="C206" i="1" s="1"/>
  <c r="B205" i="1"/>
  <c r="C205" i="1" s="1"/>
  <c r="B204" i="1"/>
  <c r="B203" i="1"/>
  <c r="C203" i="1" s="1"/>
  <c r="B202" i="1"/>
  <c r="C202" i="1" s="1"/>
  <c r="B201" i="1"/>
  <c r="C201" i="1" s="1"/>
  <c r="B200" i="1"/>
  <c r="B199" i="1"/>
  <c r="C199" i="1" s="1"/>
  <c r="B198" i="1"/>
  <c r="C198" i="1" s="1"/>
  <c r="B197" i="1"/>
  <c r="C197" i="1" s="1"/>
  <c r="B196" i="1"/>
  <c r="B195" i="1"/>
  <c r="C195" i="1" s="1"/>
  <c r="B194" i="1"/>
  <c r="C194" i="1" s="1"/>
  <c r="B193" i="1"/>
  <c r="C193" i="1" s="1"/>
  <c r="B192" i="1"/>
  <c r="B191" i="1"/>
  <c r="C191" i="1" s="1"/>
  <c r="B190" i="1"/>
  <c r="C190" i="1" s="1"/>
  <c r="B189" i="1"/>
  <c r="C189" i="1" s="1"/>
  <c r="B188" i="1"/>
  <c r="B187" i="1"/>
  <c r="C187" i="1" s="1"/>
  <c r="B186" i="1"/>
  <c r="C186" i="1" s="1"/>
  <c r="B185" i="1"/>
  <c r="C185" i="1" s="1"/>
  <c r="B184" i="1"/>
  <c r="B183" i="1"/>
  <c r="C183" i="1" s="1"/>
  <c r="B182" i="1"/>
  <c r="C182" i="1" s="1"/>
  <c r="B181" i="1"/>
  <c r="C181" i="1" s="1"/>
  <c r="B180" i="1"/>
  <c r="B179" i="1"/>
  <c r="C179" i="1" s="1"/>
  <c r="B178" i="1"/>
  <c r="C178" i="1" s="1"/>
  <c r="B177" i="1"/>
  <c r="C177" i="1" s="1"/>
  <c r="B176" i="1"/>
  <c r="B175" i="1"/>
  <c r="C175" i="1" s="1"/>
  <c r="B174" i="1"/>
  <c r="C174" i="1" s="1"/>
  <c r="B173" i="1"/>
  <c r="C173" i="1" s="1"/>
  <c r="B172" i="1"/>
  <c r="B171" i="1"/>
  <c r="C171" i="1" s="1"/>
  <c r="B170" i="1"/>
  <c r="C170" i="1" s="1"/>
  <c r="B169" i="1"/>
  <c r="C169" i="1" s="1"/>
  <c r="B168" i="1"/>
  <c r="B167" i="1"/>
  <c r="C167" i="1" s="1"/>
  <c r="B166" i="1"/>
  <c r="C166" i="1" s="1"/>
  <c r="B165" i="1"/>
  <c r="C165" i="1" s="1"/>
  <c r="B164" i="1"/>
  <c r="B163" i="1"/>
  <c r="C163" i="1" s="1"/>
  <c r="B162" i="1"/>
  <c r="C162" i="1" s="1"/>
  <c r="B161" i="1"/>
  <c r="C161" i="1" s="1"/>
  <c r="B160" i="1"/>
  <c r="B159" i="1"/>
  <c r="C159" i="1" s="1"/>
  <c r="B158" i="1"/>
  <c r="C158" i="1" s="1"/>
  <c r="B157" i="1"/>
  <c r="C157" i="1" s="1"/>
  <c r="B156" i="1"/>
  <c r="B155" i="1"/>
  <c r="C155" i="1" s="1"/>
  <c r="B154" i="1"/>
  <c r="C154" i="1" s="1"/>
  <c r="B153" i="1"/>
  <c r="C153" i="1" s="1"/>
  <c r="B152" i="1"/>
  <c r="B151" i="1"/>
  <c r="C151" i="1" s="1"/>
  <c r="B150" i="1"/>
  <c r="C150" i="1" s="1"/>
  <c r="B149" i="1"/>
  <c r="C149" i="1" s="1"/>
  <c r="B148" i="1"/>
  <c r="B147" i="1"/>
  <c r="C147" i="1" s="1"/>
  <c r="B146" i="1"/>
  <c r="C146" i="1" s="1"/>
  <c r="B145" i="1"/>
  <c r="C145" i="1" s="1"/>
  <c r="B144" i="1"/>
  <c r="B143" i="1"/>
  <c r="C143" i="1" s="1"/>
  <c r="B142" i="1"/>
  <c r="C142" i="1" s="1"/>
  <c r="B141" i="1"/>
  <c r="C141" i="1" s="1"/>
  <c r="B140" i="1"/>
  <c r="B139" i="1"/>
  <c r="C139" i="1" s="1"/>
  <c r="B138" i="1"/>
  <c r="C138" i="1" s="1"/>
  <c r="B137" i="1"/>
  <c r="C137" i="1" s="1"/>
  <c r="B136" i="1"/>
  <c r="B135" i="1"/>
  <c r="C135" i="1" s="1"/>
  <c r="B134" i="1"/>
  <c r="C134" i="1" s="1"/>
  <c r="B133" i="1"/>
  <c r="C133" i="1" s="1"/>
  <c r="B132" i="1"/>
  <c r="B131" i="1"/>
  <c r="C131" i="1" s="1"/>
  <c r="B130" i="1"/>
  <c r="C130" i="1" s="1"/>
  <c r="B129" i="1"/>
  <c r="C129" i="1" s="1"/>
  <c r="B128" i="1"/>
  <c r="B127" i="1"/>
  <c r="C127" i="1" s="1"/>
  <c r="B126" i="1"/>
  <c r="C126" i="1" s="1"/>
  <c r="B125" i="1"/>
  <c r="C125" i="1" s="1"/>
  <c r="B124" i="1"/>
  <c r="B123" i="1"/>
  <c r="C123" i="1" s="1"/>
  <c r="B122" i="1"/>
  <c r="C122" i="1" s="1"/>
  <c r="B121" i="1"/>
  <c r="C121" i="1" s="1"/>
  <c r="B120" i="1"/>
  <c r="B119" i="1"/>
  <c r="C119" i="1" s="1"/>
  <c r="B118" i="1"/>
  <c r="C118" i="1" s="1"/>
  <c r="B117" i="1"/>
  <c r="C117" i="1" s="1"/>
  <c r="B116" i="1"/>
  <c r="B115" i="1"/>
  <c r="C115" i="1" s="1"/>
  <c r="B114" i="1"/>
  <c r="C114" i="1" s="1"/>
  <c r="B113" i="1"/>
  <c r="C113" i="1" s="1"/>
  <c r="B112" i="1"/>
  <c r="B111" i="1"/>
  <c r="C111" i="1" s="1"/>
  <c r="B110" i="1"/>
  <c r="C110" i="1" s="1"/>
  <c r="B109" i="1"/>
  <c r="C109" i="1" s="1"/>
  <c r="B108" i="1"/>
  <c r="B107" i="1"/>
  <c r="C107" i="1" s="1"/>
  <c r="B106" i="1"/>
  <c r="C106" i="1" s="1"/>
  <c r="B105" i="1"/>
  <c r="C105" i="1" s="1"/>
  <c r="B104" i="1"/>
  <c r="B103" i="1"/>
  <c r="C103" i="1" s="1"/>
  <c r="B102" i="1"/>
  <c r="C102" i="1" s="1"/>
  <c r="B101" i="1"/>
  <c r="C101" i="1" s="1"/>
  <c r="B100" i="1"/>
  <c r="B99" i="1"/>
  <c r="C99" i="1" s="1"/>
  <c r="B98" i="1"/>
  <c r="C98" i="1" s="1"/>
  <c r="B97" i="1"/>
  <c r="C97" i="1" s="1"/>
  <c r="B96" i="1"/>
  <c r="B95" i="1"/>
  <c r="C95" i="1" s="1"/>
  <c r="B94" i="1"/>
  <c r="C94" i="1" s="1"/>
  <c r="B93" i="1"/>
  <c r="C93" i="1" s="1"/>
  <c r="B92" i="1"/>
  <c r="B91" i="1"/>
  <c r="C91" i="1" s="1"/>
  <c r="B90" i="1"/>
  <c r="C90" i="1" s="1"/>
  <c r="B89" i="1"/>
  <c r="C89" i="1" s="1"/>
  <c r="B88" i="1"/>
  <c r="B87" i="1"/>
  <c r="C87" i="1" s="1"/>
  <c r="B86" i="1"/>
  <c r="C86" i="1" s="1"/>
  <c r="B85" i="1"/>
  <c r="C85" i="1" s="1"/>
  <c r="B84" i="1"/>
  <c r="B83" i="1"/>
  <c r="C83" i="1" s="1"/>
  <c r="B82" i="1"/>
  <c r="C82" i="1" s="1"/>
  <c r="B81" i="1"/>
  <c r="C81" i="1" s="1"/>
  <c r="B80" i="1"/>
  <c r="B79" i="1"/>
  <c r="C79" i="1" s="1"/>
  <c r="B78" i="1"/>
  <c r="C78" i="1" s="1"/>
  <c r="B77" i="1"/>
  <c r="C77" i="1" s="1"/>
  <c r="B76" i="1"/>
  <c r="B75" i="1"/>
  <c r="C75" i="1" s="1"/>
  <c r="B74" i="1"/>
  <c r="C74" i="1" s="1"/>
  <c r="B73" i="1"/>
  <c r="C73" i="1" s="1"/>
  <c r="B72" i="1"/>
  <c r="B71" i="1"/>
  <c r="C71" i="1" s="1"/>
  <c r="B70" i="1"/>
  <c r="C70" i="1" s="1"/>
  <c r="B69" i="1"/>
  <c r="C69" i="1" s="1"/>
  <c r="B68" i="1"/>
  <c r="B67" i="1"/>
  <c r="C67" i="1" s="1"/>
  <c r="B66" i="1"/>
  <c r="C66" i="1" s="1"/>
  <c r="B65" i="1"/>
  <c r="C65" i="1" s="1"/>
  <c r="B64" i="1"/>
  <c r="B63" i="1"/>
  <c r="C63" i="1" s="1"/>
  <c r="B62" i="1"/>
  <c r="C62" i="1" s="1"/>
  <c r="B61" i="1"/>
  <c r="C61" i="1" s="1"/>
  <c r="B60" i="1"/>
  <c r="B59" i="1"/>
  <c r="C59" i="1" s="1"/>
  <c r="B58" i="1"/>
  <c r="C58" i="1" s="1"/>
  <c r="B57" i="1"/>
  <c r="C57" i="1" s="1"/>
  <c r="B56" i="1"/>
  <c r="B55" i="1"/>
  <c r="C55" i="1" s="1"/>
  <c r="B54" i="1"/>
  <c r="C54" i="1" s="1"/>
  <c r="B53" i="1"/>
  <c r="C53" i="1" s="1"/>
  <c r="B52" i="1"/>
  <c r="B51" i="1"/>
  <c r="C51" i="1" s="1"/>
  <c r="B50" i="1"/>
  <c r="C50" i="1" s="1"/>
  <c r="B49" i="1"/>
  <c r="C49" i="1" s="1"/>
  <c r="B48" i="1"/>
  <c r="B47" i="1"/>
  <c r="C47" i="1" s="1"/>
  <c r="B46" i="1"/>
  <c r="C46" i="1" s="1"/>
  <c r="B45" i="1"/>
  <c r="C45" i="1" s="1"/>
  <c r="B44" i="1"/>
  <c r="B43" i="1"/>
  <c r="C43" i="1" s="1"/>
  <c r="B42" i="1"/>
  <c r="C42" i="1" s="1"/>
  <c r="B41" i="1"/>
  <c r="C41" i="1" s="1"/>
  <c r="B40" i="1"/>
  <c r="B39" i="1"/>
  <c r="C39" i="1" s="1"/>
  <c r="B38" i="1"/>
  <c r="C38" i="1" s="1"/>
  <c r="B37" i="1"/>
  <c r="C37" i="1" s="1"/>
  <c r="B36" i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AI367" i="2" l="1"/>
  <c r="AJ367" i="2"/>
  <c r="AK367" i="2" s="1"/>
  <c r="AL367" i="2" s="1"/>
  <c r="AN367" i="2" s="1"/>
  <c r="AN368" i="2" s="1"/>
  <c r="AI366" i="2"/>
  <c r="AJ366" i="2" s="1"/>
  <c r="AK366" i="2" s="1"/>
  <c r="AL366" i="2" s="1"/>
  <c r="AN366" i="2" s="1"/>
  <c r="H367" i="2"/>
  <c r="AI365" i="2"/>
  <c r="AJ365" i="2" s="1"/>
  <c r="AK365" i="2" s="1"/>
  <c r="AL365" i="2" s="1"/>
  <c r="AN365" i="2" s="1"/>
  <c r="L321" i="2"/>
  <c r="M321" i="2" s="1"/>
  <c r="N321" i="2" s="1"/>
  <c r="L313" i="2"/>
  <c r="M313" i="2" s="1"/>
  <c r="N313" i="2" s="1"/>
  <c r="I366" i="2"/>
  <c r="J366" i="2" s="1"/>
  <c r="K366" i="2" s="1"/>
  <c r="L366" i="2" s="1"/>
  <c r="M366" i="2" s="1"/>
  <c r="N366" i="2" s="1"/>
  <c r="H365" i="2"/>
  <c r="I364" i="2"/>
  <c r="J364" i="2" s="1"/>
  <c r="K364" i="2" s="1"/>
  <c r="L364" i="2" s="1"/>
  <c r="M364" i="2" s="1"/>
  <c r="N364" i="2" s="1"/>
  <c r="AI364" i="2"/>
  <c r="AJ364" i="2" s="1"/>
  <c r="AK364" i="2" s="1"/>
  <c r="AL364" i="2" s="1"/>
  <c r="AN364" i="2" s="1"/>
  <c r="K324" i="2"/>
  <c r="L324" i="2" s="1"/>
  <c r="M324" i="2" s="1"/>
  <c r="N324" i="2" s="1"/>
  <c r="I245" i="2"/>
  <c r="J245" i="2" s="1"/>
  <c r="K245" i="2" s="1"/>
  <c r="L245" i="2" s="1"/>
  <c r="M245" i="2" s="1"/>
  <c r="N245" i="2" s="1"/>
  <c r="I241" i="2"/>
  <c r="J241" i="2" s="1"/>
  <c r="K241" i="2" s="1"/>
  <c r="L241" i="2" s="1"/>
  <c r="M241" i="2" s="1"/>
  <c r="N241" i="2" s="1"/>
  <c r="I212" i="2"/>
  <c r="J212" i="2"/>
  <c r="K212" i="2" s="1"/>
  <c r="L212" i="2" s="1"/>
  <c r="M212" i="2" s="1"/>
  <c r="N212" i="2" s="1"/>
  <c r="I206" i="2"/>
  <c r="J206" i="2"/>
  <c r="K206" i="2" s="1"/>
  <c r="L206" i="2" s="1"/>
  <c r="M206" i="2" s="1"/>
  <c r="N206" i="2" s="1"/>
  <c r="AF327" i="2"/>
  <c r="I270" i="2"/>
  <c r="J270" i="2"/>
  <c r="K270" i="2" s="1"/>
  <c r="L270" i="2" s="1"/>
  <c r="M270" i="2" s="1"/>
  <c r="N270" i="2" s="1"/>
  <c r="I249" i="2"/>
  <c r="J249" i="2"/>
  <c r="K249" i="2" s="1"/>
  <c r="L249" i="2" s="1"/>
  <c r="M249" i="2" s="1"/>
  <c r="N249" i="2" s="1"/>
  <c r="I237" i="2"/>
  <c r="J237" i="2"/>
  <c r="K237" i="2" s="1"/>
  <c r="L237" i="2" s="1"/>
  <c r="M237" i="2" s="1"/>
  <c r="N237" i="2" s="1"/>
  <c r="I210" i="2"/>
  <c r="J210" i="2"/>
  <c r="K210" i="2"/>
  <c r="L210" i="2" s="1"/>
  <c r="M210" i="2" s="1"/>
  <c r="N210" i="2" s="1"/>
  <c r="I208" i="2"/>
  <c r="J208" i="2"/>
  <c r="K208" i="2"/>
  <c r="L208" i="2" s="1"/>
  <c r="M208" i="2" s="1"/>
  <c r="N208" i="2" s="1"/>
  <c r="AF363" i="2"/>
  <c r="AE362" i="2"/>
  <c r="AE361" i="2"/>
  <c r="AE360" i="2"/>
  <c r="AE359" i="2"/>
  <c r="AG359" i="2"/>
  <c r="AE358" i="2"/>
  <c r="AE357" i="2"/>
  <c r="AG357" i="2"/>
  <c r="AE353" i="2"/>
  <c r="AG352" i="2"/>
  <c r="AG351" i="2"/>
  <c r="AG350" i="2"/>
  <c r="AG349" i="2"/>
  <c r="AG348" i="2"/>
  <c r="Q347" i="2"/>
  <c r="R347" i="2" s="1"/>
  <c r="AG347" i="2"/>
  <c r="AG346" i="2"/>
  <c r="AG345" i="2"/>
  <c r="Q344" i="2"/>
  <c r="R344" i="2" s="1"/>
  <c r="AG344" i="2"/>
  <c r="AG343" i="2"/>
  <c r="AG342" i="2"/>
  <c r="AG341" i="2"/>
  <c r="AG340" i="2"/>
  <c r="AG339" i="2"/>
  <c r="Q338" i="2"/>
  <c r="R338" i="2" s="1"/>
  <c r="AG338" i="2"/>
  <c r="AG337" i="2"/>
  <c r="AG336" i="2"/>
  <c r="Q335" i="2"/>
  <c r="R335" i="2" s="1"/>
  <c r="AG335" i="2"/>
  <c r="Q334" i="2"/>
  <c r="R334" i="2" s="1"/>
  <c r="AG334" i="2"/>
  <c r="AG333" i="2"/>
  <c r="AG332" i="2"/>
  <c r="Q331" i="2"/>
  <c r="R331" i="2" s="1"/>
  <c r="AG331" i="2"/>
  <c r="Q330" i="2"/>
  <c r="R330" i="2" s="1"/>
  <c r="AG330" i="2"/>
  <c r="AG329" i="2"/>
  <c r="AG328" i="2"/>
  <c r="I327" i="2"/>
  <c r="J327" i="2"/>
  <c r="K327" i="2" s="1"/>
  <c r="L327" i="2" s="1"/>
  <c r="M327" i="2" s="1"/>
  <c r="N327" i="2" s="1"/>
  <c r="I326" i="2"/>
  <c r="J326" i="2"/>
  <c r="K326" i="2" s="1"/>
  <c r="L326" i="2" s="1"/>
  <c r="M326" i="2" s="1"/>
  <c r="N326" i="2" s="1"/>
  <c r="AC326" i="2"/>
  <c r="AG326" i="2" s="1"/>
  <c r="AD326" i="2"/>
  <c r="I325" i="2"/>
  <c r="J325" i="2"/>
  <c r="K325" i="2" s="1"/>
  <c r="L325" i="2" s="1"/>
  <c r="M325" i="2" s="1"/>
  <c r="N325" i="2" s="1"/>
  <c r="AC325" i="2"/>
  <c r="AD325" i="2"/>
  <c r="I324" i="2"/>
  <c r="J324" i="2"/>
  <c r="AC324" i="2"/>
  <c r="AD324" i="2"/>
  <c r="I323" i="2"/>
  <c r="J323" i="2"/>
  <c r="K323" i="2"/>
  <c r="L323" i="2" s="1"/>
  <c r="M323" i="2" s="1"/>
  <c r="N323" i="2" s="1"/>
  <c r="AC323" i="2"/>
  <c r="AD323" i="2"/>
  <c r="AE323" i="2"/>
  <c r="I322" i="2"/>
  <c r="J322" i="2"/>
  <c r="K322" i="2" s="1"/>
  <c r="L322" i="2" s="1"/>
  <c r="M322" i="2" s="1"/>
  <c r="N322" i="2" s="1"/>
  <c r="AC322" i="2"/>
  <c r="AD322" i="2"/>
  <c r="AE322" i="2"/>
  <c r="I321" i="2"/>
  <c r="J321" i="2"/>
  <c r="K321" i="2"/>
  <c r="AC321" i="2"/>
  <c r="AG321" i="2" s="1"/>
  <c r="AD321" i="2"/>
  <c r="AE321" i="2"/>
  <c r="I320" i="2"/>
  <c r="J320" i="2"/>
  <c r="K320" i="2" s="1"/>
  <c r="L320" i="2" s="1"/>
  <c r="M320" i="2" s="1"/>
  <c r="N320" i="2" s="1"/>
  <c r="AC320" i="2"/>
  <c r="AD320" i="2"/>
  <c r="AE320" i="2"/>
  <c r="I319" i="2"/>
  <c r="J319" i="2"/>
  <c r="K319" i="2"/>
  <c r="L319" i="2" s="1"/>
  <c r="M319" i="2" s="1"/>
  <c r="N319" i="2" s="1"/>
  <c r="AC319" i="2"/>
  <c r="AD319" i="2"/>
  <c r="AE319" i="2"/>
  <c r="I318" i="2"/>
  <c r="J318" i="2"/>
  <c r="K318" i="2" s="1"/>
  <c r="L318" i="2" s="1"/>
  <c r="M318" i="2" s="1"/>
  <c r="N318" i="2" s="1"/>
  <c r="AC318" i="2"/>
  <c r="AD318" i="2"/>
  <c r="AE318" i="2"/>
  <c r="I317" i="2"/>
  <c r="J317" i="2"/>
  <c r="K317" i="2"/>
  <c r="L317" i="2" s="1"/>
  <c r="M317" i="2" s="1"/>
  <c r="N317" i="2" s="1"/>
  <c r="AC317" i="2"/>
  <c r="AG317" i="2" s="1"/>
  <c r="AD317" i="2"/>
  <c r="AE317" i="2"/>
  <c r="I316" i="2"/>
  <c r="J316" i="2"/>
  <c r="K316" i="2" s="1"/>
  <c r="L316" i="2" s="1"/>
  <c r="M316" i="2" s="1"/>
  <c r="N316" i="2" s="1"/>
  <c r="AC316" i="2"/>
  <c r="AD316" i="2"/>
  <c r="AE316" i="2"/>
  <c r="I315" i="2"/>
  <c r="J315" i="2"/>
  <c r="K315" i="2"/>
  <c r="L315" i="2" s="1"/>
  <c r="M315" i="2" s="1"/>
  <c r="N315" i="2" s="1"/>
  <c r="AC315" i="2"/>
  <c r="AD315" i="2"/>
  <c r="AE315" i="2"/>
  <c r="I314" i="2"/>
  <c r="J314" i="2"/>
  <c r="K314" i="2" s="1"/>
  <c r="L314" i="2" s="1"/>
  <c r="M314" i="2" s="1"/>
  <c r="N314" i="2" s="1"/>
  <c r="AC314" i="2"/>
  <c r="AD314" i="2"/>
  <c r="AE314" i="2"/>
  <c r="I313" i="2"/>
  <c r="J313" i="2"/>
  <c r="K313" i="2"/>
  <c r="AC313" i="2"/>
  <c r="AG313" i="2" s="1"/>
  <c r="AD313" i="2"/>
  <c r="AE313" i="2"/>
  <c r="I312" i="2"/>
  <c r="J312" i="2"/>
  <c r="K312" i="2" s="1"/>
  <c r="L312" i="2" s="1"/>
  <c r="M312" i="2" s="1"/>
  <c r="N312" i="2" s="1"/>
  <c r="AC312" i="2"/>
  <c r="AD312" i="2"/>
  <c r="AE312" i="2"/>
  <c r="I311" i="2"/>
  <c r="J311" i="2"/>
  <c r="K311" i="2"/>
  <c r="L311" i="2" s="1"/>
  <c r="M311" i="2" s="1"/>
  <c r="N311" i="2" s="1"/>
  <c r="AC311" i="2"/>
  <c r="AD311" i="2"/>
  <c r="AE311" i="2"/>
  <c r="AI292" i="2"/>
  <c r="AI288" i="2"/>
  <c r="I282" i="2"/>
  <c r="J282" i="2" s="1"/>
  <c r="K282" i="2" s="1"/>
  <c r="L282" i="2" s="1"/>
  <c r="M282" i="2" s="1"/>
  <c r="N282" i="2" s="1"/>
  <c r="I266" i="2"/>
  <c r="J266" i="2" s="1"/>
  <c r="K266" i="2" s="1"/>
  <c r="L266" i="2" s="1"/>
  <c r="M266" i="2" s="1"/>
  <c r="N266" i="2" s="1"/>
  <c r="I259" i="2"/>
  <c r="J259" i="2" s="1"/>
  <c r="K259" i="2" s="1"/>
  <c r="L259" i="2" s="1"/>
  <c r="M259" i="2" s="1"/>
  <c r="N259" i="2" s="1"/>
  <c r="AI247" i="2"/>
  <c r="I274" i="2"/>
  <c r="J274" i="2"/>
  <c r="K274" i="2"/>
  <c r="L274" i="2" s="1"/>
  <c r="M274" i="2" s="1"/>
  <c r="N274" i="2" s="1"/>
  <c r="AG362" i="2"/>
  <c r="AG361" i="2"/>
  <c r="L360" i="2"/>
  <c r="M360" i="2" s="1"/>
  <c r="N360" i="2" s="1"/>
  <c r="Q360" i="2"/>
  <c r="R360" i="2" s="1"/>
  <c r="AG360" i="2"/>
  <c r="L358" i="2"/>
  <c r="M358" i="2" s="1"/>
  <c r="N358" i="2" s="1"/>
  <c r="Q358" i="2"/>
  <c r="R358" i="2" s="1"/>
  <c r="AG358" i="2"/>
  <c r="AE356" i="2"/>
  <c r="AG356" i="2"/>
  <c r="AE355" i="2"/>
  <c r="AG355" i="2"/>
  <c r="AE354" i="2"/>
  <c r="L354" i="2"/>
  <c r="M354" i="2" s="1"/>
  <c r="N354" i="2" s="1"/>
  <c r="Q354" i="2"/>
  <c r="R354" i="2" s="1"/>
  <c r="AG354" i="2"/>
  <c r="AG353" i="2"/>
  <c r="K363" i="2"/>
  <c r="L363" i="2" s="1"/>
  <c r="M363" i="2" s="1"/>
  <c r="N363" i="2" s="1"/>
  <c r="AD362" i="2"/>
  <c r="K362" i="2"/>
  <c r="L362" i="2" s="1"/>
  <c r="M362" i="2" s="1"/>
  <c r="N362" i="2" s="1"/>
  <c r="AD361" i="2"/>
  <c r="K361" i="2"/>
  <c r="L361" i="2" s="1"/>
  <c r="M361" i="2" s="1"/>
  <c r="N361" i="2" s="1"/>
  <c r="AD360" i="2"/>
  <c r="K360" i="2"/>
  <c r="AD359" i="2"/>
  <c r="K359" i="2"/>
  <c r="L359" i="2" s="1"/>
  <c r="M359" i="2" s="1"/>
  <c r="N359" i="2" s="1"/>
  <c r="AD358" i="2"/>
  <c r="K358" i="2"/>
  <c r="AD357" i="2"/>
  <c r="K357" i="2"/>
  <c r="L357" i="2" s="1"/>
  <c r="M357" i="2" s="1"/>
  <c r="N357" i="2" s="1"/>
  <c r="AD356" i="2"/>
  <c r="K356" i="2"/>
  <c r="L356" i="2" s="1"/>
  <c r="M356" i="2" s="1"/>
  <c r="N356" i="2" s="1"/>
  <c r="AD355" i="2"/>
  <c r="K355" i="2"/>
  <c r="L355" i="2" s="1"/>
  <c r="M355" i="2" s="1"/>
  <c r="N355" i="2" s="1"/>
  <c r="AD354" i="2"/>
  <c r="K354" i="2"/>
  <c r="AD353" i="2"/>
  <c r="K353" i="2"/>
  <c r="L353" i="2" s="1"/>
  <c r="M353" i="2" s="1"/>
  <c r="N353" i="2" s="1"/>
  <c r="AD352" i="2"/>
  <c r="AI352" i="2" s="1"/>
  <c r="AJ352" i="2" s="1"/>
  <c r="K352" i="2"/>
  <c r="L352" i="2" s="1"/>
  <c r="M352" i="2" s="1"/>
  <c r="N352" i="2" s="1"/>
  <c r="AI351" i="2"/>
  <c r="AJ351" i="2" s="1"/>
  <c r="AK351" i="2" s="1"/>
  <c r="AL351" i="2" s="1"/>
  <c r="AN351" i="2" s="1"/>
  <c r="AD351" i="2"/>
  <c r="K351" i="2"/>
  <c r="L351" i="2" s="1"/>
  <c r="M351" i="2" s="1"/>
  <c r="N351" i="2" s="1"/>
  <c r="AD350" i="2"/>
  <c r="K350" i="2"/>
  <c r="L350" i="2" s="1"/>
  <c r="M350" i="2" s="1"/>
  <c r="N350" i="2" s="1"/>
  <c r="AD349" i="2"/>
  <c r="AI349" i="2" s="1"/>
  <c r="K349" i="2"/>
  <c r="L349" i="2" s="1"/>
  <c r="M349" i="2" s="1"/>
  <c r="N349" i="2" s="1"/>
  <c r="AD348" i="2"/>
  <c r="K348" i="2"/>
  <c r="L348" i="2" s="1"/>
  <c r="M348" i="2" s="1"/>
  <c r="N348" i="2" s="1"/>
  <c r="AI347" i="2"/>
  <c r="AJ347" i="2" s="1"/>
  <c r="AD347" i="2"/>
  <c r="K347" i="2"/>
  <c r="L347" i="2" s="1"/>
  <c r="M347" i="2" s="1"/>
  <c r="N347" i="2" s="1"/>
  <c r="AD346" i="2"/>
  <c r="K346" i="2"/>
  <c r="L346" i="2" s="1"/>
  <c r="M346" i="2" s="1"/>
  <c r="N346" i="2" s="1"/>
  <c r="Q346" i="2" s="1"/>
  <c r="R346" i="2" s="1"/>
  <c r="AD345" i="2"/>
  <c r="K345" i="2"/>
  <c r="L345" i="2" s="1"/>
  <c r="M345" i="2" s="1"/>
  <c r="N345" i="2" s="1"/>
  <c r="AD344" i="2"/>
  <c r="K344" i="2"/>
  <c r="L344" i="2" s="1"/>
  <c r="M344" i="2" s="1"/>
  <c r="N344" i="2" s="1"/>
  <c r="AI343" i="2"/>
  <c r="AD343" i="2"/>
  <c r="K343" i="2"/>
  <c r="L343" i="2" s="1"/>
  <c r="M343" i="2" s="1"/>
  <c r="N343" i="2" s="1"/>
  <c r="AD342" i="2"/>
  <c r="K342" i="2"/>
  <c r="L342" i="2" s="1"/>
  <c r="M342" i="2" s="1"/>
  <c r="N342" i="2" s="1"/>
  <c r="AD341" i="2"/>
  <c r="K341" i="2"/>
  <c r="L341" i="2" s="1"/>
  <c r="M341" i="2" s="1"/>
  <c r="N341" i="2" s="1"/>
  <c r="AD340" i="2"/>
  <c r="K340" i="2"/>
  <c r="L340" i="2" s="1"/>
  <c r="M340" i="2" s="1"/>
  <c r="N340" i="2" s="1"/>
  <c r="AI339" i="2"/>
  <c r="AJ339" i="2" s="1"/>
  <c r="AK339" i="2" s="1"/>
  <c r="AD339" i="2"/>
  <c r="K339" i="2"/>
  <c r="L339" i="2" s="1"/>
  <c r="M339" i="2" s="1"/>
  <c r="N339" i="2" s="1"/>
  <c r="AD338" i="2"/>
  <c r="K338" i="2"/>
  <c r="L338" i="2" s="1"/>
  <c r="M338" i="2" s="1"/>
  <c r="N338" i="2" s="1"/>
  <c r="AD337" i="2"/>
  <c r="K337" i="2"/>
  <c r="L337" i="2" s="1"/>
  <c r="M337" i="2" s="1"/>
  <c r="N337" i="2" s="1"/>
  <c r="Q337" i="2" s="1"/>
  <c r="R337" i="2" s="1"/>
  <c r="AD336" i="2"/>
  <c r="AI336" i="2" s="1"/>
  <c r="AJ336" i="2" s="1"/>
  <c r="K336" i="2"/>
  <c r="L336" i="2" s="1"/>
  <c r="M336" i="2" s="1"/>
  <c r="N336" i="2" s="1"/>
  <c r="AI335" i="2"/>
  <c r="AJ335" i="2" s="1"/>
  <c r="AK335" i="2" s="1"/>
  <c r="AD335" i="2"/>
  <c r="AL335" i="2" s="1"/>
  <c r="AN335" i="2" s="1"/>
  <c r="K335" i="2"/>
  <c r="L335" i="2" s="1"/>
  <c r="M335" i="2" s="1"/>
  <c r="N335" i="2" s="1"/>
  <c r="AD334" i="2"/>
  <c r="K334" i="2"/>
  <c r="L334" i="2" s="1"/>
  <c r="M334" i="2" s="1"/>
  <c r="N334" i="2" s="1"/>
  <c r="AD333" i="2"/>
  <c r="K333" i="2"/>
  <c r="L333" i="2" s="1"/>
  <c r="M333" i="2" s="1"/>
  <c r="N333" i="2" s="1"/>
  <c r="AD332" i="2"/>
  <c r="AI332" i="2" s="1"/>
  <c r="AJ332" i="2" s="1"/>
  <c r="AK332" i="2" s="1"/>
  <c r="AL332" i="2" s="1"/>
  <c r="K332" i="2"/>
  <c r="L332" i="2" s="1"/>
  <c r="M332" i="2" s="1"/>
  <c r="N332" i="2" s="1"/>
  <c r="AI331" i="2"/>
  <c r="AJ331" i="2" s="1"/>
  <c r="AK331" i="2" s="1"/>
  <c r="AL331" i="2" s="1"/>
  <c r="AN331" i="2" s="1"/>
  <c r="AD331" i="2"/>
  <c r="K331" i="2"/>
  <c r="L331" i="2" s="1"/>
  <c r="M331" i="2" s="1"/>
  <c r="N331" i="2" s="1"/>
  <c r="AD330" i="2"/>
  <c r="K330" i="2"/>
  <c r="L330" i="2" s="1"/>
  <c r="M330" i="2" s="1"/>
  <c r="N330" i="2" s="1"/>
  <c r="AD329" i="2"/>
  <c r="K329" i="2"/>
  <c r="L329" i="2" s="1"/>
  <c r="M329" i="2" s="1"/>
  <c r="N329" i="2" s="1"/>
  <c r="Q329" i="2" s="1"/>
  <c r="R329" i="2" s="1"/>
  <c r="AD328" i="2"/>
  <c r="K328" i="2"/>
  <c r="L328" i="2" s="1"/>
  <c r="M328" i="2" s="1"/>
  <c r="N328" i="2" s="1"/>
  <c r="AD327" i="2"/>
  <c r="AG327" i="2"/>
  <c r="AE326" i="2"/>
  <c r="AE325" i="2"/>
  <c r="AG325" i="2"/>
  <c r="AE324" i="2"/>
  <c r="I278" i="2"/>
  <c r="J278" i="2" s="1"/>
  <c r="K278" i="2" s="1"/>
  <c r="L278" i="2" s="1"/>
  <c r="M278" i="2" s="1"/>
  <c r="N278" i="2" s="1"/>
  <c r="I262" i="2"/>
  <c r="J262" i="2" s="1"/>
  <c r="K262" i="2" s="1"/>
  <c r="L262" i="2" s="1"/>
  <c r="M262" i="2" s="1"/>
  <c r="N262" i="2" s="1"/>
  <c r="AI235" i="2"/>
  <c r="AJ235" i="2" s="1"/>
  <c r="AK235" i="2" s="1"/>
  <c r="AL235" i="2" s="1"/>
  <c r="AN235" i="2" s="1"/>
  <c r="K233" i="2"/>
  <c r="L233" i="2" s="1"/>
  <c r="M233" i="2" s="1"/>
  <c r="N233" i="2" s="1"/>
  <c r="I233" i="2"/>
  <c r="J233" i="2"/>
  <c r="K230" i="2"/>
  <c r="L230" i="2" s="1"/>
  <c r="M230" i="2" s="1"/>
  <c r="N230" i="2" s="1"/>
  <c r="I230" i="2"/>
  <c r="J230" i="2"/>
  <c r="I285" i="2"/>
  <c r="J285" i="2" s="1"/>
  <c r="K285" i="2" s="1"/>
  <c r="L285" i="2" s="1"/>
  <c r="M285" i="2" s="1"/>
  <c r="N285" i="2" s="1"/>
  <c r="AC285" i="2"/>
  <c r="AE285" i="2"/>
  <c r="I284" i="2"/>
  <c r="J284" i="2" s="1"/>
  <c r="K284" i="2" s="1"/>
  <c r="L284" i="2" s="1"/>
  <c r="M284" i="2" s="1"/>
  <c r="N284" i="2" s="1"/>
  <c r="AC284" i="2"/>
  <c r="AE284" i="2"/>
  <c r="I283" i="2"/>
  <c r="J283" i="2"/>
  <c r="K283" i="2" s="1"/>
  <c r="L283" i="2" s="1"/>
  <c r="M283" i="2" s="1"/>
  <c r="N283" i="2" s="1"/>
  <c r="AC283" i="2"/>
  <c r="AG283" i="2" s="1"/>
  <c r="AE283" i="2"/>
  <c r="I279" i="2"/>
  <c r="J279" i="2"/>
  <c r="K279" i="2" s="1"/>
  <c r="L279" i="2" s="1"/>
  <c r="M279" i="2" s="1"/>
  <c r="N279" i="2" s="1"/>
  <c r="I275" i="2"/>
  <c r="J275" i="2"/>
  <c r="K275" i="2" s="1"/>
  <c r="L275" i="2" s="1"/>
  <c r="M275" i="2" s="1"/>
  <c r="N275" i="2" s="1"/>
  <c r="I271" i="2"/>
  <c r="J271" i="2" s="1"/>
  <c r="K271" i="2" s="1"/>
  <c r="L271" i="2" s="1"/>
  <c r="M271" i="2" s="1"/>
  <c r="N271" i="2" s="1"/>
  <c r="I267" i="2"/>
  <c r="J267" i="2" s="1"/>
  <c r="K267" i="2" s="1"/>
  <c r="L267" i="2" s="1"/>
  <c r="M267" i="2" s="1"/>
  <c r="N267" i="2" s="1"/>
  <c r="I263" i="2"/>
  <c r="J263" i="2"/>
  <c r="K263" i="2" s="1"/>
  <c r="L263" i="2" s="1"/>
  <c r="M263" i="2" s="1"/>
  <c r="N263" i="2" s="1"/>
  <c r="AI223" i="2"/>
  <c r="AJ223" i="2" s="1"/>
  <c r="AK223" i="2" s="1"/>
  <c r="AL223" i="2" s="1"/>
  <c r="AN223" i="2" s="1"/>
  <c r="AD310" i="2"/>
  <c r="L310" i="2"/>
  <c r="M310" i="2" s="1"/>
  <c r="N310" i="2" s="1"/>
  <c r="AE309" i="2"/>
  <c r="AG309" i="2"/>
  <c r="AE308" i="2"/>
  <c r="L308" i="2"/>
  <c r="M308" i="2" s="1"/>
  <c r="N308" i="2" s="1"/>
  <c r="Q308" i="2"/>
  <c r="R308" i="2" s="1"/>
  <c r="AG308" i="2"/>
  <c r="AE307" i="2"/>
  <c r="AG307" i="2"/>
  <c r="AE306" i="2"/>
  <c r="L306" i="2"/>
  <c r="M306" i="2" s="1"/>
  <c r="N306" i="2" s="1"/>
  <c r="Q306" i="2"/>
  <c r="R306" i="2" s="1"/>
  <c r="AG306" i="2"/>
  <c r="AE305" i="2"/>
  <c r="AG305" i="2"/>
  <c r="AE304" i="2"/>
  <c r="L304" i="2"/>
  <c r="M304" i="2" s="1"/>
  <c r="N304" i="2" s="1"/>
  <c r="Q304" i="2"/>
  <c r="R304" i="2" s="1"/>
  <c r="AG304" i="2"/>
  <c r="AE303" i="2"/>
  <c r="AG303" i="2"/>
  <c r="AE302" i="2"/>
  <c r="L302" i="2"/>
  <c r="M302" i="2" s="1"/>
  <c r="N302" i="2" s="1"/>
  <c r="Q302" i="2"/>
  <c r="R302" i="2" s="1"/>
  <c r="AG302" i="2"/>
  <c r="AE301" i="2"/>
  <c r="AG301" i="2"/>
  <c r="AE300" i="2"/>
  <c r="L300" i="2"/>
  <c r="M300" i="2" s="1"/>
  <c r="N300" i="2" s="1"/>
  <c r="Q300" i="2"/>
  <c r="R300" i="2" s="1"/>
  <c r="AG300" i="2"/>
  <c r="AE299" i="2"/>
  <c r="AG299" i="2"/>
  <c r="AE298" i="2"/>
  <c r="L298" i="2"/>
  <c r="M298" i="2" s="1"/>
  <c r="N298" i="2" s="1"/>
  <c r="Q298" i="2"/>
  <c r="R298" i="2" s="1"/>
  <c r="AG298" i="2"/>
  <c r="AE297" i="2"/>
  <c r="AG297" i="2"/>
  <c r="AE296" i="2"/>
  <c r="L296" i="2"/>
  <c r="M296" i="2" s="1"/>
  <c r="N296" i="2" s="1"/>
  <c r="Q296" i="2"/>
  <c r="R296" i="2" s="1"/>
  <c r="AG296" i="2"/>
  <c r="AE295" i="2"/>
  <c r="AG295" i="2"/>
  <c r="AE294" i="2"/>
  <c r="L294" i="2"/>
  <c r="M294" i="2" s="1"/>
  <c r="N294" i="2" s="1"/>
  <c r="Q294" i="2"/>
  <c r="R294" i="2" s="1"/>
  <c r="AG294" i="2"/>
  <c r="AE293" i="2"/>
  <c r="AG293" i="2"/>
  <c r="AG292" i="2"/>
  <c r="AG291" i="2"/>
  <c r="L290" i="2"/>
  <c r="M290" i="2" s="1"/>
  <c r="N290" i="2" s="1"/>
  <c r="AG290" i="2"/>
  <c r="AG289" i="2"/>
  <c r="AG288" i="2"/>
  <c r="AG287" i="2"/>
  <c r="AG286" i="2"/>
  <c r="I280" i="2"/>
  <c r="J280" i="2" s="1"/>
  <c r="K280" i="2" s="1"/>
  <c r="L280" i="2" s="1"/>
  <c r="M280" i="2" s="1"/>
  <c r="N280" i="2" s="1"/>
  <c r="I276" i="2"/>
  <c r="J276" i="2"/>
  <c r="K276" i="2" s="1"/>
  <c r="L276" i="2" s="1"/>
  <c r="M276" i="2" s="1"/>
  <c r="N276" i="2" s="1"/>
  <c r="I272" i="2"/>
  <c r="J272" i="2"/>
  <c r="K272" i="2" s="1"/>
  <c r="L272" i="2" s="1"/>
  <c r="M272" i="2" s="1"/>
  <c r="N272" i="2" s="1"/>
  <c r="I268" i="2"/>
  <c r="J268" i="2" s="1"/>
  <c r="K268" i="2" s="1"/>
  <c r="L268" i="2" s="1"/>
  <c r="M268" i="2" s="1"/>
  <c r="N268" i="2" s="1"/>
  <c r="I264" i="2"/>
  <c r="J264" i="2" s="1"/>
  <c r="K264" i="2" s="1"/>
  <c r="L264" i="2" s="1"/>
  <c r="M264" i="2" s="1"/>
  <c r="N264" i="2" s="1"/>
  <c r="I260" i="2"/>
  <c r="J260" i="2" s="1"/>
  <c r="K260" i="2" s="1"/>
  <c r="L260" i="2" s="1"/>
  <c r="M260" i="2" s="1"/>
  <c r="N260" i="2" s="1"/>
  <c r="AI231" i="2"/>
  <c r="AJ231" i="2" s="1"/>
  <c r="AK231" i="2" s="1"/>
  <c r="AL231" i="2" s="1"/>
  <c r="AN231" i="2" s="1"/>
  <c r="AG324" i="2"/>
  <c r="AG323" i="2"/>
  <c r="AG322" i="2"/>
  <c r="AG320" i="2"/>
  <c r="AG319" i="2"/>
  <c r="AG318" i="2"/>
  <c r="AG316" i="2"/>
  <c r="AG315" i="2"/>
  <c r="AG314" i="2"/>
  <c r="AG312" i="2"/>
  <c r="AG311" i="2"/>
  <c r="AG310" i="2"/>
  <c r="K310" i="2"/>
  <c r="AD309" i="2"/>
  <c r="K309" i="2"/>
  <c r="L309" i="2" s="1"/>
  <c r="M309" i="2" s="1"/>
  <c r="N309" i="2" s="1"/>
  <c r="AD308" i="2"/>
  <c r="K308" i="2"/>
  <c r="AD307" i="2"/>
  <c r="K307" i="2"/>
  <c r="L307" i="2" s="1"/>
  <c r="M307" i="2" s="1"/>
  <c r="N307" i="2" s="1"/>
  <c r="AD306" i="2"/>
  <c r="K306" i="2"/>
  <c r="AD305" i="2"/>
  <c r="K305" i="2"/>
  <c r="L305" i="2" s="1"/>
  <c r="M305" i="2" s="1"/>
  <c r="N305" i="2" s="1"/>
  <c r="AD304" i="2"/>
  <c r="K304" i="2"/>
  <c r="AD303" i="2"/>
  <c r="K303" i="2"/>
  <c r="L303" i="2" s="1"/>
  <c r="M303" i="2" s="1"/>
  <c r="N303" i="2" s="1"/>
  <c r="AD302" i="2"/>
  <c r="K302" i="2"/>
  <c r="AD301" i="2"/>
  <c r="K301" i="2"/>
  <c r="L301" i="2" s="1"/>
  <c r="M301" i="2" s="1"/>
  <c r="N301" i="2" s="1"/>
  <c r="AD300" i="2"/>
  <c r="K300" i="2"/>
  <c r="AD299" i="2"/>
  <c r="K299" i="2"/>
  <c r="L299" i="2" s="1"/>
  <c r="M299" i="2" s="1"/>
  <c r="N299" i="2" s="1"/>
  <c r="AD298" i="2"/>
  <c r="K298" i="2"/>
  <c r="AD297" i="2"/>
  <c r="K297" i="2"/>
  <c r="L297" i="2" s="1"/>
  <c r="M297" i="2" s="1"/>
  <c r="N297" i="2" s="1"/>
  <c r="AD296" i="2"/>
  <c r="K296" i="2"/>
  <c r="AD295" i="2"/>
  <c r="K295" i="2"/>
  <c r="L295" i="2" s="1"/>
  <c r="M295" i="2" s="1"/>
  <c r="N295" i="2" s="1"/>
  <c r="AD294" i="2"/>
  <c r="K294" i="2"/>
  <c r="AD293" i="2"/>
  <c r="K293" i="2"/>
  <c r="L293" i="2" s="1"/>
  <c r="M293" i="2" s="1"/>
  <c r="N293" i="2" s="1"/>
  <c r="AD292" i="2"/>
  <c r="AJ292" i="2" s="1"/>
  <c r="AK292" i="2" s="1"/>
  <c r="K292" i="2"/>
  <c r="L292" i="2" s="1"/>
  <c r="M292" i="2" s="1"/>
  <c r="N292" i="2" s="1"/>
  <c r="AD291" i="2"/>
  <c r="K291" i="2"/>
  <c r="L291" i="2" s="1"/>
  <c r="M291" i="2" s="1"/>
  <c r="N291" i="2" s="1"/>
  <c r="AD290" i="2"/>
  <c r="K290" i="2"/>
  <c r="AD289" i="2"/>
  <c r="K289" i="2"/>
  <c r="L289" i="2" s="1"/>
  <c r="M289" i="2" s="1"/>
  <c r="N289" i="2" s="1"/>
  <c r="Q289" i="2" s="1"/>
  <c r="R289" i="2" s="1"/>
  <c r="AD288" i="2"/>
  <c r="AJ288" i="2" s="1"/>
  <c r="AK288" i="2" s="1"/>
  <c r="K288" i="2"/>
  <c r="L288" i="2" s="1"/>
  <c r="M288" i="2" s="1"/>
  <c r="N288" i="2" s="1"/>
  <c r="AD287" i="2"/>
  <c r="K287" i="2"/>
  <c r="L287" i="2" s="1"/>
  <c r="M287" i="2" s="1"/>
  <c r="N287" i="2" s="1"/>
  <c r="AD286" i="2"/>
  <c r="AI286" i="2" s="1"/>
  <c r="K286" i="2"/>
  <c r="L286" i="2" s="1"/>
  <c r="M286" i="2" s="1"/>
  <c r="N286" i="2" s="1"/>
  <c r="AF284" i="2"/>
  <c r="AF283" i="2"/>
  <c r="I281" i="2"/>
  <c r="J281" i="2"/>
  <c r="K281" i="2" s="1"/>
  <c r="L281" i="2" s="1"/>
  <c r="M281" i="2" s="1"/>
  <c r="N281" i="2" s="1"/>
  <c r="I277" i="2"/>
  <c r="J277" i="2"/>
  <c r="K277" i="2" s="1"/>
  <c r="L277" i="2" s="1"/>
  <c r="M277" i="2" s="1"/>
  <c r="N277" i="2" s="1"/>
  <c r="I273" i="2"/>
  <c r="J273" i="2"/>
  <c r="K273" i="2" s="1"/>
  <c r="L273" i="2" s="1"/>
  <c r="M273" i="2" s="1"/>
  <c r="N273" i="2" s="1"/>
  <c r="I269" i="2"/>
  <c r="J269" i="2"/>
  <c r="K269" i="2" s="1"/>
  <c r="L269" i="2" s="1"/>
  <c r="M269" i="2" s="1"/>
  <c r="N269" i="2" s="1"/>
  <c r="I265" i="2"/>
  <c r="J265" i="2"/>
  <c r="K265" i="2" s="1"/>
  <c r="L265" i="2" s="1"/>
  <c r="M265" i="2" s="1"/>
  <c r="N265" i="2" s="1"/>
  <c r="J261" i="2"/>
  <c r="K261" i="2" s="1"/>
  <c r="L261" i="2" s="1"/>
  <c r="M261" i="2" s="1"/>
  <c r="N261" i="2" s="1"/>
  <c r="AE259" i="2"/>
  <c r="AD259" i="2"/>
  <c r="I258" i="2"/>
  <c r="J258" i="2" s="1"/>
  <c r="K258" i="2" s="1"/>
  <c r="L258" i="2" s="1"/>
  <c r="M258" i="2" s="1"/>
  <c r="N258" i="2" s="1"/>
  <c r="AE258" i="2"/>
  <c r="AD258" i="2"/>
  <c r="I257" i="2"/>
  <c r="J257" i="2" s="1"/>
  <c r="K257" i="2" s="1"/>
  <c r="L257" i="2" s="1"/>
  <c r="M257" i="2" s="1"/>
  <c r="N257" i="2" s="1"/>
  <c r="AE257" i="2"/>
  <c r="AD257" i="2"/>
  <c r="K256" i="2"/>
  <c r="L256" i="2"/>
  <c r="M256" i="2" s="1"/>
  <c r="N256" i="2" s="1"/>
  <c r="I256" i="2"/>
  <c r="J256" i="2" s="1"/>
  <c r="AE256" i="2"/>
  <c r="AD256" i="2"/>
  <c r="K255" i="2"/>
  <c r="L255" i="2" s="1"/>
  <c r="M255" i="2" s="1"/>
  <c r="N255" i="2" s="1"/>
  <c r="I255" i="2"/>
  <c r="J255" i="2" s="1"/>
  <c r="AE255" i="2"/>
  <c r="AD255" i="2"/>
  <c r="I254" i="2"/>
  <c r="J254" i="2" s="1"/>
  <c r="K254" i="2" s="1"/>
  <c r="L254" i="2" s="1"/>
  <c r="M254" i="2" s="1"/>
  <c r="N254" i="2" s="1"/>
  <c r="AE254" i="2"/>
  <c r="AD254" i="2"/>
  <c r="I253" i="2"/>
  <c r="J253" i="2" s="1"/>
  <c r="K253" i="2" s="1"/>
  <c r="L253" i="2" s="1"/>
  <c r="M253" i="2" s="1"/>
  <c r="N253" i="2" s="1"/>
  <c r="AE253" i="2"/>
  <c r="AD253" i="2"/>
  <c r="K252" i="2"/>
  <c r="L252" i="2"/>
  <c r="M252" i="2" s="1"/>
  <c r="N252" i="2" s="1"/>
  <c r="I252" i="2"/>
  <c r="J252" i="2" s="1"/>
  <c r="I250" i="2"/>
  <c r="I246" i="2"/>
  <c r="J246" i="2" s="1"/>
  <c r="K246" i="2" s="1"/>
  <c r="L246" i="2" s="1"/>
  <c r="M246" i="2" s="1"/>
  <c r="N246" i="2" s="1"/>
  <c r="AI244" i="2"/>
  <c r="I242" i="2"/>
  <c r="AI240" i="2"/>
  <c r="I238" i="2"/>
  <c r="J238" i="2" s="1"/>
  <c r="K238" i="2" s="1"/>
  <c r="L238" i="2" s="1"/>
  <c r="M238" i="2" s="1"/>
  <c r="N238" i="2" s="1"/>
  <c r="AI236" i="2"/>
  <c r="AJ236" i="2" s="1"/>
  <c r="AK236" i="2" s="1"/>
  <c r="AL236" i="2" s="1"/>
  <c r="AN236" i="2" s="1"/>
  <c r="I236" i="2"/>
  <c r="J236" i="2" s="1"/>
  <c r="K236" i="2" s="1"/>
  <c r="L236" i="2" s="1"/>
  <c r="M236" i="2" s="1"/>
  <c r="N236" i="2" s="1"/>
  <c r="I226" i="2"/>
  <c r="J226" i="2"/>
  <c r="K226" i="2" s="1"/>
  <c r="L226" i="2" s="1"/>
  <c r="M226" i="2" s="1"/>
  <c r="N226" i="2" s="1"/>
  <c r="AF261" i="2"/>
  <c r="K251" i="2"/>
  <c r="L251" i="2"/>
  <c r="M251" i="2" s="1"/>
  <c r="N251" i="2" s="1"/>
  <c r="I251" i="2"/>
  <c r="J251" i="2" s="1"/>
  <c r="AI249" i="2"/>
  <c r="AJ249" i="2" s="1"/>
  <c r="K247" i="2"/>
  <c r="L247" i="2" s="1"/>
  <c r="M247" i="2" s="1"/>
  <c r="N247" i="2" s="1"/>
  <c r="I247" i="2"/>
  <c r="J247" i="2" s="1"/>
  <c r="AI245" i="2"/>
  <c r="I243" i="2"/>
  <c r="J243" i="2" s="1"/>
  <c r="K243" i="2" s="1"/>
  <c r="L243" i="2" s="1"/>
  <c r="M243" i="2" s="1"/>
  <c r="N243" i="2" s="1"/>
  <c r="AI241" i="2"/>
  <c r="AJ241" i="2" s="1"/>
  <c r="AK241" i="2" s="1"/>
  <c r="AL241" i="2" s="1"/>
  <c r="I239" i="2"/>
  <c r="J239" i="2" s="1"/>
  <c r="K239" i="2" s="1"/>
  <c r="L239" i="2" s="1"/>
  <c r="M239" i="2" s="1"/>
  <c r="N239" i="2" s="1"/>
  <c r="AI234" i="2"/>
  <c r="AJ234" i="2" s="1"/>
  <c r="AK234" i="2" s="1"/>
  <c r="AL234" i="2" s="1"/>
  <c r="AN234" i="2" s="1"/>
  <c r="AI230" i="2"/>
  <c r="AJ230" i="2"/>
  <c r="AK230" i="2" s="1"/>
  <c r="AL230" i="2" s="1"/>
  <c r="AN230" i="2" s="1"/>
  <c r="AI228" i="2"/>
  <c r="AJ228" i="2" s="1"/>
  <c r="AK228" i="2" s="1"/>
  <c r="AL228" i="2" s="1"/>
  <c r="AN228" i="2" s="1"/>
  <c r="AG285" i="2"/>
  <c r="AG284" i="2"/>
  <c r="AE282" i="2"/>
  <c r="AG282" i="2"/>
  <c r="AE281" i="2"/>
  <c r="AG281" i="2"/>
  <c r="AE280" i="2"/>
  <c r="AG280" i="2"/>
  <c r="AE279" i="2"/>
  <c r="AG279" i="2"/>
  <c r="AE278" i="2"/>
  <c r="AG278" i="2"/>
  <c r="AE277" i="2"/>
  <c r="AG277" i="2"/>
  <c r="AE276" i="2"/>
  <c r="AG276" i="2"/>
  <c r="AE275" i="2"/>
  <c r="AG275" i="2"/>
  <c r="AE274" i="2"/>
  <c r="AG274" i="2"/>
  <c r="AE273" i="2"/>
  <c r="AG273" i="2"/>
  <c r="AE272" i="2"/>
  <c r="AG272" i="2"/>
  <c r="AE271" i="2"/>
  <c r="AG271" i="2"/>
  <c r="AE270" i="2"/>
  <c r="AG270" i="2"/>
  <c r="AE269" i="2"/>
  <c r="AG269" i="2"/>
  <c r="AE268" i="2"/>
  <c r="AG268" i="2"/>
  <c r="AE267" i="2"/>
  <c r="AG267" i="2"/>
  <c r="AE266" i="2"/>
  <c r="AG266" i="2"/>
  <c r="AE265" i="2"/>
  <c r="AG265" i="2"/>
  <c r="AE264" i="2"/>
  <c r="AG264" i="2"/>
  <c r="AE263" i="2"/>
  <c r="AG263" i="2"/>
  <c r="AE262" i="2"/>
  <c r="AG262" i="2"/>
  <c r="AE261" i="2"/>
  <c r="AE260" i="2"/>
  <c r="AD260" i="2"/>
  <c r="AF258" i="2"/>
  <c r="AF257" i="2"/>
  <c r="AF256" i="2"/>
  <c r="AF255" i="2"/>
  <c r="AF254" i="2"/>
  <c r="AF253" i="2"/>
  <c r="J250" i="2"/>
  <c r="K250" i="2" s="1"/>
  <c r="L250" i="2" s="1"/>
  <c r="M250" i="2" s="1"/>
  <c r="N250" i="2" s="1"/>
  <c r="I248" i="2"/>
  <c r="J248" i="2" s="1"/>
  <c r="K248" i="2" s="1"/>
  <c r="L248" i="2" s="1"/>
  <c r="M248" i="2" s="1"/>
  <c r="N248" i="2" s="1"/>
  <c r="K244" i="2"/>
  <c r="L244" i="2"/>
  <c r="M244" i="2" s="1"/>
  <c r="N244" i="2" s="1"/>
  <c r="I244" i="2"/>
  <c r="J244" i="2" s="1"/>
  <c r="J242" i="2"/>
  <c r="K242" i="2" s="1"/>
  <c r="L242" i="2" s="1"/>
  <c r="M242" i="2" s="1"/>
  <c r="N242" i="2" s="1"/>
  <c r="I240" i="2"/>
  <c r="J240" i="2" s="1"/>
  <c r="K240" i="2" s="1"/>
  <c r="L240" i="2" s="1"/>
  <c r="M240" i="2" s="1"/>
  <c r="N240" i="2" s="1"/>
  <c r="AI232" i="2"/>
  <c r="AJ232" i="2"/>
  <c r="AK232" i="2" s="1"/>
  <c r="AL232" i="2" s="1"/>
  <c r="AN232" i="2" s="1"/>
  <c r="AI227" i="2"/>
  <c r="AJ227" i="2" s="1"/>
  <c r="AK227" i="2" s="1"/>
  <c r="AL227" i="2" s="1"/>
  <c r="AN227" i="2" s="1"/>
  <c r="AI224" i="2"/>
  <c r="AJ224" i="2" s="1"/>
  <c r="AK224" i="2" s="1"/>
  <c r="AL224" i="2" s="1"/>
  <c r="AN224" i="2" s="1"/>
  <c r="AG220" i="2"/>
  <c r="H234" i="2"/>
  <c r="I231" i="2"/>
  <c r="I229" i="2"/>
  <c r="J229" i="2" s="1"/>
  <c r="K229" i="2" s="1"/>
  <c r="L229" i="2" s="1"/>
  <c r="M229" i="2" s="1"/>
  <c r="N229" i="2" s="1"/>
  <c r="AI226" i="2"/>
  <c r="AJ226" i="2" s="1"/>
  <c r="AK226" i="2" s="1"/>
  <c r="AL226" i="2" s="1"/>
  <c r="AN226" i="2" s="1"/>
  <c r="I225" i="2"/>
  <c r="J225" i="2" s="1"/>
  <c r="K225" i="2" s="1"/>
  <c r="L225" i="2" s="1"/>
  <c r="M225" i="2" s="1"/>
  <c r="N225" i="2" s="1"/>
  <c r="AI222" i="2"/>
  <c r="AJ222" i="2" s="1"/>
  <c r="AK222" i="2" s="1"/>
  <c r="AL222" i="2" s="1"/>
  <c r="AN222" i="2" s="1"/>
  <c r="K235" i="2"/>
  <c r="L235" i="2" s="1"/>
  <c r="M235" i="2" s="1"/>
  <c r="N235" i="2" s="1"/>
  <c r="I235" i="2"/>
  <c r="AI233" i="2"/>
  <c r="AJ233" i="2" s="1"/>
  <c r="AK233" i="2" s="1"/>
  <c r="AL233" i="2" s="1"/>
  <c r="AN233" i="2" s="1"/>
  <c r="K232" i="2"/>
  <c r="L232" i="2" s="1"/>
  <c r="M232" i="2" s="1"/>
  <c r="N232" i="2" s="1"/>
  <c r="I232" i="2"/>
  <c r="J232" i="2" s="1"/>
  <c r="AI229" i="2"/>
  <c r="AJ229" i="2" s="1"/>
  <c r="AK229" i="2" s="1"/>
  <c r="AL229" i="2" s="1"/>
  <c r="AN229" i="2" s="1"/>
  <c r="K228" i="2"/>
  <c r="L228" i="2"/>
  <c r="M228" i="2" s="1"/>
  <c r="N228" i="2" s="1"/>
  <c r="I228" i="2"/>
  <c r="J228" i="2" s="1"/>
  <c r="AI225" i="2"/>
  <c r="AJ225" i="2" s="1"/>
  <c r="AK225" i="2" s="1"/>
  <c r="AL225" i="2" s="1"/>
  <c r="AN225" i="2" s="1"/>
  <c r="I224" i="2"/>
  <c r="J224" i="2" s="1"/>
  <c r="K224" i="2" s="1"/>
  <c r="L224" i="2" s="1"/>
  <c r="M224" i="2" s="1"/>
  <c r="N224" i="2" s="1"/>
  <c r="AD252" i="2"/>
  <c r="AD251" i="2"/>
  <c r="AD250" i="2"/>
  <c r="AD249" i="2"/>
  <c r="AD248" i="2"/>
  <c r="AD247" i="2"/>
  <c r="AD246" i="2"/>
  <c r="AD245" i="2"/>
  <c r="AJ245" i="2" s="1"/>
  <c r="AK245" i="2" s="1"/>
  <c r="AL245" i="2" s="1"/>
  <c r="AN245" i="2" s="1"/>
  <c r="AD244" i="2"/>
  <c r="AD243" i="2"/>
  <c r="AI243" i="2" s="1"/>
  <c r="AD242" i="2"/>
  <c r="AD241" i="2"/>
  <c r="AD240" i="2"/>
  <c r="AD239" i="2"/>
  <c r="AD238" i="2"/>
  <c r="AD237" i="2"/>
  <c r="AI237" i="2" s="1"/>
  <c r="AJ237" i="2" s="1"/>
  <c r="AK237" i="2" s="1"/>
  <c r="J235" i="2"/>
  <c r="J231" i="2"/>
  <c r="K231" i="2" s="1"/>
  <c r="L231" i="2" s="1"/>
  <c r="M231" i="2" s="1"/>
  <c r="N231" i="2" s="1"/>
  <c r="I227" i="2"/>
  <c r="J227" i="2" s="1"/>
  <c r="K227" i="2" s="1"/>
  <c r="L227" i="2" s="1"/>
  <c r="M227" i="2" s="1"/>
  <c r="N227" i="2" s="1"/>
  <c r="I223" i="2"/>
  <c r="J223" i="2" s="1"/>
  <c r="K223" i="2" s="1"/>
  <c r="L223" i="2" s="1"/>
  <c r="M223" i="2" s="1"/>
  <c r="N223" i="2" s="1"/>
  <c r="I222" i="2"/>
  <c r="J222" i="2" s="1"/>
  <c r="K222" i="2" s="1"/>
  <c r="L222" i="2" s="1"/>
  <c r="M222" i="2" s="1"/>
  <c r="N222" i="2" s="1"/>
  <c r="AJ221" i="2"/>
  <c r="AK221" i="2" s="1"/>
  <c r="AL221" i="2" s="1"/>
  <c r="AN221" i="2" s="1"/>
  <c r="AI221" i="2"/>
  <c r="AJ220" i="2"/>
  <c r="AK220" i="2" s="1"/>
  <c r="AL220" i="2" s="1"/>
  <c r="AN220" i="2" s="1"/>
  <c r="AC229" i="2"/>
  <c r="AG229" i="2" s="1"/>
  <c r="AC228" i="2"/>
  <c r="AG228" i="2" s="1"/>
  <c r="AC227" i="2"/>
  <c r="AG227" i="2" s="1"/>
  <c r="AC226" i="2"/>
  <c r="AG226" i="2" s="1"/>
  <c r="AC225" i="2"/>
  <c r="AG225" i="2" s="1"/>
  <c r="AC224" i="2"/>
  <c r="AG224" i="2" s="1"/>
  <c r="AC223" i="2"/>
  <c r="AG223" i="2" s="1"/>
  <c r="AG222" i="2"/>
  <c r="H221" i="2"/>
  <c r="I219" i="2"/>
  <c r="I218" i="2"/>
  <c r="J218" i="2" s="1"/>
  <c r="I216" i="2"/>
  <c r="J216" i="2" s="1"/>
  <c r="K216" i="2"/>
  <c r="L216" i="2" s="1"/>
  <c r="M216" i="2" s="1"/>
  <c r="N216" i="2" s="1"/>
  <c r="I215" i="2"/>
  <c r="J215" i="2" s="1"/>
  <c r="K215" i="2"/>
  <c r="L215" i="2" s="1"/>
  <c r="M215" i="2" s="1"/>
  <c r="N215" i="2" s="1"/>
  <c r="I214" i="2"/>
  <c r="J214" i="2" s="1"/>
  <c r="K214" i="2" s="1"/>
  <c r="L214" i="2" s="1"/>
  <c r="M214" i="2" s="1"/>
  <c r="N214" i="2" s="1"/>
  <c r="I213" i="2"/>
  <c r="J213" i="2" s="1"/>
  <c r="K213" i="2" s="1"/>
  <c r="L213" i="2" s="1"/>
  <c r="M213" i="2" s="1"/>
  <c r="N213" i="2" s="1"/>
  <c r="I211" i="2"/>
  <c r="J211" i="2"/>
  <c r="K211" i="2" s="1"/>
  <c r="L211" i="2" s="1"/>
  <c r="M211" i="2" s="1"/>
  <c r="N211" i="2" s="1"/>
  <c r="I209" i="2"/>
  <c r="J209" i="2"/>
  <c r="K209" i="2" s="1"/>
  <c r="L209" i="2" s="1"/>
  <c r="M209" i="2" s="1"/>
  <c r="N209" i="2" s="1"/>
  <c r="I207" i="2"/>
  <c r="J207" i="2"/>
  <c r="K207" i="2" s="1"/>
  <c r="L207" i="2" s="1"/>
  <c r="M207" i="2" s="1"/>
  <c r="N207" i="2" s="1"/>
  <c r="I220" i="2"/>
  <c r="J220" i="2" s="1"/>
  <c r="K220" i="2" s="1"/>
  <c r="L220" i="2" s="1"/>
  <c r="M220" i="2" s="1"/>
  <c r="N220" i="2" s="1"/>
  <c r="J219" i="2"/>
  <c r="K219" i="2" s="1"/>
  <c r="L219" i="2" s="1"/>
  <c r="M219" i="2" s="1"/>
  <c r="N219" i="2" s="1"/>
  <c r="K218" i="2"/>
  <c r="L218" i="2" s="1"/>
  <c r="M218" i="2" s="1"/>
  <c r="N218" i="2" s="1"/>
  <c r="I217" i="2"/>
  <c r="J217" i="2" s="1"/>
  <c r="K217" i="2" s="1"/>
  <c r="L217" i="2"/>
  <c r="M217" i="2" s="1"/>
  <c r="N217" i="2" s="1"/>
  <c r="AG204" i="2"/>
  <c r="AI203" i="2"/>
  <c r="AJ203" i="2" s="1"/>
  <c r="AK203" i="2" s="1"/>
  <c r="AL203" i="2" s="1"/>
  <c r="AN203" i="2" s="1"/>
  <c r="AG203" i="2"/>
  <c r="AI202" i="2"/>
  <c r="AG202" i="2"/>
  <c r="AI201" i="2"/>
  <c r="AJ201" i="2" s="1"/>
  <c r="AK201" i="2" s="1"/>
  <c r="AL201" i="2" s="1"/>
  <c r="AN201" i="2" s="1"/>
  <c r="AG201" i="2"/>
  <c r="AI200" i="2"/>
  <c r="AJ200" i="2" s="1"/>
  <c r="AK200" i="2" s="1"/>
  <c r="AL200" i="2" s="1"/>
  <c r="AN200" i="2" s="1"/>
  <c r="AG200" i="2"/>
  <c r="AI199" i="2"/>
  <c r="AJ199" i="2" s="1"/>
  <c r="AK199" i="2" s="1"/>
  <c r="AL199" i="2" s="1"/>
  <c r="AN199" i="2" s="1"/>
  <c r="AG199" i="2"/>
  <c r="AI198" i="2"/>
  <c r="AG198" i="2"/>
  <c r="AI197" i="2"/>
  <c r="AJ197" i="2" s="1"/>
  <c r="AK197" i="2" s="1"/>
  <c r="AL197" i="2" s="1"/>
  <c r="AN197" i="2" s="1"/>
  <c r="AG197" i="2"/>
  <c r="AI196" i="2"/>
  <c r="AJ196" i="2" s="1"/>
  <c r="AK196" i="2" s="1"/>
  <c r="AL196" i="2" s="1"/>
  <c r="AN196" i="2" s="1"/>
  <c r="AG196" i="2"/>
  <c r="AI195" i="2"/>
  <c r="AJ195" i="2" s="1"/>
  <c r="AK195" i="2" s="1"/>
  <c r="AL195" i="2" s="1"/>
  <c r="AN195" i="2" s="1"/>
  <c r="AG195" i="2"/>
  <c r="I205" i="2"/>
  <c r="J205" i="2"/>
  <c r="K205" i="2"/>
  <c r="L205" i="2" s="1"/>
  <c r="M205" i="2" s="1"/>
  <c r="N205" i="2" s="1"/>
  <c r="I204" i="2"/>
  <c r="J204" i="2" s="1"/>
  <c r="K204" i="2" s="1"/>
  <c r="L204" i="2" s="1"/>
  <c r="M204" i="2" s="1"/>
  <c r="N204" i="2" s="1"/>
  <c r="I203" i="2"/>
  <c r="J203" i="2"/>
  <c r="K203" i="2" s="1"/>
  <c r="L203" i="2" s="1"/>
  <c r="M203" i="2" s="1"/>
  <c r="N203" i="2" s="1"/>
  <c r="I202" i="2"/>
  <c r="J202" i="2"/>
  <c r="K202" i="2"/>
  <c r="L202" i="2" s="1"/>
  <c r="M202" i="2" s="1"/>
  <c r="N202" i="2" s="1"/>
  <c r="I201" i="2"/>
  <c r="J201" i="2"/>
  <c r="K201" i="2"/>
  <c r="L201" i="2" s="1"/>
  <c r="M201" i="2" s="1"/>
  <c r="N201" i="2" s="1"/>
  <c r="I200" i="2"/>
  <c r="J200" i="2" s="1"/>
  <c r="K200" i="2" s="1"/>
  <c r="L200" i="2" s="1"/>
  <c r="M200" i="2" s="1"/>
  <c r="N200" i="2" s="1"/>
  <c r="I199" i="2"/>
  <c r="J199" i="2"/>
  <c r="K199" i="2" s="1"/>
  <c r="L199" i="2" s="1"/>
  <c r="M199" i="2" s="1"/>
  <c r="N199" i="2" s="1"/>
  <c r="I198" i="2"/>
  <c r="J198" i="2"/>
  <c r="K198" i="2"/>
  <c r="L198" i="2" s="1"/>
  <c r="M198" i="2" s="1"/>
  <c r="N198" i="2" s="1"/>
  <c r="I197" i="2"/>
  <c r="J197" i="2"/>
  <c r="K197" i="2"/>
  <c r="L197" i="2" s="1"/>
  <c r="M197" i="2" s="1"/>
  <c r="N197" i="2" s="1"/>
  <c r="I196" i="2"/>
  <c r="J196" i="2" s="1"/>
  <c r="K196" i="2" s="1"/>
  <c r="L196" i="2" s="1"/>
  <c r="M196" i="2" s="1"/>
  <c r="N196" i="2" s="1"/>
  <c r="I195" i="2"/>
  <c r="J195" i="2"/>
  <c r="K195" i="2" s="1"/>
  <c r="L195" i="2" s="1"/>
  <c r="M195" i="2" s="1"/>
  <c r="N195" i="2" s="1"/>
  <c r="AE219" i="2"/>
  <c r="AG219" i="2"/>
  <c r="AE218" i="2"/>
  <c r="AG218" i="2"/>
  <c r="AE217" i="2"/>
  <c r="AG217" i="2"/>
  <c r="AE216" i="2"/>
  <c r="AG216" i="2"/>
  <c r="AE215" i="2"/>
  <c r="AG215" i="2"/>
  <c r="AE214" i="2"/>
  <c r="AG214" i="2"/>
  <c r="AE213" i="2"/>
  <c r="AG213" i="2"/>
  <c r="AE212" i="2"/>
  <c r="AG212" i="2"/>
  <c r="AE211" i="2"/>
  <c r="AG211" i="2"/>
  <c r="AE210" i="2"/>
  <c r="AG210" i="2"/>
  <c r="AE209" i="2"/>
  <c r="AG209" i="2"/>
  <c r="AE208" i="2"/>
  <c r="AG208" i="2"/>
  <c r="AE207" i="2"/>
  <c r="AG207" i="2"/>
  <c r="AE206" i="2"/>
  <c r="AG206" i="2"/>
  <c r="AE205" i="2"/>
  <c r="AJ202" i="2"/>
  <c r="AK202" i="2" s="1"/>
  <c r="AL202" i="2" s="1"/>
  <c r="AN202" i="2" s="1"/>
  <c r="AJ198" i="2"/>
  <c r="AK198" i="2" s="1"/>
  <c r="AL198" i="2" s="1"/>
  <c r="AN198" i="2" s="1"/>
  <c r="AG205" i="2"/>
  <c r="I194" i="2"/>
  <c r="J194" i="2"/>
  <c r="K194" i="2" s="1"/>
  <c r="L194" i="2" s="1"/>
  <c r="M194" i="2" s="1"/>
  <c r="N194" i="2" s="1"/>
  <c r="AC194" i="2"/>
  <c r="AD194" i="2"/>
  <c r="I193" i="2"/>
  <c r="J193" i="2"/>
  <c r="K193" i="2" s="1"/>
  <c r="L193" i="2" s="1"/>
  <c r="M193" i="2" s="1"/>
  <c r="N193" i="2" s="1"/>
  <c r="AC193" i="2"/>
  <c r="AG193" i="2" s="1"/>
  <c r="AD193" i="2"/>
  <c r="AI185" i="2"/>
  <c r="AJ184" i="2"/>
  <c r="AK184" i="2" s="1"/>
  <c r="AL184" i="2" s="1"/>
  <c r="AN184" i="2" s="1"/>
  <c r="AI184" i="2"/>
  <c r="AG194" i="2"/>
  <c r="Q192" i="2"/>
  <c r="R192" i="2" s="1"/>
  <c r="AI187" i="2"/>
  <c r="K192" i="2"/>
  <c r="L192" i="2" s="1"/>
  <c r="M192" i="2" s="1"/>
  <c r="N192" i="2" s="1"/>
  <c r="K191" i="2"/>
  <c r="L191" i="2" s="1"/>
  <c r="M191" i="2" s="1"/>
  <c r="N191" i="2" s="1"/>
  <c r="Q191" i="2" s="1"/>
  <c r="R191" i="2" s="1"/>
  <c r="K188" i="2"/>
  <c r="L188" i="2" s="1"/>
  <c r="M188" i="2" s="1"/>
  <c r="N188" i="2" s="1"/>
  <c r="K187" i="2"/>
  <c r="L187" i="2" s="1"/>
  <c r="M187" i="2" s="1"/>
  <c r="N187" i="2" s="1"/>
  <c r="AD192" i="2"/>
  <c r="J192" i="2"/>
  <c r="AD191" i="2"/>
  <c r="J191" i="2"/>
  <c r="AD190" i="2"/>
  <c r="J190" i="2"/>
  <c r="K190" i="2" s="1"/>
  <c r="L190" i="2" s="1"/>
  <c r="M190" i="2" s="1"/>
  <c r="N190" i="2" s="1"/>
  <c r="AD189" i="2"/>
  <c r="J189" i="2"/>
  <c r="K189" i="2" s="1"/>
  <c r="L189" i="2" s="1"/>
  <c r="M189" i="2" s="1"/>
  <c r="N189" i="2" s="1"/>
  <c r="AD188" i="2"/>
  <c r="AI188" i="2" s="1"/>
  <c r="J188" i="2"/>
  <c r="AD187" i="2"/>
  <c r="J187" i="2"/>
  <c r="AD186" i="2"/>
  <c r="J186" i="2"/>
  <c r="K186" i="2" s="1"/>
  <c r="L186" i="2" s="1"/>
  <c r="M186" i="2" s="1"/>
  <c r="N186" i="2" s="1"/>
  <c r="AD185" i="2"/>
  <c r="J185" i="2"/>
  <c r="K185" i="2" s="1"/>
  <c r="L185" i="2" s="1"/>
  <c r="M185" i="2" s="1"/>
  <c r="N185" i="2" s="1"/>
  <c r="J184" i="2"/>
  <c r="K184" i="2" s="1"/>
  <c r="L184" i="2" s="1"/>
  <c r="M184" i="2" s="1"/>
  <c r="N184" i="2" s="1"/>
  <c r="AG192" i="2"/>
  <c r="AG191" i="2"/>
  <c r="AG190" i="2"/>
  <c r="AG189" i="2"/>
  <c r="AG188" i="2"/>
  <c r="AG187" i="2"/>
  <c r="AG186" i="2"/>
  <c r="AG185" i="2"/>
  <c r="AG122" i="2"/>
  <c r="AG126" i="2"/>
  <c r="AG130" i="2"/>
  <c r="AG138" i="2"/>
  <c r="AG142" i="2"/>
  <c r="AG150" i="2"/>
  <c r="AG154" i="2"/>
  <c r="AG166" i="2"/>
  <c r="AG170" i="2"/>
  <c r="AG178" i="2"/>
  <c r="AG182" i="2"/>
  <c r="AE181" i="2"/>
  <c r="AD168" i="2"/>
  <c r="AD157" i="2"/>
  <c r="AE152" i="2"/>
  <c r="AD140" i="2"/>
  <c r="AD128" i="2"/>
  <c r="AE121" i="2"/>
  <c r="AG123" i="2"/>
  <c r="AG127" i="2"/>
  <c r="AG131" i="2"/>
  <c r="AG151" i="2"/>
  <c r="AG163" i="2"/>
  <c r="AG179" i="2"/>
  <c r="AE180" i="2"/>
  <c r="AE166" i="2"/>
  <c r="AD161" i="2"/>
  <c r="AD156" i="2"/>
  <c r="AF150" i="2"/>
  <c r="AF138" i="2"/>
  <c r="AE126" i="2"/>
  <c r="AF120" i="2"/>
  <c r="AG120" i="2"/>
  <c r="AG124" i="2"/>
  <c r="AG128" i="2"/>
  <c r="AG132" i="2"/>
  <c r="AG136" i="2"/>
  <c r="AG144" i="2"/>
  <c r="AG148" i="2"/>
  <c r="AG152" i="2"/>
  <c r="AG156" i="2"/>
  <c r="AG160" i="2"/>
  <c r="AG164" i="2"/>
  <c r="AG168" i="2"/>
  <c r="AG172" i="2"/>
  <c r="AG180" i="2"/>
  <c r="AF178" i="2"/>
  <c r="AD170" i="2"/>
  <c r="AE165" i="2"/>
  <c r="AD160" i="2"/>
  <c r="AE154" i="2"/>
  <c r="AF149" i="2"/>
  <c r="AD142" i="2"/>
  <c r="AF137" i="2"/>
  <c r="AD130" i="2"/>
  <c r="AG121" i="2"/>
  <c r="AG129" i="2"/>
  <c r="AG137" i="2"/>
  <c r="AG141" i="2"/>
  <c r="AG149" i="2"/>
  <c r="AG153" i="2"/>
  <c r="AG157" i="2"/>
  <c r="AG161" i="2"/>
  <c r="AG165" i="2"/>
  <c r="AG181" i="2"/>
  <c r="AE182" i="2"/>
  <c r="AD169" i="2"/>
  <c r="AE164" i="2"/>
  <c r="AD158" i="2"/>
  <c r="AE153" i="2"/>
  <c r="AF148" i="2"/>
  <c r="AD141" i="2"/>
  <c r="AF136" i="2"/>
  <c r="AD129" i="2"/>
  <c r="AD122" i="2"/>
  <c r="AC103" i="2"/>
  <c r="AG103" i="2" s="1"/>
  <c r="AE103" i="2"/>
  <c r="AD103" i="2"/>
  <c r="AC91" i="2"/>
  <c r="AD91" i="2"/>
  <c r="AE91" i="2"/>
  <c r="AF91" i="2"/>
  <c r="AC79" i="2"/>
  <c r="AD79" i="2"/>
  <c r="AE79" i="2"/>
  <c r="AF79" i="2"/>
  <c r="AC63" i="2"/>
  <c r="AD63" i="2"/>
  <c r="AE63" i="2"/>
  <c r="AF63" i="2"/>
  <c r="AC47" i="2"/>
  <c r="AD47" i="2"/>
  <c r="AF47" i="2"/>
  <c r="AE47" i="2"/>
  <c r="AC35" i="2"/>
  <c r="AF35" i="2"/>
  <c r="AD35" i="2"/>
  <c r="AE35" i="2"/>
  <c r="AC23" i="2"/>
  <c r="AD23" i="2"/>
  <c r="AE23" i="2"/>
  <c r="AF23" i="2"/>
  <c r="AC11" i="2"/>
  <c r="AF11" i="2"/>
  <c r="AD11" i="2"/>
  <c r="AE11" i="2"/>
  <c r="AF179" i="2"/>
  <c r="AE167" i="2"/>
  <c r="AF151" i="2"/>
  <c r="AE139" i="2"/>
  <c r="AD131" i="2"/>
  <c r="AD123" i="2"/>
  <c r="AF103" i="2"/>
  <c r="AC106" i="2"/>
  <c r="AG106" i="2" s="1"/>
  <c r="AF106" i="2"/>
  <c r="AE106" i="2"/>
  <c r="AC90" i="2"/>
  <c r="AD90" i="2"/>
  <c r="AE90" i="2"/>
  <c r="AF90" i="2"/>
  <c r="AC74" i="2"/>
  <c r="AD74" i="2"/>
  <c r="AE74" i="2"/>
  <c r="AF74" i="2"/>
  <c r="AC70" i="2"/>
  <c r="AF70" i="2"/>
  <c r="AD70" i="2"/>
  <c r="AE70" i="2"/>
  <c r="AC62" i="2"/>
  <c r="AD62" i="2"/>
  <c r="AE62" i="2"/>
  <c r="AF62" i="2"/>
  <c r="AC58" i="2"/>
  <c r="AE58" i="2"/>
  <c r="AF58" i="2"/>
  <c r="AD58" i="2"/>
  <c r="AC54" i="2"/>
  <c r="AD54" i="2"/>
  <c r="AF54" i="2"/>
  <c r="AE54" i="2"/>
  <c r="AC50" i="2"/>
  <c r="AF50" i="2"/>
  <c r="AD50" i="2"/>
  <c r="AE50" i="2"/>
  <c r="AC46" i="2"/>
  <c r="AD46" i="2"/>
  <c r="AF46" i="2"/>
  <c r="AE46" i="2"/>
  <c r="AC42" i="2"/>
  <c r="AF42" i="2"/>
  <c r="AD42" i="2"/>
  <c r="AE42" i="2"/>
  <c r="AC38" i="2"/>
  <c r="AD38" i="2"/>
  <c r="AE38" i="2"/>
  <c r="AF38" i="2"/>
  <c r="AC34" i="2"/>
  <c r="AF34" i="2"/>
  <c r="AD34" i="2"/>
  <c r="AE34" i="2"/>
  <c r="AC30" i="2"/>
  <c r="AD30" i="2"/>
  <c r="AE30" i="2"/>
  <c r="AF30" i="2"/>
  <c r="AC26" i="2"/>
  <c r="AF26" i="2"/>
  <c r="AE26" i="2"/>
  <c r="AD26" i="2"/>
  <c r="AC22" i="2"/>
  <c r="AD22" i="2"/>
  <c r="AE22" i="2"/>
  <c r="AF22" i="2"/>
  <c r="AC18" i="2"/>
  <c r="AF18" i="2"/>
  <c r="AD18" i="2"/>
  <c r="AE18" i="2"/>
  <c r="AC10" i="2"/>
  <c r="AF10" i="2"/>
  <c r="AD10" i="2"/>
  <c r="AE10" i="2"/>
  <c r="AC6" i="2"/>
  <c r="AD6" i="2"/>
  <c r="AE6" i="2"/>
  <c r="AF6" i="2"/>
  <c r="H143" i="2"/>
  <c r="H91" i="2"/>
  <c r="AD183" i="2"/>
  <c r="AD182" i="2"/>
  <c r="AD181" i="2"/>
  <c r="AD180" i="2"/>
  <c r="AE179" i="2"/>
  <c r="AE178" i="2"/>
  <c r="AF177" i="2"/>
  <c r="AF176" i="2"/>
  <c r="AF175" i="2"/>
  <c r="AF174" i="2"/>
  <c r="AF173" i="2"/>
  <c r="AF172" i="2"/>
  <c r="AF171" i="2"/>
  <c r="AD167" i="2"/>
  <c r="AD166" i="2"/>
  <c r="AD165" i="2"/>
  <c r="AI165" i="2" s="1"/>
  <c r="AJ165" i="2" s="1"/>
  <c r="AK165" i="2" s="1"/>
  <c r="AL165" i="2" s="1"/>
  <c r="AN165" i="2" s="1"/>
  <c r="AD164" i="2"/>
  <c r="AE163" i="2"/>
  <c r="AF162" i="2"/>
  <c r="AD154" i="2"/>
  <c r="AD153" i="2"/>
  <c r="AD152" i="2"/>
  <c r="AE151" i="2"/>
  <c r="AE150" i="2"/>
  <c r="AE149" i="2"/>
  <c r="AE148" i="2"/>
  <c r="AF147" i="2"/>
  <c r="AF146" i="2"/>
  <c r="AF145" i="2"/>
  <c r="AF144" i="2"/>
  <c r="AD139" i="2"/>
  <c r="AE138" i="2"/>
  <c r="AE137" i="2"/>
  <c r="AE136" i="2"/>
  <c r="AF135" i="2"/>
  <c r="AF134" i="2"/>
  <c r="AF133" i="2"/>
  <c r="AF132" i="2"/>
  <c r="AD127" i="2"/>
  <c r="AD126" i="2"/>
  <c r="AF125" i="2"/>
  <c r="AF124" i="2"/>
  <c r="AD121" i="2"/>
  <c r="AE120" i="2"/>
  <c r="AE119" i="2"/>
  <c r="AF117" i="2"/>
  <c r="AF113" i="2"/>
  <c r="AD106" i="2"/>
  <c r="AF104" i="2"/>
  <c r="AF95" i="2"/>
  <c r="AC115" i="2"/>
  <c r="AD115" i="2"/>
  <c r="AC99" i="2"/>
  <c r="AG99" i="2" s="1"/>
  <c r="AE99" i="2"/>
  <c r="AD99" i="2"/>
  <c r="AC87" i="2"/>
  <c r="AG87" i="2" s="1"/>
  <c r="AE87" i="2"/>
  <c r="AF87" i="2"/>
  <c r="AD87" i="2"/>
  <c r="AC71" i="2"/>
  <c r="AG71" i="2" s="1"/>
  <c r="AF71" i="2"/>
  <c r="AD71" i="2"/>
  <c r="AE71" i="2"/>
  <c r="AC55" i="2"/>
  <c r="AG55" i="2" s="1"/>
  <c r="AD55" i="2"/>
  <c r="AE55" i="2"/>
  <c r="AF55" i="2"/>
  <c r="AC39" i="2"/>
  <c r="AG39" i="2" s="1"/>
  <c r="AD39" i="2"/>
  <c r="AF39" i="2"/>
  <c r="AE39" i="2"/>
  <c r="AC27" i="2"/>
  <c r="AG27" i="2" s="1"/>
  <c r="AF27" i="2"/>
  <c r="AD27" i="2"/>
  <c r="AE27" i="2"/>
  <c r="AC15" i="2"/>
  <c r="AD15" i="2"/>
  <c r="AE15" i="2"/>
  <c r="AF15" i="2"/>
  <c r="AC3" i="2"/>
  <c r="AG3" i="2" s="1"/>
  <c r="AE3" i="2"/>
  <c r="AD3" i="2"/>
  <c r="AF3" i="2"/>
  <c r="AE127" i="2"/>
  <c r="AC97" i="2"/>
  <c r="AG97" i="2" s="1"/>
  <c r="AF97" i="2"/>
  <c r="AE97" i="2"/>
  <c r="AC73" i="2"/>
  <c r="AG73" i="2" s="1"/>
  <c r="AD73" i="2"/>
  <c r="AE73" i="2"/>
  <c r="AF73" i="2"/>
  <c r="AC53" i="2"/>
  <c r="AG53" i="2" s="1"/>
  <c r="AD53" i="2"/>
  <c r="AF53" i="2"/>
  <c r="AE53" i="2"/>
  <c r="AC37" i="2"/>
  <c r="AG37" i="2" s="1"/>
  <c r="AD37" i="2"/>
  <c r="AE37" i="2"/>
  <c r="AF37" i="2"/>
  <c r="AC21" i="2"/>
  <c r="AG21" i="2" s="1"/>
  <c r="AE21" i="2"/>
  <c r="AF21" i="2"/>
  <c r="AD21" i="2"/>
  <c r="AC5" i="2"/>
  <c r="AG5" i="2" s="1"/>
  <c r="AD5" i="2"/>
  <c r="AE5" i="2"/>
  <c r="AF5" i="2"/>
  <c r="AG6" i="2"/>
  <c r="AG10" i="2"/>
  <c r="AG18" i="2"/>
  <c r="AG22" i="2"/>
  <c r="AG26" i="2"/>
  <c r="AG30" i="2"/>
  <c r="AG34" i="2"/>
  <c r="AG38" i="2"/>
  <c r="AG42" i="2"/>
  <c r="AG46" i="2"/>
  <c r="AG50" i="2"/>
  <c r="AG54" i="2"/>
  <c r="AG58" i="2"/>
  <c r="AG62" i="2"/>
  <c r="AG70" i="2"/>
  <c r="AG74" i="2"/>
  <c r="AG90" i="2"/>
  <c r="AD179" i="2"/>
  <c r="AD178" i="2"/>
  <c r="AE177" i="2"/>
  <c r="AE176" i="2"/>
  <c r="AE175" i="2"/>
  <c r="AE174" i="2"/>
  <c r="AE173" i="2"/>
  <c r="AE172" i="2"/>
  <c r="AE171" i="2"/>
  <c r="AF170" i="2"/>
  <c r="AF169" i="2"/>
  <c r="AF168" i="2"/>
  <c r="AD163" i="2"/>
  <c r="AE162" i="2"/>
  <c r="AF161" i="2"/>
  <c r="AF160" i="2"/>
  <c r="AF159" i="2"/>
  <c r="AF158" i="2"/>
  <c r="AF157" i="2"/>
  <c r="AF156" i="2"/>
  <c r="AF155" i="2"/>
  <c r="AD151" i="2"/>
  <c r="AD150" i="2"/>
  <c r="AD149" i="2"/>
  <c r="AD148" i="2"/>
  <c r="AE147" i="2"/>
  <c r="AE146" i="2"/>
  <c r="AE145" i="2"/>
  <c r="AE144" i="2"/>
  <c r="AF143" i="2"/>
  <c r="AF142" i="2"/>
  <c r="AF141" i="2"/>
  <c r="AF140" i="2"/>
  <c r="AD138" i="2"/>
  <c r="AD137" i="2"/>
  <c r="AD136" i="2"/>
  <c r="AE135" i="2"/>
  <c r="AE134" i="2"/>
  <c r="AE133" i="2"/>
  <c r="AE132" i="2"/>
  <c r="AF131" i="2"/>
  <c r="AF130" i="2"/>
  <c r="AF129" i="2"/>
  <c r="AF128" i="2"/>
  <c r="AE125" i="2"/>
  <c r="AE124" i="2"/>
  <c r="AF123" i="2"/>
  <c r="AF122" i="2"/>
  <c r="AD120" i="2"/>
  <c r="AD119" i="2"/>
  <c r="AE115" i="2"/>
  <c r="AC111" i="2"/>
  <c r="AG111" i="2" s="1"/>
  <c r="AE111" i="2"/>
  <c r="AI111" i="2" s="1"/>
  <c r="AD111" i="2"/>
  <c r="AC107" i="2"/>
  <c r="AG107" i="2" s="1"/>
  <c r="AF107" i="2"/>
  <c r="AE107" i="2"/>
  <c r="AC95" i="2"/>
  <c r="AD95" i="2"/>
  <c r="AC83" i="2"/>
  <c r="AG83" i="2" s="1"/>
  <c r="AF83" i="2"/>
  <c r="AD83" i="2"/>
  <c r="AE83" i="2"/>
  <c r="AC75" i="2"/>
  <c r="AG75" i="2" s="1"/>
  <c r="AD75" i="2"/>
  <c r="AE75" i="2"/>
  <c r="AF75" i="2"/>
  <c r="AC67" i="2"/>
  <c r="AG67" i="2" s="1"/>
  <c r="AF67" i="2"/>
  <c r="AD67" i="2"/>
  <c r="AE67" i="2"/>
  <c r="AC59" i="2"/>
  <c r="AG59" i="2" s="1"/>
  <c r="AE59" i="2"/>
  <c r="AF59" i="2"/>
  <c r="AD59" i="2"/>
  <c r="AC51" i="2"/>
  <c r="AG51" i="2" s="1"/>
  <c r="AF51" i="2"/>
  <c r="AE51" i="2"/>
  <c r="AI51" i="2" s="1"/>
  <c r="AD51" i="2"/>
  <c r="AC43" i="2"/>
  <c r="AG43" i="2" s="1"/>
  <c r="AF43" i="2"/>
  <c r="AD43" i="2"/>
  <c r="AE43" i="2"/>
  <c r="AC31" i="2"/>
  <c r="AD31" i="2"/>
  <c r="AE31" i="2"/>
  <c r="AF31" i="2"/>
  <c r="AC19" i="2"/>
  <c r="AG19" i="2" s="1"/>
  <c r="AF19" i="2"/>
  <c r="AE19" i="2"/>
  <c r="AD19" i="2"/>
  <c r="AC7" i="2"/>
  <c r="AG7" i="2" s="1"/>
  <c r="AE7" i="2"/>
  <c r="AF7" i="2"/>
  <c r="AD7" i="2"/>
  <c r="AE183" i="2"/>
  <c r="AF163" i="2"/>
  <c r="AD159" i="2"/>
  <c r="AD155" i="2"/>
  <c r="AI149" i="2"/>
  <c r="AJ149" i="2" s="1"/>
  <c r="AK149" i="2" s="1"/>
  <c r="AL149" i="2" s="1"/>
  <c r="AN149" i="2" s="1"/>
  <c r="AD143" i="2"/>
  <c r="AF99" i="2"/>
  <c r="AC118" i="2"/>
  <c r="AG118" i="2" s="1"/>
  <c r="AD118" i="2"/>
  <c r="AC114" i="2"/>
  <c r="AG114" i="2" s="1"/>
  <c r="AD114" i="2"/>
  <c r="AC110" i="2"/>
  <c r="AG110" i="2" s="1"/>
  <c r="AE110" i="2"/>
  <c r="AD110" i="2"/>
  <c r="AC102" i="2"/>
  <c r="AG102" i="2" s="1"/>
  <c r="AE102" i="2"/>
  <c r="AD102" i="2"/>
  <c r="AC98" i="2"/>
  <c r="AG98" i="2" s="1"/>
  <c r="AE98" i="2"/>
  <c r="AD98" i="2"/>
  <c r="AI98" i="2" s="1"/>
  <c r="AJ98" i="2" s="1"/>
  <c r="AK98" i="2" s="1"/>
  <c r="AL98" i="2" s="1"/>
  <c r="AN98" i="2" s="1"/>
  <c r="AC94" i="2"/>
  <c r="AG94" i="2" s="1"/>
  <c r="AE94" i="2"/>
  <c r="AI94" i="2" s="1"/>
  <c r="AJ94" i="2" s="1"/>
  <c r="AK94" i="2" s="1"/>
  <c r="AL94" i="2" s="1"/>
  <c r="AN94" i="2" s="1"/>
  <c r="AD94" i="2"/>
  <c r="AC86" i="2"/>
  <c r="AG86" i="2" s="1"/>
  <c r="AE86" i="2"/>
  <c r="AF86" i="2"/>
  <c r="AD86" i="2"/>
  <c r="AC82" i="2"/>
  <c r="AG82" i="2" s="1"/>
  <c r="AF82" i="2"/>
  <c r="AD82" i="2"/>
  <c r="AE82" i="2"/>
  <c r="AC78" i="2"/>
  <c r="AG78" i="2" s="1"/>
  <c r="AD78" i="2"/>
  <c r="AE78" i="2"/>
  <c r="AF78" i="2"/>
  <c r="AC66" i="2"/>
  <c r="AG66" i="2" s="1"/>
  <c r="AF66" i="2"/>
  <c r="AE66" i="2"/>
  <c r="AD66" i="2"/>
  <c r="AC14" i="2"/>
  <c r="AG14" i="2" s="1"/>
  <c r="AD14" i="2"/>
  <c r="AF14" i="2"/>
  <c r="AE14" i="2"/>
  <c r="AC117" i="2"/>
  <c r="AG117" i="2" s="1"/>
  <c r="AD117" i="2"/>
  <c r="AC113" i="2"/>
  <c r="AG113" i="2" s="1"/>
  <c r="AD113" i="2"/>
  <c r="AC109" i="2"/>
  <c r="AG109" i="2" s="1"/>
  <c r="AF109" i="2"/>
  <c r="AE109" i="2"/>
  <c r="AC105" i="2"/>
  <c r="AG105" i="2" s="1"/>
  <c r="AF105" i="2"/>
  <c r="AC101" i="2"/>
  <c r="AG101" i="2" s="1"/>
  <c r="AE101" i="2"/>
  <c r="AD101" i="2"/>
  <c r="AC93" i="2"/>
  <c r="AG93" i="2" s="1"/>
  <c r="AE93" i="2"/>
  <c r="AD93" i="2"/>
  <c r="AC89" i="2"/>
  <c r="AG89" i="2" s="1"/>
  <c r="AD89" i="2"/>
  <c r="AE89" i="2"/>
  <c r="AF89" i="2"/>
  <c r="AC85" i="2"/>
  <c r="AG85" i="2" s="1"/>
  <c r="AE85" i="2"/>
  <c r="AF85" i="2"/>
  <c r="AD85" i="2"/>
  <c r="AC81" i="2"/>
  <c r="AG81" i="2" s="1"/>
  <c r="AF81" i="2"/>
  <c r="AD81" i="2"/>
  <c r="AE81" i="2"/>
  <c r="AC77" i="2"/>
  <c r="AG77" i="2" s="1"/>
  <c r="AD77" i="2"/>
  <c r="AE77" i="2"/>
  <c r="AF77" i="2"/>
  <c r="AC69" i="2"/>
  <c r="AG69" i="2" s="1"/>
  <c r="AF69" i="2"/>
  <c r="AE69" i="2"/>
  <c r="AD69" i="2"/>
  <c r="AC65" i="2"/>
  <c r="AG65" i="2" s="1"/>
  <c r="AF65" i="2"/>
  <c r="AD65" i="2"/>
  <c r="AE65" i="2"/>
  <c r="AC61" i="2"/>
  <c r="AG61" i="2" s="1"/>
  <c r="AD61" i="2"/>
  <c r="AE61" i="2"/>
  <c r="AF61" i="2"/>
  <c r="AC57" i="2"/>
  <c r="AG57" i="2" s="1"/>
  <c r="AE57" i="2"/>
  <c r="AF57" i="2"/>
  <c r="AD57" i="2"/>
  <c r="AC49" i="2"/>
  <c r="AG49" i="2" s="1"/>
  <c r="AF49" i="2"/>
  <c r="AD49" i="2"/>
  <c r="AE49" i="2"/>
  <c r="AC45" i="2"/>
  <c r="AG45" i="2" s="1"/>
  <c r="AD45" i="2"/>
  <c r="AE45" i="2"/>
  <c r="AF45" i="2"/>
  <c r="AC41" i="2"/>
  <c r="AG41" i="2" s="1"/>
  <c r="AF41" i="2"/>
  <c r="AD41" i="2"/>
  <c r="AE41" i="2"/>
  <c r="AC33" i="2"/>
  <c r="AG33" i="2" s="1"/>
  <c r="AF33" i="2"/>
  <c r="AE33" i="2"/>
  <c r="AD33" i="2"/>
  <c r="AC29" i="2"/>
  <c r="AG29" i="2" s="1"/>
  <c r="AE29" i="2"/>
  <c r="AD29" i="2"/>
  <c r="AF29" i="2"/>
  <c r="AC25" i="2"/>
  <c r="AG25" i="2" s="1"/>
  <c r="AE25" i="2"/>
  <c r="AF25" i="2"/>
  <c r="AD25" i="2"/>
  <c r="AC17" i="2"/>
  <c r="AG17" i="2" s="1"/>
  <c r="AD17" i="2"/>
  <c r="AE17" i="2"/>
  <c r="AF17" i="2"/>
  <c r="AC13" i="2"/>
  <c r="AG13" i="2" s="1"/>
  <c r="AE13" i="2"/>
  <c r="AF13" i="2"/>
  <c r="AD13" i="2"/>
  <c r="AC9" i="2"/>
  <c r="AG9" i="2" s="1"/>
  <c r="AF9" i="2"/>
  <c r="AE9" i="2"/>
  <c r="AD9" i="2"/>
  <c r="AC116" i="2"/>
  <c r="AG116" i="2" s="1"/>
  <c r="AD116" i="2"/>
  <c r="AC112" i="2"/>
  <c r="AG112" i="2" s="1"/>
  <c r="AE112" i="2"/>
  <c r="AD112" i="2"/>
  <c r="AC108" i="2"/>
  <c r="AG108" i="2" s="1"/>
  <c r="AF108" i="2"/>
  <c r="AE108" i="2"/>
  <c r="AC104" i="2"/>
  <c r="AG104" i="2" s="1"/>
  <c r="AD104" i="2"/>
  <c r="AC100" i="2"/>
  <c r="AG100" i="2" s="1"/>
  <c r="AE100" i="2"/>
  <c r="AD100" i="2"/>
  <c r="AC96" i="2"/>
  <c r="AG96" i="2" s="1"/>
  <c r="AD96" i="2"/>
  <c r="AC92" i="2"/>
  <c r="AG92" i="2" s="1"/>
  <c r="AF92" i="2"/>
  <c r="AD92" i="2"/>
  <c r="AE92" i="2"/>
  <c r="AC88" i="2"/>
  <c r="AG88" i="2" s="1"/>
  <c r="AD88" i="2"/>
  <c r="AE88" i="2"/>
  <c r="AF88" i="2"/>
  <c r="AC84" i="2"/>
  <c r="AG84" i="2" s="1"/>
  <c r="AE84" i="2"/>
  <c r="AF84" i="2"/>
  <c r="AD84" i="2"/>
  <c r="AC80" i="2"/>
  <c r="AG80" i="2" s="1"/>
  <c r="AD80" i="2"/>
  <c r="AE80" i="2"/>
  <c r="AF80" i="2"/>
  <c r="AC76" i="2"/>
  <c r="AG76" i="2" s="1"/>
  <c r="AD76" i="2"/>
  <c r="AE76" i="2"/>
  <c r="AF76" i="2"/>
  <c r="AC72" i="2"/>
  <c r="AG72" i="2" s="1"/>
  <c r="AF72" i="2"/>
  <c r="AD72" i="2"/>
  <c r="AE72" i="2"/>
  <c r="AC68" i="2"/>
  <c r="AG68" i="2" s="1"/>
  <c r="AE68" i="2"/>
  <c r="AF68" i="2"/>
  <c r="AD68" i="2"/>
  <c r="AC64" i="2"/>
  <c r="AG64" i="2" s="1"/>
  <c r="AD64" i="2"/>
  <c r="AF64" i="2"/>
  <c r="AE64" i="2"/>
  <c r="AC60" i="2"/>
  <c r="AG60" i="2" s="1"/>
  <c r="AE60" i="2"/>
  <c r="AF60" i="2"/>
  <c r="AD60" i="2"/>
  <c r="AC56" i="2"/>
  <c r="AG56" i="2" s="1"/>
  <c r="AD56" i="2"/>
  <c r="AE56" i="2"/>
  <c r="AF56" i="2"/>
  <c r="AC52" i="2"/>
  <c r="AG52" i="2" s="1"/>
  <c r="AE52" i="2"/>
  <c r="AF52" i="2"/>
  <c r="AD52" i="2"/>
  <c r="AC48" i="2"/>
  <c r="AG48" i="2" s="1"/>
  <c r="AD48" i="2"/>
  <c r="AE48" i="2"/>
  <c r="AF48" i="2"/>
  <c r="AC44" i="2"/>
  <c r="AG44" i="2" s="1"/>
  <c r="AE44" i="2"/>
  <c r="AD44" i="2"/>
  <c r="AF44" i="2"/>
  <c r="AC40" i="2"/>
  <c r="AG40" i="2" s="1"/>
  <c r="AF40" i="2"/>
  <c r="AE40" i="2"/>
  <c r="AD40" i="2"/>
  <c r="AC36" i="2"/>
  <c r="AG36" i="2" s="1"/>
  <c r="AE36" i="2"/>
  <c r="AD36" i="2"/>
  <c r="AF36" i="2"/>
  <c r="AC32" i="2"/>
  <c r="AG32" i="2" s="1"/>
  <c r="AE32" i="2"/>
  <c r="AF32" i="2"/>
  <c r="AD32" i="2"/>
  <c r="AC28" i="2"/>
  <c r="AG28" i="2" s="1"/>
  <c r="AF28" i="2"/>
  <c r="AD28" i="2"/>
  <c r="AE28" i="2"/>
  <c r="AC24" i="2"/>
  <c r="AG24" i="2" s="1"/>
  <c r="AD24" i="2"/>
  <c r="AE24" i="2"/>
  <c r="AF24" i="2"/>
  <c r="AC20" i="2"/>
  <c r="AG20" i="2" s="1"/>
  <c r="AF20" i="2"/>
  <c r="AD20" i="2"/>
  <c r="AE20" i="2"/>
  <c r="AC16" i="2"/>
  <c r="AG16" i="2" s="1"/>
  <c r="AD16" i="2"/>
  <c r="AE16" i="2"/>
  <c r="AF16" i="2"/>
  <c r="AC12" i="2"/>
  <c r="AG12" i="2" s="1"/>
  <c r="AF12" i="2"/>
  <c r="AE12" i="2"/>
  <c r="AD12" i="2"/>
  <c r="AC8" i="2"/>
  <c r="AG8" i="2" s="1"/>
  <c r="AF8" i="2"/>
  <c r="AD8" i="2"/>
  <c r="AE8" i="2"/>
  <c r="AC4" i="2"/>
  <c r="AG4" i="2" s="1"/>
  <c r="AD4" i="2"/>
  <c r="AF4" i="2"/>
  <c r="AE4" i="2"/>
  <c r="H154" i="2"/>
  <c r="H146" i="2"/>
  <c r="H82" i="2"/>
  <c r="AG11" i="2"/>
  <c r="AG15" i="2"/>
  <c r="AG23" i="2"/>
  <c r="AG31" i="2"/>
  <c r="AG35" i="2"/>
  <c r="AG47" i="2"/>
  <c r="AG63" i="2"/>
  <c r="AG79" i="2"/>
  <c r="AG91" i="2"/>
  <c r="AG95" i="2"/>
  <c r="AG115" i="2"/>
  <c r="AF183" i="2"/>
  <c r="AF182" i="2"/>
  <c r="AF181" i="2"/>
  <c r="AF180" i="2"/>
  <c r="AD177" i="2"/>
  <c r="AD175" i="2"/>
  <c r="AD174" i="2"/>
  <c r="AD173" i="2"/>
  <c r="AD172" i="2"/>
  <c r="AE170" i="2"/>
  <c r="AE168" i="2"/>
  <c r="AF167" i="2"/>
  <c r="AF166" i="2"/>
  <c r="AF165" i="2"/>
  <c r="AF164" i="2"/>
  <c r="AD162" i="2"/>
  <c r="AE161" i="2"/>
  <c r="AE160" i="2"/>
  <c r="AE159" i="2"/>
  <c r="AE157" i="2"/>
  <c r="AE156" i="2"/>
  <c r="AE155" i="2"/>
  <c r="AF154" i="2"/>
  <c r="AF153" i="2"/>
  <c r="AF152" i="2"/>
  <c r="AD147" i="2"/>
  <c r="AD146" i="2"/>
  <c r="AD145" i="2"/>
  <c r="AD144" i="2"/>
  <c r="AE143" i="2"/>
  <c r="AE142" i="2"/>
  <c r="AE141" i="2"/>
  <c r="AF139" i="2"/>
  <c r="AD134" i="2"/>
  <c r="AD133" i="2"/>
  <c r="AD132" i="2"/>
  <c r="AE131" i="2"/>
  <c r="AE130" i="2"/>
  <c r="AE129" i="2"/>
  <c r="AE128" i="2"/>
  <c r="AF127" i="2"/>
  <c r="AF126" i="2"/>
  <c r="AD125" i="2"/>
  <c r="AD124" i="2"/>
  <c r="AE123" i="2"/>
  <c r="AI123" i="2" s="1"/>
  <c r="AE122" i="2"/>
  <c r="AF121" i="2"/>
  <c r="AI121" i="2" s="1"/>
  <c r="AJ121" i="2" s="1"/>
  <c r="AK121" i="2" s="1"/>
  <c r="AL121" i="2" s="1"/>
  <c r="AN121" i="2" s="1"/>
  <c r="AF118" i="2"/>
  <c r="AI118" i="2" s="1"/>
  <c r="AJ118" i="2" s="1"/>
  <c r="AK118" i="2" s="1"/>
  <c r="AL118" i="2" s="1"/>
  <c r="AN118" i="2" s="1"/>
  <c r="AF116" i="2"/>
  <c r="AF114" i="2"/>
  <c r="AD109" i="2"/>
  <c r="AD107" i="2"/>
  <c r="AE105" i="2"/>
  <c r="AF96" i="2"/>
  <c r="AI153" i="2"/>
  <c r="AJ153" i="2" s="1"/>
  <c r="AK153" i="2" s="1"/>
  <c r="AL153" i="2" s="1"/>
  <c r="AN153" i="2" s="1"/>
  <c r="AI178" i="2"/>
  <c r="AJ178" i="2" s="1"/>
  <c r="AK178" i="2" s="1"/>
  <c r="AL178" i="2" s="1"/>
  <c r="AN178" i="2" s="1"/>
  <c r="AI177" i="2"/>
  <c r="AJ177" i="2" s="1"/>
  <c r="AK177" i="2" s="1"/>
  <c r="AL177" i="2" s="1"/>
  <c r="AN177" i="2" s="1"/>
  <c r="AI157" i="2"/>
  <c r="AJ157" i="2" s="1"/>
  <c r="AK157" i="2" s="1"/>
  <c r="AL157" i="2" s="1"/>
  <c r="AN157" i="2" s="1"/>
  <c r="AI174" i="2"/>
  <c r="AJ174" i="2" s="1"/>
  <c r="AK174" i="2" s="1"/>
  <c r="AL174" i="2" s="1"/>
  <c r="AN174" i="2" s="1"/>
  <c r="AI150" i="2"/>
  <c r="AJ150" i="2" s="1"/>
  <c r="AK150" i="2" s="1"/>
  <c r="AL150" i="2" s="1"/>
  <c r="AN150" i="2" s="1"/>
  <c r="AI179" i="2"/>
  <c r="AJ179" i="2" s="1"/>
  <c r="AK179" i="2" s="1"/>
  <c r="AL179" i="2" s="1"/>
  <c r="AN179" i="2" s="1"/>
  <c r="AI158" i="2"/>
  <c r="AJ158" i="2" s="1"/>
  <c r="AK158" i="2" s="1"/>
  <c r="AL158" i="2" s="1"/>
  <c r="AN158" i="2" s="1"/>
  <c r="AI176" i="2"/>
  <c r="AJ176" i="2" s="1"/>
  <c r="AK176" i="2" s="1"/>
  <c r="AL176" i="2" s="1"/>
  <c r="AN176" i="2" s="1"/>
  <c r="AI182" i="2"/>
  <c r="AJ182" i="2" s="1"/>
  <c r="AK182" i="2" s="1"/>
  <c r="AL182" i="2" s="1"/>
  <c r="AN182" i="2" s="1"/>
  <c r="AI173" i="2"/>
  <c r="AJ173" i="2" s="1"/>
  <c r="AK173" i="2" s="1"/>
  <c r="AL173" i="2" s="1"/>
  <c r="AN173" i="2" s="1"/>
  <c r="AI169" i="2"/>
  <c r="AJ169" i="2" s="1"/>
  <c r="AK169" i="2" s="1"/>
  <c r="AL169" i="2" s="1"/>
  <c r="AN169" i="2" s="1"/>
  <c r="AJ124" i="2"/>
  <c r="AK124" i="2" s="1"/>
  <c r="AL124" i="2" s="1"/>
  <c r="AN124" i="2" s="1"/>
  <c r="AI124" i="2"/>
  <c r="AI45" i="2"/>
  <c r="AJ45" i="2" s="1"/>
  <c r="AK45" i="2" s="1"/>
  <c r="AL45" i="2" s="1"/>
  <c r="AN45" i="2" s="1"/>
  <c r="AI151" i="2"/>
  <c r="AJ151" i="2" s="1"/>
  <c r="AI137" i="2"/>
  <c r="AJ137" i="2" s="1"/>
  <c r="AK137" i="2" s="1"/>
  <c r="AL137" i="2" s="1"/>
  <c r="AN137" i="2" s="1"/>
  <c r="AI117" i="2"/>
  <c r="AJ117" i="2" s="1"/>
  <c r="AK117" i="2" s="1"/>
  <c r="AL117" i="2" s="1"/>
  <c r="AN117" i="2" s="1"/>
  <c r="AI108" i="2"/>
  <c r="AJ108" i="2" s="1"/>
  <c r="AK108" i="2" s="1"/>
  <c r="AL108" i="2" s="1"/>
  <c r="AN108" i="2" s="1"/>
  <c r="AI102" i="2"/>
  <c r="AJ102" i="2" s="1"/>
  <c r="AK102" i="2" s="1"/>
  <c r="AL102" i="2" s="1"/>
  <c r="AN102" i="2" s="1"/>
  <c r="AI143" i="2"/>
  <c r="AJ143" i="2" s="1"/>
  <c r="AK143" i="2" s="1"/>
  <c r="AL143" i="2" s="1"/>
  <c r="AN143" i="2" s="1"/>
  <c r="AI112" i="2"/>
  <c r="AJ112" i="2" s="1"/>
  <c r="AK112" i="2" s="1"/>
  <c r="AL112" i="2" s="1"/>
  <c r="AN112" i="2" s="1"/>
  <c r="AI148" i="2"/>
  <c r="AJ148" i="2" s="1"/>
  <c r="AK148" i="2" s="1"/>
  <c r="AL148" i="2" s="1"/>
  <c r="AN148" i="2" s="1"/>
  <c r="AI135" i="2"/>
  <c r="AJ135" i="2" s="1"/>
  <c r="AK135" i="2" s="1"/>
  <c r="AL135" i="2" s="1"/>
  <c r="AN135" i="2" s="1"/>
  <c r="AI132" i="2"/>
  <c r="AJ132" i="2" s="1"/>
  <c r="AK132" i="2" s="1"/>
  <c r="AL132" i="2" s="1"/>
  <c r="AN132" i="2" s="1"/>
  <c r="AI130" i="2"/>
  <c r="AJ130" i="2" s="1"/>
  <c r="AK130" i="2" s="1"/>
  <c r="AL130" i="2" s="1"/>
  <c r="AN130" i="2" s="1"/>
  <c r="AI116" i="2"/>
  <c r="AJ116" i="2" s="1"/>
  <c r="AK116" i="2" s="1"/>
  <c r="AL116" i="2" s="1"/>
  <c r="AN116" i="2" s="1"/>
  <c r="AI101" i="2"/>
  <c r="AJ101" i="2" s="1"/>
  <c r="AK101" i="2" s="1"/>
  <c r="AL101" i="2" s="1"/>
  <c r="AN101" i="2" s="1"/>
  <c r="AI170" i="2"/>
  <c r="AJ170" i="2" s="1"/>
  <c r="AK170" i="2" s="1"/>
  <c r="AL170" i="2" s="1"/>
  <c r="AN170" i="2" s="1"/>
  <c r="AI161" i="2"/>
  <c r="AJ161" i="2" s="1"/>
  <c r="AK161" i="2" s="1"/>
  <c r="AL161" i="2" s="1"/>
  <c r="AN161" i="2" s="1"/>
  <c r="AI154" i="2"/>
  <c r="AJ154" i="2" s="1"/>
  <c r="AK154" i="2" s="1"/>
  <c r="AL154" i="2" s="1"/>
  <c r="AN154" i="2" s="1"/>
  <c r="AI152" i="2"/>
  <c r="AJ152" i="2" s="1"/>
  <c r="AK152" i="2" s="1"/>
  <c r="AL152" i="2" s="1"/>
  <c r="AN152" i="2" s="1"/>
  <c r="AK151" i="2"/>
  <c r="AL151" i="2" s="1"/>
  <c r="AN151" i="2" s="1"/>
  <c r="AI147" i="2"/>
  <c r="AJ147" i="2" s="1"/>
  <c r="AK147" i="2" s="1"/>
  <c r="AL147" i="2" s="1"/>
  <c r="AN147" i="2" s="1"/>
  <c r="AI144" i="2"/>
  <c r="AJ144" i="2" s="1"/>
  <c r="AK144" i="2" s="1"/>
  <c r="AL144" i="2" s="1"/>
  <c r="AN144" i="2" s="1"/>
  <c r="AI142" i="2"/>
  <c r="AJ142" i="2" s="1"/>
  <c r="AK142" i="2" s="1"/>
  <c r="AL142" i="2" s="1"/>
  <c r="AN142" i="2" s="1"/>
  <c r="AI131" i="2"/>
  <c r="AJ131" i="2" s="1"/>
  <c r="AK131" i="2" s="1"/>
  <c r="AL131" i="2" s="1"/>
  <c r="AN131" i="2" s="1"/>
  <c r="AI126" i="2"/>
  <c r="AJ126" i="2" s="1"/>
  <c r="AK126" i="2" s="1"/>
  <c r="AL126" i="2" s="1"/>
  <c r="AN126" i="2" s="1"/>
  <c r="AJ123" i="2"/>
  <c r="AK123" i="2" s="1"/>
  <c r="AL123" i="2" s="1"/>
  <c r="AN123" i="2" s="1"/>
  <c r="AI119" i="2"/>
  <c r="AJ119" i="2" s="1"/>
  <c r="AK119" i="2" s="1"/>
  <c r="AL119" i="2" s="1"/>
  <c r="AN119" i="2" s="1"/>
  <c r="AI115" i="2"/>
  <c r="AJ115" i="2" s="1"/>
  <c r="AK115" i="2" s="1"/>
  <c r="AL115" i="2" s="1"/>
  <c r="AN115" i="2" s="1"/>
  <c r="AI113" i="2"/>
  <c r="AJ113" i="2" s="1"/>
  <c r="AK113" i="2" s="1"/>
  <c r="AL113" i="2" s="1"/>
  <c r="AN113" i="2" s="1"/>
  <c r="AI100" i="2"/>
  <c r="AJ100" i="2" s="1"/>
  <c r="AK100" i="2" s="1"/>
  <c r="AL100" i="2" s="1"/>
  <c r="AN100" i="2" s="1"/>
  <c r="AI109" i="2"/>
  <c r="AJ109" i="2" s="1"/>
  <c r="AK109" i="2" s="1"/>
  <c r="AL109" i="2" s="1"/>
  <c r="AN109" i="2" s="1"/>
  <c r="AI84" i="2"/>
  <c r="AJ84" i="2" s="1"/>
  <c r="AK84" i="2" s="1"/>
  <c r="AL84" i="2" s="1"/>
  <c r="AN84" i="2" s="1"/>
  <c r="AI75" i="2"/>
  <c r="AJ75" i="2" s="1"/>
  <c r="AK75" i="2" s="1"/>
  <c r="AL75" i="2" s="1"/>
  <c r="AN75" i="2" s="1"/>
  <c r="AI95" i="2"/>
  <c r="AJ95" i="2" s="1"/>
  <c r="AK95" i="2" s="1"/>
  <c r="AL95" i="2" s="1"/>
  <c r="AN95" i="2" s="1"/>
  <c r="AI82" i="2"/>
  <c r="AJ82" i="2" s="1"/>
  <c r="AK82" i="2" s="1"/>
  <c r="AL82" i="2" s="1"/>
  <c r="AN82" i="2" s="1"/>
  <c r="AI110" i="2"/>
  <c r="AJ110" i="2" s="1"/>
  <c r="AK110" i="2" s="1"/>
  <c r="AL110" i="2" s="1"/>
  <c r="AN110" i="2" s="1"/>
  <c r="AI92" i="2"/>
  <c r="AJ92" i="2" s="1"/>
  <c r="AK92" i="2" s="1"/>
  <c r="AL92" i="2" s="1"/>
  <c r="AN92" i="2" s="1"/>
  <c r="AI78" i="2"/>
  <c r="AJ78" i="2" s="1"/>
  <c r="AK78" i="2" s="1"/>
  <c r="AL78" i="2" s="1"/>
  <c r="AN78" i="2" s="1"/>
  <c r="AI62" i="2"/>
  <c r="AJ62" i="2" s="1"/>
  <c r="AK62" i="2" s="1"/>
  <c r="AL62" i="2" s="1"/>
  <c r="AN62" i="2" s="1"/>
  <c r="AI74" i="2"/>
  <c r="AJ74" i="2" s="1"/>
  <c r="AK74" i="2" s="1"/>
  <c r="AL74" i="2" s="1"/>
  <c r="AN74" i="2" s="1"/>
  <c r="AI72" i="2"/>
  <c r="AJ72" i="2" s="1"/>
  <c r="AK72" i="2" s="1"/>
  <c r="AL72" i="2" s="1"/>
  <c r="AN72" i="2" s="1"/>
  <c r="AI46" i="2"/>
  <c r="AJ46" i="2" s="1"/>
  <c r="AK46" i="2" s="1"/>
  <c r="AL46" i="2" s="1"/>
  <c r="AN46" i="2" s="1"/>
  <c r="AJ51" i="2"/>
  <c r="AK51" i="2"/>
  <c r="AL51" i="2" s="1"/>
  <c r="AN51" i="2" s="1"/>
  <c r="AI31" i="2"/>
  <c r="AJ31" i="2" s="1"/>
  <c r="AK31" i="2" s="1"/>
  <c r="AL31" i="2" s="1"/>
  <c r="AN31" i="2" s="1"/>
  <c r="AI22" i="2"/>
  <c r="AJ22" i="2" s="1"/>
  <c r="AK22" i="2" s="1"/>
  <c r="AL22" i="2" s="1"/>
  <c r="AN22" i="2" s="1"/>
  <c r="AI14" i="2"/>
  <c r="AJ14" i="2" s="1"/>
  <c r="AK14" i="2" s="1"/>
  <c r="AL14" i="2" s="1"/>
  <c r="AN14" i="2" s="1"/>
  <c r="AI19" i="2"/>
  <c r="AJ19" i="2" s="1"/>
  <c r="AK19" i="2" s="1"/>
  <c r="AL19" i="2" s="1"/>
  <c r="AN19" i="2" s="1"/>
  <c r="AI6" i="2"/>
  <c r="AJ6" i="2" s="1"/>
  <c r="AK6" i="2" s="1"/>
  <c r="AL6" i="2" s="1"/>
  <c r="AN6" i="2" s="1"/>
  <c r="AI21" i="2"/>
  <c r="AJ21" i="2" s="1"/>
  <c r="AK21" i="2" s="1"/>
  <c r="AL21" i="2" s="1"/>
  <c r="AN21" i="2" s="1"/>
  <c r="AI28" i="2"/>
  <c r="AJ28" i="2" s="1"/>
  <c r="AK28" i="2" s="1"/>
  <c r="AL28" i="2" s="1"/>
  <c r="AN28" i="2" s="1"/>
  <c r="AI20" i="2"/>
  <c r="AJ20" i="2" s="1"/>
  <c r="AK20" i="2" s="1"/>
  <c r="AL20" i="2" s="1"/>
  <c r="AN20" i="2" s="1"/>
  <c r="AI12" i="2"/>
  <c r="AJ12" i="2" s="1"/>
  <c r="AK12" i="2" s="1"/>
  <c r="AL12" i="2" s="1"/>
  <c r="AN12" i="2" s="1"/>
  <c r="AI8" i="2"/>
  <c r="AJ8" i="2" s="1"/>
  <c r="AK8" i="2" s="1"/>
  <c r="AL8" i="2" s="1"/>
  <c r="AN8" i="2" s="1"/>
  <c r="H131" i="2"/>
  <c r="H93" i="2"/>
  <c r="I93" i="2" s="1"/>
  <c r="J93" i="2" s="1"/>
  <c r="H157" i="2"/>
  <c r="I157" i="2" s="1"/>
  <c r="J157" i="2" s="1"/>
  <c r="K157" i="2" s="1"/>
  <c r="L157" i="2" s="1"/>
  <c r="M157" i="2" s="1"/>
  <c r="N157" i="2" s="1"/>
  <c r="H132" i="2"/>
  <c r="H120" i="2"/>
  <c r="I120" i="2" s="1"/>
  <c r="J120" i="2" s="1"/>
  <c r="H106" i="2"/>
  <c r="H98" i="2"/>
  <c r="H43" i="2"/>
  <c r="I146" i="2"/>
  <c r="J146" i="2" s="1"/>
  <c r="K146" i="2" s="1"/>
  <c r="L146" i="2" s="1"/>
  <c r="M146" i="2" s="1"/>
  <c r="N146" i="2" s="1"/>
  <c r="H83" i="2"/>
  <c r="AC158" i="2"/>
  <c r="AG158" i="2" s="1"/>
  <c r="AC169" i="2"/>
  <c r="AG169" i="2" s="1"/>
  <c r="I132" i="2"/>
  <c r="J132" i="2" s="1"/>
  <c r="K132" i="2" s="1"/>
  <c r="L132" i="2" s="1"/>
  <c r="M132" i="2" s="1"/>
  <c r="N132" i="2" s="1"/>
  <c r="I88" i="2"/>
  <c r="J88" i="2" s="1"/>
  <c r="I43" i="2"/>
  <c r="AC176" i="2"/>
  <c r="AG176" i="2" s="1"/>
  <c r="AC140" i="2"/>
  <c r="AG140" i="2" s="1"/>
  <c r="I154" i="2"/>
  <c r="I91" i="2"/>
  <c r="J91" i="2" s="1"/>
  <c r="K91" i="2" s="1"/>
  <c r="L91" i="2" s="1"/>
  <c r="M91" i="2" s="1"/>
  <c r="N91" i="2" s="1"/>
  <c r="H76" i="2"/>
  <c r="AC171" i="2"/>
  <c r="AG171" i="2" s="1"/>
  <c r="AC2" i="2"/>
  <c r="AG2" i="2" s="1"/>
  <c r="AC119" i="2"/>
  <c r="AG119" i="2" s="1"/>
  <c r="AC135" i="2"/>
  <c r="AG135" i="2" s="1"/>
  <c r="H170" i="2"/>
  <c r="H165" i="2"/>
  <c r="H159" i="2"/>
  <c r="H137" i="2"/>
  <c r="I137" i="2" s="1"/>
  <c r="J137" i="2" s="1"/>
  <c r="K137" i="2" s="1"/>
  <c r="L137" i="2" s="1"/>
  <c r="M137" i="2" s="1"/>
  <c r="N137" i="2" s="1"/>
  <c r="H142" i="2"/>
  <c r="H162" i="2"/>
  <c r="H149" i="2"/>
  <c r="I149" i="2" s="1"/>
  <c r="J149" i="2" s="1"/>
  <c r="K149" i="2" s="1"/>
  <c r="L149" i="2" s="1"/>
  <c r="M149" i="2" s="1"/>
  <c r="N149" i="2" s="1"/>
  <c r="H140" i="2"/>
  <c r="H134" i="2"/>
  <c r="H128" i="2"/>
  <c r="H112" i="2"/>
  <c r="H110" i="2"/>
  <c r="H173" i="2"/>
  <c r="H151" i="2"/>
  <c r="H96" i="2"/>
  <c r="H79" i="2"/>
  <c r="H45" i="2"/>
  <c r="H135" i="2"/>
  <c r="H115" i="2"/>
  <c r="H41" i="2"/>
  <c r="H172" i="2"/>
  <c r="H161" i="2"/>
  <c r="H145" i="2"/>
  <c r="H127" i="2"/>
  <c r="H125" i="2"/>
  <c r="I125" i="2" s="1"/>
  <c r="J125" i="2" s="1"/>
  <c r="H121" i="2"/>
  <c r="I121" i="2" s="1"/>
  <c r="J121" i="2" s="1"/>
  <c r="H117" i="2"/>
  <c r="H81" i="2"/>
  <c r="H164" i="2"/>
  <c r="H136" i="2"/>
  <c r="H101" i="2"/>
  <c r="I101" i="2" s="1"/>
  <c r="J101" i="2" s="1"/>
  <c r="H84" i="2"/>
  <c r="H75" i="2"/>
  <c r="I2" i="2"/>
  <c r="J2" i="2" s="1"/>
  <c r="K2" i="2" s="1"/>
  <c r="L2" i="2" s="1"/>
  <c r="M2" i="2" s="1"/>
  <c r="N2" i="2" s="1"/>
  <c r="H177" i="2"/>
  <c r="H153" i="2"/>
  <c r="H124" i="2"/>
  <c r="H122" i="2"/>
  <c r="H118" i="2"/>
  <c r="H116" i="2"/>
  <c r="H71" i="2"/>
  <c r="H69" i="2"/>
  <c r="H67" i="2"/>
  <c r="H65" i="2"/>
  <c r="H63" i="2"/>
  <c r="I63" i="2" s="1"/>
  <c r="J63" i="2" s="1"/>
  <c r="K63" i="2" s="1"/>
  <c r="L63" i="2" s="1"/>
  <c r="M63" i="2" s="1"/>
  <c r="N63" i="2" s="1"/>
  <c r="H59" i="2"/>
  <c r="H55" i="2"/>
  <c r="H49" i="2"/>
  <c r="H169" i="2"/>
  <c r="I143" i="2"/>
  <c r="J143" i="2" s="1"/>
  <c r="K143" i="2" s="1"/>
  <c r="L143" i="2" s="1"/>
  <c r="M143" i="2" s="1"/>
  <c r="N143" i="2" s="1"/>
  <c r="H104" i="2"/>
  <c r="H87" i="2"/>
  <c r="H3" i="2"/>
  <c r="I3" i="2" s="1"/>
  <c r="J3" i="2" s="1"/>
  <c r="K3" i="2" s="1"/>
  <c r="L3" i="2" s="1"/>
  <c r="M3" i="2" s="1"/>
  <c r="N3" i="2" s="1"/>
  <c r="H176" i="2"/>
  <c r="H139" i="2"/>
  <c r="H129" i="2"/>
  <c r="I129" i="2" s="1"/>
  <c r="J129" i="2" s="1"/>
  <c r="H123" i="2"/>
  <c r="H119" i="2"/>
  <c r="H114" i="2"/>
  <c r="H108" i="2"/>
  <c r="H105" i="2"/>
  <c r="I105" i="2" s="1"/>
  <c r="J105" i="2" s="1"/>
  <c r="H102" i="2"/>
  <c r="I102" i="2" s="1"/>
  <c r="J102" i="2" s="1"/>
  <c r="K102" i="2" s="1"/>
  <c r="L102" i="2" s="1"/>
  <c r="M102" i="2" s="1"/>
  <c r="N102" i="2" s="1"/>
  <c r="H85" i="2"/>
  <c r="I85" i="2" s="1"/>
  <c r="H72" i="2"/>
  <c r="H38" i="2"/>
  <c r="H34" i="2"/>
  <c r="I34" i="2" s="1"/>
  <c r="J34" i="2" s="1"/>
  <c r="K34" i="2" s="1"/>
  <c r="L34" i="2" s="1"/>
  <c r="M34" i="2" s="1"/>
  <c r="N34" i="2" s="1"/>
  <c r="H30" i="2"/>
  <c r="I30" i="2" s="1"/>
  <c r="J30" i="2" s="1"/>
  <c r="K30" i="2" s="1"/>
  <c r="L30" i="2" s="1"/>
  <c r="M30" i="2" s="1"/>
  <c r="N30" i="2" s="1"/>
  <c r="H26" i="2"/>
  <c r="I26" i="2" s="1"/>
  <c r="J26" i="2" s="1"/>
  <c r="K26" i="2" s="1"/>
  <c r="L26" i="2" s="1"/>
  <c r="M26" i="2" s="1"/>
  <c r="N26" i="2" s="1"/>
  <c r="H22" i="2"/>
  <c r="H18" i="2"/>
  <c r="H182" i="2"/>
  <c r="H180" i="2"/>
  <c r="H174" i="2"/>
  <c r="H171" i="2"/>
  <c r="H168" i="2"/>
  <c r="H166" i="2"/>
  <c r="H163" i="2"/>
  <c r="H160" i="2"/>
  <c r="H155" i="2"/>
  <c r="H152" i="2"/>
  <c r="H147" i="2"/>
  <c r="H144" i="2"/>
  <c r="H126" i="2"/>
  <c r="H113" i="2"/>
  <c r="I113" i="2" s="1"/>
  <c r="J113" i="2" s="1"/>
  <c r="H109" i="2"/>
  <c r="I109" i="2" s="1"/>
  <c r="J109" i="2" s="1"/>
  <c r="H107" i="2"/>
  <c r="H103" i="2"/>
  <c r="H100" i="2"/>
  <c r="H97" i="2"/>
  <c r="I97" i="2" s="1"/>
  <c r="J97" i="2" s="1"/>
  <c r="H94" i="2"/>
  <c r="I94" i="2" s="1"/>
  <c r="J94" i="2" s="1"/>
  <c r="K94" i="2" s="1"/>
  <c r="L94" i="2" s="1"/>
  <c r="M94" i="2" s="1"/>
  <c r="N94" i="2" s="1"/>
  <c r="H92" i="2"/>
  <c r="H86" i="2"/>
  <c r="H78" i="2"/>
  <c r="H77" i="2"/>
  <c r="H73" i="2"/>
  <c r="H70" i="2"/>
  <c r="H68" i="2"/>
  <c r="H66" i="2"/>
  <c r="H64" i="2"/>
  <c r="H60" i="2"/>
  <c r="H56" i="2"/>
  <c r="I56" i="2" s="1"/>
  <c r="J56" i="2" s="1"/>
  <c r="H52" i="2"/>
  <c r="I52" i="2" s="1"/>
  <c r="J52" i="2" s="1"/>
  <c r="H50" i="2"/>
  <c r="H48" i="2"/>
  <c r="I48" i="2" s="1"/>
  <c r="J48" i="2" s="1"/>
  <c r="H46" i="2"/>
  <c r="I46" i="2" s="1"/>
  <c r="J46" i="2" s="1"/>
  <c r="K46" i="2" s="1"/>
  <c r="L46" i="2" s="1"/>
  <c r="M46" i="2" s="1"/>
  <c r="N46" i="2" s="1"/>
  <c r="H183" i="2"/>
  <c r="H179" i="2"/>
  <c r="H175" i="2"/>
  <c r="H167" i="2"/>
  <c r="H158" i="2"/>
  <c r="H156" i="2"/>
  <c r="H150" i="2"/>
  <c r="H148" i="2"/>
  <c r="H141" i="2"/>
  <c r="I141" i="2" s="1"/>
  <c r="J141" i="2" s="1"/>
  <c r="K141" i="2" s="1"/>
  <c r="L141" i="2" s="1"/>
  <c r="M141" i="2" s="1"/>
  <c r="N141" i="2" s="1"/>
  <c r="H138" i="2"/>
  <c r="H133" i="2"/>
  <c r="I133" i="2" s="1"/>
  <c r="J133" i="2" s="1"/>
  <c r="K133" i="2" s="1"/>
  <c r="L133" i="2" s="1"/>
  <c r="M133" i="2" s="1"/>
  <c r="N133" i="2" s="1"/>
  <c r="H130" i="2"/>
  <c r="H111" i="2"/>
  <c r="H99" i="2"/>
  <c r="H95" i="2"/>
  <c r="H89" i="2"/>
  <c r="I89" i="2" s="1"/>
  <c r="J89" i="2" s="1"/>
  <c r="H80" i="2"/>
  <c r="H74" i="2"/>
  <c r="H39" i="2"/>
  <c r="I39" i="2" s="1"/>
  <c r="J39" i="2" s="1"/>
  <c r="K39" i="2" s="1"/>
  <c r="L39" i="2" s="1"/>
  <c r="M39" i="2" s="1"/>
  <c r="N39" i="2" s="1"/>
  <c r="H35" i="2"/>
  <c r="I35" i="2" s="1"/>
  <c r="J35" i="2" s="1"/>
  <c r="K35" i="2" s="1"/>
  <c r="L35" i="2" s="1"/>
  <c r="M35" i="2" s="1"/>
  <c r="N35" i="2" s="1"/>
  <c r="H31" i="2"/>
  <c r="I31" i="2" s="1"/>
  <c r="J31" i="2" s="1"/>
  <c r="K31" i="2" s="1"/>
  <c r="L31" i="2" s="1"/>
  <c r="M31" i="2" s="1"/>
  <c r="N31" i="2" s="1"/>
  <c r="H27" i="2"/>
  <c r="H23" i="2"/>
  <c r="I23" i="2" s="1"/>
  <c r="J23" i="2" s="1"/>
  <c r="K23" i="2" s="1"/>
  <c r="L23" i="2" s="1"/>
  <c r="M23" i="2" s="1"/>
  <c r="N23" i="2" s="1"/>
  <c r="H19" i="2"/>
  <c r="I19" i="2" s="1"/>
  <c r="J19" i="2" s="1"/>
  <c r="K19" i="2" s="1"/>
  <c r="L19" i="2" s="1"/>
  <c r="M19" i="2" s="1"/>
  <c r="N19" i="2" s="1"/>
  <c r="H15" i="2"/>
  <c r="I15" i="2" s="1"/>
  <c r="J15" i="2" s="1"/>
  <c r="K15" i="2" s="1"/>
  <c r="L15" i="2" s="1"/>
  <c r="M15" i="2" s="1"/>
  <c r="N15" i="2" s="1"/>
  <c r="H13" i="2"/>
  <c r="H11" i="2"/>
  <c r="H9" i="2"/>
  <c r="I9" i="2" s="1"/>
  <c r="J9" i="2" s="1"/>
  <c r="K9" i="2" s="1"/>
  <c r="L9" i="2" s="1"/>
  <c r="M9" i="2" s="1"/>
  <c r="N9" i="2" s="1"/>
  <c r="H7" i="2"/>
  <c r="H5" i="2"/>
  <c r="I5" i="2" s="1"/>
  <c r="J5" i="2" s="1"/>
  <c r="K5" i="2" s="1"/>
  <c r="L5" i="2" s="1"/>
  <c r="M5" i="2" s="1"/>
  <c r="N5" i="2" s="1"/>
  <c r="H178" i="2"/>
  <c r="H181" i="2"/>
  <c r="H62" i="2"/>
  <c r="H58" i="2"/>
  <c r="H54" i="2"/>
  <c r="I54" i="2" s="1"/>
  <c r="J54" i="2" s="1"/>
  <c r="K54" i="2" s="1"/>
  <c r="L54" i="2" s="1"/>
  <c r="M54" i="2" s="1"/>
  <c r="N54" i="2" s="1"/>
  <c r="H51" i="2"/>
  <c r="H47" i="2"/>
  <c r="H37" i="2"/>
  <c r="I37" i="2" s="1"/>
  <c r="J37" i="2" s="1"/>
  <c r="K37" i="2" s="1"/>
  <c r="L37" i="2" s="1"/>
  <c r="M37" i="2" s="1"/>
  <c r="N37" i="2" s="1"/>
  <c r="H33" i="2"/>
  <c r="I33" i="2" s="1"/>
  <c r="J33" i="2" s="1"/>
  <c r="K33" i="2" s="1"/>
  <c r="L33" i="2" s="1"/>
  <c r="M33" i="2" s="1"/>
  <c r="N33" i="2" s="1"/>
  <c r="H29" i="2"/>
  <c r="I29" i="2" s="1"/>
  <c r="J29" i="2" s="1"/>
  <c r="K29" i="2" s="1"/>
  <c r="L29" i="2" s="1"/>
  <c r="M29" i="2" s="1"/>
  <c r="N29" i="2" s="1"/>
  <c r="H25" i="2"/>
  <c r="I25" i="2" s="1"/>
  <c r="J25" i="2" s="1"/>
  <c r="K25" i="2" s="1"/>
  <c r="L25" i="2" s="1"/>
  <c r="M25" i="2" s="1"/>
  <c r="N25" i="2" s="1"/>
  <c r="H21" i="2"/>
  <c r="I21" i="2" s="1"/>
  <c r="J21" i="2" s="1"/>
  <c r="K21" i="2" s="1"/>
  <c r="L21" i="2" s="1"/>
  <c r="M21" i="2" s="1"/>
  <c r="N21" i="2" s="1"/>
  <c r="H17" i="2"/>
  <c r="I17" i="2" s="1"/>
  <c r="J17" i="2" s="1"/>
  <c r="K17" i="2" s="1"/>
  <c r="L17" i="2" s="1"/>
  <c r="M17" i="2" s="1"/>
  <c r="N17" i="2" s="1"/>
  <c r="H44" i="2"/>
  <c r="H42" i="2"/>
  <c r="H40" i="2"/>
  <c r="H36" i="2"/>
  <c r="I36" i="2" s="1"/>
  <c r="J36" i="2" s="1"/>
  <c r="K36" i="2" s="1"/>
  <c r="L36" i="2" s="1"/>
  <c r="M36" i="2" s="1"/>
  <c r="N36" i="2" s="1"/>
  <c r="H32" i="2"/>
  <c r="H28" i="2"/>
  <c r="H24" i="2"/>
  <c r="H20" i="2"/>
  <c r="I20" i="2" s="1"/>
  <c r="J20" i="2" s="1"/>
  <c r="K20" i="2" s="1"/>
  <c r="L20" i="2" s="1"/>
  <c r="M20" i="2" s="1"/>
  <c r="N20" i="2" s="1"/>
  <c r="H61" i="2"/>
  <c r="H57" i="2"/>
  <c r="H53" i="2"/>
  <c r="J43" i="2"/>
  <c r="H14" i="2"/>
  <c r="H10" i="2"/>
  <c r="H6" i="2"/>
  <c r="H16" i="2"/>
  <c r="I16" i="2" s="1"/>
  <c r="J16" i="2" s="1"/>
  <c r="K16" i="2" s="1"/>
  <c r="L16" i="2" s="1"/>
  <c r="M16" i="2" s="1"/>
  <c r="N16" i="2" s="1"/>
  <c r="H12" i="2"/>
  <c r="H8" i="2"/>
  <c r="I8" i="2" s="1"/>
  <c r="J8" i="2" s="1"/>
  <c r="K8" i="2" s="1"/>
  <c r="L8" i="2" s="1"/>
  <c r="M8" i="2" s="1"/>
  <c r="N8" i="2" s="1"/>
  <c r="H4" i="2"/>
  <c r="I165" i="2"/>
  <c r="J165" i="2" s="1"/>
  <c r="K165" i="2" s="1"/>
  <c r="L165" i="2" s="1"/>
  <c r="M165" i="2" s="1"/>
  <c r="N165" i="2" s="1"/>
  <c r="I153" i="2"/>
  <c r="J153" i="2" s="1"/>
  <c r="K153" i="2" s="1"/>
  <c r="L153" i="2" s="1"/>
  <c r="M153" i="2" s="1"/>
  <c r="N153" i="2" s="1"/>
  <c r="I114" i="2"/>
  <c r="J114" i="2" s="1"/>
  <c r="K114" i="2" s="1"/>
  <c r="L114" i="2" s="1"/>
  <c r="M114" i="2" s="1"/>
  <c r="N114" i="2" s="1"/>
  <c r="I106" i="2"/>
  <c r="J106" i="2" s="1"/>
  <c r="K106" i="2" s="1"/>
  <c r="L106" i="2" s="1"/>
  <c r="M106" i="2" s="1"/>
  <c r="N106" i="2" s="1"/>
  <c r="I98" i="2"/>
  <c r="J98" i="2" s="1"/>
  <c r="K98" i="2" s="1"/>
  <c r="L98" i="2" s="1"/>
  <c r="M98" i="2" s="1"/>
  <c r="N98" i="2" s="1"/>
  <c r="I90" i="2"/>
  <c r="J90" i="2" s="1"/>
  <c r="K90" i="2" s="1"/>
  <c r="L90" i="2" s="1"/>
  <c r="M90" i="2" s="1"/>
  <c r="N90" i="2" s="1"/>
  <c r="I82" i="2"/>
  <c r="J82" i="2" s="1"/>
  <c r="K82" i="2" s="1"/>
  <c r="L82" i="2" s="1"/>
  <c r="M82" i="2" s="1"/>
  <c r="N82" i="2" s="1"/>
  <c r="I62" i="2"/>
  <c r="J62" i="2" s="1"/>
  <c r="K62" i="2" s="1"/>
  <c r="L62" i="2" s="1"/>
  <c r="M62" i="2" s="1"/>
  <c r="N62" i="2" s="1"/>
  <c r="J154" i="2"/>
  <c r="K154" i="2" s="1"/>
  <c r="L154" i="2" s="1"/>
  <c r="M154" i="2" s="1"/>
  <c r="N154" i="2" s="1"/>
  <c r="I50" i="2"/>
  <c r="J50" i="2" s="1"/>
  <c r="K50" i="2" s="1"/>
  <c r="L50" i="2" s="1"/>
  <c r="M50" i="2" s="1"/>
  <c r="N50" i="2" s="1"/>
  <c r="K88" i="2"/>
  <c r="L88" i="2" s="1"/>
  <c r="M88" i="2" s="1"/>
  <c r="N88" i="2" s="1"/>
  <c r="K109" i="2"/>
  <c r="L109" i="2" s="1"/>
  <c r="M109" i="2" s="1"/>
  <c r="N109" i="2" s="1"/>
  <c r="K93" i="2"/>
  <c r="L93" i="2" s="1"/>
  <c r="M93" i="2" s="1"/>
  <c r="N93" i="2" s="1"/>
  <c r="K52" i="2"/>
  <c r="L52" i="2" s="1"/>
  <c r="M52" i="2" s="1"/>
  <c r="N52" i="2" s="1"/>
  <c r="I44" i="2"/>
  <c r="J44" i="2" s="1"/>
  <c r="K44" i="2" s="1"/>
  <c r="L44" i="2" s="1"/>
  <c r="M44" i="2" s="1"/>
  <c r="N44" i="2" s="1"/>
  <c r="I32" i="2"/>
  <c r="J32" i="2" s="1"/>
  <c r="K32" i="2" s="1"/>
  <c r="L32" i="2" s="1"/>
  <c r="M32" i="2" s="1"/>
  <c r="N32" i="2" s="1"/>
  <c r="I27" i="2"/>
  <c r="J27" i="2" s="1"/>
  <c r="K27" i="2" s="1"/>
  <c r="L27" i="2" s="1"/>
  <c r="M27" i="2" s="1"/>
  <c r="N27" i="2" s="1"/>
  <c r="I13" i="2"/>
  <c r="J13" i="2" s="1"/>
  <c r="K13" i="2" s="1"/>
  <c r="L13" i="2" s="1"/>
  <c r="M13" i="2" s="1"/>
  <c r="N13" i="2" s="1"/>
  <c r="I18" i="2"/>
  <c r="J18" i="2" s="1"/>
  <c r="K18" i="2" s="1"/>
  <c r="L18" i="2" s="1"/>
  <c r="M18" i="2" s="1"/>
  <c r="N18" i="2" s="1"/>
  <c r="I11" i="2"/>
  <c r="J11" i="2" s="1"/>
  <c r="K11" i="2" s="1"/>
  <c r="L11" i="2" s="1"/>
  <c r="M11" i="2" s="1"/>
  <c r="N11" i="2" s="1"/>
  <c r="I7" i="2"/>
  <c r="J7" i="2" s="1"/>
  <c r="K7" i="2" s="1"/>
  <c r="L7" i="2" s="1"/>
  <c r="M7" i="2" s="1"/>
  <c r="N7" i="2" s="1"/>
  <c r="AD2" i="2"/>
  <c r="E9" i="1"/>
  <c r="D9" i="1"/>
  <c r="E17" i="1"/>
  <c r="D17" i="1"/>
  <c r="F17" i="1" s="1"/>
  <c r="E25" i="1"/>
  <c r="D25" i="1"/>
  <c r="E33" i="1"/>
  <c r="D33" i="1"/>
  <c r="F33" i="1" s="1"/>
  <c r="E41" i="1"/>
  <c r="D41" i="1"/>
  <c r="F41" i="1" s="1"/>
  <c r="E49" i="1"/>
  <c r="D49" i="1"/>
  <c r="F49" i="1" s="1"/>
  <c r="E53" i="1"/>
  <c r="D53" i="1"/>
  <c r="E61" i="1"/>
  <c r="D61" i="1"/>
  <c r="F61" i="1" s="1"/>
  <c r="E65" i="1"/>
  <c r="D65" i="1"/>
  <c r="E69" i="1"/>
  <c r="D69" i="1"/>
  <c r="F69" i="1" s="1"/>
  <c r="E73" i="1"/>
  <c r="D73" i="1"/>
  <c r="F73" i="1" s="1"/>
  <c r="E77" i="1"/>
  <c r="D77" i="1"/>
  <c r="F77" i="1" s="1"/>
  <c r="E81" i="1"/>
  <c r="D81" i="1"/>
  <c r="E85" i="1"/>
  <c r="D85" i="1"/>
  <c r="E89" i="1"/>
  <c r="D89" i="1"/>
  <c r="E93" i="1"/>
  <c r="D93" i="1"/>
  <c r="E97" i="1"/>
  <c r="D97" i="1"/>
  <c r="E101" i="1"/>
  <c r="D101" i="1"/>
  <c r="E105" i="1"/>
  <c r="D105" i="1"/>
  <c r="E109" i="1"/>
  <c r="D109" i="1"/>
  <c r="E113" i="1"/>
  <c r="D113" i="1"/>
  <c r="E117" i="1"/>
  <c r="D117" i="1"/>
  <c r="E121" i="1"/>
  <c r="D121" i="1"/>
  <c r="E125" i="1"/>
  <c r="D125" i="1"/>
  <c r="E129" i="1"/>
  <c r="D129" i="1"/>
  <c r="E133" i="1"/>
  <c r="D133" i="1"/>
  <c r="E137" i="1"/>
  <c r="D137" i="1"/>
  <c r="E141" i="1"/>
  <c r="D141" i="1"/>
  <c r="E145" i="1"/>
  <c r="D145" i="1"/>
  <c r="E149" i="1"/>
  <c r="D149" i="1"/>
  <c r="E153" i="1"/>
  <c r="D153" i="1"/>
  <c r="E157" i="1"/>
  <c r="D157" i="1"/>
  <c r="E161" i="1"/>
  <c r="D161" i="1"/>
  <c r="E165" i="1"/>
  <c r="D165" i="1"/>
  <c r="E169" i="1"/>
  <c r="D169" i="1"/>
  <c r="E173" i="1"/>
  <c r="D173" i="1"/>
  <c r="E177" i="1"/>
  <c r="D177" i="1"/>
  <c r="E181" i="1"/>
  <c r="D181" i="1"/>
  <c r="E185" i="1"/>
  <c r="D185" i="1"/>
  <c r="E189" i="1"/>
  <c r="D189" i="1"/>
  <c r="E193" i="1"/>
  <c r="D193" i="1"/>
  <c r="E197" i="1"/>
  <c r="D197" i="1"/>
  <c r="E201" i="1"/>
  <c r="D201" i="1"/>
  <c r="E5" i="1"/>
  <c r="D5" i="1"/>
  <c r="E13" i="1"/>
  <c r="D13" i="1"/>
  <c r="E21" i="1"/>
  <c r="D21" i="1"/>
  <c r="E29" i="1"/>
  <c r="D29" i="1"/>
  <c r="E37" i="1"/>
  <c r="D37" i="1"/>
  <c r="F37" i="1" s="1"/>
  <c r="E45" i="1"/>
  <c r="D45" i="1"/>
  <c r="E57" i="1"/>
  <c r="D57" i="1"/>
  <c r="F57" i="1" s="1"/>
  <c r="E205" i="1"/>
  <c r="D205" i="1"/>
  <c r="E209" i="1"/>
  <c r="D209" i="1"/>
  <c r="F209" i="1" s="1"/>
  <c r="E213" i="1"/>
  <c r="D213" i="1"/>
  <c r="E217" i="1"/>
  <c r="D217" i="1"/>
  <c r="F217" i="1" s="1"/>
  <c r="E221" i="1"/>
  <c r="D221" i="1"/>
  <c r="E225" i="1"/>
  <c r="D225" i="1"/>
  <c r="F225" i="1" s="1"/>
  <c r="E229" i="1"/>
  <c r="D229" i="1"/>
  <c r="E233" i="1"/>
  <c r="D233" i="1"/>
  <c r="F233" i="1" s="1"/>
  <c r="E237" i="1"/>
  <c r="D237" i="1"/>
  <c r="E241" i="1"/>
  <c r="D241" i="1"/>
  <c r="F241" i="1" s="1"/>
  <c r="E245" i="1"/>
  <c r="D245" i="1"/>
  <c r="E249" i="1"/>
  <c r="D249" i="1"/>
  <c r="F249" i="1" s="1"/>
  <c r="E253" i="1"/>
  <c r="D253" i="1"/>
  <c r="E257" i="1"/>
  <c r="D257" i="1"/>
  <c r="F257" i="1" s="1"/>
  <c r="E261" i="1"/>
  <c r="D261" i="1"/>
  <c r="E265" i="1"/>
  <c r="D265" i="1"/>
  <c r="F265" i="1" s="1"/>
  <c r="E269" i="1"/>
  <c r="D269" i="1"/>
  <c r="E273" i="1"/>
  <c r="D273" i="1"/>
  <c r="F273" i="1" s="1"/>
  <c r="E277" i="1"/>
  <c r="D277" i="1"/>
  <c r="E281" i="1"/>
  <c r="D281" i="1"/>
  <c r="F281" i="1" s="1"/>
  <c r="E285" i="1"/>
  <c r="D285" i="1"/>
  <c r="E289" i="1"/>
  <c r="D289" i="1"/>
  <c r="F289" i="1" s="1"/>
  <c r="E293" i="1"/>
  <c r="D293" i="1"/>
  <c r="E297" i="1"/>
  <c r="D297" i="1"/>
  <c r="F297" i="1" s="1"/>
  <c r="E301" i="1"/>
  <c r="D301" i="1"/>
  <c r="E309" i="1"/>
  <c r="D309" i="1"/>
  <c r="E313" i="1"/>
  <c r="D313" i="1"/>
  <c r="E325" i="1"/>
  <c r="D325" i="1"/>
  <c r="E333" i="1"/>
  <c r="D333" i="1"/>
  <c r="E341" i="1"/>
  <c r="D341" i="1"/>
  <c r="E345" i="1"/>
  <c r="D345" i="1"/>
  <c r="E353" i="1"/>
  <c r="D353" i="1"/>
  <c r="F353" i="1" s="1"/>
  <c r="E2" i="1"/>
  <c r="D2" i="1"/>
  <c r="E14" i="1"/>
  <c r="D14" i="1"/>
  <c r="F14" i="1" s="1"/>
  <c r="E18" i="1"/>
  <c r="D18" i="1"/>
  <c r="E26" i="1"/>
  <c r="D26" i="1"/>
  <c r="F26" i="1" s="1"/>
  <c r="E34" i="1"/>
  <c r="D34" i="1"/>
  <c r="E46" i="1"/>
  <c r="D46" i="1"/>
  <c r="F46" i="1" s="1"/>
  <c r="E54" i="1"/>
  <c r="D54" i="1"/>
  <c r="F54" i="1" s="1"/>
  <c r="E62" i="1"/>
  <c r="D62" i="1"/>
  <c r="F62" i="1" s="1"/>
  <c r="E70" i="1"/>
  <c r="D70" i="1"/>
  <c r="E78" i="1"/>
  <c r="D78" i="1"/>
  <c r="F78" i="1" s="1"/>
  <c r="E86" i="1"/>
  <c r="D86" i="1"/>
  <c r="E90" i="1"/>
  <c r="D90" i="1"/>
  <c r="F90" i="1" s="1"/>
  <c r="E98" i="1"/>
  <c r="D98" i="1"/>
  <c r="F98" i="1" s="1"/>
  <c r="E106" i="1"/>
  <c r="D106" i="1"/>
  <c r="F106" i="1" s="1"/>
  <c r="E118" i="1"/>
  <c r="D118" i="1"/>
  <c r="E126" i="1"/>
  <c r="D126" i="1"/>
  <c r="F126" i="1" s="1"/>
  <c r="E134" i="1"/>
  <c r="D134" i="1"/>
  <c r="E142" i="1"/>
  <c r="D142" i="1"/>
  <c r="F142" i="1" s="1"/>
  <c r="E150" i="1"/>
  <c r="D150" i="1"/>
  <c r="E154" i="1"/>
  <c r="D154" i="1"/>
  <c r="F154" i="1" s="1"/>
  <c r="E162" i="1"/>
  <c r="D162" i="1"/>
  <c r="F162" i="1" s="1"/>
  <c r="E170" i="1"/>
  <c r="D170" i="1"/>
  <c r="F170" i="1" s="1"/>
  <c r="E178" i="1"/>
  <c r="D178" i="1"/>
  <c r="F178" i="1" s="1"/>
  <c r="E186" i="1"/>
  <c r="D186" i="1"/>
  <c r="F186" i="1" s="1"/>
  <c r="E194" i="1"/>
  <c r="D194" i="1"/>
  <c r="F194" i="1" s="1"/>
  <c r="E202" i="1"/>
  <c r="D202" i="1"/>
  <c r="F202" i="1" s="1"/>
  <c r="E210" i="1"/>
  <c r="D210" i="1"/>
  <c r="E218" i="1"/>
  <c r="D218" i="1"/>
  <c r="F218" i="1" s="1"/>
  <c r="E226" i="1"/>
  <c r="D226" i="1"/>
  <c r="E234" i="1"/>
  <c r="D234" i="1"/>
  <c r="F234" i="1" s="1"/>
  <c r="E242" i="1"/>
  <c r="D242" i="1"/>
  <c r="E250" i="1"/>
  <c r="D250" i="1"/>
  <c r="F250" i="1" s="1"/>
  <c r="E258" i="1"/>
  <c r="D258" i="1"/>
  <c r="E270" i="1"/>
  <c r="D270" i="1"/>
  <c r="F270" i="1" s="1"/>
  <c r="E278" i="1"/>
  <c r="D278" i="1"/>
  <c r="F278" i="1" s="1"/>
  <c r="E286" i="1"/>
  <c r="D286" i="1"/>
  <c r="F286" i="1" s="1"/>
  <c r="E294" i="1"/>
  <c r="D294" i="1"/>
  <c r="F294" i="1" s="1"/>
  <c r="E302" i="1"/>
  <c r="D302" i="1"/>
  <c r="F302" i="1" s="1"/>
  <c r="E310" i="1"/>
  <c r="D310" i="1"/>
  <c r="E314" i="1"/>
  <c r="D314" i="1"/>
  <c r="F314" i="1" s="1"/>
  <c r="E322" i="1"/>
  <c r="D322" i="1"/>
  <c r="D330" i="1"/>
  <c r="E330" i="1"/>
  <c r="D338" i="1"/>
  <c r="E338" i="1"/>
  <c r="D346" i="1"/>
  <c r="E346" i="1"/>
  <c r="D358" i="1"/>
  <c r="E358" i="1"/>
  <c r="E3" i="1"/>
  <c r="D3" i="1"/>
  <c r="F3" i="1" s="1"/>
  <c r="E11" i="1"/>
  <c r="D11" i="1"/>
  <c r="E19" i="1"/>
  <c r="D19" i="1"/>
  <c r="F19" i="1" s="1"/>
  <c r="E31" i="1"/>
  <c r="D31" i="1"/>
  <c r="E39" i="1"/>
  <c r="D39" i="1"/>
  <c r="F39" i="1" s="1"/>
  <c r="E43" i="1"/>
  <c r="D43" i="1"/>
  <c r="E51" i="1"/>
  <c r="D51" i="1"/>
  <c r="F51" i="1" s="1"/>
  <c r="E59" i="1"/>
  <c r="D59" i="1"/>
  <c r="E67" i="1"/>
  <c r="D67" i="1"/>
  <c r="F67" i="1" s="1"/>
  <c r="E75" i="1"/>
  <c r="D75" i="1"/>
  <c r="E83" i="1"/>
  <c r="D83" i="1"/>
  <c r="F83" i="1" s="1"/>
  <c r="E91" i="1"/>
  <c r="D91" i="1"/>
  <c r="E99" i="1"/>
  <c r="D99" i="1"/>
  <c r="F99" i="1" s="1"/>
  <c r="E107" i="1"/>
  <c r="D107" i="1"/>
  <c r="E115" i="1"/>
  <c r="D115" i="1"/>
  <c r="F115" i="1" s="1"/>
  <c r="E123" i="1"/>
  <c r="D123" i="1"/>
  <c r="E131" i="1"/>
  <c r="D131" i="1"/>
  <c r="F131" i="1" s="1"/>
  <c r="E139" i="1"/>
  <c r="D139" i="1"/>
  <c r="E147" i="1"/>
  <c r="D147" i="1"/>
  <c r="F147" i="1" s="1"/>
  <c r="E155" i="1"/>
  <c r="D155" i="1"/>
  <c r="E163" i="1"/>
  <c r="D163" i="1"/>
  <c r="F163" i="1" s="1"/>
  <c r="E171" i="1"/>
  <c r="D171" i="1"/>
  <c r="E179" i="1"/>
  <c r="D179" i="1"/>
  <c r="F179" i="1" s="1"/>
  <c r="E187" i="1"/>
  <c r="D187" i="1"/>
  <c r="E195" i="1"/>
  <c r="D195" i="1"/>
  <c r="F195" i="1" s="1"/>
  <c r="E203" i="1"/>
  <c r="D203" i="1"/>
  <c r="E211" i="1"/>
  <c r="D211" i="1"/>
  <c r="F211" i="1" s="1"/>
  <c r="E219" i="1"/>
  <c r="D219" i="1"/>
  <c r="E227" i="1"/>
  <c r="D227" i="1"/>
  <c r="F227" i="1" s="1"/>
  <c r="E235" i="1"/>
  <c r="D235" i="1"/>
  <c r="E243" i="1"/>
  <c r="D243" i="1"/>
  <c r="F243" i="1" s="1"/>
  <c r="E251" i="1"/>
  <c r="D251" i="1"/>
  <c r="E259" i="1"/>
  <c r="D259" i="1"/>
  <c r="F259" i="1" s="1"/>
  <c r="E267" i="1"/>
  <c r="D267" i="1"/>
  <c r="E275" i="1"/>
  <c r="D275" i="1"/>
  <c r="F275" i="1" s="1"/>
  <c r="E295" i="1"/>
  <c r="D295" i="1"/>
  <c r="F295" i="1" s="1"/>
  <c r="E305" i="1"/>
  <c r="D305" i="1"/>
  <c r="F305" i="1" s="1"/>
  <c r="E317" i="1"/>
  <c r="D317" i="1"/>
  <c r="E321" i="1"/>
  <c r="D321" i="1"/>
  <c r="F321" i="1" s="1"/>
  <c r="E329" i="1"/>
  <c r="D329" i="1"/>
  <c r="E337" i="1"/>
  <c r="D337" i="1"/>
  <c r="F337" i="1" s="1"/>
  <c r="E349" i="1"/>
  <c r="D349" i="1"/>
  <c r="E357" i="1"/>
  <c r="D357" i="1"/>
  <c r="E6" i="1"/>
  <c r="D6" i="1"/>
  <c r="E10" i="1"/>
  <c r="D10" i="1"/>
  <c r="F10" i="1" s="1"/>
  <c r="E22" i="1"/>
  <c r="D22" i="1"/>
  <c r="E30" i="1"/>
  <c r="D30" i="1"/>
  <c r="F30" i="1" s="1"/>
  <c r="E38" i="1"/>
  <c r="D38" i="1"/>
  <c r="E42" i="1"/>
  <c r="D42" i="1"/>
  <c r="F42" i="1" s="1"/>
  <c r="E50" i="1"/>
  <c r="D50" i="1"/>
  <c r="E58" i="1"/>
  <c r="D58" i="1"/>
  <c r="F58" i="1" s="1"/>
  <c r="E66" i="1"/>
  <c r="D66" i="1"/>
  <c r="F66" i="1" s="1"/>
  <c r="E74" i="1"/>
  <c r="D74" i="1"/>
  <c r="F74" i="1" s="1"/>
  <c r="E82" i="1"/>
  <c r="D82" i="1"/>
  <c r="F82" i="1" s="1"/>
  <c r="E94" i="1"/>
  <c r="D94" i="1"/>
  <c r="F94" i="1" s="1"/>
  <c r="E102" i="1"/>
  <c r="D102" i="1"/>
  <c r="E110" i="1"/>
  <c r="D110" i="1"/>
  <c r="F110" i="1" s="1"/>
  <c r="E114" i="1"/>
  <c r="D114" i="1"/>
  <c r="F114" i="1" s="1"/>
  <c r="E122" i="1"/>
  <c r="D122" i="1"/>
  <c r="F122" i="1" s="1"/>
  <c r="E130" i="1"/>
  <c r="D130" i="1"/>
  <c r="F130" i="1" s="1"/>
  <c r="E138" i="1"/>
  <c r="D138" i="1"/>
  <c r="F138" i="1" s="1"/>
  <c r="E146" i="1"/>
  <c r="D146" i="1"/>
  <c r="F146" i="1" s="1"/>
  <c r="E158" i="1"/>
  <c r="D158" i="1"/>
  <c r="F158" i="1" s="1"/>
  <c r="E166" i="1"/>
  <c r="D166" i="1"/>
  <c r="E174" i="1"/>
  <c r="D174" i="1"/>
  <c r="F174" i="1" s="1"/>
  <c r="E182" i="1"/>
  <c r="D182" i="1"/>
  <c r="E190" i="1"/>
  <c r="D190" i="1"/>
  <c r="F190" i="1" s="1"/>
  <c r="E198" i="1"/>
  <c r="D198" i="1"/>
  <c r="E206" i="1"/>
  <c r="D206" i="1"/>
  <c r="F206" i="1" s="1"/>
  <c r="E214" i="1"/>
  <c r="D214" i="1"/>
  <c r="F214" i="1" s="1"/>
  <c r="E222" i="1"/>
  <c r="D222" i="1"/>
  <c r="F222" i="1" s="1"/>
  <c r="E230" i="1"/>
  <c r="D230" i="1"/>
  <c r="F230" i="1" s="1"/>
  <c r="E238" i="1"/>
  <c r="D238" i="1"/>
  <c r="F238" i="1" s="1"/>
  <c r="E246" i="1"/>
  <c r="D246" i="1"/>
  <c r="F246" i="1" s="1"/>
  <c r="E254" i="1"/>
  <c r="D254" i="1"/>
  <c r="F254" i="1" s="1"/>
  <c r="E262" i="1"/>
  <c r="D262" i="1"/>
  <c r="F262" i="1" s="1"/>
  <c r="E266" i="1"/>
  <c r="D266" i="1"/>
  <c r="F266" i="1" s="1"/>
  <c r="E274" i="1"/>
  <c r="D274" i="1"/>
  <c r="E282" i="1"/>
  <c r="D282" i="1"/>
  <c r="F282" i="1" s="1"/>
  <c r="E290" i="1"/>
  <c r="D290" i="1"/>
  <c r="E298" i="1"/>
  <c r="D298" i="1"/>
  <c r="F298" i="1" s="1"/>
  <c r="E306" i="1"/>
  <c r="D306" i="1"/>
  <c r="E318" i="1"/>
  <c r="D318" i="1"/>
  <c r="F318" i="1" s="1"/>
  <c r="E326" i="1"/>
  <c r="D326" i="1"/>
  <c r="D334" i="1"/>
  <c r="E334" i="1"/>
  <c r="D342" i="1"/>
  <c r="E342" i="1"/>
  <c r="D350" i="1"/>
  <c r="E350" i="1"/>
  <c r="D354" i="1"/>
  <c r="E354" i="1"/>
  <c r="E7" i="1"/>
  <c r="D7" i="1"/>
  <c r="F7" i="1" s="1"/>
  <c r="E15" i="1"/>
  <c r="D15" i="1"/>
  <c r="E23" i="1"/>
  <c r="D23" i="1"/>
  <c r="F23" i="1" s="1"/>
  <c r="E27" i="1"/>
  <c r="D27" i="1"/>
  <c r="E35" i="1"/>
  <c r="D35" i="1"/>
  <c r="F35" i="1" s="1"/>
  <c r="E47" i="1"/>
  <c r="D47" i="1"/>
  <c r="E55" i="1"/>
  <c r="D55" i="1"/>
  <c r="F55" i="1" s="1"/>
  <c r="E63" i="1"/>
  <c r="D63" i="1"/>
  <c r="E71" i="1"/>
  <c r="D71" i="1"/>
  <c r="F71" i="1" s="1"/>
  <c r="E79" i="1"/>
  <c r="D79" i="1"/>
  <c r="E87" i="1"/>
  <c r="D87" i="1"/>
  <c r="F87" i="1" s="1"/>
  <c r="E95" i="1"/>
  <c r="D95" i="1"/>
  <c r="E103" i="1"/>
  <c r="D103" i="1"/>
  <c r="F103" i="1" s="1"/>
  <c r="E111" i="1"/>
  <c r="D111" i="1"/>
  <c r="E119" i="1"/>
  <c r="D119" i="1"/>
  <c r="F119" i="1" s="1"/>
  <c r="E127" i="1"/>
  <c r="D127" i="1"/>
  <c r="E135" i="1"/>
  <c r="D135" i="1"/>
  <c r="F135" i="1" s="1"/>
  <c r="E143" i="1"/>
  <c r="D143" i="1"/>
  <c r="E151" i="1"/>
  <c r="D151" i="1"/>
  <c r="F151" i="1" s="1"/>
  <c r="E159" i="1"/>
  <c r="D159" i="1"/>
  <c r="E167" i="1"/>
  <c r="D167" i="1"/>
  <c r="F167" i="1" s="1"/>
  <c r="E175" i="1"/>
  <c r="D175" i="1"/>
  <c r="E183" i="1"/>
  <c r="D183" i="1"/>
  <c r="F183" i="1" s="1"/>
  <c r="E191" i="1"/>
  <c r="D191" i="1"/>
  <c r="E199" i="1"/>
  <c r="D199" i="1"/>
  <c r="F199" i="1" s="1"/>
  <c r="E207" i="1"/>
  <c r="D207" i="1"/>
  <c r="E215" i="1"/>
  <c r="D215" i="1"/>
  <c r="F215" i="1" s="1"/>
  <c r="E223" i="1"/>
  <c r="D223" i="1"/>
  <c r="E231" i="1"/>
  <c r="D231" i="1"/>
  <c r="F231" i="1" s="1"/>
  <c r="E239" i="1"/>
  <c r="D239" i="1"/>
  <c r="E247" i="1"/>
  <c r="D247" i="1"/>
  <c r="F247" i="1" s="1"/>
  <c r="E255" i="1"/>
  <c r="D255" i="1"/>
  <c r="E263" i="1"/>
  <c r="D263" i="1"/>
  <c r="F263" i="1" s="1"/>
  <c r="E271" i="1"/>
  <c r="D271" i="1"/>
  <c r="E279" i="1"/>
  <c r="D279" i="1"/>
  <c r="F279" i="1" s="1"/>
  <c r="E283" i="1"/>
  <c r="D283" i="1"/>
  <c r="E287" i="1"/>
  <c r="D287" i="1"/>
  <c r="F287" i="1" s="1"/>
  <c r="E291" i="1"/>
  <c r="D291" i="1"/>
  <c r="F291" i="1" s="1"/>
  <c r="E299" i="1"/>
  <c r="D299" i="1"/>
  <c r="F299" i="1" s="1"/>
  <c r="E303" i="1"/>
  <c r="D303" i="1"/>
  <c r="E307" i="1"/>
  <c r="D307" i="1"/>
  <c r="F307" i="1" s="1"/>
  <c r="E311" i="1"/>
  <c r="D311" i="1"/>
  <c r="F311" i="1" s="1"/>
  <c r="E315" i="1"/>
  <c r="D315" i="1"/>
  <c r="F315" i="1" s="1"/>
  <c r="E319" i="1"/>
  <c r="D319" i="1"/>
  <c r="E323" i="1"/>
  <c r="D323" i="1"/>
  <c r="F323" i="1" s="1"/>
  <c r="E327" i="1"/>
  <c r="D327" i="1"/>
  <c r="F327" i="1" s="1"/>
  <c r="E331" i="1"/>
  <c r="D331" i="1"/>
  <c r="F331" i="1" s="1"/>
  <c r="E335" i="1"/>
  <c r="D335" i="1"/>
  <c r="E339" i="1"/>
  <c r="D339" i="1"/>
  <c r="F339" i="1" s="1"/>
  <c r="E343" i="1"/>
  <c r="D343" i="1"/>
  <c r="F343" i="1" s="1"/>
  <c r="E347" i="1"/>
  <c r="D347" i="1"/>
  <c r="F347" i="1" s="1"/>
  <c r="E351" i="1"/>
  <c r="D351" i="1"/>
  <c r="E355" i="1"/>
  <c r="D355" i="1"/>
  <c r="F355" i="1" s="1"/>
  <c r="E359" i="1"/>
  <c r="D359" i="1"/>
  <c r="F359" i="1" s="1"/>
  <c r="D4" i="1"/>
  <c r="E4" i="1"/>
  <c r="D8" i="1"/>
  <c r="E8" i="1"/>
  <c r="D12" i="1"/>
  <c r="E12" i="1"/>
  <c r="D16" i="1"/>
  <c r="E16" i="1"/>
  <c r="D20" i="1"/>
  <c r="E20" i="1"/>
  <c r="D24" i="1"/>
  <c r="E24" i="1"/>
  <c r="E28" i="1"/>
  <c r="D28" i="1"/>
  <c r="F28" i="1" s="1"/>
  <c r="E32" i="1"/>
  <c r="D32" i="1"/>
  <c r="F32" i="1" s="1"/>
  <c r="E361" i="1"/>
  <c r="D361" i="1"/>
  <c r="F361" i="1" s="1"/>
  <c r="E80" i="1"/>
  <c r="D80" i="1"/>
  <c r="F80" i="1" s="1"/>
  <c r="E84" i="1"/>
  <c r="D84" i="1"/>
  <c r="F84" i="1" s="1"/>
  <c r="E88" i="1"/>
  <c r="D88" i="1"/>
  <c r="E92" i="1"/>
  <c r="D92" i="1"/>
  <c r="F92" i="1" s="1"/>
  <c r="E96" i="1"/>
  <c r="D96" i="1"/>
  <c r="F96" i="1" s="1"/>
  <c r="E100" i="1"/>
  <c r="D100" i="1"/>
  <c r="F100" i="1" s="1"/>
  <c r="E104" i="1"/>
  <c r="D104" i="1"/>
  <c r="E108" i="1"/>
  <c r="D108" i="1"/>
  <c r="F108" i="1" s="1"/>
  <c r="E112" i="1"/>
  <c r="D112" i="1"/>
  <c r="F112" i="1" s="1"/>
  <c r="E116" i="1"/>
  <c r="D116" i="1"/>
  <c r="F116" i="1" s="1"/>
  <c r="E120" i="1"/>
  <c r="D120" i="1"/>
  <c r="E124" i="1"/>
  <c r="D124" i="1"/>
  <c r="F124" i="1" s="1"/>
  <c r="E128" i="1"/>
  <c r="D128" i="1"/>
  <c r="F128" i="1" s="1"/>
  <c r="E132" i="1"/>
  <c r="D132" i="1"/>
  <c r="F132" i="1" s="1"/>
  <c r="E136" i="1"/>
  <c r="D136" i="1"/>
  <c r="E140" i="1"/>
  <c r="D140" i="1"/>
  <c r="F140" i="1" s="1"/>
  <c r="E144" i="1"/>
  <c r="D144" i="1"/>
  <c r="F144" i="1" s="1"/>
  <c r="E148" i="1"/>
  <c r="D148" i="1"/>
  <c r="F148" i="1" s="1"/>
  <c r="E152" i="1"/>
  <c r="D152" i="1"/>
  <c r="E156" i="1"/>
  <c r="D156" i="1"/>
  <c r="F156" i="1" s="1"/>
  <c r="E160" i="1"/>
  <c r="D160" i="1"/>
  <c r="F160" i="1" s="1"/>
  <c r="E164" i="1"/>
  <c r="D164" i="1"/>
  <c r="F164" i="1" s="1"/>
  <c r="E168" i="1"/>
  <c r="D168" i="1"/>
  <c r="E172" i="1"/>
  <c r="D172" i="1"/>
  <c r="F172" i="1" s="1"/>
  <c r="E176" i="1"/>
  <c r="D176" i="1"/>
  <c r="F176" i="1" s="1"/>
  <c r="E180" i="1"/>
  <c r="D180" i="1"/>
  <c r="F180" i="1" s="1"/>
  <c r="E184" i="1"/>
  <c r="D184" i="1"/>
  <c r="E188" i="1"/>
  <c r="D188" i="1"/>
  <c r="F188" i="1" s="1"/>
  <c r="E192" i="1"/>
  <c r="D192" i="1"/>
  <c r="F192" i="1" s="1"/>
  <c r="E196" i="1"/>
  <c r="D196" i="1"/>
  <c r="F196" i="1" s="1"/>
  <c r="E200" i="1"/>
  <c r="D200" i="1"/>
  <c r="E204" i="1"/>
  <c r="D204" i="1"/>
  <c r="F204" i="1" s="1"/>
  <c r="E208" i="1"/>
  <c r="D208" i="1"/>
  <c r="F208" i="1" s="1"/>
  <c r="E212" i="1"/>
  <c r="D212" i="1"/>
  <c r="F212" i="1" s="1"/>
  <c r="E216" i="1"/>
  <c r="D216" i="1"/>
  <c r="E220" i="1"/>
  <c r="D220" i="1"/>
  <c r="F220" i="1" s="1"/>
  <c r="E224" i="1"/>
  <c r="D224" i="1"/>
  <c r="F224" i="1" s="1"/>
  <c r="E228" i="1"/>
  <c r="D228" i="1"/>
  <c r="F228" i="1" s="1"/>
  <c r="D232" i="1"/>
  <c r="E232" i="1"/>
  <c r="E236" i="1"/>
  <c r="D236" i="1"/>
  <c r="F236" i="1" s="1"/>
  <c r="D240" i="1"/>
  <c r="E240" i="1"/>
  <c r="E244" i="1"/>
  <c r="D244" i="1"/>
  <c r="F244" i="1" s="1"/>
  <c r="E248" i="1"/>
  <c r="D248" i="1"/>
  <c r="E252" i="1"/>
  <c r="D252" i="1"/>
  <c r="F252" i="1" s="1"/>
  <c r="E256" i="1"/>
  <c r="D256" i="1"/>
  <c r="F256" i="1" s="1"/>
  <c r="E260" i="1"/>
  <c r="D260" i="1"/>
  <c r="F260" i="1" s="1"/>
  <c r="E264" i="1"/>
  <c r="D264" i="1"/>
  <c r="E268" i="1"/>
  <c r="D268" i="1"/>
  <c r="F268" i="1" s="1"/>
  <c r="E272" i="1"/>
  <c r="D272" i="1"/>
  <c r="F272" i="1" s="1"/>
  <c r="E276" i="1"/>
  <c r="D276" i="1"/>
  <c r="F276" i="1" s="1"/>
  <c r="E280" i="1"/>
  <c r="D280" i="1"/>
  <c r="E284" i="1"/>
  <c r="D284" i="1"/>
  <c r="F284" i="1" s="1"/>
  <c r="E288" i="1"/>
  <c r="D288" i="1"/>
  <c r="E292" i="1"/>
  <c r="D292" i="1"/>
  <c r="F292" i="1" s="1"/>
  <c r="E296" i="1"/>
  <c r="D296" i="1"/>
  <c r="F296" i="1" s="1"/>
  <c r="E300" i="1"/>
  <c r="D300" i="1"/>
  <c r="F300" i="1" s="1"/>
  <c r="E304" i="1"/>
  <c r="D304" i="1"/>
  <c r="F304" i="1" s="1"/>
  <c r="E308" i="1"/>
  <c r="D308" i="1"/>
  <c r="F308" i="1" s="1"/>
  <c r="E312" i="1"/>
  <c r="D312" i="1"/>
  <c r="F312" i="1" s="1"/>
  <c r="E316" i="1"/>
  <c r="D316" i="1"/>
  <c r="F316" i="1" s="1"/>
  <c r="E320" i="1"/>
  <c r="D320" i="1"/>
  <c r="F320" i="1" s="1"/>
  <c r="E324" i="1"/>
  <c r="D324" i="1"/>
  <c r="F324" i="1" s="1"/>
  <c r="E328" i="1"/>
  <c r="D328" i="1"/>
  <c r="F328" i="1" s="1"/>
  <c r="D332" i="1"/>
  <c r="E332" i="1"/>
  <c r="D336" i="1"/>
  <c r="E336" i="1"/>
  <c r="D340" i="1"/>
  <c r="E340" i="1"/>
  <c r="D344" i="1"/>
  <c r="E344" i="1"/>
  <c r="D348" i="1"/>
  <c r="E348" i="1"/>
  <c r="D352" i="1"/>
  <c r="E352" i="1"/>
  <c r="D356" i="1"/>
  <c r="E356" i="1"/>
  <c r="D360" i="1"/>
  <c r="E360" i="1"/>
  <c r="D362" i="1"/>
  <c r="E362" i="1"/>
  <c r="D40" i="1"/>
  <c r="D48" i="1"/>
  <c r="F48" i="1" s="1"/>
  <c r="D56" i="1"/>
  <c r="D64" i="1"/>
  <c r="F64" i="1" s="1"/>
  <c r="D72" i="1"/>
  <c r="D36" i="1"/>
  <c r="D44" i="1"/>
  <c r="F44" i="1" s="1"/>
  <c r="D52" i="1"/>
  <c r="F52" i="1" s="1"/>
  <c r="D60" i="1"/>
  <c r="D68" i="1"/>
  <c r="D76" i="1"/>
  <c r="F76" i="1" s="1"/>
  <c r="AK249" i="2" l="1"/>
  <c r="AL249" i="2" s="1"/>
  <c r="AN249" i="2" s="1"/>
  <c r="AJ343" i="2"/>
  <c r="AJ185" i="2"/>
  <c r="AJ187" i="2"/>
  <c r="AK187" i="2" s="1"/>
  <c r="AL187" i="2" s="1"/>
  <c r="AN187" i="2" s="1"/>
  <c r="AJ244" i="2"/>
  <c r="O186" i="2"/>
  <c r="P186" i="2" s="1"/>
  <c r="Q186" i="2"/>
  <c r="R186" i="2" s="1"/>
  <c r="P190" i="2"/>
  <c r="O190" i="2"/>
  <c r="Q190" i="2"/>
  <c r="R190" i="2" s="1"/>
  <c r="AO195" i="2"/>
  <c r="AP195" i="2" s="1"/>
  <c r="AO203" i="2"/>
  <c r="AP203" i="2" s="1"/>
  <c r="O199" i="2"/>
  <c r="P199" i="2" s="1"/>
  <c r="Q199" i="2"/>
  <c r="R199" i="2" s="1"/>
  <c r="AO197" i="2"/>
  <c r="AP197" i="2" s="1"/>
  <c r="AO201" i="2"/>
  <c r="AP201" i="2" s="1"/>
  <c r="O218" i="2"/>
  <c r="P218" i="2"/>
  <c r="Q218" i="2"/>
  <c r="R218" i="2" s="1"/>
  <c r="AO221" i="2"/>
  <c r="AP221" i="2" s="1"/>
  <c r="AQ221" i="2"/>
  <c r="AR221" i="2" s="1"/>
  <c r="O231" i="2"/>
  <c r="P231" i="2"/>
  <c r="Q231" i="2"/>
  <c r="R231" i="2" s="1"/>
  <c r="AO229" i="2"/>
  <c r="AP229" i="2" s="1"/>
  <c r="AO226" i="2"/>
  <c r="AP226" i="2"/>
  <c r="AO232" i="2"/>
  <c r="AP232" i="2" s="1"/>
  <c r="AQ232" i="2"/>
  <c r="AR232" i="2" s="1"/>
  <c r="O250" i="2"/>
  <c r="P250" i="2" s="1"/>
  <c r="Q250" i="2"/>
  <c r="R250" i="2" s="1"/>
  <c r="O247" i="2"/>
  <c r="P247" i="2" s="1"/>
  <c r="Q247" i="2"/>
  <c r="R247" i="2" s="1"/>
  <c r="O253" i="2"/>
  <c r="Q253" i="2"/>
  <c r="R253" i="2" s="1"/>
  <c r="P253" i="2"/>
  <c r="O269" i="2"/>
  <c r="P269" i="2"/>
  <c r="Q269" i="2"/>
  <c r="R269" i="2" s="1"/>
  <c r="O277" i="2"/>
  <c r="P277" i="2" s="1"/>
  <c r="Q277" i="2"/>
  <c r="R277" i="2" s="1"/>
  <c r="O291" i="2"/>
  <c r="P291" i="2" s="1"/>
  <c r="Q291" i="2"/>
  <c r="R291" i="2" s="1"/>
  <c r="P293" i="2"/>
  <c r="O293" i="2"/>
  <c r="Q293" i="2"/>
  <c r="R293" i="2" s="1"/>
  <c r="O295" i="2"/>
  <c r="P295" i="2" s="1"/>
  <c r="Q295" i="2"/>
  <c r="R295" i="2" s="1"/>
  <c r="P297" i="2"/>
  <c r="O297" i="2"/>
  <c r="Q297" i="2"/>
  <c r="R297" i="2" s="1"/>
  <c r="O299" i="2"/>
  <c r="P299" i="2" s="1"/>
  <c r="Q299" i="2"/>
  <c r="R299" i="2" s="1"/>
  <c r="P301" i="2"/>
  <c r="O301" i="2"/>
  <c r="Q301" i="2"/>
  <c r="R301" i="2" s="1"/>
  <c r="O303" i="2"/>
  <c r="P303" i="2" s="1"/>
  <c r="Q303" i="2"/>
  <c r="R303" i="2" s="1"/>
  <c r="P305" i="2"/>
  <c r="O305" i="2"/>
  <c r="Q305" i="2"/>
  <c r="R305" i="2" s="1"/>
  <c r="O307" i="2"/>
  <c r="P307" i="2" s="1"/>
  <c r="Q307" i="2"/>
  <c r="R307" i="2" s="1"/>
  <c r="P309" i="2"/>
  <c r="O309" i="2"/>
  <c r="Q309" i="2"/>
  <c r="R309" i="2" s="1"/>
  <c r="O272" i="2"/>
  <c r="P272" i="2"/>
  <c r="Q272" i="2"/>
  <c r="R272" i="2" s="1"/>
  <c r="O280" i="2"/>
  <c r="P280" i="2" s="1"/>
  <c r="Q280" i="2"/>
  <c r="R280" i="2" s="1"/>
  <c r="O285" i="2"/>
  <c r="P285" i="2" s="1"/>
  <c r="Q285" i="2"/>
  <c r="R285" i="2" s="1"/>
  <c r="O262" i="2"/>
  <c r="P262" i="2"/>
  <c r="Q262" i="2"/>
  <c r="R262" i="2" s="1"/>
  <c r="O266" i="2"/>
  <c r="P266" i="2" s="1"/>
  <c r="Q266" i="2"/>
  <c r="R266" i="2" s="1"/>
  <c r="O314" i="2"/>
  <c r="P314" i="2"/>
  <c r="Q314" i="2"/>
  <c r="R314" i="2" s="1"/>
  <c r="O317" i="2"/>
  <c r="P317" i="2" s="1"/>
  <c r="Q317" i="2"/>
  <c r="R317" i="2" s="1"/>
  <c r="O322" i="2"/>
  <c r="P322" i="2"/>
  <c r="Q322" i="2"/>
  <c r="R322" i="2" s="1"/>
  <c r="O327" i="2"/>
  <c r="P327" i="2" s="1"/>
  <c r="Q327" i="2"/>
  <c r="R327" i="2" s="1"/>
  <c r="O208" i="2"/>
  <c r="P208" i="2"/>
  <c r="Q208" i="2"/>
  <c r="R208" i="2" s="1"/>
  <c r="O249" i="2"/>
  <c r="Q249" i="2"/>
  <c r="R249" i="2" s="1"/>
  <c r="P249" i="2"/>
  <c r="AO364" i="2"/>
  <c r="AP364" i="2" s="1"/>
  <c r="AQ364" i="2"/>
  <c r="AR364" i="2" s="1"/>
  <c r="O366" i="2"/>
  <c r="P366" i="2" s="1"/>
  <c r="Q366" i="2"/>
  <c r="R366" i="2" s="1"/>
  <c r="O184" i="2"/>
  <c r="P184" i="2" s="1"/>
  <c r="Q184" i="2"/>
  <c r="R184" i="2" s="1"/>
  <c r="O193" i="2"/>
  <c r="P193" i="2"/>
  <c r="Q193" i="2"/>
  <c r="R193" i="2" s="1"/>
  <c r="O194" i="2"/>
  <c r="P194" i="2" s="1"/>
  <c r="Q194" i="2"/>
  <c r="R194" i="2" s="1"/>
  <c r="AO198" i="2"/>
  <c r="AP198" i="2" s="1"/>
  <c r="O196" i="2"/>
  <c r="P196" i="2"/>
  <c r="Q196" i="2"/>
  <c r="R196" i="2" s="1"/>
  <c r="O203" i="2"/>
  <c r="P203" i="2" s="1"/>
  <c r="Q203" i="2"/>
  <c r="R203" i="2" s="1"/>
  <c r="O219" i="2"/>
  <c r="P219" i="2" s="1"/>
  <c r="Q219" i="2"/>
  <c r="R219" i="2" s="1"/>
  <c r="O209" i="2"/>
  <c r="P209" i="2" s="1"/>
  <c r="Q209" i="2"/>
  <c r="R209" i="2" s="1"/>
  <c r="O213" i="2"/>
  <c r="P213" i="2" s="1"/>
  <c r="Q213" i="2"/>
  <c r="R213" i="2" s="1"/>
  <c r="P216" i="2"/>
  <c r="O216" i="2"/>
  <c r="Q216" i="2"/>
  <c r="R216" i="2" s="1"/>
  <c r="O222" i="2"/>
  <c r="P222" i="2"/>
  <c r="Q222" i="2"/>
  <c r="R222" i="2" s="1"/>
  <c r="O235" i="2"/>
  <c r="P235" i="2"/>
  <c r="Q235" i="2"/>
  <c r="R235" i="2" s="1"/>
  <c r="O229" i="2"/>
  <c r="P229" i="2" s="1"/>
  <c r="Q229" i="2"/>
  <c r="R229" i="2" s="1"/>
  <c r="AO224" i="2"/>
  <c r="AP224" i="2" s="1"/>
  <c r="O243" i="2"/>
  <c r="Q243" i="2"/>
  <c r="R243" i="2" s="1"/>
  <c r="P243" i="2"/>
  <c r="O236" i="2"/>
  <c r="P236" i="2" s="1"/>
  <c r="Q236" i="2"/>
  <c r="R236" i="2" s="1"/>
  <c r="O238" i="2"/>
  <c r="P238" i="2" s="1"/>
  <c r="Q238" i="2"/>
  <c r="R238" i="2" s="1"/>
  <c r="O246" i="2"/>
  <c r="Q246" i="2"/>
  <c r="R246" i="2" s="1"/>
  <c r="P246" i="2"/>
  <c r="O261" i="2"/>
  <c r="Q261" i="2"/>
  <c r="R261" i="2" s="1"/>
  <c r="P261" i="2"/>
  <c r="O260" i="2"/>
  <c r="Q260" i="2"/>
  <c r="R260" i="2" s="1"/>
  <c r="P260" i="2"/>
  <c r="AO223" i="2"/>
  <c r="AP223" i="2" s="1"/>
  <c r="O267" i="2"/>
  <c r="P267" i="2" s="1"/>
  <c r="Q267" i="2"/>
  <c r="R267" i="2" s="1"/>
  <c r="O279" i="2"/>
  <c r="P279" i="2"/>
  <c r="Q279" i="2"/>
  <c r="R279" i="2" s="1"/>
  <c r="O283" i="2"/>
  <c r="P283" i="2" s="1"/>
  <c r="Q283" i="2"/>
  <c r="R283" i="2" s="1"/>
  <c r="O284" i="2"/>
  <c r="P284" i="2"/>
  <c r="Q284" i="2"/>
  <c r="R284" i="2" s="1"/>
  <c r="O278" i="2"/>
  <c r="P278" i="2" s="1"/>
  <c r="Q278" i="2"/>
  <c r="R278" i="2" s="1"/>
  <c r="AO331" i="2"/>
  <c r="AP331" i="2"/>
  <c r="AO335" i="2"/>
  <c r="AP335" i="2" s="1"/>
  <c r="P353" i="2"/>
  <c r="O353" i="2"/>
  <c r="Q353" i="2"/>
  <c r="R353" i="2" s="1"/>
  <c r="O355" i="2"/>
  <c r="P355" i="2" s="1"/>
  <c r="Q355" i="2"/>
  <c r="R355" i="2" s="1"/>
  <c r="P357" i="2"/>
  <c r="O357" i="2"/>
  <c r="Q357" i="2"/>
  <c r="R357" i="2" s="1"/>
  <c r="O359" i="2"/>
  <c r="P359" i="2" s="1"/>
  <c r="Q359" i="2"/>
  <c r="R359" i="2" s="1"/>
  <c r="P361" i="2"/>
  <c r="O361" i="2"/>
  <c r="Q361" i="2"/>
  <c r="R361" i="2" s="1"/>
  <c r="O363" i="2"/>
  <c r="P363" i="2" s="1"/>
  <c r="Q363" i="2"/>
  <c r="R363" i="2" s="1"/>
  <c r="O282" i="2"/>
  <c r="P282" i="2" s="1"/>
  <c r="Q282" i="2"/>
  <c r="R282" i="2" s="1"/>
  <c r="O312" i="2"/>
  <c r="P312" i="2"/>
  <c r="Q312" i="2"/>
  <c r="R312" i="2" s="1"/>
  <c r="O315" i="2"/>
  <c r="P315" i="2"/>
  <c r="Q315" i="2"/>
  <c r="R315" i="2" s="1"/>
  <c r="O320" i="2"/>
  <c r="P320" i="2" s="1"/>
  <c r="Q320" i="2"/>
  <c r="R320" i="2" s="1"/>
  <c r="O323" i="2"/>
  <c r="P323" i="2" s="1"/>
  <c r="Q323" i="2"/>
  <c r="R323" i="2" s="1"/>
  <c r="O206" i="2"/>
  <c r="P206" i="2" s="1"/>
  <c r="Q206" i="2"/>
  <c r="R206" i="2" s="1"/>
  <c r="O241" i="2"/>
  <c r="P241" i="2" s="1"/>
  <c r="Q241" i="2"/>
  <c r="R241" i="2" s="1"/>
  <c r="O364" i="2"/>
  <c r="P364" i="2" s="1"/>
  <c r="Q364" i="2"/>
  <c r="R364" i="2" s="1"/>
  <c r="AO366" i="2"/>
  <c r="AP366" i="2"/>
  <c r="AQ366" i="2"/>
  <c r="AR366" i="2" s="1"/>
  <c r="P185" i="2"/>
  <c r="O185" i="2"/>
  <c r="Q185" i="2"/>
  <c r="R185" i="2" s="1"/>
  <c r="O189" i="2"/>
  <c r="P189" i="2" s="1"/>
  <c r="Q189" i="2"/>
  <c r="R189" i="2" s="1"/>
  <c r="AO199" i="2"/>
  <c r="AP199" i="2" s="1"/>
  <c r="O200" i="2"/>
  <c r="P200" i="2" s="1"/>
  <c r="Q200" i="2"/>
  <c r="R200" i="2" s="1"/>
  <c r="AO196" i="2"/>
  <c r="AP196" i="2"/>
  <c r="AO200" i="2"/>
  <c r="AP200" i="2" s="1"/>
  <c r="O220" i="2"/>
  <c r="P220" i="2" s="1"/>
  <c r="Q220" i="2"/>
  <c r="R220" i="2" s="1"/>
  <c r="P214" i="2"/>
  <c r="O214" i="2"/>
  <c r="Q214" i="2"/>
  <c r="R214" i="2" s="1"/>
  <c r="AO220" i="2"/>
  <c r="AP220" i="2" s="1"/>
  <c r="O223" i="2"/>
  <c r="P223" i="2"/>
  <c r="Q223" i="2"/>
  <c r="R223" i="2" s="1"/>
  <c r="AN241" i="2"/>
  <c r="AO245" i="2"/>
  <c r="AP245" i="2" s="1"/>
  <c r="AQ245" i="2"/>
  <c r="AR245" i="2" s="1"/>
  <c r="AO249" i="2"/>
  <c r="AP249" i="2" s="1"/>
  <c r="AQ249" i="2"/>
  <c r="AR249" i="2" s="1"/>
  <c r="O224" i="2"/>
  <c r="P224" i="2"/>
  <c r="Q224" i="2"/>
  <c r="R224" i="2" s="1"/>
  <c r="O232" i="2"/>
  <c r="P232" i="2" s="1"/>
  <c r="Q232" i="2"/>
  <c r="R232" i="2" s="1"/>
  <c r="AO222" i="2"/>
  <c r="AP222" i="2"/>
  <c r="AO227" i="2"/>
  <c r="AP227" i="2" s="1"/>
  <c r="O240" i="2"/>
  <c r="P240" i="2" s="1"/>
  <c r="Q240" i="2"/>
  <c r="R240" i="2" s="1"/>
  <c r="AO228" i="2"/>
  <c r="AP228" i="2" s="1"/>
  <c r="AO234" i="2"/>
  <c r="AP234" i="2" s="1"/>
  <c r="AQ234" i="2"/>
  <c r="AR234" i="2" s="1"/>
  <c r="AO236" i="2"/>
  <c r="AP236" i="2"/>
  <c r="AQ236" i="2"/>
  <c r="AR236" i="2" s="1"/>
  <c r="O258" i="2"/>
  <c r="Q258" i="2"/>
  <c r="R258" i="2" s="1"/>
  <c r="P258" i="2"/>
  <c r="O265" i="2"/>
  <c r="P265" i="2"/>
  <c r="Q265" i="2"/>
  <c r="R265" i="2" s="1"/>
  <c r="O273" i="2"/>
  <c r="P273" i="2" s="1"/>
  <c r="Q273" i="2"/>
  <c r="R273" i="2" s="1"/>
  <c r="O281" i="2"/>
  <c r="P281" i="2"/>
  <c r="Q281" i="2"/>
  <c r="R281" i="2" s="1"/>
  <c r="P292" i="2"/>
  <c r="O292" i="2"/>
  <c r="Q292" i="2"/>
  <c r="R292" i="2" s="1"/>
  <c r="O264" i="2"/>
  <c r="P264" i="2"/>
  <c r="Q264" i="2"/>
  <c r="R264" i="2" s="1"/>
  <c r="O276" i="2"/>
  <c r="P276" i="2" s="1"/>
  <c r="Q276" i="2"/>
  <c r="R276" i="2" s="1"/>
  <c r="O271" i="2"/>
  <c r="P271" i="2"/>
  <c r="Q271" i="2"/>
  <c r="R271" i="2" s="1"/>
  <c r="O233" i="2"/>
  <c r="P233" i="2" s="1"/>
  <c r="Q233" i="2"/>
  <c r="R233" i="2" s="1"/>
  <c r="AL339" i="2"/>
  <c r="AN339" i="2" s="1"/>
  <c r="AO351" i="2"/>
  <c r="AP351" i="2"/>
  <c r="O318" i="2"/>
  <c r="P318" i="2"/>
  <c r="Q318" i="2"/>
  <c r="R318" i="2" s="1"/>
  <c r="O325" i="2"/>
  <c r="P325" i="2" s="1"/>
  <c r="Q325" i="2"/>
  <c r="R325" i="2" s="1"/>
  <c r="O326" i="2"/>
  <c r="P326" i="2"/>
  <c r="Q326" i="2"/>
  <c r="R326" i="2" s="1"/>
  <c r="O237" i="2"/>
  <c r="Q237" i="2"/>
  <c r="R237" i="2" s="1"/>
  <c r="P237" i="2"/>
  <c r="O270" i="2"/>
  <c r="P270" i="2"/>
  <c r="Q270" i="2"/>
  <c r="R270" i="2" s="1"/>
  <c r="O245" i="2"/>
  <c r="P245" i="2" s="1"/>
  <c r="Q245" i="2"/>
  <c r="R245" i="2" s="1"/>
  <c r="AO367" i="2"/>
  <c r="AQ367" i="2"/>
  <c r="AO184" i="2"/>
  <c r="AP184" i="2" s="1"/>
  <c r="AQ184" i="2"/>
  <c r="AR184" i="2" s="1"/>
  <c r="AO202" i="2"/>
  <c r="AP202" i="2" s="1"/>
  <c r="O195" i="2"/>
  <c r="P195" i="2"/>
  <c r="Q195" i="2"/>
  <c r="R195" i="2" s="1"/>
  <c r="O204" i="2"/>
  <c r="P204" i="2" s="1"/>
  <c r="Q204" i="2"/>
  <c r="R204" i="2" s="1"/>
  <c r="O207" i="2"/>
  <c r="P207" i="2"/>
  <c r="Q207" i="2"/>
  <c r="R207" i="2" s="1"/>
  <c r="O211" i="2"/>
  <c r="P211" i="2" s="1"/>
  <c r="Q211" i="2"/>
  <c r="R211" i="2" s="1"/>
  <c r="O215" i="2"/>
  <c r="P215" i="2" s="1"/>
  <c r="Q215" i="2"/>
  <c r="R215" i="2" s="1"/>
  <c r="O227" i="2"/>
  <c r="P227" i="2" s="1"/>
  <c r="Q227" i="2"/>
  <c r="R227" i="2" s="1"/>
  <c r="AO225" i="2"/>
  <c r="AP225" i="2" s="1"/>
  <c r="AO233" i="2"/>
  <c r="AP233" i="2"/>
  <c r="AQ233" i="2"/>
  <c r="AR233" i="2" s="1"/>
  <c r="O225" i="2"/>
  <c r="P225" i="2" s="1"/>
  <c r="Q225" i="2"/>
  <c r="R225" i="2" s="1"/>
  <c r="O242" i="2"/>
  <c r="P242" i="2" s="1"/>
  <c r="Q242" i="2"/>
  <c r="R242" i="2" s="1"/>
  <c r="O248" i="2"/>
  <c r="Q248" i="2"/>
  <c r="R248" i="2" s="1"/>
  <c r="P248" i="2"/>
  <c r="AO230" i="2"/>
  <c r="AP230" i="2" s="1"/>
  <c r="AQ230" i="2"/>
  <c r="AR230" i="2" s="1"/>
  <c r="O239" i="2"/>
  <c r="P239" i="2" s="1"/>
  <c r="Q239" i="2"/>
  <c r="R239" i="2" s="1"/>
  <c r="O226" i="2"/>
  <c r="P226" i="2"/>
  <c r="Q226" i="2"/>
  <c r="R226" i="2" s="1"/>
  <c r="O254" i="2"/>
  <c r="Q254" i="2"/>
  <c r="R254" i="2" s="1"/>
  <c r="P254" i="2"/>
  <c r="O255" i="2"/>
  <c r="Q255" i="2"/>
  <c r="R255" i="2" s="1"/>
  <c r="P255" i="2"/>
  <c r="O257" i="2"/>
  <c r="P257" i="2" s="1"/>
  <c r="Q257" i="2"/>
  <c r="R257" i="2" s="1"/>
  <c r="AO231" i="2"/>
  <c r="AP231" i="2" s="1"/>
  <c r="AQ231" i="2"/>
  <c r="AR231" i="2" s="1"/>
  <c r="O268" i="2"/>
  <c r="P268" i="2"/>
  <c r="Q268" i="2"/>
  <c r="R268" i="2" s="1"/>
  <c r="O263" i="2"/>
  <c r="P263" i="2" s="1"/>
  <c r="Q263" i="2"/>
  <c r="R263" i="2" s="1"/>
  <c r="O275" i="2"/>
  <c r="P275" i="2"/>
  <c r="Q275" i="2"/>
  <c r="R275" i="2" s="1"/>
  <c r="O230" i="2"/>
  <c r="P230" i="2" s="1"/>
  <c r="Q230" i="2"/>
  <c r="R230" i="2" s="1"/>
  <c r="AO235" i="2"/>
  <c r="AP235" i="2" s="1"/>
  <c r="AQ235" i="2"/>
  <c r="AR235" i="2" s="1"/>
  <c r="P352" i="2"/>
  <c r="O352" i="2"/>
  <c r="Q352" i="2"/>
  <c r="R352" i="2" s="1"/>
  <c r="O356" i="2"/>
  <c r="P356" i="2" s="1"/>
  <c r="Q356" i="2"/>
  <c r="R356" i="2" s="1"/>
  <c r="P362" i="2"/>
  <c r="O362" i="2"/>
  <c r="Q362" i="2"/>
  <c r="R362" i="2" s="1"/>
  <c r="O274" i="2"/>
  <c r="P274" i="2"/>
  <c r="Q274" i="2"/>
  <c r="R274" i="2" s="1"/>
  <c r="O259" i="2"/>
  <c r="P259" i="2" s="1"/>
  <c r="Q259" i="2"/>
  <c r="R259" i="2" s="1"/>
  <c r="O311" i="2"/>
  <c r="P311" i="2"/>
  <c r="Q311" i="2"/>
  <c r="R311" i="2" s="1"/>
  <c r="O316" i="2"/>
  <c r="P316" i="2" s="1"/>
  <c r="Q316" i="2"/>
  <c r="R316" i="2" s="1"/>
  <c r="O319" i="2"/>
  <c r="P319" i="2" s="1"/>
  <c r="Q319" i="2"/>
  <c r="R319" i="2" s="1"/>
  <c r="O210" i="2"/>
  <c r="P210" i="2"/>
  <c r="Q210" i="2"/>
  <c r="R210" i="2" s="1"/>
  <c r="O212" i="2"/>
  <c r="P212" i="2" s="1"/>
  <c r="Q212" i="2"/>
  <c r="R212" i="2" s="1"/>
  <c r="AO365" i="2"/>
  <c r="AP365" i="2" s="1"/>
  <c r="AQ365" i="2"/>
  <c r="AR365" i="2" s="1"/>
  <c r="O187" i="2"/>
  <c r="P187" i="2" s="1"/>
  <c r="AI190" i="2"/>
  <c r="AJ190" i="2" s="1"/>
  <c r="AK190" i="2" s="1"/>
  <c r="AL190" i="2" s="1"/>
  <c r="AN190" i="2" s="1"/>
  <c r="Q187" i="2"/>
  <c r="R187" i="2" s="1"/>
  <c r="AI209" i="2"/>
  <c r="AJ209" i="2" s="1"/>
  <c r="AK209" i="2" s="1"/>
  <c r="AL209" i="2" s="1"/>
  <c r="AN209" i="2" s="1"/>
  <c r="AI213" i="2"/>
  <c r="AJ213" i="2" s="1"/>
  <c r="AK213" i="2" s="1"/>
  <c r="AL213" i="2" s="1"/>
  <c r="AN213" i="2" s="1"/>
  <c r="AI217" i="2"/>
  <c r="AJ217" i="2" s="1"/>
  <c r="AK217" i="2" s="1"/>
  <c r="AL217" i="2" s="1"/>
  <c r="AN217" i="2" s="1"/>
  <c r="O198" i="2"/>
  <c r="P198" i="2" s="1"/>
  <c r="AQ195" i="2"/>
  <c r="AR195" i="2" s="1"/>
  <c r="AQ197" i="2"/>
  <c r="AR197" i="2" s="1"/>
  <c r="AQ203" i="2"/>
  <c r="AR203" i="2" s="1"/>
  <c r="I221" i="2"/>
  <c r="J221" i="2"/>
  <c r="K221" i="2" s="1"/>
  <c r="L221" i="2" s="1"/>
  <c r="M221" i="2" s="1"/>
  <c r="N221" i="2" s="1"/>
  <c r="AQ229" i="2"/>
  <c r="AR229" i="2" s="1"/>
  <c r="I234" i="2"/>
  <c r="J234" i="2"/>
  <c r="K234" i="2" s="1"/>
  <c r="L234" i="2" s="1"/>
  <c r="M234" i="2" s="1"/>
  <c r="N234" i="2" s="1"/>
  <c r="AI238" i="2"/>
  <c r="AJ238" i="2" s="1"/>
  <c r="AK238" i="2" s="1"/>
  <c r="AL238" i="2" s="1"/>
  <c r="AN238" i="2" s="1"/>
  <c r="AI268" i="2"/>
  <c r="AJ268" i="2" s="1"/>
  <c r="AK268" i="2" s="1"/>
  <c r="AL268" i="2" s="1"/>
  <c r="AN268" i="2" s="1"/>
  <c r="AI276" i="2"/>
  <c r="AJ276" i="2" s="1"/>
  <c r="AK276" i="2" s="1"/>
  <c r="AL276" i="2" s="1"/>
  <c r="AN276" i="2" s="1"/>
  <c r="O251" i="2"/>
  <c r="Q251" i="2"/>
  <c r="R251" i="2" s="1"/>
  <c r="P251" i="2"/>
  <c r="O256" i="2"/>
  <c r="Q256" i="2"/>
  <c r="R256" i="2" s="1"/>
  <c r="P256" i="2"/>
  <c r="O287" i="2"/>
  <c r="P287" i="2" s="1"/>
  <c r="O310" i="2"/>
  <c r="P310" i="2" s="1"/>
  <c r="P333" i="2"/>
  <c r="O333" i="2"/>
  <c r="P341" i="2"/>
  <c r="O341" i="2"/>
  <c r="P349" i="2"/>
  <c r="O349" i="2"/>
  <c r="AI312" i="2"/>
  <c r="AJ312" i="2"/>
  <c r="AK312" i="2" s="1"/>
  <c r="AL312" i="2" s="1"/>
  <c r="AN312" i="2" s="1"/>
  <c r="AI316" i="2"/>
  <c r="AJ316" i="2" s="1"/>
  <c r="AK316" i="2" s="1"/>
  <c r="AL316" i="2" s="1"/>
  <c r="AN316" i="2" s="1"/>
  <c r="AI320" i="2"/>
  <c r="AJ320" i="2" s="1"/>
  <c r="AK320" i="2" s="1"/>
  <c r="AL320" i="2" s="1"/>
  <c r="AN320" i="2" s="1"/>
  <c r="O313" i="2"/>
  <c r="P313" i="2"/>
  <c r="O321" i="2"/>
  <c r="P321" i="2"/>
  <c r="P188" i="2"/>
  <c r="O188" i="2"/>
  <c r="AI208" i="2"/>
  <c r="AJ208" i="2" s="1"/>
  <c r="AK208" i="2" s="1"/>
  <c r="AL208" i="2" s="1"/>
  <c r="AN208" i="2" s="1"/>
  <c r="O197" i="2"/>
  <c r="P197" i="2" s="1"/>
  <c r="O201" i="2"/>
  <c r="P201" i="2" s="1"/>
  <c r="Q197" i="2"/>
  <c r="R197" i="2" s="1"/>
  <c r="Q201" i="2"/>
  <c r="R201" i="2" s="1"/>
  <c r="AQ222" i="2"/>
  <c r="AR222" i="2" s="1"/>
  <c r="AI267" i="2"/>
  <c r="AJ267" i="2" s="1"/>
  <c r="AK267" i="2" s="1"/>
  <c r="AL267" i="2" s="1"/>
  <c r="AN267" i="2" s="1"/>
  <c r="AI275" i="2"/>
  <c r="AJ275" i="2" s="1"/>
  <c r="AK275" i="2" s="1"/>
  <c r="AL275" i="2" s="1"/>
  <c r="AN275" i="2" s="1"/>
  <c r="AI259" i="2"/>
  <c r="AJ259" i="2"/>
  <c r="AK259" i="2" s="1"/>
  <c r="AL259" i="2" s="1"/>
  <c r="AN259" i="2" s="1"/>
  <c r="Q287" i="2"/>
  <c r="R287" i="2" s="1"/>
  <c r="O294" i="2"/>
  <c r="P294" i="2" s="1"/>
  <c r="O300" i="2"/>
  <c r="P300" i="2" s="1"/>
  <c r="O304" i="2"/>
  <c r="P304" i="2" s="1"/>
  <c r="O308" i="2"/>
  <c r="P308" i="2" s="1"/>
  <c r="AI285" i="2"/>
  <c r="AJ285" i="2" s="1"/>
  <c r="AK285" i="2" s="1"/>
  <c r="AL285" i="2" s="1"/>
  <c r="AN285" i="2" s="1"/>
  <c r="AI326" i="2"/>
  <c r="AJ326" i="2" s="1"/>
  <c r="AK326" i="2" s="1"/>
  <c r="AL326" i="2" s="1"/>
  <c r="AN326" i="2" s="1"/>
  <c r="P332" i="2"/>
  <c r="O332" i="2"/>
  <c r="AI334" i="2"/>
  <c r="AJ334" i="2" s="1"/>
  <c r="AK334" i="2" s="1"/>
  <c r="AL334" i="2" s="1"/>
  <c r="AN334" i="2" s="1"/>
  <c r="O340" i="2"/>
  <c r="P340" i="2" s="1"/>
  <c r="AI342" i="2"/>
  <c r="AJ342" i="2" s="1"/>
  <c r="AK342" i="2" s="1"/>
  <c r="AL342" i="2" s="1"/>
  <c r="AN342" i="2" s="1"/>
  <c r="P348" i="2"/>
  <c r="O348" i="2"/>
  <c r="AI350" i="2"/>
  <c r="AK356" i="2"/>
  <c r="AL356" i="2" s="1"/>
  <c r="AN356" i="2" s="1"/>
  <c r="AI356" i="2"/>
  <c r="AJ356" i="2"/>
  <c r="O360" i="2"/>
  <c r="P360" i="2" s="1"/>
  <c r="AJ243" i="2"/>
  <c r="AK243" i="2" s="1"/>
  <c r="AL243" i="2" s="1"/>
  <c r="AN243" i="2" s="1"/>
  <c r="AJ349" i="2"/>
  <c r="AK349" i="2" s="1"/>
  <c r="AL349" i="2" s="1"/>
  <c r="AN349" i="2" s="1"/>
  <c r="AI361" i="2"/>
  <c r="AJ361" i="2" s="1"/>
  <c r="AK361" i="2" s="1"/>
  <c r="AL361" i="2" s="1"/>
  <c r="AN361" i="2" s="1"/>
  <c r="AI289" i="2"/>
  <c r="AJ289" i="2" s="1"/>
  <c r="AK289" i="2" s="1"/>
  <c r="AL289" i="2" s="1"/>
  <c r="AN289" i="2" s="1"/>
  <c r="O324" i="2"/>
  <c r="P324" i="2" s="1"/>
  <c r="AI191" i="2"/>
  <c r="AJ191" i="2" s="1"/>
  <c r="AK191" i="2" s="1"/>
  <c r="AL191" i="2" s="1"/>
  <c r="AN191" i="2" s="1"/>
  <c r="AI186" i="2"/>
  <c r="AJ186" i="2" s="1"/>
  <c r="AK186" i="2" s="1"/>
  <c r="AL186" i="2" s="1"/>
  <c r="AN186" i="2" s="1"/>
  <c r="Q188" i="2"/>
  <c r="R188" i="2" s="1"/>
  <c r="AK185" i="2"/>
  <c r="AL185" i="2" s="1"/>
  <c r="AN185" i="2" s="1"/>
  <c r="AQ185" i="2" s="1"/>
  <c r="AR185" i="2" s="1"/>
  <c r="AI189" i="2"/>
  <c r="AJ189" i="2" s="1"/>
  <c r="AK189" i="2" s="1"/>
  <c r="AL189" i="2" s="1"/>
  <c r="AN189" i="2" s="1"/>
  <c r="AI204" i="2"/>
  <c r="AJ204" i="2" s="1"/>
  <c r="AK204" i="2" s="1"/>
  <c r="AL204" i="2" s="1"/>
  <c r="AN204" i="2" s="1"/>
  <c r="AI207" i="2"/>
  <c r="AJ207" i="2" s="1"/>
  <c r="AK207" i="2" s="1"/>
  <c r="AL207" i="2" s="1"/>
  <c r="AN207" i="2" s="1"/>
  <c r="AI211" i="2"/>
  <c r="AJ211" i="2" s="1"/>
  <c r="AK211" i="2" s="1"/>
  <c r="AL211" i="2" s="1"/>
  <c r="AN211" i="2" s="1"/>
  <c r="AI215" i="2"/>
  <c r="AJ215" i="2" s="1"/>
  <c r="AK215" i="2" s="1"/>
  <c r="AL215" i="2" s="1"/>
  <c r="AN215" i="2" s="1"/>
  <c r="AJ219" i="2"/>
  <c r="AK219" i="2" s="1"/>
  <c r="AL219" i="2" s="1"/>
  <c r="AN219" i="2" s="1"/>
  <c r="AI219" i="2"/>
  <c r="AQ196" i="2"/>
  <c r="AR196" i="2" s="1"/>
  <c r="AQ198" i="2"/>
  <c r="AR198" i="2" s="1"/>
  <c r="AQ200" i="2"/>
  <c r="AR200" i="2" s="1"/>
  <c r="AQ202" i="2"/>
  <c r="AR202" i="2" s="1"/>
  <c r="AJ188" i="2"/>
  <c r="AK188" i="2" s="1"/>
  <c r="AL188" i="2" s="1"/>
  <c r="AN188" i="2" s="1"/>
  <c r="O217" i="2"/>
  <c r="P217" i="2"/>
  <c r="AQ223" i="2"/>
  <c r="AR223" i="2" s="1"/>
  <c r="AQ227" i="2"/>
  <c r="AR227" i="2" s="1"/>
  <c r="AI242" i="2"/>
  <c r="AJ242" i="2" s="1"/>
  <c r="AK242" i="2" s="1"/>
  <c r="AL242" i="2" s="1"/>
  <c r="AN242" i="2" s="1"/>
  <c r="AI250" i="2"/>
  <c r="AJ250" i="2" s="1"/>
  <c r="AK250" i="2" s="1"/>
  <c r="AL250" i="2" s="1"/>
  <c r="AN250" i="2" s="1"/>
  <c r="AI260" i="2"/>
  <c r="AJ260" i="2" s="1"/>
  <c r="AK260" i="2" s="1"/>
  <c r="AL260" i="2" s="1"/>
  <c r="AN260" i="2" s="1"/>
  <c r="AI262" i="2"/>
  <c r="AJ262" i="2" s="1"/>
  <c r="AK262" i="2" s="1"/>
  <c r="AL262" i="2" s="1"/>
  <c r="AN262" i="2" s="1"/>
  <c r="AI266" i="2"/>
  <c r="AJ266" i="2" s="1"/>
  <c r="AK266" i="2" s="1"/>
  <c r="AL266" i="2" s="1"/>
  <c r="AN266" i="2" s="1"/>
  <c r="AI270" i="2"/>
  <c r="AJ270" i="2" s="1"/>
  <c r="AK270" i="2" s="1"/>
  <c r="AL270" i="2" s="1"/>
  <c r="AN270" i="2" s="1"/>
  <c r="AI274" i="2"/>
  <c r="AJ274" i="2" s="1"/>
  <c r="AK274" i="2" s="1"/>
  <c r="AL274" i="2" s="1"/>
  <c r="AN274" i="2" s="1"/>
  <c r="AI278" i="2"/>
  <c r="AJ278" i="2" s="1"/>
  <c r="AK278" i="2" s="1"/>
  <c r="AL278" i="2" s="1"/>
  <c r="AN278" i="2" s="1"/>
  <c r="AI282" i="2"/>
  <c r="AJ282" i="2" s="1"/>
  <c r="AK282" i="2" s="1"/>
  <c r="AL282" i="2" s="1"/>
  <c r="AN282" i="2" s="1"/>
  <c r="AI252" i="2"/>
  <c r="AJ252" i="2" s="1"/>
  <c r="AK252" i="2" s="1"/>
  <c r="AL252" i="2" s="1"/>
  <c r="AN252" i="2" s="1"/>
  <c r="AJ240" i="2"/>
  <c r="AK240" i="2" s="1"/>
  <c r="AL240" i="2" s="1"/>
  <c r="AN240" i="2" s="1"/>
  <c r="AK244" i="2"/>
  <c r="AL244" i="2" s="1"/>
  <c r="AN244" i="2" s="1"/>
  <c r="AI248" i="2"/>
  <c r="AJ248" i="2" s="1"/>
  <c r="AK248" i="2" s="1"/>
  <c r="AL248" i="2" s="1"/>
  <c r="AN248" i="2" s="1"/>
  <c r="O286" i="2"/>
  <c r="P286" i="2" s="1"/>
  <c r="O288" i="2"/>
  <c r="P288" i="2" s="1"/>
  <c r="AK293" i="2"/>
  <c r="AL293" i="2" s="1"/>
  <c r="AN293" i="2" s="1"/>
  <c r="AI293" i="2"/>
  <c r="AJ293" i="2"/>
  <c r="AI294" i="2"/>
  <c r="AJ294" i="2" s="1"/>
  <c r="AK294" i="2" s="1"/>
  <c r="AL294" i="2" s="1"/>
  <c r="AN294" i="2" s="1"/>
  <c r="AI295" i="2"/>
  <c r="AJ295" i="2" s="1"/>
  <c r="AK295" i="2" s="1"/>
  <c r="AL295" i="2" s="1"/>
  <c r="AN295" i="2" s="1"/>
  <c r="AI296" i="2"/>
  <c r="AJ296" i="2" s="1"/>
  <c r="AK296" i="2" s="1"/>
  <c r="AL296" i="2" s="1"/>
  <c r="AN296" i="2" s="1"/>
  <c r="AI297" i="2"/>
  <c r="AJ297" i="2" s="1"/>
  <c r="AK297" i="2" s="1"/>
  <c r="AL297" i="2" s="1"/>
  <c r="AN297" i="2" s="1"/>
  <c r="AI298" i="2"/>
  <c r="AJ298" i="2" s="1"/>
  <c r="AK298" i="2" s="1"/>
  <c r="AL298" i="2" s="1"/>
  <c r="AN298" i="2" s="1"/>
  <c r="AI299" i="2"/>
  <c r="AJ299" i="2"/>
  <c r="AK299" i="2" s="1"/>
  <c r="AL299" i="2" s="1"/>
  <c r="AN299" i="2" s="1"/>
  <c r="AI300" i="2"/>
  <c r="AJ300" i="2" s="1"/>
  <c r="AK300" i="2" s="1"/>
  <c r="AL300" i="2" s="1"/>
  <c r="AN300" i="2" s="1"/>
  <c r="AI301" i="2"/>
  <c r="AJ301" i="2"/>
  <c r="AK301" i="2" s="1"/>
  <c r="AL301" i="2" s="1"/>
  <c r="AN301" i="2" s="1"/>
  <c r="AI302" i="2"/>
  <c r="AJ302" i="2" s="1"/>
  <c r="AK302" i="2" s="1"/>
  <c r="AL302" i="2" s="1"/>
  <c r="AN302" i="2" s="1"/>
  <c r="AI303" i="2"/>
  <c r="AJ303" i="2"/>
  <c r="AK303" i="2" s="1"/>
  <c r="AL303" i="2" s="1"/>
  <c r="AN303" i="2" s="1"/>
  <c r="AI304" i="2"/>
  <c r="AJ304" i="2" s="1"/>
  <c r="AK304" i="2" s="1"/>
  <c r="AL304" i="2" s="1"/>
  <c r="AN304" i="2" s="1"/>
  <c r="AI305" i="2"/>
  <c r="AJ305" i="2"/>
  <c r="AK305" i="2" s="1"/>
  <c r="AL305" i="2" s="1"/>
  <c r="AN305" i="2" s="1"/>
  <c r="AI306" i="2"/>
  <c r="AJ306" i="2" s="1"/>
  <c r="AK306" i="2" s="1"/>
  <c r="AL306" i="2" s="1"/>
  <c r="AN306" i="2" s="1"/>
  <c r="AI307" i="2"/>
  <c r="AJ307" i="2"/>
  <c r="AK307" i="2" s="1"/>
  <c r="AL307" i="2" s="1"/>
  <c r="AN307" i="2" s="1"/>
  <c r="AI308" i="2"/>
  <c r="AJ308" i="2" s="1"/>
  <c r="AK308" i="2" s="1"/>
  <c r="AL308" i="2" s="1"/>
  <c r="AN308" i="2" s="1"/>
  <c r="AK309" i="2"/>
  <c r="AL309" i="2" s="1"/>
  <c r="AN309" i="2" s="1"/>
  <c r="AI309" i="2"/>
  <c r="AJ309" i="2"/>
  <c r="AI291" i="2"/>
  <c r="AJ291" i="2" s="1"/>
  <c r="AK291" i="2" s="1"/>
  <c r="AL291" i="2" s="1"/>
  <c r="AN291" i="2" s="1"/>
  <c r="Q324" i="2"/>
  <c r="R324" i="2" s="1"/>
  <c r="AI325" i="2"/>
  <c r="AJ325" i="2" s="1"/>
  <c r="AK325" i="2" s="1"/>
  <c r="AL325" i="2" s="1"/>
  <c r="AN325" i="2" s="1"/>
  <c r="AI329" i="2"/>
  <c r="P331" i="2"/>
  <c r="T331" i="2" s="1"/>
  <c r="O331" i="2"/>
  <c r="AI333" i="2"/>
  <c r="O335" i="2"/>
  <c r="P335" i="2" s="1"/>
  <c r="AI337" i="2"/>
  <c r="P339" i="2"/>
  <c r="O339" i="2"/>
  <c r="AI341" i="2"/>
  <c r="AJ341" i="2" s="1"/>
  <c r="AK341" i="2" s="1"/>
  <c r="AL341" i="2" s="1"/>
  <c r="AN341" i="2" s="1"/>
  <c r="O343" i="2"/>
  <c r="P343" i="2" s="1"/>
  <c r="AI345" i="2"/>
  <c r="AJ345" i="2" s="1"/>
  <c r="AK345" i="2" s="1"/>
  <c r="AL345" i="2" s="1"/>
  <c r="AN345" i="2" s="1"/>
  <c r="P347" i="2"/>
  <c r="T347" i="2" s="1"/>
  <c r="O347" i="2"/>
  <c r="P351" i="2"/>
  <c r="O351" i="2"/>
  <c r="AI354" i="2"/>
  <c r="AJ354" i="2" s="1"/>
  <c r="AK354" i="2" s="1"/>
  <c r="AL354" i="2" s="1"/>
  <c r="AN354" i="2" s="1"/>
  <c r="AI355" i="2"/>
  <c r="AJ355" i="2" s="1"/>
  <c r="AK355" i="2" s="1"/>
  <c r="AL355" i="2" s="1"/>
  <c r="AN355" i="2" s="1"/>
  <c r="AI290" i="2"/>
  <c r="AJ290" i="2" s="1"/>
  <c r="AK290" i="2" s="1"/>
  <c r="AL290" i="2" s="1"/>
  <c r="AN290" i="2" s="1"/>
  <c r="AK336" i="2"/>
  <c r="AL336" i="2" s="1"/>
  <c r="AN336" i="2" s="1"/>
  <c r="AI239" i="2"/>
  <c r="AJ239" i="2" s="1"/>
  <c r="AK239" i="2" s="1"/>
  <c r="AL239" i="2" s="1"/>
  <c r="AN239" i="2" s="1"/>
  <c r="AJ247" i="2"/>
  <c r="AK247" i="2" s="1"/>
  <c r="AL247" i="2" s="1"/>
  <c r="AN247" i="2" s="1"/>
  <c r="AL288" i="2"/>
  <c r="AN288" i="2" s="1"/>
  <c r="AL292" i="2"/>
  <c r="AI311" i="2"/>
  <c r="AJ311" i="2" s="1"/>
  <c r="AK311" i="2" s="1"/>
  <c r="AL311" i="2" s="1"/>
  <c r="AN311" i="2" s="1"/>
  <c r="AI313" i="2"/>
  <c r="AJ313" i="2"/>
  <c r="AK313" i="2" s="1"/>
  <c r="AL313" i="2" s="1"/>
  <c r="AN313" i="2" s="1"/>
  <c r="AI315" i="2"/>
  <c r="AJ315" i="2"/>
  <c r="AK315" i="2" s="1"/>
  <c r="AL315" i="2" s="1"/>
  <c r="AN315" i="2" s="1"/>
  <c r="AI317" i="2"/>
  <c r="AJ317" i="2" s="1"/>
  <c r="AK317" i="2" s="1"/>
  <c r="AL317" i="2" s="1"/>
  <c r="AN317" i="2" s="1"/>
  <c r="AI319" i="2"/>
  <c r="AJ319" i="2" s="1"/>
  <c r="AK319" i="2" s="1"/>
  <c r="AL319" i="2" s="1"/>
  <c r="AN319" i="2" s="1"/>
  <c r="AI321" i="2"/>
  <c r="AJ321" i="2"/>
  <c r="AK321" i="2" s="1"/>
  <c r="AL321" i="2" s="1"/>
  <c r="AN321" i="2" s="1"/>
  <c r="AI323" i="2"/>
  <c r="AJ323" i="2"/>
  <c r="AK323" i="2" s="1"/>
  <c r="AL323" i="2" s="1"/>
  <c r="AN323" i="2" s="1"/>
  <c r="Q333" i="2"/>
  <c r="R333" i="2" s="1"/>
  <c r="AJ337" i="2"/>
  <c r="AK337" i="2" s="1"/>
  <c r="AL337" i="2" s="1"/>
  <c r="AN337" i="2" s="1"/>
  <c r="AQ339" i="2"/>
  <c r="AR339" i="2" s="1"/>
  <c r="Q340" i="2"/>
  <c r="R340" i="2" s="1"/>
  <c r="Q343" i="2"/>
  <c r="R343" i="2" s="1"/>
  <c r="Q348" i="2"/>
  <c r="R348" i="2" s="1"/>
  <c r="Q351" i="2"/>
  <c r="R351" i="2" s="1"/>
  <c r="AK353" i="2"/>
  <c r="AL353" i="2" s="1"/>
  <c r="AN353" i="2" s="1"/>
  <c r="AI353" i="2"/>
  <c r="AJ353" i="2"/>
  <c r="AI357" i="2"/>
  <c r="AJ357" i="2" s="1"/>
  <c r="AK357" i="2" s="1"/>
  <c r="AL357" i="2" s="1"/>
  <c r="AN357" i="2" s="1"/>
  <c r="AI359" i="2"/>
  <c r="AJ359" i="2" s="1"/>
  <c r="AK359" i="2" s="1"/>
  <c r="AL359" i="2" s="1"/>
  <c r="AN359" i="2" s="1"/>
  <c r="AI362" i="2"/>
  <c r="AJ362" i="2" s="1"/>
  <c r="AK362" i="2" s="1"/>
  <c r="AL362" i="2" s="1"/>
  <c r="AN362" i="2" s="1"/>
  <c r="AJ286" i="2"/>
  <c r="AK286" i="2" s="1"/>
  <c r="AL286" i="2" s="1"/>
  <c r="AN286" i="2" s="1"/>
  <c r="AK347" i="2"/>
  <c r="AL347" i="2" s="1"/>
  <c r="AN347" i="2" s="1"/>
  <c r="AN332" i="2"/>
  <c r="AK352" i="2"/>
  <c r="AL352" i="2" s="1"/>
  <c r="AN352" i="2" s="1"/>
  <c r="AN292" i="2"/>
  <c r="K367" i="2"/>
  <c r="L367" i="2" s="1"/>
  <c r="M367" i="2" s="1"/>
  <c r="N367" i="2" s="1"/>
  <c r="I367" i="2"/>
  <c r="J367" i="2"/>
  <c r="O191" i="2"/>
  <c r="P191" i="2" s="1"/>
  <c r="AJ205" i="2"/>
  <c r="AK205" i="2" s="1"/>
  <c r="AL205" i="2" s="1"/>
  <c r="AN205" i="2" s="1"/>
  <c r="AI205" i="2"/>
  <c r="O202" i="2"/>
  <c r="P202" i="2"/>
  <c r="AQ199" i="2"/>
  <c r="AR199" i="2" s="1"/>
  <c r="AQ201" i="2"/>
  <c r="AR201" i="2" s="1"/>
  <c r="AQ225" i="2"/>
  <c r="AR225" i="2" s="1"/>
  <c r="O228" i="2"/>
  <c r="P228" i="2" s="1"/>
  <c r="Q228" i="2"/>
  <c r="R228" i="2" s="1"/>
  <c r="O244" i="2"/>
  <c r="P244" i="2" s="1"/>
  <c r="Q244" i="2"/>
  <c r="R244" i="2" s="1"/>
  <c r="AI246" i="2"/>
  <c r="AJ246" i="2" s="1"/>
  <c r="AK246" i="2" s="1"/>
  <c r="AL246" i="2" s="1"/>
  <c r="AN246" i="2" s="1"/>
  <c r="AJ264" i="2"/>
  <c r="AK264" i="2" s="1"/>
  <c r="AL264" i="2" s="1"/>
  <c r="AN264" i="2" s="1"/>
  <c r="AI264" i="2"/>
  <c r="AI272" i="2"/>
  <c r="AJ272" i="2" s="1"/>
  <c r="AK272" i="2" s="1"/>
  <c r="AL272" i="2" s="1"/>
  <c r="AN272" i="2" s="1"/>
  <c r="AJ280" i="2"/>
  <c r="AK280" i="2" s="1"/>
  <c r="AL280" i="2" s="1"/>
  <c r="AN280" i="2" s="1"/>
  <c r="AI280" i="2"/>
  <c r="O252" i="2"/>
  <c r="Q252" i="2"/>
  <c r="R252" i="2" s="1"/>
  <c r="P252" i="2"/>
  <c r="P289" i="2"/>
  <c r="S289" i="2" s="1"/>
  <c r="O289" i="2"/>
  <c r="O290" i="2"/>
  <c r="P290" i="2" s="1"/>
  <c r="AI310" i="2"/>
  <c r="AJ310" i="2" s="1"/>
  <c r="AK310" i="2" s="1"/>
  <c r="AL310" i="2" s="1"/>
  <c r="AN310" i="2" s="1"/>
  <c r="O329" i="2"/>
  <c r="P329" i="2" s="1"/>
  <c r="O337" i="2"/>
  <c r="P337" i="2" s="1"/>
  <c r="O345" i="2"/>
  <c r="P345" i="2" s="1"/>
  <c r="AI314" i="2"/>
  <c r="AJ314" i="2" s="1"/>
  <c r="AK314" i="2" s="1"/>
  <c r="AL314" i="2" s="1"/>
  <c r="AN314" i="2" s="1"/>
  <c r="AI318" i="2"/>
  <c r="AJ318" i="2" s="1"/>
  <c r="AK318" i="2" s="1"/>
  <c r="AL318" i="2" s="1"/>
  <c r="AN318" i="2" s="1"/>
  <c r="AI322" i="2"/>
  <c r="AJ322" i="2"/>
  <c r="AK322" i="2" s="1"/>
  <c r="AL322" i="2" s="1"/>
  <c r="AN322" i="2" s="1"/>
  <c r="Q349" i="2"/>
  <c r="R349" i="2" s="1"/>
  <c r="AJ350" i="2"/>
  <c r="AK350" i="2" s="1"/>
  <c r="AL350" i="2" s="1"/>
  <c r="AN350" i="2" s="1"/>
  <c r="P192" i="2"/>
  <c r="T192" i="2" s="1"/>
  <c r="O192" i="2"/>
  <c r="AI212" i="2"/>
  <c r="AJ212" i="2" s="1"/>
  <c r="AK212" i="2" s="1"/>
  <c r="AL212" i="2" s="1"/>
  <c r="AN212" i="2" s="1"/>
  <c r="AJ216" i="2"/>
  <c r="AK216" i="2" s="1"/>
  <c r="AL216" i="2" s="1"/>
  <c r="AN216" i="2" s="1"/>
  <c r="AI216" i="2"/>
  <c r="P205" i="2"/>
  <c r="O205" i="2"/>
  <c r="AI192" i="2"/>
  <c r="AJ192" i="2" s="1"/>
  <c r="AK192" i="2" s="1"/>
  <c r="AL192" i="2" s="1"/>
  <c r="AN192" i="2" s="1"/>
  <c r="AQ226" i="2"/>
  <c r="AR226" i="2" s="1"/>
  <c r="AI263" i="2"/>
  <c r="AJ263" i="2" s="1"/>
  <c r="AK263" i="2" s="1"/>
  <c r="AL263" i="2" s="1"/>
  <c r="AN263" i="2" s="1"/>
  <c r="AI271" i="2"/>
  <c r="AJ271" i="2" s="1"/>
  <c r="AK271" i="2" s="1"/>
  <c r="AL271" i="2" s="1"/>
  <c r="AN271" i="2" s="1"/>
  <c r="AI279" i="2"/>
  <c r="AJ279" i="2" s="1"/>
  <c r="AK279" i="2" s="1"/>
  <c r="AL279" i="2" s="1"/>
  <c r="AN279" i="2" s="1"/>
  <c r="O296" i="2"/>
  <c r="P296" i="2" s="1"/>
  <c r="O298" i="2"/>
  <c r="P298" i="2" s="1"/>
  <c r="O302" i="2"/>
  <c r="P302" i="2" s="1"/>
  <c r="O306" i="2"/>
  <c r="P306" i="2" s="1"/>
  <c r="AI287" i="2"/>
  <c r="AJ287" i="2" s="1"/>
  <c r="AK287" i="2" s="1"/>
  <c r="P328" i="2"/>
  <c r="O328" i="2"/>
  <c r="AI330" i="2"/>
  <c r="AJ330" i="2" s="1"/>
  <c r="AK330" i="2" s="1"/>
  <c r="AL330" i="2" s="1"/>
  <c r="AN330" i="2" s="1"/>
  <c r="O336" i="2"/>
  <c r="P336" i="2" s="1"/>
  <c r="AI338" i="2"/>
  <c r="AJ338" i="2" s="1"/>
  <c r="AK338" i="2" s="1"/>
  <c r="AL338" i="2" s="1"/>
  <c r="AN338" i="2" s="1"/>
  <c r="P344" i="2"/>
  <c r="S344" i="2" s="1"/>
  <c r="O344" i="2"/>
  <c r="AI346" i="2"/>
  <c r="AJ346" i="2" s="1"/>
  <c r="AK346" i="2" s="1"/>
  <c r="AL346" i="2" s="1"/>
  <c r="AN346" i="2" s="1"/>
  <c r="O354" i="2"/>
  <c r="P354" i="2" s="1"/>
  <c r="O358" i="2"/>
  <c r="P358" i="2" s="1"/>
  <c r="AI251" i="2"/>
  <c r="AJ251" i="2" s="1"/>
  <c r="AK251" i="2" s="1"/>
  <c r="AL251" i="2" s="1"/>
  <c r="AN251" i="2" s="1"/>
  <c r="Q341" i="2"/>
  <c r="R341" i="2" s="1"/>
  <c r="AQ351" i="2"/>
  <c r="AR351" i="2" s="1"/>
  <c r="AI363" i="2"/>
  <c r="AJ363" i="2" s="1"/>
  <c r="AK363" i="2" s="1"/>
  <c r="AL363" i="2" s="1"/>
  <c r="AN363" i="2" s="1"/>
  <c r="AI193" i="2"/>
  <c r="AJ193" i="2" s="1"/>
  <c r="AK193" i="2" s="1"/>
  <c r="AL193" i="2" s="1"/>
  <c r="AN193" i="2" s="1"/>
  <c r="AI194" i="2"/>
  <c r="AJ194" i="2" s="1"/>
  <c r="AK194" i="2" s="1"/>
  <c r="AL194" i="2" s="1"/>
  <c r="AN194" i="2" s="1"/>
  <c r="Q205" i="2"/>
  <c r="R205" i="2" s="1"/>
  <c r="AI206" i="2"/>
  <c r="AJ206" i="2" s="1"/>
  <c r="AK206" i="2" s="1"/>
  <c r="AL206" i="2" s="1"/>
  <c r="AN206" i="2" s="1"/>
  <c r="AI210" i="2"/>
  <c r="AJ210" i="2" s="1"/>
  <c r="AK210" i="2" s="1"/>
  <c r="AL210" i="2" s="1"/>
  <c r="AN210" i="2" s="1"/>
  <c r="AI214" i="2"/>
  <c r="AJ214" i="2" s="1"/>
  <c r="AK214" i="2" s="1"/>
  <c r="AL214" i="2" s="1"/>
  <c r="AN214" i="2" s="1"/>
  <c r="Q217" i="2"/>
  <c r="R217" i="2" s="1"/>
  <c r="AJ218" i="2"/>
  <c r="AK218" i="2" s="1"/>
  <c r="AL218" i="2" s="1"/>
  <c r="AN218" i="2" s="1"/>
  <c r="AI218" i="2"/>
  <c r="Q198" i="2"/>
  <c r="R198" i="2" s="1"/>
  <c r="Q202" i="2"/>
  <c r="R202" i="2" s="1"/>
  <c r="AQ224" i="2"/>
  <c r="AR224" i="2" s="1"/>
  <c r="AQ228" i="2"/>
  <c r="AR228" i="2" s="1"/>
  <c r="AQ220" i="2"/>
  <c r="AR220" i="2" s="1"/>
  <c r="AI261" i="2"/>
  <c r="AJ261" i="2" s="1"/>
  <c r="AK261" i="2" s="1"/>
  <c r="AL261" i="2" s="1"/>
  <c r="AN261" i="2" s="1"/>
  <c r="AI265" i="2"/>
  <c r="AJ265" i="2" s="1"/>
  <c r="AK265" i="2" s="1"/>
  <c r="AL265" i="2" s="1"/>
  <c r="AN265" i="2" s="1"/>
  <c r="AI269" i="2"/>
  <c r="AJ269" i="2" s="1"/>
  <c r="AK269" i="2" s="1"/>
  <c r="AL269" i="2" s="1"/>
  <c r="AN269" i="2" s="1"/>
  <c r="AI273" i="2"/>
  <c r="AJ273" i="2" s="1"/>
  <c r="AK273" i="2" s="1"/>
  <c r="AL273" i="2" s="1"/>
  <c r="AN273" i="2" s="1"/>
  <c r="AI277" i="2"/>
  <c r="AJ277" i="2" s="1"/>
  <c r="AK277" i="2" s="1"/>
  <c r="AL277" i="2" s="1"/>
  <c r="AN277" i="2" s="1"/>
  <c r="AI281" i="2"/>
  <c r="AJ281" i="2" s="1"/>
  <c r="AK281" i="2" s="1"/>
  <c r="AL281" i="2" s="1"/>
  <c r="AN281" i="2" s="1"/>
  <c r="AL237" i="2"/>
  <c r="AN237" i="2" s="1"/>
  <c r="Q286" i="2"/>
  <c r="R286" i="2" s="1"/>
  <c r="Q288" i="2"/>
  <c r="R288" i="2" s="1"/>
  <c r="Q290" i="2"/>
  <c r="R290" i="2" s="1"/>
  <c r="Q310" i="2"/>
  <c r="R310" i="2" s="1"/>
  <c r="AL287" i="2"/>
  <c r="AN287" i="2" s="1"/>
  <c r="Q313" i="2"/>
  <c r="R313" i="2" s="1"/>
  <c r="Q321" i="2"/>
  <c r="R321" i="2" s="1"/>
  <c r="AI324" i="2"/>
  <c r="AJ324" i="2" s="1"/>
  <c r="AK324" i="2" s="1"/>
  <c r="AL324" i="2" s="1"/>
  <c r="AN324" i="2" s="1"/>
  <c r="AI328" i="2"/>
  <c r="AJ328" i="2" s="1"/>
  <c r="AK328" i="2" s="1"/>
  <c r="AL328" i="2" s="1"/>
  <c r="AN328" i="2" s="1"/>
  <c r="O330" i="2"/>
  <c r="P330" i="2" s="1"/>
  <c r="O334" i="2"/>
  <c r="P334" i="2" s="1"/>
  <c r="O338" i="2"/>
  <c r="P338" i="2" s="1"/>
  <c r="AI340" i="2"/>
  <c r="AJ340" i="2" s="1"/>
  <c r="AK340" i="2" s="1"/>
  <c r="AL340" i="2" s="1"/>
  <c r="AN340" i="2" s="1"/>
  <c r="P342" i="2"/>
  <c r="O342" i="2"/>
  <c r="AI344" i="2"/>
  <c r="AJ344" i="2" s="1"/>
  <c r="AK344" i="2" s="1"/>
  <c r="AL344" i="2" s="1"/>
  <c r="AN344" i="2" s="1"/>
  <c r="O346" i="2"/>
  <c r="P346" i="2" s="1"/>
  <c r="AI348" i="2"/>
  <c r="AJ348" i="2" s="1"/>
  <c r="AK348" i="2" s="1"/>
  <c r="AL348" i="2" s="1"/>
  <c r="AN348" i="2" s="1"/>
  <c r="P350" i="2"/>
  <c r="O350" i="2"/>
  <c r="AK343" i="2"/>
  <c r="AL343" i="2" s="1"/>
  <c r="AN343" i="2" s="1"/>
  <c r="AQ343" i="2" s="1"/>
  <c r="AR343" i="2" s="1"/>
  <c r="Q328" i="2"/>
  <c r="R328" i="2" s="1"/>
  <c r="AJ329" i="2"/>
  <c r="AK329" i="2" s="1"/>
  <c r="AL329" i="2" s="1"/>
  <c r="AN329" i="2" s="1"/>
  <c r="AQ331" i="2"/>
  <c r="AR331" i="2" s="1"/>
  <c r="Q332" i="2"/>
  <c r="R332" i="2" s="1"/>
  <c r="AJ333" i="2"/>
  <c r="AK333" i="2" s="1"/>
  <c r="AL333" i="2" s="1"/>
  <c r="AN333" i="2" s="1"/>
  <c r="AQ335" i="2"/>
  <c r="AR335" i="2" s="1"/>
  <c r="Q336" i="2"/>
  <c r="R336" i="2" s="1"/>
  <c r="Q339" i="2"/>
  <c r="R339" i="2" s="1"/>
  <c r="Q342" i="2"/>
  <c r="R342" i="2" s="1"/>
  <c r="Q345" i="2"/>
  <c r="R345" i="2" s="1"/>
  <c r="Q350" i="2"/>
  <c r="R350" i="2" s="1"/>
  <c r="AI358" i="2"/>
  <c r="AJ358" i="2"/>
  <c r="AK358" i="2" s="1"/>
  <c r="AL358" i="2" s="1"/>
  <c r="AN358" i="2" s="1"/>
  <c r="AI360" i="2"/>
  <c r="AJ360" i="2" s="1"/>
  <c r="AK360" i="2" s="1"/>
  <c r="AL360" i="2" s="1"/>
  <c r="AN360" i="2" s="1"/>
  <c r="AI327" i="2"/>
  <c r="AJ327" i="2" s="1"/>
  <c r="AK327" i="2" s="1"/>
  <c r="AL327" i="2" s="1"/>
  <c r="AN327" i="2" s="1"/>
  <c r="I365" i="2"/>
  <c r="J365" i="2" s="1"/>
  <c r="K365" i="2" s="1"/>
  <c r="L365" i="2" s="1"/>
  <c r="M365" i="2" s="1"/>
  <c r="N365" i="2" s="1"/>
  <c r="AI168" i="2"/>
  <c r="AJ168" i="2" s="1"/>
  <c r="AK168" i="2" s="1"/>
  <c r="AL168" i="2" s="1"/>
  <c r="AN168" i="2" s="1"/>
  <c r="AI181" i="2"/>
  <c r="AJ181" i="2" s="1"/>
  <c r="AK181" i="2" s="1"/>
  <c r="AL181" i="2" s="1"/>
  <c r="AN181" i="2" s="1"/>
  <c r="AQ181" i="2" s="1"/>
  <c r="AR181" i="2" s="1"/>
  <c r="J85" i="2"/>
  <c r="K85" i="2" s="1"/>
  <c r="L85" i="2" s="1"/>
  <c r="M85" i="2" s="1"/>
  <c r="N85" i="2" s="1"/>
  <c r="K101" i="2"/>
  <c r="L101" i="2" s="1"/>
  <c r="M101" i="2" s="1"/>
  <c r="N101" i="2" s="1"/>
  <c r="K125" i="2"/>
  <c r="L125" i="2" s="1"/>
  <c r="M125" i="2" s="1"/>
  <c r="N125" i="2" s="1"/>
  <c r="K43" i="2"/>
  <c r="L43" i="2" s="1"/>
  <c r="M43" i="2" s="1"/>
  <c r="N43" i="2" s="1"/>
  <c r="AI96" i="2"/>
  <c r="AJ96" i="2" s="1"/>
  <c r="AK96" i="2" s="1"/>
  <c r="AL96" i="2" s="1"/>
  <c r="AN96" i="2" s="1"/>
  <c r="AO96" i="2" s="1"/>
  <c r="AP96" i="2" s="1"/>
  <c r="AI146" i="2"/>
  <c r="AJ146" i="2" s="1"/>
  <c r="AK146" i="2" s="1"/>
  <c r="AL146" i="2" s="1"/>
  <c r="AN146" i="2" s="1"/>
  <c r="AI53" i="2"/>
  <c r="AJ53" i="2" s="1"/>
  <c r="AK53" i="2" s="1"/>
  <c r="AL53" i="2" s="1"/>
  <c r="AN53" i="2" s="1"/>
  <c r="AI97" i="2"/>
  <c r="AJ97" i="2" s="1"/>
  <c r="AK97" i="2" s="1"/>
  <c r="AL97" i="2" s="1"/>
  <c r="AN97" i="2" s="1"/>
  <c r="AI39" i="2"/>
  <c r="AJ39" i="2" s="1"/>
  <c r="AK39" i="2" s="1"/>
  <c r="AL39" i="2" s="1"/>
  <c r="AN39" i="2" s="1"/>
  <c r="AQ39" i="2" s="1"/>
  <c r="AR39" i="2" s="1"/>
  <c r="AI105" i="2"/>
  <c r="AJ105" i="2" s="1"/>
  <c r="AK105" i="2" s="1"/>
  <c r="AL105" i="2" s="1"/>
  <c r="AN105" i="2" s="1"/>
  <c r="AO105" i="2" s="1"/>
  <c r="AP105" i="2" s="1"/>
  <c r="AI166" i="2"/>
  <c r="AJ166" i="2" s="1"/>
  <c r="AK166" i="2" s="1"/>
  <c r="AL166" i="2" s="1"/>
  <c r="AN166" i="2" s="1"/>
  <c r="AI81" i="2"/>
  <c r="AJ81" i="2" s="1"/>
  <c r="AK81" i="2" s="1"/>
  <c r="AL81" i="2" s="1"/>
  <c r="AN81" i="2" s="1"/>
  <c r="AI136" i="2"/>
  <c r="AJ136" i="2" s="1"/>
  <c r="AK136" i="2" s="1"/>
  <c r="AL136" i="2" s="1"/>
  <c r="AN136" i="2" s="1"/>
  <c r="AI34" i="2"/>
  <c r="AJ34" i="2" s="1"/>
  <c r="AK34" i="2" s="1"/>
  <c r="AL34" i="2" s="1"/>
  <c r="AN34" i="2" s="1"/>
  <c r="AO34" i="2" s="1"/>
  <c r="AP34" i="2" s="1"/>
  <c r="AI42" i="2"/>
  <c r="AJ42" i="2" s="1"/>
  <c r="AK42" i="2" s="1"/>
  <c r="AL42" i="2" s="1"/>
  <c r="AN42" i="2" s="1"/>
  <c r="AI128" i="2"/>
  <c r="AJ128" i="2" s="1"/>
  <c r="AK128" i="2" s="1"/>
  <c r="AL128" i="2" s="1"/>
  <c r="AN128" i="2" s="1"/>
  <c r="AQ128" i="2" s="1"/>
  <c r="AR128" i="2" s="1"/>
  <c r="AI4" i="2"/>
  <c r="AJ4" i="2" s="1"/>
  <c r="AK4" i="2" s="1"/>
  <c r="AL4" i="2" s="1"/>
  <c r="AN4" i="2" s="1"/>
  <c r="AQ4" i="2" s="1"/>
  <c r="AR4" i="2" s="1"/>
  <c r="AI64" i="2"/>
  <c r="AJ64" i="2" s="1"/>
  <c r="AK64" i="2" s="1"/>
  <c r="AL64" i="2" s="1"/>
  <c r="AN64" i="2" s="1"/>
  <c r="AO64" i="2" s="1"/>
  <c r="AP64" i="2" s="1"/>
  <c r="AI33" i="2"/>
  <c r="AJ33" i="2" s="1"/>
  <c r="AK33" i="2" s="1"/>
  <c r="AL33" i="2" s="1"/>
  <c r="AN33" i="2" s="1"/>
  <c r="AI69" i="2"/>
  <c r="AJ69" i="2" s="1"/>
  <c r="AK69" i="2" s="1"/>
  <c r="AL69" i="2" s="1"/>
  <c r="AN69" i="2" s="1"/>
  <c r="AI107" i="2"/>
  <c r="AJ107" i="2" s="1"/>
  <c r="AK107" i="2" s="1"/>
  <c r="AL107" i="2" s="1"/>
  <c r="AN107" i="2" s="1"/>
  <c r="AO107" i="2" s="1"/>
  <c r="AP107" i="2" s="1"/>
  <c r="AI140" i="2"/>
  <c r="AJ140" i="2" s="1"/>
  <c r="AK140" i="2" s="1"/>
  <c r="AL140" i="2" s="1"/>
  <c r="AN140" i="2" s="1"/>
  <c r="AI3" i="2"/>
  <c r="AJ3" i="2" s="1"/>
  <c r="AK3" i="2" s="1"/>
  <c r="AL3" i="2" s="1"/>
  <c r="AN3" i="2" s="1"/>
  <c r="AI104" i="2"/>
  <c r="AI58" i="2"/>
  <c r="AJ58" i="2" s="1"/>
  <c r="AK58" i="2" s="1"/>
  <c r="AL58" i="2" s="1"/>
  <c r="AN58" i="2" s="1"/>
  <c r="AQ58" i="2" s="1"/>
  <c r="AR58" i="2" s="1"/>
  <c r="AJ111" i="2"/>
  <c r="AK111" i="2" s="1"/>
  <c r="AL111" i="2" s="1"/>
  <c r="AN111" i="2" s="1"/>
  <c r="I131" i="2"/>
  <c r="J131" i="2" s="1"/>
  <c r="K131" i="2" s="1"/>
  <c r="L131" i="2" s="1"/>
  <c r="M131" i="2" s="1"/>
  <c r="N131" i="2" s="1"/>
  <c r="K120" i="2"/>
  <c r="L120" i="2" s="1"/>
  <c r="M120" i="2" s="1"/>
  <c r="N120" i="2" s="1"/>
  <c r="AJ104" i="2"/>
  <c r="AK104" i="2" s="1"/>
  <c r="AL104" i="2" s="1"/>
  <c r="AN104" i="2" s="1"/>
  <c r="AQ104" i="2" s="1"/>
  <c r="AR104" i="2" s="1"/>
  <c r="AI16" i="2"/>
  <c r="AJ16" i="2" s="1"/>
  <c r="AK16" i="2" s="1"/>
  <c r="AL16" i="2" s="1"/>
  <c r="AN16" i="2" s="1"/>
  <c r="AI24" i="2"/>
  <c r="AJ24" i="2" s="1"/>
  <c r="AK24" i="2" s="1"/>
  <c r="AL24" i="2" s="1"/>
  <c r="AN24" i="2" s="1"/>
  <c r="AI40" i="2"/>
  <c r="AJ40" i="2" s="1"/>
  <c r="AK40" i="2" s="1"/>
  <c r="AL40" i="2" s="1"/>
  <c r="AN40" i="2" s="1"/>
  <c r="AI48" i="2"/>
  <c r="AJ48" i="2" s="1"/>
  <c r="AK48" i="2" s="1"/>
  <c r="AL48" i="2" s="1"/>
  <c r="AN48" i="2" s="1"/>
  <c r="AQ48" i="2" s="1"/>
  <c r="AR48" i="2" s="1"/>
  <c r="AI13" i="2"/>
  <c r="AJ13" i="2" s="1"/>
  <c r="AK13" i="2" s="1"/>
  <c r="AL13" i="2" s="1"/>
  <c r="AN13" i="2" s="1"/>
  <c r="AI29" i="2"/>
  <c r="AJ29" i="2" s="1"/>
  <c r="AK29" i="2" s="1"/>
  <c r="AL29" i="2" s="1"/>
  <c r="AN29" i="2" s="1"/>
  <c r="AI41" i="2"/>
  <c r="AJ41" i="2" s="1"/>
  <c r="AK41" i="2" s="1"/>
  <c r="AL41" i="2" s="1"/>
  <c r="AN41" i="2" s="1"/>
  <c r="AO41" i="2" s="1"/>
  <c r="AI49" i="2"/>
  <c r="AJ49" i="2" s="1"/>
  <c r="AK49" i="2" s="1"/>
  <c r="AL49" i="2" s="1"/>
  <c r="AN49" i="2" s="1"/>
  <c r="AI57" i="2"/>
  <c r="AJ57" i="2" s="1"/>
  <c r="AK57" i="2" s="1"/>
  <c r="AL57" i="2" s="1"/>
  <c r="AN57" i="2" s="1"/>
  <c r="AQ57" i="2" s="1"/>
  <c r="AR57" i="2" s="1"/>
  <c r="AI141" i="2"/>
  <c r="AJ141" i="2" s="1"/>
  <c r="AK141" i="2" s="1"/>
  <c r="AL141" i="2" s="1"/>
  <c r="AN141" i="2" s="1"/>
  <c r="AI27" i="2"/>
  <c r="AJ27" i="2" s="1"/>
  <c r="AK27" i="2" s="1"/>
  <c r="AL27" i="2" s="1"/>
  <c r="AN27" i="2" s="1"/>
  <c r="AQ27" i="2" s="1"/>
  <c r="AR27" i="2" s="1"/>
  <c r="AI71" i="2"/>
  <c r="AJ71" i="2" s="1"/>
  <c r="AK71" i="2" s="1"/>
  <c r="AL71" i="2" s="1"/>
  <c r="AN71" i="2" s="1"/>
  <c r="AQ71" i="2" s="1"/>
  <c r="AR71" i="2" s="1"/>
  <c r="AI18" i="2"/>
  <c r="AJ18" i="2" s="1"/>
  <c r="AK18" i="2" s="1"/>
  <c r="AL18" i="2" s="1"/>
  <c r="AN18" i="2" s="1"/>
  <c r="AI26" i="2"/>
  <c r="AJ26" i="2" s="1"/>
  <c r="AK26" i="2" s="1"/>
  <c r="AL26" i="2" s="1"/>
  <c r="AN26" i="2" s="1"/>
  <c r="AI70" i="2"/>
  <c r="AJ70" i="2" s="1"/>
  <c r="AK70" i="2" s="1"/>
  <c r="AL70" i="2" s="1"/>
  <c r="AN70" i="2" s="1"/>
  <c r="AI35" i="2"/>
  <c r="AJ35" i="2" s="1"/>
  <c r="AK35" i="2" s="1"/>
  <c r="AL35" i="2" s="1"/>
  <c r="AN35" i="2" s="1"/>
  <c r="AO35" i="2" s="1"/>
  <c r="AP35" i="2" s="1"/>
  <c r="AI52" i="2"/>
  <c r="AJ52" i="2" s="1"/>
  <c r="AK52" i="2" s="1"/>
  <c r="AL52" i="2" s="1"/>
  <c r="AN52" i="2" s="1"/>
  <c r="AI43" i="2"/>
  <c r="AJ43" i="2" s="1"/>
  <c r="AK43" i="2" s="1"/>
  <c r="AL43" i="2" s="1"/>
  <c r="AN43" i="2" s="1"/>
  <c r="AI67" i="2"/>
  <c r="AJ67" i="2" s="1"/>
  <c r="AK67" i="2" s="1"/>
  <c r="AL67" i="2" s="1"/>
  <c r="AN67" i="2" s="1"/>
  <c r="AO67" i="2" s="1"/>
  <c r="AP67" i="2" s="1"/>
  <c r="AI83" i="2"/>
  <c r="AJ83" i="2" s="1"/>
  <c r="AK83" i="2" s="1"/>
  <c r="AL83" i="2" s="1"/>
  <c r="AN83" i="2" s="1"/>
  <c r="AI55" i="2"/>
  <c r="AJ55" i="2" s="1"/>
  <c r="AK55" i="2" s="1"/>
  <c r="AL55" i="2" s="1"/>
  <c r="AN55" i="2" s="1"/>
  <c r="AO55" i="2" s="1"/>
  <c r="AP55" i="2" s="1"/>
  <c r="AI63" i="2"/>
  <c r="AJ63" i="2" s="1"/>
  <c r="AK63" i="2" s="1"/>
  <c r="AL63" i="2" s="1"/>
  <c r="AN63" i="2" s="1"/>
  <c r="AI91" i="2"/>
  <c r="AJ91" i="2" s="1"/>
  <c r="AK91" i="2" s="1"/>
  <c r="AL91" i="2" s="1"/>
  <c r="AN91" i="2" s="1"/>
  <c r="AI134" i="2"/>
  <c r="AJ134" i="2" s="1"/>
  <c r="AK134" i="2" s="1"/>
  <c r="AL134" i="2" s="1"/>
  <c r="AN134" i="2" s="1"/>
  <c r="AO134" i="2" s="1"/>
  <c r="AP134" i="2" s="1"/>
  <c r="AI162" i="2"/>
  <c r="AJ162" i="2" s="1"/>
  <c r="AK162" i="2" s="1"/>
  <c r="AL162" i="2" s="1"/>
  <c r="AN162" i="2" s="1"/>
  <c r="AO162" i="2" s="1"/>
  <c r="AP162" i="2" s="1"/>
  <c r="AI133" i="2"/>
  <c r="AJ133" i="2" s="1"/>
  <c r="AK133" i="2" s="1"/>
  <c r="AL133" i="2" s="1"/>
  <c r="AN133" i="2" s="1"/>
  <c r="AI145" i="2"/>
  <c r="AJ145" i="2" s="1"/>
  <c r="AK145" i="2" s="1"/>
  <c r="AL145" i="2" s="1"/>
  <c r="AN145" i="2" s="1"/>
  <c r="AO145" i="2" s="1"/>
  <c r="AP145" i="2" s="1"/>
  <c r="AI175" i="2"/>
  <c r="AJ175" i="2" s="1"/>
  <c r="AK175" i="2" s="1"/>
  <c r="AL175" i="2" s="1"/>
  <c r="AN175" i="2" s="1"/>
  <c r="AI167" i="2"/>
  <c r="AJ167" i="2" s="1"/>
  <c r="AK167" i="2" s="1"/>
  <c r="AL167" i="2" s="1"/>
  <c r="AN167" i="2" s="1"/>
  <c r="AO167" i="2" s="1"/>
  <c r="AP167" i="2" s="1"/>
  <c r="AI61" i="2"/>
  <c r="AJ61" i="2" s="1"/>
  <c r="AK61" i="2" s="1"/>
  <c r="AL61" i="2" s="1"/>
  <c r="AN61" i="2" s="1"/>
  <c r="AI66" i="2"/>
  <c r="AJ66" i="2" s="1"/>
  <c r="AK66" i="2" s="1"/>
  <c r="AL66" i="2" s="1"/>
  <c r="AN66" i="2" s="1"/>
  <c r="AO66" i="2" s="1"/>
  <c r="AP66" i="2" s="1"/>
  <c r="AI86" i="2"/>
  <c r="AJ86" i="2" s="1"/>
  <c r="AK86" i="2" s="1"/>
  <c r="AL86" i="2" s="1"/>
  <c r="AN86" i="2" s="1"/>
  <c r="AO86" i="2" s="1"/>
  <c r="AP86" i="2" s="1"/>
  <c r="AI7" i="2"/>
  <c r="AJ7" i="2" s="1"/>
  <c r="AK7" i="2" s="1"/>
  <c r="AL7" i="2" s="1"/>
  <c r="AN7" i="2" s="1"/>
  <c r="AO7" i="2" s="1"/>
  <c r="AP7" i="2" s="1"/>
  <c r="AI59" i="2"/>
  <c r="AJ59" i="2" s="1"/>
  <c r="AK59" i="2" s="1"/>
  <c r="AL59" i="2" s="1"/>
  <c r="AN59" i="2" s="1"/>
  <c r="AI125" i="2"/>
  <c r="AJ125" i="2" s="1"/>
  <c r="AK125" i="2" s="1"/>
  <c r="AL125" i="2" s="1"/>
  <c r="AN125" i="2" s="1"/>
  <c r="AI159" i="2"/>
  <c r="AJ159" i="2" s="1"/>
  <c r="AK159" i="2" s="1"/>
  <c r="AL159" i="2" s="1"/>
  <c r="AN159" i="2" s="1"/>
  <c r="AQ159" i="2" s="1"/>
  <c r="AR159" i="2" s="1"/>
  <c r="AI120" i="2"/>
  <c r="AJ120" i="2" s="1"/>
  <c r="AK120" i="2" s="1"/>
  <c r="AL120" i="2" s="1"/>
  <c r="AN120" i="2" s="1"/>
  <c r="AQ120" i="2" s="1"/>
  <c r="AR120" i="2" s="1"/>
  <c r="AI138" i="2"/>
  <c r="AJ138" i="2" s="1"/>
  <c r="AK138" i="2" s="1"/>
  <c r="AL138" i="2" s="1"/>
  <c r="AN138" i="2" s="1"/>
  <c r="AI30" i="2"/>
  <c r="AJ30" i="2" s="1"/>
  <c r="AK30" i="2" s="1"/>
  <c r="AL30" i="2" s="1"/>
  <c r="AN30" i="2" s="1"/>
  <c r="AI54" i="2"/>
  <c r="AJ54" i="2" s="1"/>
  <c r="AK54" i="2" s="1"/>
  <c r="AL54" i="2" s="1"/>
  <c r="AN54" i="2" s="1"/>
  <c r="AO54" i="2" s="1"/>
  <c r="AO39" i="2"/>
  <c r="AP39" i="2" s="1"/>
  <c r="AO72" i="2"/>
  <c r="AP72" i="2" s="1"/>
  <c r="AQ72" i="2"/>
  <c r="AR72" i="2" s="1"/>
  <c r="AO82" i="2"/>
  <c r="AP82" i="2" s="1"/>
  <c r="AQ82" i="2"/>
  <c r="AR82" i="2" s="1"/>
  <c r="AO131" i="2"/>
  <c r="AP131" i="2" s="1"/>
  <c r="AQ131" i="2"/>
  <c r="AR131" i="2" s="1"/>
  <c r="AO170" i="2"/>
  <c r="AP170" i="2" s="1"/>
  <c r="AQ170" i="2"/>
  <c r="AR170" i="2" s="1"/>
  <c r="AO137" i="2"/>
  <c r="AP137" i="2" s="1"/>
  <c r="AQ137" i="2"/>
  <c r="AR137" i="2" s="1"/>
  <c r="AO181" i="2"/>
  <c r="AP181" i="2" s="1"/>
  <c r="AO21" i="2"/>
  <c r="AP21" i="2" s="1"/>
  <c r="AQ21" i="2"/>
  <c r="AR21" i="2" s="1"/>
  <c r="AO43" i="2"/>
  <c r="AP43" i="2" s="1"/>
  <c r="AQ43" i="2"/>
  <c r="AR43" i="2" s="1"/>
  <c r="AP41" i="2"/>
  <c r="AQ41" i="2"/>
  <c r="AR41" i="2" s="1"/>
  <c r="AO49" i="2"/>
  <c r="AP49" i="2" s="1"/>
  <c r="AQ49" i="2"/>
  <c r="AR49" i="2" s="1"/>
  <c r="AQ67" i="2"/>
  <c r="AR67" i="2" s="1"/>
  <c r="AO61" i="2"/>
  <c r="AP61" i="2" s="1"/>
  <c r="AQ61" i="2"/>
  <c r="AR61" i="2" s="1"/>
  <c r="AO83" i="2"/>
  <c r="AP83" i="2" s="1"/>
  <c r="AQ83" i="2"/>
  <c r="AR83" i="2" s="1"/>
  <c r="AQ66" i="2"/>
  <c r="AR66" i="2" s="1"/>
  <c r="AO119" i="2"/>
  <c r="AP119" i="2" s="1"/>
  <c r="AQ119" i="2"/>
  <c r="AR119" i="2" s="1"/>
  <c r="AO138" i="2"/>
  <c r="AP138" i="2" s="1"/>
  <c r="AQ138" i="2"/>
  <c r="AR138" i="2" s="1"/>
  <c r="AO147" i="2"/>
  <c r="AP147" i="2" s="1"/>
  <c r="AQ147" i="2"/>
  <c r="AR147" i="2" s="1"/>
  <c r="AO154" i="2"/>
  <c r="AP154" i="2" s="1"/>
  <c r="AQ154" i="2"/>
  <c r="AR154" i="2" s="1"/>
  <c r="AQ116" i="2"/>
  <c r="AR116" i="2" s="1"/>
  <c r="AO116" i="2"/>
  <c r="AP116" i="2" s="1"/>
  <c r="AO133" i="2"/>
  <c r="AP133" i="2" s="1"/>
  <c r="AQ133" i="2"/>
  <c r="AR133" i="2" s="1"/>
  <c r="AO143" i="2"/>
  <c r="AP143" i="2" s="1"/>
  <c r="AQ143" i="2"/>
  <c r="AR143" i="2" s="1"/>
  <c r="AO117" i="2"/>
  <c r="AP117" i="2" s="1"/>
  <c r="AQ117" i="2"/>
  <c r="AR117" i="2" s="1"/>
  <c r="AO159" i="2"/>
  <c r="AP159" i="2" s="1"/>
  <c r="AO179" i="2"/>
  <c r="AP179" i="2"/>
  <c r="AQ179" i="2"/>
  <c r="AR179" i="2" s="1"/>
  <c r="AO157" i="2"/>
  <c r="AP157" i="2" s="1"/>
  <c r="AQ157" i="2"/>
  <c r="AR157" i="2" s="1"/>
  <c r="AQ178" i="2"/>
  <c r="AR178" i="2" s="1"/>
  <c r="AO178" i="2"/>
  <c r="AP178" i="2" s="1"/>
  <c r="AO20" i="2"/>
  <c r="AP20" i="2" s="1"/>
  <c r="AQ20" i="2"/>
  <c r="AR20" i="2" s="1"/>
  <c r="AO30" i="2"/>
  <c r="AP30" i="2" s="1"/>
  <c r="AQ30" i="2"/>
  <c r="AR30" i="2" s="1"/>
  <c r="AO115" i="2"/>
  <c r="AP115" i="2" s="1"/>
  <c r="AQ115" i="2"/>
  <c r="AR115" i="2" s="1"/>
  <c r="AQ145" i="2"/>
  <c r="AR145" i="2" s="1"/>
  <c r="AO141" i="2"/>
  <c r="AP141" i="2" s="1"/>
  <c r="AQ141" i="2"/>
  <c r="AR141" i="2" s="1"/>
  <c r="AO108" i="2"/>
  <c r="AP108" i="2" s="1"/>
  <c r="AQ108" i="2"/>
  <c r="AR108" i="2" s="1"/>
  <c r="AO175" i="2"/>
  <c r="AP175" i="2" s="1"/>
  <c r="AQ175" i="2"/>
  <c r="AR175" i="2" s="1"/>
  <c r="AO12" i="2"/>
  <c r="AP12" i="2" s="1"/>
  <c r="AQ12" i="2"/>
  <c r="AR12" i="2" s="1"/>
  <c r="AO26" i="2"/>
  <c r="AP26" i="2" s="1"/>
  <c r="AQ26" i="2"/>
  <c r="AR26" i="2" s="1"/>
  <c r="AO31" i="2"/>
  <c r="AP31" i="2" s="1"/>
  <c r="AQ31" i="2"/>
  <c r="AR31" i="2" s="1"/>
  <c r="AO53" i="2"/>
  <c r="AP53" i="2" s="1"/>
  <c r="AQ53" i="2"/>
  <c r="AR53" i="2" s="1"/>
  <c r="AO69" i="2"/>
  <c r="AP69" i="2" s="1"/>
  <c r="AQ69" i="2"/>
  <c r="AR69" i="2" s="1"/>
  <c r="AO71" i="2"/>
  <c r="AP71" i="2" s="1"/>
  <c r="AO74" i="2"/>
  <c r="AP74" i="2" s="1"/>
  <c r="AQ74" i="2"/>
  <c r="AR74" i="2" s="1"/>
  <c r="AO92" i="2"/>
  <c r="AP92" i="2" s="1"/>
  <c r="AQ92" i="2"/>
  <c r="AR92" i="2" s="1"/>
  <c r="AO59" i="2"/>
  <c r="AP59" i="2" s="1"/>
  <c r="AQ59" i="2"/>
  <c r="AR59" i="2" s="1"/>
  <c r="AQ75" i="2"/>
  <c r="AR75" i="2" s="1"/>
  <c r="AO75" i="2"/>
  <c r="AP75" i="2" s="1"/>
  <c r="AO94" i="2"/>
  <c r="AP94" i="2" s="1"/>
  <c r="AQ94" i="2"/>
  <c r="AR94" i="2" s="1"/>
  <c r="AQ100" i="2"/>
  <c r="AR100" i="2" s="1"/>
  <c r="AO100" i="2"/>
  <c r="AP100" i="2" s="1"/>
  <c r="AO123" i="2"/>
  <c r="AP123" i="2" s="1"/>
  <c r="AQ123" i="2"/>
  <c r="AR123" i="2" s="1"/>
  <c r="AO142" i="2"/>
  <c r="AP142" i="2" s="1"/>
  <c r="AQ142" i="2"/>
  <c r="AR142" i="2" s="1"/>
  <c r="AO101" i="2"/>
  <c r="AP101" i="2" s="1"/>
  <c r="AQ101" i="2"/>
  <c r="AR101" i="2" s="1"/>
  <c r="AO135" i="2"/>
  <c r="AP135" i="2" s="1"/>
  <c r="AQ135" i="2"/>
  <c r="AR135" i="2" s="1"/>
  <c r="AO148" i="2"/>
  <c r="AP148" i="2" s="1"/>
  <c r="AQ148" i="2"/>
  <c r="AR148" i="2" s="1"/>
  <c r="AO112" i="2"/>
  <c r="AP112" i="2" s="1"/>
  <c r="AQ112" i="2"/>
  <c r="AR112" i="2" s="1"/>
  <c r="AO102" i="2"/>
  <c r="AP102" i="2" s="1"/>
  <c r="AQ102" i="2"/>
  <c r="AR102" i="2" s="1"/>
  <c r="AO130" i="2"/>
  <c r="AP130" i="2" s="1"/>
  <c r="AQ130" i="2"/>
  <c r="AR130" i="2" s="1"/>
  <c r="AQ167" i="2"/>
  <c r="AR167" i="2" s="1"/>
  <c r="AO169" i="2"/>
  <c r="AP169" i="2" s="1"/>
  <c r="AQ169" i="2"/>
  <c r="AR169" i="2" s="1"/>
  <c r="AO182" i="2"/>
  <c r="AP182" i="2" s="1"/>
  <c r="AQ182" i="2"/>
  <c r="AR182" i="2" s="1"/>
  <c r="AO150" i="2"/>
  <c r="AP150" i="2" s="1"/>
  <c r="AQ150" i="2"/>
  <c r="AR150" i="2" s="1"/>
  <c r="AO165" i="2"/>
  <c r="AP165" i="2" s="1"/>
  <c r="AQ165" i="2"/>
  <c r="AR165" i="2" s="1"/>
  <c r="AO4" i="2"/>
  <c r="AP4" i="2" s="1"/>
  <c r="AO42" i="2"/>
  <c r="AP42" i="2" s="1"/>
  <c r="AQ42" i="2"/>
  <c r="AR42" i="2" s="1"/>
  <c r="AO48" i="2"/>
  <c r="AP48" i="2" s="1"/>
  <c r="AO110" i="2"/>
  <c r="AP110" i="2" s="1"/>
  <c r="AQ110" i="2"/>
  <c r="AR110" i="2" s="1"/>
  <c r="AO84" i="2"/>
  <c r="AP84" i="2" s="1"/>
  <c r="AQ84" i="2"/>
  <c r="AR84" i="2" s="1"/>
  <c r="AO97" i="2"/>
  <c r="AP97" i="2" s="1"/>
  <c r="AQ97" i="2"/>
  <c r="AR97" i="2" s="1"/>
  <c r="AO128" i="2"/>
  <c r="AP128" i="2" s="1"/>
  <c r="AO152" i="2"/>
  <c r="AP152" i="2" s="1"/>
  <c r="AQ152" i="2"/>
  <c r="AR152" i="2" s="1"/>
  <c r="AO161" i="2"/>
  <c r="AP161" i="2" s="1"/>
  <c r="AQ161" i="2"/>
  <c r="AR161" i="2" s="1"/>
  <c r="AQ105" i="2"/>
  <c r="AR105" i="2" s="1"/>
  <c r="AO121" i="2"/>
  <c r="AP121" i="2" s="1"/>
  <c r="AQ121" i="2"/>
  <c r="AR121" i="2" s="1"/>
  <c r="AQ158" i="2"/>
  <c r="AR158" i="2" s="1"/>
  <c r="AO158" i="2"/>
  <c r="AP158" i="2" s="1"/>
  <c r="AO177" i="2"/>
  <c r="AP177" i="2" s="1"/>
  <c r="AQ177" i="2"/>
  <c r="AR177" i="2" s="1"/>
  <c r="AO8" i="2"/>
  <c r="AP8" i="2" s="1"/>
  <c r="AQ8" i="2"/>
  <c r="AR8" i="2" s="1"/>
  <c r="AO24" i="2"/>
  <c r="AP24" i="2" s="1"/>
  <c r="AQ24" i="2"/>
  <c r="AR24" i="2" s="1"/>
  <c r="AO28" i="2"/>
  <c r="AP28" i="2" s="1"/>
  <c r="AQ28" i="2"/>
  <c r="AR28" i="2" s="1"/>
  <c r="AQ19" i="2"/>
  <c r="AR19" i="2" s="1"/>
  <c r="AO19" i="2"/>
  <c r="AP19" i="2" s="1"/>
  <c r="AQ29" i="2"/>
  <c r="AR29" i="2" s="1"/>
  <c r="AO29" i="2"/>
  <c r="AP29" i="2" s="1"/>
  <c r="AO14" i="2"/>
  <c r="AP14" i="2" s="1"/>
  <c r="AQ14" i="2"/>
  <c r="AR14" i="2" s="1"/>
  <c r="AO33" i="2"/>
  <c r="AP33" i="2" s="1"/>
  <c r="AQ33" i="2"/>
  <c r="AR33" i="2" s="1"/>
  <c r="AO51" i="2"/>
  <c r="AP51" i="2" s="1"/>
  <c r="AQ51" i="2"/>
  <c r="AR51" i="2" s="1"/>
  <c r="AO62" i="2"/>
  <c r="AP62" i="2" s="1"/>
  <c r="AQ62" i="2"/>
  <c r="AR62" i="2" s="1"/>
  <c r="AO57" i="2"/>
  <c r="AP57" i="2" s="1"/>
  <c r="AQ6" i="2"/>
  <c r="AR6" i="2" s="1"/>
  <c r="AO6" i="2"/>
  <c r="AP6" i="2" s="1"/>
  <c r="AO27" i="2"/>
  <c r="AP27" i="2" s="1"/>
  <c r="AO22" i="2"/>
  <c r="AP22" i="2" s="1"/>
  <c r="AQ22" i="2"/>
  <c r="AR22" i="2" s="1"/>
  <c r="AQ34" i="2"/>
  <c r="AR34" i="2" s="1"/>
  <c r="AO46" i="2"/>
  <c r="AP46" i="2" s="1"/>
  <c r="AQ46" i="2"/>
  <c r="AR46" i="2" s="1"/>
  <c r="AQ54" i="2"/>
  <c r="AR54" i="2" s="1"/>
  <c r="AO63" i="2"/>
  <c r="AP63" i="2" s="1"/>
  <c r="AQ63" i="2"/>
  <c r="AR63" i="2" s="1"/>
  <c r="AO70" i="2"/>
  <c r="AP70" i="2" s="1"/>
  <c r="AQ70" i="2"/>
  <c r="AR70" i="2" s="1"/>
  <c r="AO58" i="2"/>
  <c r="AP58" i="2" s="1"/>
  <c r="AO109" i="2"/>
  <c r="AP109" i="2" s="1"/>
  <c r="AQ109" i="2"/>
  <c r="AR109" i="2" s="1"/>
  <c r="AO78" i="2"/>
  <c r="AP78" i="2" s="1"/>
  <c r="AQ78" i="2"/>
  <c r="AR78" i="2" s="1"/>
  <c r="AO95" i="2"/>
  <c r="AP95" i="2" s="1"/>
  <c r="AQ95" i="2"/>
  <c r="AR95" i="2" s="1"/>
  <c r="AO81" i="2"/>
  <c r="AP81" i="2" s="1"/>
  <c r="AQ81" i="2"/>
  <c r="AR81" i="2" s="1"/>
  <c r="AO113" i="2"/>
  <c r="AP113" i="2" s="1"/>
  <c r="AQ113" i="2"/>
  <c r="AR113" i="2" s="1"/>
  <c r="AO126" i="2"/>
  <c r="AP126" i="2" s="1"/>
  <c r="AQ126" i="2"/>
  <c r="AR126" i="2" s="1"/>
  <c r="AO144" i="2"/>
  <c r="AP144" i="2" s="1"/>
  <c r="AQ144" i="2"/>
  <c r="AR144" i="2" s="1"/>
  <c r="AO151" i="2"/>
  <c r="AP151" i="2" s="1"/>
  <c r="AQ151" i="2"/>
  <c r="AR151" i="2" s="1"/>
  <c r="AO132" i="2"/>
  <c r="AP132" i="2" s="1"/>
  <c r="AQ132" i="2"/>
  <c r="AR132" i="2" s="1"/>
  <c r="AO149" i="2"/>
  <c r="AP149" i="2" s="1"/>
  <c r="AQ149" i="2"/>
  <c r="AR149" i="2" s="1"/>
  <c r="AO118" i="2"/>
  <c r="AP118" i="2" s="1"/>
  <c r="AQ118" i="2"/>
  <c r="AR118" i="2" s="1"/>
  <c r="AO98" i="2"/>
  <c r="AP98" i="2" s="1"/>
  <c r="AQ98" i="2"/>
  <c r="AR98" i="2" s="1"/>
  <c r="AO136" i="2"/>
  <c r="AP136" i="2" s="1"/>
  <c r="AQ136" i="2"/>
  <c r="AR136" i="2" s="1"/>
  <c r="AO45" i="2"/>
  <c r="AP45" i="2" s="1"/>
  <c r="AQ45" i="2"/>
  <c r="AR45" i="2" s="1"/>
  <c r="AO173" i="2"/>
  <c r="AP173" i="2" s="1"/>
  <c r="AQ173" i="2"/>
  <c r="AR173" i="2" s="1"/>
  <c r="AO176" i="2"/>
  <c r="AP176" i="2" s="1"/>
  <c r="AQ176" i="2"/>
  <c r="AR176" i="2" s="1"/>
  <c r="AO174" i="2"/>
  <c r="AP174" i="2" s="1"/>
  <c r="AQ174" i="2"/>
  <c r="AR174" i="2" s="1"/>
  <c r="AO153" i="2"/>
  <c r="AP153" i="2" s="1"/>
  <c r="AQ153" i="2"/>
  <c r="AR153" i="2" s="1"/>
  <c r="AI122" i="2"/>
  <c r="AJ122" i="2" s="1"/>
  <c r="AK122" i="2" s="1"/>
  <c r="AL122" i="2" s="1"/>
  <c r="AN122" i="2" s="1"/>
  <c r="AO124" i="2"/>
  <c r="AP124" i="2" s="1"/>
  <c r="AQ124" i="2"/>
  <c r="AR124" i="2" s="1"/>
  <c r="AO40" i="2"/>
  <c r="AP40" i="2" s="1"/>
  <c r="AI50" i="2"/>
  <c r="AJ50" i="2" s="1"/>
  <c r="AK50" i="2" s="1"/>
  <c r="AL50" i="2" s="1"/>
  <c r="AN50" i="2" s="1"/>
  <c r="AQ40" i="2"/>
  <c r="AR40" i="2" s="1"/>
  <c r="AI172" i="2"/>
  <c r="AJ172" i="2" s="1"/>
  <c r="AK172" i="2" s="1"/>
  <c r="AL172" i="2" s="1"/>
  <c r="AN172" i="2" s="1"/>
  <c r="AI77" i="2"/>
  <c r="AJ77" i="2" s="1"/>
  <c r="AK77" i="2" s="1"/>
  <c r="AL77" i="2" s="1"/>
  <c r="AN77" i="2" s="1"/>
  <c r="AI156" i="2"/>
  <c r="AJ156" i="2" s="1"/>
  <c r="AK156" i="2" s="1"/>
  <c r="AL156" i="2" s="1"/>
  <c r="AN156" i="2" s="1"/>
  <c r="AO166" i="2"/>
  <c r="AP166" i="2" s="1"/>
  <c r="AI99" i="2"/>
  <c r="AJ99" i="2" s="1"/>
  <c r="AK99" i="2" s="1"/>
  <c r="AL99" i="2" s="1"/>
  <c r="AN99" i="2" s="1"/>
  <c r="AI164" i="2"/>
  <c r="AJ164" i="2" s="1"/>
  <c r="AK164" i="2" s="1"/>
  <c r="AL164" i="2" s="1"/>
  <c r="AN164" i="2" s="1"/>
  <c r="AQ3" i="2"/>
  <c r="AR3" i="2" s="1"/>
  <c r="AO3" i="2"/>
  <c r="AP3" i="2" s="1"/>
  <c r="AQ91" i="2"/>
  <c r="AR91" i="2" s="1"/>
  <c r="AO91" i="2"/>
  <c r="AP91" i="2" s="1"/>
  <c r="AI93" i="2"/>
  <c r="AJ93" i="2" s="1"/>
  <c r="AK93" i="2" s="1"/>
  <c r="AL93" i="2" s="1"/>
  <c r="AN93" i="2" s="1"/>
  <c r="AO120" i="2"/>
  <c r="AP120" i="2" s="1"/>
  <c r="AI106" i="2"/>
  <c r="AJ106" i="2" s="1"/>
  <c r="AK106" i="2" s="1"/>
  <c r="AL106" i="2" s="1"/>
  <c r="AN106" i="2" s="1"/>
  <c r="AI85" i="2"/>
  <c r="AJ85" i="2" s="1"/>
  <c r="AK85" i="2" s="1"/>
  <c r="AL85" i="2" s="1"/>
  <c r="AN85" i="2" s="1"/>
  <c r="AI114" i="2"/>
  <c r="AJ114" i="2" s="1"/>
  <c r="AK114" i="2" s="1"/>
  <c r="AL114" i="2" s="1"/>
  <c r="AN114" i="2" s="1"/>
  <c r="AQ162" i="2"/>
  <c r="AR162" i="2" s="1"/>
  <c r="AI180" i="2"/>
  <c r="AJ180" i="2"/>
  <c r="AK180" i="2" s="1"/>
  <c r="AL180" i="2" s="1"/>
  <c r="AN180" i="2" s="1"/>
  <c r="AQ166" i="2"/>
  <c r="AR166" i="2" s="1"/>
  <c r="AI2" i="2"/>
  <c r="AJ2" i="2" s="1"/>
  <c r="AK2" i="2" s="1"/>
  <c r="AL2" i="2" s="1"/>
  <c r="AN2" i="2" s="1"/>
  <c r="O43" i="2"/>
  <c r="P43" i="2" s="1"/>
  <c r="Q43" i="2"/>
  <c r="R43" i="2" s="1"/>
  <c r="O137" i="2"/>
  <c r="P137" i="2" s="1"/>
  <c r="Q137" i="2"/>
  <c r="R137" i="2" s="1"/>
  <c r="O17" i="2"/>
  <c r="P17" i="2" s="1"/>
  <c r="Q17" i="2"/>
  <c r="R17" i="2" s="1"/>
  <c r="O63" i="2"/>
  <c r="P63" i="2" s="1"/>
  <c r="Q63" i="2"/>
  <c r="R63" i="2" s="1"/>
  <c r="O93" i="2"/>
  <c r="P93" i="2" s="1"/>
  <c r="Q93" i="2"/>
  <c r="R93" i="2" s="1"/>
  <c r="O26" i="2"/>
  <c r="P26" i="2" s="1"/>
  <c r="Q26" i="2"/>
  <c r="R26" i="2" s="1"/>
  <c r="O23" i="2"/>
  <c r="P23" i="2" s="1"/>
  <c r="Q23" i="2"/>
  <c r="R23" i="2" s="1"/>
  <c r="O27" i="2"/>
  <c r="P27" i="2" s="1"/>
  <c r="Q27" i="2"/>
  <c r="R27" i="2" s="1"/>
  <c r="O11" i="2"/>
  <c r="P11" i="2" s="1"/>
  <c r="Q11" i="2"/>
  <c r="R11" i="2" s="1"/>
  <c r="O62" i="2"/>
  <c r="P62" i="2" s="1"/>
  <c r="Q62" i="2"/>
  <c r="R62" i="2" s="1"/>
  <c r="O31" i="2"/>
  <c r="P31" i="2" s="1"/>
  <c r="Q31" i="2"/>
  <c r="R31" i="2" s="1"/>
  <c r="O36" i="2"/>
  <c r="P36" i="2" s="1"/>
  <c r="Q36" i="2"/>
  <c r="R36" i="2" s="1"/>
  <c r="O125" i="2"/>
  <c r="P125" i="2" s="1"/>
  <c r="Q125" i="2"/>
  <c r="R125" i="2" s="1"/>
  <c r="O37" i="2"/>
  <c r="P37" i="2" s="1"/>
  <c r="Q37" i="2"/>
  <c r="R37" i="2" s="1"/>
  <c r="I95" i="2"/>
  <c r="I175" i="2"/>
  <c r="J175" i="2" s="1"/>
  <c r="K175" i="2" s="1"/>
  <c r="L175" i="2" s="1"/>
  <c r="M175" i="2" s="1"/>
  <c r="N175" i="2" s="1"/>
  <c r="I104" i="2"/>
  <c r="J104" i="2" s="1"/>
  <c r="K104" i="2" s="1"/>
  <c r="L104" i="2" s="1"/>
  <c r="M104" i="2" s="1"/>
  <c r="N104" i="2" s="1"/>
  <c r="I124" i="2"/>
  <c r="J124" i="2" s="1"/>
  <c r="I164" i="2"/>
  <c r="J164" i="2" s="1"/>
  <c r="I79" i="2"/>
  <c r="J79" i="2" s="1"/>
  <c r="K79" i="2" s="1"/>
  <c r="L79" i="2" s="1"/>
  <c r="M79" i="2" s="1"/>
  <c r="N79" i="2" s="1"/>
  <c r="I128" i="2"/>
  <c r="J128" i="2" s="1"/>
  <c r="O8" i="2"/>
  <c r="P8" i="2" s="1"/>
  <c r="Q8" i="2"/>
  <c r="R8" i="2" s="1"/>
  <c r="O88" i="2"/>
  <c r="P88" i="2" s="1"/>
  <c r="Q88" i="2"/>
  <c r="R88" i="2" s="1"/>
  <c r="O82" i="2"/>
  <c r="P82" i="2" s="1"/>
  <c r="Q82" i="2"/>
  <c r="R82" i="2" s="1"/>
  <c r="I10" i="2"/>
  <c r="J10" i="2" s="1"/>
  <c r="K10" i="2" s="1"/>
  <c r="L10" i="2" s="1"/>
  <c r="M10" i="2" s="1"/>
  <c r="N10" i="2" s="1"/>
  <c r="O25" i="2"/>
  <c r="P25" i="2" s="1"/>
  <c r="Q25" i="2"/>
  <c r="R25" i="2" s="1"/>
  <c r="I74" i="2"/>
  <c r="J74" i="2" s="1"/>
  <c r="K74" i="2" s="1"/>
  <c r="L74" i="2" s="1"/>
  <c r="M74" i="2" s="1"/>
  <c r="N74" i="2" s="1"/>
  <c r="I99" i="2"/>
  <c r="J99" i="2" s="1"/>
  <c r="K99" i="2" s="1"/>
  <c r="L99" i="2" s="1"/>
  <c r="M99" i="2" s="1"/>
  <c r="N99" i="2" s="1"/>
  <c r="I138" i="2"/>
  <c r="J138" i="2" s="1"/>
  <c r="K138" i="2" s="1"/>
  <c r="L138" i="2" s="1"/>
  <c r="M138" i="2" s="1"/>
  <c r="N138" i="2" s="1"/>
  <c r="I156" i="2"/>
  <c r="J156" i="2" s="1"/>
  <c r="K156" i="2" s="1"/>
  <c r="L156" i="2" s="1"/>
  <c r="M156" i="2" s="1"/>
  <c r="N156" i="2" s="1"/>
  <c r="I179" i="2"/>
  <c r="J179" i="2" s="1"/>
  <c r="K179" i="2" s="1"/>
  <c r="L179" i="2" s="1"/>
  <c r="M179" i="2" s="1"/>
  <c r="N179" i="2" s="1"/>
  <c r="I64" i="2"/>
  <c r="J64" i="2" s="1"/>
  <c r="K64" i="2" s="1"/>
  <c r="L64" i="2" s="1"/>
  <c r="M64" i="2" s="1"/>
  <c r="N64" i="2" s="1"/>
  <c r="I73" i="2"/>
  <c r="J73" i="2" s="1"/>
  <c r="K73" i="2" s="1"/>
  <c r="L73" i="2" s="1"/>
  <c r="M73" i="2" s="1"/>
  <c r="N73" i="2" s="1"/>
  <c r="I92" i="2"/>
  <c r="J92" i="2" s="1"/>
  <c r="K92" i="2" s="1"/>
  <c r="L92" i="2" s="1"/>
  <c r="M92" i="2" s="1"/>
  <c r="N92" i="2" s="1"/>
  <c r="I103" i="2"/>
  <c r="J103" i="2" s="1"/>
  <c r="K103" i="2" s="1"/>
  <c r="L103" i="2" s="1"/>
  <c r="M103" i="2" s="1"/>
  <c r="N103" i="2" s="1"/>
  <c r="I126" i="2"/>
  <c r="J126" i="2" s="1"/>
  <c r="K126" i="2" s="1"/>
  <c r="L126" i="2" s="1"/>
  <c r="M126" i="2" s="1"/>
  <c r="N126" i="2" s="1"/>
  <c r="I155" i="2"/>
  <c r="J155" i="2" s="1"/>
  <c r="K155" i="2" s="1"/>
  <c r="L155" i="2" s="1"/>
  <c r="M155" i="2" s="1"/>
  <c r="N155" i="2" s="1"/>
  <c r="I168" i="2"/>
  <c r="J168" i="2" s="1"/>
  <c r="K168" i="2" s="1"/>
  <c r="L168" i="2" s="1"/>
  <c r="M168" i="2" s="1"/>
  <c r="N168" i="2" s="1"/>
  <c r="I182" i="2"/>
  <c r="J182" i="2" s="1"/>
  <c r="K182" i="2" s="1"/>
  <c r="L182" i="2" s="1"/>
  <c r="M182" i="2" s="1"/>
  <c r="N182" i="2" s="1"/>
  <c r="I139" i="2"/>
  <c r="J139" i="2" s="1"/>
  <c r="K139" i="2" s="1"/>
  <c r="L139" i="2" s="1"/>
  <c r="M139" i="2" s="1"/>
  <c r="N139" i="2" s="1"/>
  <c r="I49" i="2"/>
  <c r="J49" i="2" s="1"/>
  <c r="K49" i="2" s="1"/>
  <c r="L49" i="2" s="1"/>
  <c r="M49" i="2" s="1"/>
  <c r="N49" i="2" s="1"/>
  <c r="I65" i="2"/>
  <c r="J65" i="2" s="1"/>
  <c r="K65" i="2" s="1"/>
  <c r="L65" i="2" s="1"/>
  <c r="M65" i="2" s="1"/>
  <c r="N65" i="2" s="1"/>
  <c r="I116" i="2"/>
  <c r="J116" i="2" s="1"/>
  <c r="K116" i="2" s="1"/>
  <c r="L116" i="2" s="1"/>
  <c r="M116" i="2" s="1"/>
  <c r="N116" i="2" s="1"/>
  <c r="I84" i="2"/>
  <c r="J84" i="2" s="1"/>
  <c r="K84" i="2" s="1"/>
  <c r="L84" i="2" s="1"/>
  <c r="M84" i="2" s="1"/>
  <c r="N84" i="2" s="1"/>
  <c r="I172" i="2"/>
  <c r="J172" i="2" s="1"/>
  <c r="K172" i="2" s="1"/>
  <c r="L172" i="2" s="1"/>
  <c r="M172" i="2" s="1"/>
  <c r="N172" i="2" s="1"/>
  <c r="I135" i="2"/>
  <c r="J135" i="2" s="1"/>
  <c r="K135" i="2" s="1"/>
  <c r="L135" i="2" s="1"/>
  <c r="M135" i="2" s="1"/>
  <c r="N135" i="2" s="1"/>
  <c r="I96" i="2"/>
  <c r="J96" i="2" s="1"/>
  <c r="K96" i="2" s="1"/>
  <c r="L96" i="2" s="1"/>
  <c r="M96" i="2" s="1"/>
  <c r="N96" i="2" s="1"/>
  <c r="I134" i="2"/>
  <c r="J134" i="2" s="1"/>
  <c r="K134" i="2" s="1"/>
  <c r="L134" i="2" s="1"/>
  <c r="M134" i="2" s="1"/>
  <c r="N134" i="2" s="1"/>
  <c r="I142" i="2"/>
  <c r="O21" i="2"/>
  <c r="P21" i="2" s="1"/>
  <c r="Q21" i="2"/>
  <c r="R21" i="2" s="1"/>
  <c r="O39" i="2"/>
  <c r="P39" i="2" s="1"/>
  <c r="Q39" i="2"/>
  <c r="R39" i="2" s="1"/>
  <c r="I86" i="2"/>
  <c r="J86" i="2" s="1"/>
  <c r="K86" i="2" s="1"/>
  <c r="L86" i="2" s="1"/>
  <c r="M86" i="2" s="1"/>
  <c r="N86" i="2" s="1"/>
  <c r="I166" i="2"/>
  <c r="I71" i="2"/>
  <c r="I115" i="2"/>
  <c r="J115" i="2" s="1"/>
  <c r="K115" i="2" s="1"/>
  <c r="L115" i="2" s="1"/>
  <c r="M115" i="2" s="1"/>
  <c r="N115" i="2" s="1"/>
  <c r="O15" i="2"/>
  <c r="P15" i="2" s="1"/>
  <c r="Q15" i="2"/>
  <c r="R15" i="2" s="1"/>
  <c r="O44" i="2"/>
  <c r="P44" i="2" s="1"/>
  <c r="Q44" i="2"/>
  <c r="R44" i="2" s="1"/>
  <c r="O154" i="2"/>
  <c r="P154" i="2" s="1"/>
  <c r="Q154" i="2"/>
  <c r="R154" i="2" s="1"/>
  <c r="O141" i="2"/>
  <c r="P141" i="2" s="1"/>
  <c r="Q141" i="2"/>
  <c r="R141" i="2" s="1"/>
  <c r="O16" i="2"/>
  <c r="P16" i="2" s="1"/>
  <c r="Q16" i="2"/>
  <c r="R16" i="2" s="1"/>
  <c r="I28" i="2"/>
  <c r="J28" i="2" s="1"/>
  <c r="K28" i="2" s="1"/>
  <c r="L28" i="2" s="1"/>
  <c r="M28" i="2" s="1"/>
  <c r="N28" i="2" s="1"/>
  <c r="O109" i="2"/>
  <c r="P109" i="2" s="1"/>
  <c r="Q109" i="2"/>
  <c r="R109" i="2" s="1"/>
  <c r="K121" i="2"/>
  <c r="L121" i="2" s="1"/>
  <c r="M121" i="2" s="1"/>
  <c r="N121" i="2" s="1"/>
  <c r="O106" i="2"/>
  <c r="P106" i="2" s="1"/>
  <c r="Q106" i="2"/>
  <c r="R106" i="2" s="1"/>
  <c r="O29" i="2"/>
  <c r="P29" i="2" s="1"/>
  <c r="Q29" i="2"/>
  <c r="R29" i="2" s="1"/>
  <c r="I80" i="2"/>
  <c r="J80" i="2" s="1"/>
  <c r="K80" i="2" s="1"/>
  <c r="L80" i="2" s="1"/>
  <c r="M80" i="2" s="1"/>
  <c r="N80" i="2" s="1"/>
  <c r="I111" i="2"/>
  <c r="J111" i="2" s="1"/>
  <c r="K111" i="2" s="1"/>
  <c r="L111" i="2" s="1"/>
  <c r="M111" i="2" s="1"/>
  <c r="N111" i="2" s="1"/>
  <c r="I158" i="2"/>
  <c r="J158" i="2" s="1"/>
  <c r="K158" i="2" s="1"/>
  <c r="L158" i="2" s="1"/>
  <c r="M158" i="2" s="1"/>
  <c r="N158" i="2" s="1"/>
  <c r="I183" i="2"/>
  <c r="J183" i="2" s="1"/>
  <c r="K183" i="2" s="1"/>
  <c r="L183" i="2" s="1"/>
  <c r="M183" i="2" s="1"/>
  <c r="N183" i="2" s="1"/>
  <c r="I66" i="2"/>
  <c r="J66" i="2" s="1"/>
  <c r="K66" i="2" s="1"/>
  <c r="L66" i="2" s="1"/>
  <c r="M66" i="2" s="1"/>
  <c r="N66" i="2" s="1"/>
  <c r="I77" i="2"/>
  <c r="J77" i="2" s="1"/>
  <c r="K77" i="2" s="1"/>
  <c r="L77" i="2" s="1"/>
  <c r="M77" i="2" s="1"/>
  <c r="N77" i="2" s="1"/>
  <c r="I107" i="2"/>
  <c r="J107" i="2" s="1"/>
  <c r="K107" i="2" s="1"/>
  <c r="L107" i="2" s="1"/>
  <c r="M107" i="2" s="1"/>
  <c r="N107" i="2" s="1"/>
  <c r="I144" i="2"/>
  <c r="J144" i="2" s="1"/>
  <c r="K144" i="2" s="1"/>
  <c r="L144" i="2" s="1"/>
  <c r="M144" i="2" s="1"/>
  <c r="N144" i="2" s="1"/>
  <c r="I160" i="2"/>
  <c r="J160" i="2" s="1"/>
  <c r="K160" i="2" s="1"/>
  <c r="L160" i="2" s="1"/>
  <c r="M160" i="2" s="1"/>
  <c r="N160" i="2" s="1"/>
  <c r="I171" i="2"/>
  <c r="J171" i="2" s="1"/>
  <c r="K171" i="2" s="1"/>
  <c r="L171" i="2" s="1"/>
  <c r="M171" i="2" s="1"/>
  <c r="N171" i="2" s="1"/>
  <c r="I119" i="2"/>
  <c r="J119" i="2" s="1"/>
  <c r="K119" i="2" s="1"/>
  <c r="L119" i="2" s="1"/>
  <c r="M119" i="2" s="1"/>
  <c r="N119" i="2" s="1"/>
  <c r="I176" i="2"/>
  <c r="J176" i="2" s="1"/>
  <c r="K176" i="2" s="1"/>
  <c r="L176" i="2" s="1"/>
  <c r="M176" i="2" s="1"/>
  <c r="N176" i="2" s="1"/>
  <c r="O3" i="2"/>
  <c r="P3" i="2" s="1"/>
  <c r="Q3" i="2"/>
  <c r="R3" i="2" s="1"/>
  <c r="I169" i="2"/>
  <c r="J169" i="2" s="1"/>
  <c r="K169" i="2" s="1"/>
  <c r="L169" i="2" s="1"/>
  <c r="M169" i="2" s="1"/>
  <c r="N169" i="2" s="1"/>
  <c r="I55" i="2"/>
  <c r="J55" i="2" s="1"/>
  <c r="I67" i="2"/>
  <c r="J67" i="2" s="1"/>
  <c r="K67" i="2" s="1"/>
  <c r="L67" i="2" s="1"/>
  <c r="M67" i="2" s="1"/>
  <c r="N67" i="2" s="1"/>
  <c r="I118" i="2"/>
  <c r="J118" i="2" s="1"/>
  <c r="K118" i="2" s="1"/>
  <c r="L118" i="2" s="1"/>
  <c r="M118" i="2" s="1"/>
  <c r="N118" i="2" s="1"/>
  <c r="I177" i="2"/>
  <c r="J177" i="2" s="1"/>
  <c r="K177" i="2" s="1"/>
  <c r="L177" i="2" s="1"/>
  <c r="M177" i="2" s="1"/>
  <c r="N177" i="2" s="1"/>
  <c r="I81" i="2"/>
  <c r="J81" i="2" s="1"/>
  <c r="K81" i="2" s="1"/>
  <c r="L81" i="2" s="1"/>
  <c r="M81" i="2" s="1"/>
  <c r="N81" i="2" s="1"/>
  <c r="I127" i="2"/>
  <c r="J127" i="2" s="1"/>
  <c r="I151" i="2"/>
  <c r="J151" i="2" s="1"/>
  <c r="I110" i="2"/>
  <c r="J110" i="2" s="1"/>
  <c r="K110" i="2" s="1"/>
  <c r="L110" i="2" s="1"/>
  <c r="M110" i="2" s="1"/>
  <c r="N110" i="2" s="1"/>
  <c r="I140" i="2"/>
  <c r="J140" i="2" s="1"/>
  <c r="I170" i="2"/>
  <c r="O98" i="2"/>
  <c r="P98" i="2" s="1"/>
  <c r="Q98" i="2"/>
  <c r="R98" i="2" s="1"/>
  <c r="O165" i="2"/>
  <c r="P165" i="2" s="1"/>
  <c r="Q165" i="2"/>
  <c r="R165" i="2" s="1"/>
  <c r="I4" i="2"/>
  <c r="J4" i="2" s="1"/>
  <c r="K4" i="2" s="1"/>
  <c r="L4" i="2" s="1"/>
  <c r="M4" i="2" s="1"/>
  <c r="N4" i="2" s="1"/>
  <c r="I6" i="2"/>
  <c r="J6" i="2" s="1"/>
  <c r="K6" i="2" s="1"/>
  <c r="L6" i="2" s="1"/>
  <c r="M6" i="2" s="1"/>
  <c r="N6" i="2" s="1"/>
  <c r="I53" i="2"/>
  <c r="I24" i="2"/>
  <c r="J24" i="2" s="1"/>
  <c r="K24" i="2" s="1"/>
  <c r="L24" i="2" s="1"/>
  <c r="M24" i="2" s="1"/>
  <c r="N24" i="2" s="1"/>
  <c r="I40" i="2"/>
  <c r="J40" i="2" s="1"/>
  <c r="K40" i="2" s="1"/>
  <c r="L40" i="2" s="1"/>
  <c r="M40" i="2" s="1"/>
  <c r="N40" i="2" s="1"/>
  <c r="O2" i="2"/>
  <c r="P2" i="2" s="1"/>
  <c r="Q2" i="2"/>
  <c r="R2" i="2" s="1"/>
  <c r="O133" i="2"/>
  <c r="P133" i="2" s="1"/>
  <c r="Q133" i="2"/>
  <c r="R133" i="2" s="1"/>
  <c r="I150" i="2"/>
  <c r="J150" i="2" s="1"/>
  <c r="K150" i="2" s="1"/>
  <c r="L150" i="2" s="1"/>
  <c r="M150" i="2" s="1"/>
  <c r="N150" i="2" s="1"/>
  <c r="I60" i="2"/>
  <c r="J60" i="2" s="1"/>
  <c r="I70" i="2"/>
  <c r="I100" i="2"/>
  <c r="J100" i="2" s="1"/>
  <c r="K100" i="2" s="1"/>
  <c r="L100" i="2" s="1"/>
  <c r="M100" i="2" s="1"/>
  <c r="N100" i="2" s="1"/>
  <c r="I152" i="2"/>
  <c r="J152" i="2" s="1"/>
  <c r="I180" i="2"/>
  <c r="J180" i="2" s="1"/>
  <c r="I72" i="2"/>
  <c r="I108" i="2"/>
  <c r="J108" i="2" s="1"/>
  <c r="I159" i="2"/>
  <c r="J159" i="2" s="1"/>
  <c r="K159" i="2" s="1"/>
  <c r="L159" i="2" s="1"/>
  <c r="M159" i="2" s="1"/>
  <c r="N159" i="2" s="1"/>
  <c r="O18" i="2"/>
  <c r="P18" i="2" s="1"/>
  <c r="Q18" i="2"/>
  <c r="R18" i="2" s="1"/>
  <c r="O32" i="2"/>
  <c r="P32" i="2" s="1"/>
  <c r="Q32" i="2"/>
  <c r="R32" i="2" s="1"/>
  <c r="O52" i="2"/>
  <c r="P52" i="2" s="1"/>
  <c r="Q52" i="2"/>
  <c r="R52" i="2" s="1"/>
  <c r="O132" i="2"/>
  <c r="P132" i="2" s="1"/>
  <c r="Q132" i="2"/>
  <c r="R132" i="2" s="1"/>
  <c r="O143" i="2"/>
  <c r="P143" i="2" s="1"/>
  <c r="Q143" i="2"/>
  <c r="R143" i="2" s="1"/>
  <c r="O102" i="2"/>
  <c r="P102" i="2" s="1"/>
  <c r="Q102" i="2"/>
  <c r="R102" i="2" s="1"/>
  <c r="I57" i="2"/>
  <c r="I42" i="2"/>
  <c r="J42" i="2" s="1"/>
  <c r="K42" i="2" s="1"/>
  <c r="L42" i="2" s="1"/>
  <c r="M42" i="2" s="1"/>
  <c r="N42" i="2" s="1"/>
  <c r="O5" i="2"/>
  <c r="P5" i="2" s="1"/>
  <c r="Q5" i="2"/>
  <c r="R5" i="2" s="1"/>
  <c r="O33" i="2"/>
  <c r="P33" i="2" s="1"/>
  <c r="Q33" i="2"/>
  <c r="R33" i="2" s="1"/>
  <c r="I58" i="2"/>
  <c r="J58" i="2" s="1"/>
  <c r="K58" i="2" s="1"/>
  <c r="L58" i="2" s="1"/>
  <c r="M58" i="2" s="1"/>
  <c r="N58" i="2" s="1"/>
  <c r="O120" i="2"/>
  <c r="P120" i="2" s="1"/>
  <c r="Q120" i="2"/>
  <c r="R120" i="2" s="1"/>
  <c r="K124" i="2"/>
  <c r="L124" i="2" s="1"/>
  <c r="M124" i="2" s="1"/>
  <c r="N124" i="2" s="1"/>
  <c r="O90" i="2"/>
  <c r="P90" i="2" s="1"/>
  <c r="Q90" i="2"/>
  <c r="R90" i="2" s="1"/>
  <c r="O153" i="2"/>
  <c r="P153" i="2" s="1"/>
  <c r="Q153" i="2"/>
  <c r="R153" i="2" s="1"/>
  <c r="O149" i="2"/>
  <c r="P149" i="2" s="1"/>
  <c r="Q149" i="2"/>
  <c r="R149" i="2" s="1"/>
  <c r="I12" i="2"/>
  <c r="I14" i="2"/>
  <c r="J14" i="2" s="1"/>
  <c r="K14" i="2" s="1"/>
  <c r="L14" i="2" s="1"/>
  <c r="M14" i="2" s="1"/>
  <c r="N14" i="2" s="1"/>
  <c r="I61" i="2"/>
  <c r="J61" i="2" s="1"/>
  <c r="K61" i="2" s="1"/>
  <c r="L61" i="2" s="1"/>
  <c r="M61" i="2" s="1"/>
  <c r="N61" i="2" s="1"/>
  <c r="O85" i="2"/>
  <c r="P85" i="2" s="1"/>
  <c r="Q85" i="2"/>
  <c r="R85" i="2" s="1"/>
  <c r="O7" i="2"/>
  <c r="P7" i="2" s="1"/>
  <c r="Q7" i="2"/>
  <c r="R7" i="2" s="1"/>
  <c r="O13" i="2"/>
  <c r="P13" i="2" s="1"/>
  <c r="Q13" i="2"/>
  <c r="R13" i="2" s="1"/>
  <c r="O20" i="2"/>
  <c r="P20" i="2" s="1"/>
  <c r="Q20" i="2"/>
  <c r="R20" i="2" s="1"/>
  <c r="O30" i="2"/>
  <c r="P30" i="2" s="1"/>
  <c r="Q30" i="2"/>
  <c r="R30" i="2" s="1"/>
  <c r="O34" i="2"/>
  <c r="P34" i="2" s="1"/>
  <c r="Q34" i="2"/>
  <c r="R34" i="2" s="1"/>
  <c r="O91" i="2"/>
  <c r="P91" i="2" s="1"/>
  <c r="Q91" i="2"/>
  <c r="R91" i="2" s="1"/>
  <c r="O101" i="2"/>
  <c r="P101" i="2" s="1"/>
  <c r="Q101" i="2"/>
  <c r="R101" i="2" s="1"/>
  <c r="O54" i="2"/>
  <c r="P54" i="2" s="1"/>
  <c r="Q54" i="2"/>
  <c r="R54" i="2" s="1"/>
  <c r="O50" i="2"/>
  <c r="P50" i="2" s="1"/>
  <c r="Q50" i="2"/>
  <c r="R50" i="2" s="1"/>
  <c r="K128" i="2"/>
  <c r="L128" i="2" s="1"/>
  <c r="M128" i="2" s="1"/>
  <c r="N128" i="2" s="1"/>
  <c r="O146" i="2"/>
  <c r="P146" i="2" s="1"/>
  <c r="Q146" i="2"/>
  <c r="R146" i="2" s="1"/>
  <c r="K164" i="2"/>
  <c r="L164" i="2" s="1"/>
  <c r="M164" i="2" s="1"/>
  <c r="N164" i="2" s="1"/>
  <c r="O94" i="2"/>
  <c r="P94" i="2" s="1"/>
  <c r="Q94" i="2"/>
  <c r="R94" i="2" s="1"/>
  <c r="O114" i="2"/>
  <c r="P114" i="2" s="1"/>
  <c r="Q114" i="2"/>
  <c r="R114" i="2" s="1"/>
  <c r="K129" i="2"/>
  <c r="L129" i="2" s="1"/>
  <c r="M129" i="2" s="1"/>
  <c r="N129" i="2" s="1"/>
  <c r="I161" i="2"/>
  <c r="J161" i="2" s="1"/>
  <c r="K161" i="2" s="1"/>
  <c r="L161" i="2" s="1"/>
  <c r="M161" i="2" s="1"/>
  <c r="N161" i="2" s="1"/>
  <c r="O157" i="2"/>
  <c r="P157" i="2" s="1"/>
  <c r="Q157" i="2"/>
  <c r="R157" i="2" s="1"/>
  <c r="J71" i="2"/>
  <c r="K71" i="2" s="1"/>
  <c r="L71" i="2" s="1"/>
  <c r="M71" i="2" s="1"/>
  <c r="N71" i="2" s="1"/>
  <c r="I75" i="2"/>
  <c r="J75" i="2" s="1"/>
  <c r="K75" i="2" s="1"/>
  <c r="L75" i="2" s="1"/>
  <c r="M75" i="2" s="1"/>
  <c r="N75" i="2" s="1"/>
  <c r="I181" i="2"/>
  <c r="J181" i="2" s="1"/>
  <c r="K181" i="2" s="1"/>
  <c r="L181" i="2" s="1"/>
  <c r="M181" i="2" s="1"/>
  <c r="N181" i="2" s="1"/>
  <c r="I178" i="2"/>
  <c r="O9" i="2"/>
  <c r="P9" i="2" s="1"/>
  <c r="Q9" i="2"/>
  <c r="R9" i="2" s="1"/>
  <c r="O19" i="2"/>
  <c r="P19" i="2" s="1"/>
  <c r="Q19" i="2"/>
  <c r="R19" i="2" s="1"/>
  <c r="O35" i="2"/>
  <c r="P35" i="2" s="1"/>
  <c r="Q35" i="2"/>
  <c r="R35" i="2" s="1"/>
  <c r="I130" i="2"/>
  <c r="J130" i="2" s="1"/>
  <c r="K130" i="2" s="1"/>
  <c r="L130" i="2" s="1"/>
  <c r="M130" i="2" s="1"/>
  <c r="N130" i="2" s="1"/>
  <c r="I148" i="2"/>
  <c r="J148" i="2" s="1"/>
  <c r="K148" i="2" s="1"/>
  <c r="L148" i="2" s="1"/>
  <c r="M148" i="2" s="1"/>
  <c r="N148" i="2" s="1"/>
  <c r="I167" i="2"/>
  <c r="J167" i="2" s="1"/>
  <c r="O46" i="2"/>
  <c r="P46" i="2" s="1"/>
  <c r="Q46" i="2"/>
  <c r="R46" i="2" s="1"/>
  <c r="I68" i="2"/>
  <c r="J68" i="2" s="1"/>
  <c r="K68" i="2" s="1"/>
  <c r="L68" i="2" s="1"/>
  <c r="M68" i="2" s="1"/>
  <c r="N68" i="2" s="1"/>
  <c r="I78" i="2"/>
  <c r="J78" i="2" s="1"/>
  <c r="K78" i="2" s="1"/>
  <c r="L78" i="2" s="1"/>
  <c r="M78" i="2" s="1"/>
  <c r="N78" i="2" s="1"/>
  <c r="I147" i="2"/>
  <c r="J147" i="2" s="1"/>
  <c r="K147" i="2" s="1"/>
  <c r="L147" i="2" s="1"/>
  <c r="M147" i="2" s="1"/>
  <c r="N147" i="2" s="1"/>
  <c r="I163" i="2"/>
  <c r="J163" i="2" s="1"/>
  <c r="K163" i="2" s="1"/>
  <c r="L163" i="2" s="1"/>
  <c r="M163" i="2" s="1"/>
  <c r="N163" i="2" s="1"/>
  <c r="I174" i="2"/>
  <c r="J174" i="2" s="1"/>
  <c r="K174" i="2" s="1"/>
  <c r="L174" i="2" s="1"/>
  <c r="M174" i="2" s="1"/>
  <c r="N174" i="2" s="1"/>
  <c r="I22" i="2"/>
  <c r="J22" i="2" s="1"/>
  <c r="K22" i="2" s="1"/>
  <c r="L22" i="2" s="1"/>
  <c r="M22" i="2" s="1"/>
  <c r="N22" i="2" s="1"/>
  <c r="I38" i="2"/>
  <c r="J38" i="2" s="1"/>
  <c r="K38" i="2" s="1"/>
  <c r="L38" i="2" s="1"/>
  <c r="M38" i="2" s="1"/>
  <c r="N38" i="2" s="1"/>
  <c r="I123" i="2"/>
  <c r="I87" i="2"/>
  <c r="J87" i="2" s="1"/>
  <c r="K87" i="2" s="1"/>
  <c r="L87" i="2" s="1"/>
  <c r="M87" i="2" s="1"/>
  <c r="N87" i="2" s="1"/>
  <c r="I59" i="2"/>
  <c r="J59" i="2" s="1"/>
  <c r="K59" i="2" s="1"/>
  <c r="L59" i="2" s="1"/>
  <c r="M59" i="2" s="1"/>
  <c r="N59" i="2" s="1"/>
  <c r="I69" i="2"/>
  <c r="J69" i="2" s="1"/>
  <c r="K69" i="2" s="1"/>
  <c r="L69" i="2" s="1"/>
  <c r="M69" i="2" s="1"/>
  <c r="N69" i="2" s="1"/>
  <c r="I122" i="2"/>
  <c r="J122" i="2" s="1"/>
  <c r="K122" i="2" s="1"/>
  <c r="L122" i="2" s="1"/>
  <c r="M122" i="2" s="1"/>
  <c r="N122" i="2" s="1"/>
  <c r="I136" i="2"/>
  <c r="J136" i="2" s="1"/>
  <c r="K136" i="2" s="1"/>
  <c r="L136" i="2" s="1"/>
  <c r="M136" i="2" s="1"/>
  <c r="N136" i="2" s="1"/>
  <c r="I145" i="2"/>
  <c r="J145" i="2" s="1"/>
  <c r="K145" i="2" s="1"/>
  <c r="L145" i="2" s="1"/>
  <c r="M145" i="2" s="1"/>
  <c r="N145" i="2" s="1"/>
  <c r="I41" i="2"/>
  <c r="J41" i="2" s="1"/>
  <c r="K41" i="2" s="1"/>
  <c r="L41" i="2" s="1"/>
  <c r="M41" i="2" s="1"/>
  <c r="N41" i="2" s="1"/>
  <c r="I45" i="2"/>
  <c r="I173" i="2"/>
  <c r="J173" i="2" s="1"/>
  <c r="K173" i="2" s="1"/>
  <c r="L173" i="2" s="1"/>
  <c r="M173" i="2" s="1"/>
  <c r="N173" i="2" s="1"/>
  <c r="I112" i="2"/>
  <c r="J112" i="2" s="1"/>
  <c r="K112" i="2" s="1"/>
  <c r="L112" i="2" s="1"/>
  <c r="M112" i="2" s="1"/>
  <c r="N112" i="2" s="1"/>
  <c r="I162" i="2"/>
  <c r="J162" i="2" s="1"/>
  <c r="K162" i="2" s="1"/>
  <c r="L162" i="2" s="1"/>
  <c r="M162" i="2" s="1"/>
  <c r="N162" i="2" s="1"/>
  <c r="I83" i="2"/>
  <c r="J83" i="2" s="1"/>
  <c r="K83" i="2" s="1"/>
  <c r="L83" i="2" s="1"/>
  <c r="M83" i="2" s="1"/>
  <c r="N83" i="2" s="1"/>
  <c r="I76" i="2"/>
  <c r="J76" i="2" s="1"/>
  <c r="K76" i="2" s="1"/>
  <c r="L76" i="2" s="1"/>
  <c r="M76" i="2" s="1"/>
  <c r="N76" i="2" s="1"/>
  <c r="J123" i="2"/>
  <c r="K123" i="2" s="1"/>
  <c r="L123" i="2" s="1"/>
  <c r="M123" i="2" s="1"/>
  <c r="N123" i="2" s="1"/>
  <c r="K140" i="2"/>
  <c r="L140" i="2" s="1"/>
  <c r="M140" i="2" s="1"/>
  <c r="N140" i="2" s="1"/>
  <c r="K151" i="2"/>
  <c r="L151" i="2" s="1"/>
  <c r="M151" i="2" s="1"/>
  <c r="N151" i="2" s="1"/>
  <c r="K167" i="2"/>
  <c r="L167" i="2" s="1"/>
  <c r="M167" i="2" s="1"/>
  <c r="N167" i="2" s="1"/>
  <c r="K55" i="2"/>
  <c r="L55" i="2" s="1"/>
  <c r="M55" i="2" s="1"/>
  <c r="N55" i="2" s="1"/>
  <c r="K89" i="2"/>
  <c r="L89" i="2" s="1"/>
  <c r="M89" i="2" s="1"/>
  <c r="N89" i="2" s="1"/>
  <c r="K97" i="2"/>
  <c r="L97" i="2" s="1"/>
  <c r="M97" i="2" s="1"/>
  <c r="N97" i="2" s="1"/>
  <c r="K105" i="2"/>
  <c r="L105" i="2" s="1"/>
  <c r="M105" i="2" s="1"/>
  <c r="N105" i="2" s="1"/>
  <c r="J57" i="2"/>
  <c r="K57" i="2" s="1"/>
  <c r="L57" i="2" s="1"/>
  <c r="M57" i="2" s="1"/>
  <c r="N57" i="2" s="1"/>
  <c r="K56" i="2"/>
  <c r="L56" i="2" s="1"/>
  <c r="M56" i="2" s="1"/>
  <c r="N56" i="2" s="1"/>
  <c r="J170" i="2"/>
  <c r="K170" i="2" s="1"/>
  <c r="L170" i="2" s="1"/>
  <c r="M170" i="2" s="1"/>
  <c r="N170" i="2" s="1"/>
  <c r="J178" i="2"/>
  <c r="K178" i="2" s="1"/>
  <c r="L178" i="2" s="1"/>
  <c r="M178" i="2" s="1"/>
  <c r="N178" i="2" s="1"/>
  <c r="K127" i="2"/>
  <c r="L127" i="2" s="1"/>
  <c r="M127" i="2" s="1"/>
  <c r="N127" i="2" s="1"/>
  <c r="J12" i="2"/>
  <c r="K12" i="2" s="1"/>
  <c r="L12" i="2" s="1"/>
  <c r="M12" i="2" s="1"/>
  <c r="N12" i="2" s="1"/>
  <c r="J70" i="2"/>
  <c r="K70" i="2" s="1"/>
  <c r="L70" i="2" s="1"/>
  <c r="M70" i="2" s="1"/>
  <c r="N70" i="2" s="1"/>
  <c r="K60" i="2"/>
  <c r="L60" i="2" s="1"/>
  <c r="M60" i="2" s="1"/>
  <c r="N60" i="2" s="1"/>
  <c r="K113" i="2"/>
  <c r="L113" i="2" s="1"/>
  <c r="M113" i="2" s="1"/>
  <c r="N113" i="2" s="1"/>
  <c r="K152" i="2"/>
  <c r="L152" i="2" s="1"/>
  <c r="M152" i="2" s="1"/>
  <c r="N152" i="2" s="1"/>
  <c r="K108" i="2"/>
  <c r="L108" i="2" s="1"/>
  <c r="M108" i="2" s="1"/>
  <c r="N108" i="2" s="1"/>
  <c r="J166" i="2"/>
  <c r="K166" i="2" s="1"/>
  <c r="L166" i="2" s="1"/>
  <c r="M166" i="2" s="1"/>
  <c r="N166" i="2" s="1"/>
  <c r="K180" i="2"/>
  <c r="L180" i="2" s="1"/>
  <c r="M180" i="2" s="1"/>
  <c r="N180" i="2" s="1"/>
  <c r="J53" i="2"/>
  <c r="K53" i="2" s="1"/>
  <c r="L53" i="2" s="1"/>
  <c r="M53" i="2" s="1"/>
  <c r="N53" i="2" s="1"/>
  <c r="K48" i="2"/>
  <c r="L48" i="2" s="1"/>
  <c r="M48" i="2" s="1"/>
  <c r="N48" i="2" s="1"/>
  <c r="J95" i="2"/>
  <c r="K95" i="2" s="1"/>
  <c r="L95" i="2" s="1"/>
  <c r="M95" i="2" s="1"/>
  <c r="N95" i="2" s="1"/>
  <c r="J142" i="2"/>
  <c r="K142" i="2" s="1"/>
  <c r="L142" i="2" s="1"/>
  <c r="M142" i="2" s="1"/>
  <c r="N142" i="2" s="1"/>
  <c r="J45" i="2"/>
  <c r="K45" i="2" s="1"/>
  <c r="L45" i="2" s="1"/>
  <c r="M45" i="2" s="1"/>
  <c r="N45" i="2" s="1"/>
  <c r="J72" i="2"/>
  <c r="K72" i="2" s="1"/>
  <c r="L72" i="2" s="1"/>
  <c r="M72" i="2" s="1"/>
  <c r="N72" i="2" s="1"/>
  <c r="I117" i="2"/>
  <c r="J117" i="2" s="1"/>
  <c r="K117" i="2" s="1"/>
  <c r="L117" i="2" s="1"/>
  <c r="M117" i="2" s="1"/>
  <c r="N117" i="2" s="1"/>
  <c r="I47" i="2"/>
  <c r="J47" i="2" s="1"/>
  <c r="K47" i="2" s="1"/>
  <c r="L47" i="2" s="1"/>
  <c r="M47" i="2" s="1"/>
  <c r="N47" i="2" s="1"/>
  <c r="I51" i="2"/>
  <c r="J51" i="2" s="1"/>
  <c r="K51" i="2" s="1"/>
  <c r="L51" i="2" s="1"/>
  <c r="M51" i="2" s="1"/>
  <c r="N51" i="2" s="1"/>
  <c r="F357" i="1"/>
  <c r="F341" i="1"/>
  <c r="F325" i="1"/>
  <c r="F309" i="1"/>
  <c r="F21" i="1"/>
  <c r="F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56" i="1"/>
  <c r="F362" i="1"/>
  <c r="F356" i="1"/>
  <c r="F348" i="1"/>
  <c r="F340" i="1"/>
  <c r="F332" i="1"/>
  <c r="F20" i="1"/>
  <c r="F12" i="1"/>
  <c r="F4" i="1"/>
  <c r="F350" i="1"/>
  <c r="F334" i="1"/>
  <c r="F346" i="1"/>
  <c r="F330" i="1"/>
  <c r="F68" i="1"/>
  <c r="F36" i="1"/>
  <c r="F288" i="1"/>
  <c r="F280" i="1"/>
  <c r="F264" i="1"/>
  <c r="F248" i="1"/>
  <c r="F216" i="1"/>
  <c r="F200" i="1"/>
  <c r="F184" i="1"/>
  <c r="F168" i="1"/>
  <c r="F152" i="1"/>
  <c r="F136" i="1"/>
  <c r="F120" i="1"/>
  <c r="F104" i="1"/>
  <c r="F88" i="1"/>
  <c r="F351" i="1"/>
  <c r="F335" i="1"/>
  <c r="F319" i="1"/>
  <c r="F303" i="1"/>
  <c r="F283" i="1"/>
  <c r="F271" i="1"/>
  <c r="F255" i="1"/>
  <c r="F239" i="1"/>
  <c r="F223" i="1"/>
  <c r="F207" i="1"/>
  <c r="F191" i="1"/>
  <c r="F175" i="1"/>
  <c r="F159" i="1"/>
  <c r="F143" i="1"/>
  <c r="F127" i="1"/>
  <c r="F111" i="1"/>
  <c r="F95" i="1"/>
  <c r="F79" i="1"/>
  <c r="F63" i="1"/>
  <c r="F47" i="1"/>
  <c r="F27" i="1"/>
  <c r="F15" i="1"/>
  <c r="F326" i="1"/>
  <c r="F306" i="1"/>
  <c r="F290" i="1"/>
  <c r="F274" i="1"/>
  <c r="F198" i="1"/>
  <c r="F182" i="1"/>
  <c r="F166" i="1"/>
  <c r="F102" i="1"/>
  <c r="F50" i="1"/>
  <c r="F38" i="1"/>
  <c r="F22" i="1"/>
  <c r="F6" i="1"/>
  <c r="F349" i="1"/>
  <c r="F329" i="1"/>
  <c r="F317" i="1"/>
  <c r="F267" i="1"/>
  <c r="F251" i="1"/>
  <c r="F235" i="1"/>
  <c r="F219" i="1"/>
  <c r="F203" i="1"/>
  <c r="F187" i="1"/>
  <c r="F171" i="1"/>
  <c r="F155" i="1"/>
  <c r="F139" i="1"/>
  <c r="F123" i="1"/>
  <c r="F107" i="1"/>
  <c r="F91" i="1"/>
  <c r="F75" i="1"/>
  <c r="F59" i="1"/>
  <c r="F43" i="1"/>
  <c r="F31" i="1"/>
  <c r="F11" i="1"/>
  <c r="F322" i="1"/>
  <c r="F310" i="1"/>
  <c r="F258" i="1"/>
  <c r="F242" i="1"/>
  <c r="F226" i="1"/>
  <c r="F210" i="1"/>
  <c r="F150" i="1"/>
  <c r="F134" i="1"/>
  <c r="F118" i="1"/>
  <c r="F86" i="1"/>
  <c r="F70" i="1"/>
  <c r="F34" i="1"/>
  <c r="F18" i="1"/>
  <c r="F345" i="1"/>
  <c r="F333" i="1"/>
  <c r="F313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45" i="1"/>
  <c r="F29" i="1"/>
  <c r="F13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65" i="1"/>
  <c r="F53" i="1"/>
  <c r="F25" i="1"/>
  <c r="F9" i="1"/>
  <c r="F60" i="1"/>
  <c r="F72" i="1"/>
  <c r="F40" i="1"/>
  <c r="F360" i="1"/>
  <c r="F352" i="1"/>
  <c r="F344" i="1"/>
  <c r="F336" i="1"/>
  <c r="F240" i="1"/>
  <c r="F232" i="1"/>
  <c r="F24" i="1"/>
  <c r="F16" i="1"/>
  <c r="F8" i="1"/>
  <c r="F354" i="1"/>
  <c r="F342" i="1"/>
  <c r="F358" i="1"/>
  <c r="F338" i="1"/>
  <c r="AP367" i="2" l="1"/>
  <c r="AP368" i="2" s="1"/>
  <c r="AO368" i="2"/>
  <c r="AR367" i="2"/>
  <c r="AR368" i="2" s="1"/>
  <c r="AQ368" i="2"/>
  <c r="AO52" i="2"/>
  <c r="AP52" i="2" s="1"/>
  <c r="AQ52" i="2"/>
  <c r="AR52" i="2" s="1"/>
  <c r="AO18" i="2"/>
  <c r="AP18" i="2" s="1"/>
  <c r="AQ18" i="2"/>
  <c r="AR18" i="2" s="1"/>
  <c r="AO13" i="2"/>
  <c r="AP13" i="2" s="1"/>
  <c r="AQ13" i="2"/>
  <c r="AR13" i="2" s="1"/>
  <c r="AO16" i="2"/>
  <c r="AP16" i="2" s="1"/>
  <c r="AQ16" i="2"/>
  <c r="AR16" i="2" s="1"/>
  <c r="AQ140" i="2"/>
  <c r="AR140" i="2" s="1"/>
  <c r="AO146" i="2"/>
  <c r="AP146" i="2" s="1"/>
  <c r="AQ146" i="2"/>
  <c r="AR146" i="2" s="1"/>
  <c r="AQ55" i="2"/>
  <c r="AR55" i="2" s="1"/>
  <c r="AQ7" i="2"/>
  <c r="AR7" i="2" s="1"/>
  <c r="AQ64" i="2"/>
  <c r="AR64" i="2" s="1"/>
  <c r="AT64" i="2" s="1"/>
  <c r="AO140" i="2"/>
  <c r="AP140" i="2" s="1"/>
  <c r="AO168" i="2"/>
  <c r="AP168" i="2" s="1"/>
  <c r="AQ168" i="2"/>
  <c r="AR168" i="2" s="1"/>
  <c r="AQ96" i="2"/>
  <c r="AR96" i="2" s="1"/>
  <c r="AT96" i="2" s="1"/>
  <c r="AQ107" i="2"/>
  <c r="AR107" i="2" s="1"/>
  <c r="AQ134" i="2"/>
  <c r="AR134" i="2" s="1"/>
  <c r="AP54" i="2"/>
  <c r="AQ35" i="2"/>
  <c r="AR35" i="2" s="1"/>
  <c r="AT35" i="2" s="1"/>
  <c r="AO104" i="2"/>
  <c r="AP104" i="2" s="1"/>
  <c r="AT104" i="2" s="1"/>
  <c r="AQ86" i="2"/>
  <c r="AR86" i="2" s="1"/>
  <c r="AO333" i="2"/>
  <c r="AP333" i="2" s="1"/>
  <c r="AQ333" i="2"/>
  <c r="AR333" i="2" s="1"/>
  <c r="AO281" i="2"/>
  <c r="AP281" i="2" s="1"/>
  <c r="AQ281" i="2"/>
  <c r="AR281" i="2" s="1"/>
  <c r="AO210" i="2"/>
  <c r="AP210" i="2" s="1"/>
  <c r="AQ210" i="2"/>
  <c r="AR210" i="2" s="1"/>
  <c r="AO247" i="2"/>
  <c r="AP247" i="2" s="1"/>
  <c r="AQ247" i="2"/>
  <c r="AR247" i="2" s="1"/>
  <c r="AO350" i="2"/>
  <c r="AP350" i="2" s="1"/>
  <c r="AQ350" i="2"/>
  <c r="AR350" i="2" s="1"/>
  <c r="T329" i="2"/>
  <c r="S329" i="2"/>
  <c r="AO264" i="2"/>
  <c r="AP264" i="2" s="1"/>
  <c r="AQ264" i="2"/>
  <c r="AR264" i="2" s="1"/>
  <c r="AO336" i="2"/>
  <c r="AP336" i="2" s="1"/>
  <c r="AQ336" i="2"/>
  <c r="AR336" i="2" s="1"/>
  <c r="AO300" i="2"/>
  <c r="AP300" i="2" s="1"/>
  <c r="AQ300" i="2"/>
  <c r="AR300" i="2" s="1"/>
  <c r="AO252" i="2"/>
  <c r="AP252" i="2" s="1"/>
  <c r="AQ252" i="2"/>
  <c r="AR252" i="2" s="1"/>
  <c r="AO219" i="2"/>
  <c r="AP219" i="2" s="1"/>
  <c r="AQ219" i="2"/>
  <c r="AR219" i="2" s="1"/>
  <c r="AO334" i="2"/>
  <c r="AP334" i="2" s="1"/>
  <c r="AQ334" i="2"/>
  <c r="AR334" i="2" s="1"/>
  <c r="AO312" i="2"/>
  <c r="AP312" i="2" s="1"/>
  <c r="AQ312" i="2"/>
  <c r="AR312" i="2" s="1"/>
  <c r="AO209" i="2"/>
  <c r="AP209" i="2"/>
  <c r="AQ209" i="2"/>
  <c r="AR209" i="2" s="1"/>
  <c r="AO360" i="2"/>
  <c r="AP360" i="2" s="1"/>
  <c r="AQ360" i="2"/>
  <c r="AR360" i="2" s="1"/>
  <c r="AO344" i="2"/>
  <c r="AP344" i="2" s="1"/>
  <c r="AQ344" i="2"/>
  <c r="AR344" i="2" s="1"/>
  <c r="T338" i="2"/>
  <c r="S338" i="2"/>
  <c r="AO324" i="2"/>
  <c r="AP324" i="2" s="1"/>
  <c r="AQ324" i="2"/>
  <c r="AR324" i="2" s="1"/>
  <c r="AO287" i="2"/>
  <c r="AP287" i="2" s="1"/>
  <c r="AQ287" i="2"/>
  <c r="AR287" i="2" s="1"/>
  <c r="AO277" i="2"/>
  <c r="AP277" i="2" s="1"/>
  <c r="AQ277" i="2"/>
  <c r="AR277" i="2" s="1"/>
  <c r="AO269" i="2"/>
  <c r="AP269" i="2" s="1"/>
  <c r="AQ269" i="2"/>
  <c r="AR269" i="2" s="1"/>
  <c r="AO261" i="2"/>
  <c r="AP261" i="2" s="1"/>
  <c r="AQ261" i="2"/>
  <c r="AR261" i="2" s="1"/>
  <c r="AO193" i="2"/>
  <c r="AP193" i="2" s="1"/>
  <c r="AQ193" i="2"/>
  <c r="AR193" i="2" s="1"/>
  <c r="T354" i="2"/>
  <c r="S354" i="2"/>
  <c r="AO338" i="2"/>
  <c r="AP338" i="2" s="1"/>
  <c r="AQ338" i="2"/>
  <c r="AR338" i="2" s="1"/>
  <c r="S298" i="2"/>
  <c r="T298" i="2"/>
  <c r="AO271" i="2"/>
  <c r="AP271" i="2"/>
  <c r="AQ271" i="2"/>
  <c r="AR271" i="2" s="1"/>
  <c r="AO322" i="2"/>
  <c r="AP322" i="2" s="1"/>
  <c r="AQ322" i="2"/>
  <c r="AR322" i="2" s="1"/>
  <c r="AO272" i="2"/>
  <c r="AP272" i="2" s="1"/>
  <c r="AQ272" i="2"/>
  <c r="AR272" i="2" s="1"/>
  <c r="AO286" i="2"/>
  <c r="AP286" i="2" s="1"/>
  <c r="AQ286" i="2"/>
  <c r="AR286" i="2" s="1"/>
  <c r="AO357" i="2"/>
  <c r="AP357" i="2" s="1"/>
  <c r="AQ357" i="2"/>
  <c r="AR357" i="2" s="1"/>
  <c r="AO317" i="2"/>
  <c r="AP317" i="2" s="1"/>
  <c r="AQ317" i="2"/>
  <c r="AR317" i="2" s="1"/>
  <c r="AO355" i="2"/>
  <c r="AP355" i="2" s="1"/>
  <c r="AQ355" i="2"/>
  <c r="AR355" i="2" s="1"/>
  <c r="AO308" i="2"/>
  <c r="AP308" i="2" s="1"/>
  <c r="AQ308" i="2"/>
  <c r="AR308" i="2" s="1"/>
  <c r="AO303" i="2"/>
  <c r="AP303" i="2" s="1"/>
  <c r="AQ303" i="2"/>
  <c r="AR303" i="2" s="1"/>
  <c r="AO297" i="2"/>
  <c r="AP297" i="2"/>
  <c r="AQ297" i="2"/>
  <c r="AR297" i="2" s="1"/>
  <c r="AO294" i="2"/>
  <c r="AP294" i="2" s="1"/>
  <c r="AQ294" i="2"/>
  <c r="AR294" i="2" s="1"/>
  <c r="AO278" i="2"/>
  <c r="AP278" i="2" s="1"/>
  <c r="AQ278" i="2"/>
  <c r="AR278" i="2" s="1"/>
  <c r="AO262" i="2"/>
  <c r="AP262" i="2" s="1"/>
  <c r="AQ262" i="2"/>
  <c r="AR262" i="2" s="1"/>
  <c r="AO242" i="2"/>
  <c r="AP242" i="2" s="1"/>
  <c r="AQ242" i="2"/>
  <c r="AR242" i="2" s="1"/>
  <c r="AO189" i="2"/>
  <c r="AP189" i="2" s="1"/>
  <c r="AQ189" i="2"/>
  <c r="AR189" i="2" s="1"/>
  <c r="AO191" i="2"/>
  <c r="AP191" i="2" s="1"/>
  <c r="AQ191" i="2"/>
  <c r="AR191" i="2" s="1"/>
  <c r="AO361" i="2"/>
  <c r="AP361" i="2" s="1"/>
  <c r="AQ361" i="2"/>
  <c r="AR361" i="2" s="1"/>
  <c r="S360" i="2"/>
  <c r="T360" i="2"/>
  <c r="S300" i="2"/>
  <c r="T300" i="2"/>
  <c r="AO208" i="2"/>
  <c r="AP208" i="2" s="1"/>
  <c r="AQ208" i="2"/>
  <c r="AR208" i="2" s="1"/>
  <c r="AO320" i="2"/>
  <c r="AP320" i="2" s="1"/>
  <c r="AQ320" i="2"/>
  <c r="AR320" i="2" s="1"/>
  <c r="AO268" i="2"/>
  <c r="AP268" i="2" s="1"/>
  <c r="AQ268" i="2"/>
  <c r="AR268" i="2" s="1"/>
  <c r="AO213" i="2"/>
  <c r="AP213" i="2" s="1"/>
  <c r="AQ213" i="2"/>
  <c r="AR213" i="2" s="1"/>
  <c r="AO190" i="2"/>
  <c r="AP190" i="2" s="1"/>
  <c r="AQ190" i="2"/>
  <c r="AR190" i="2" s="1"/>
  <c r="AO327" i="2"/>
  <c r="AP327" i="2" s="1"/>
  <c r="AQ327" i="2"/>
  <c r="AR327" i="2" s="1"/>
  <c r="T330" i="2"/>
  <c r="S330" i="2"/>
  <c r="AO265" i="2"/>
  <c r="AP265" i="2" s="1"/>
  <c r="AQ265" i="2"/>
  <c r="AR265" i="2" s="1"/>
  <c r="AO330" i="2"/>
  <c r="AP330" i="2" s="1"/>
  <c r="AQ330" i="2"/>
  <c r="AR330" i="2" s="1"/>
  <c r="S306" i="2"/>
  <c r="T306" i="2"/>
  <c r="AO280" i="2"/>
  <c r="AP280" i="2" s="1"/>
  <c r="AQ280" i="2"/>
  <c r="AR280" i="2" s="1"/>
  <c r="AO359" i="2"/>
  <c r="AP359" i="2" s="1"/>
  <c r="AQ359" i="2"/>
  <c r="AR359" i="2" s="1"/>
  <c r="AO302" i="2"/>
  <c r="AP302" i="2" s="1"/>
  <c r="AQ302" i="2"/>
  <c r="AR302" i="2" s="1"/>
  <c r="AO270" i="2"/>
  <c r="AP270" i="2" s="1"/>
  <c r="AQ270" i="2"/>
  <c r="AR270" i="2" s="1"/>
  <c r="AO207" i="2"/>
  <c r="AP207" i="2" s="1"/>
  <c r="AQ207" i="2"/>
  <c r="AR207" i="2" s="1"/>
  <c r="S308" i="2"/>
  <c r="T308" i="2"/>
  <c r="O365" i="2"/>
  <c r="P365" i="2" s="1"/>
  <c r="Q365" i="2"/>
  <c r="R365" i="2" s="1"/>
  <c r="AO329" i="2"/>
  <c r="AP329" i="2" s="1"/>
  <c r="AQ329" i="2"/>
  <c r="AR329" i="2" s="1"/>
  <c r="T334" i="2"/>
  <c r="S334" i="2"/>
  <c r="AO214" i="2"/>
  <c r="AP214" i="2" s="1"/>
  <c r="AQ214" i="2"/>
  <c r="AR214" i="2" s="1"/>
  <c r="AO194" i="2"/>
  <c r="AP194" i="2"/>
  <c r="AQ194" i="2"/>
  <c r="AR194" i="2" s="1"/>
  <c r="AO251" i="2"/>
  <c r="AP251" i="2" s="1"/>
  <c r="AQ251" i="2"/>
  <c r="AR251" i="2" s="1"/>
  <c r="AO346" i="2"/>
  <c r="AP346" i="2" s="1"/>
  <c r="AQ346" i="2"/>
  <c r="AR346" i="2" s="1"/>
  <c r="S296" i="2"/>
  <c r="T296" i="2"/>
  <c r="AO263" i="2"/>
  <c r="AP263" i="2" s="1"/>
  <c r="AQ263" i="2"/>
  <c r="AR263" i="2" s="1"/>
  <c r="T337" i="2"/>
  <c r="S337" i="2"/>
  <c r="AO352" i="2"/>
  <c r="AP352" i="2" s="1"/>
  <c r="AQ352" i="2"/>
  <c r="AR352" i="2" s="1"/>
  <c r="AO362" i="2"/>
  <c r="AP362" i="2" s="1"/>
  <c r="AQ362" i="2"/>
  <c r="AR362" i="2" s="1"/>
  <c r="AO337" i="2"/>
  <c r="AP337" i="2" s="1"/>
  <c r="AQ337" i="2"/>
  <c r="AR337" i="2" s="1"/>
  <c r="AO321" i="2"/>
  <c r="AP321" i="2" s="1"/>
  <c r="AQ321" i="2"/>
  <c r="AR321" i="2" s="1"/>
  <c r="AO315" i="2"/>
  <c r="AP315" i="2" s="1"/>
  <c r="AQ315" i="2"/>
  <c r="AR315" i="2" s="1"/>
  <c r="AO311" i="2"/>
  <c r="AP311" i="2" s="1"/>
  <c r="AQ311" i="2"/>
  <c r="AR311" i="2" s="1"/>
  <c r="AO239" i="2"/>
  <c r="AP239" i="2" s="1"/>
  <c r="AQ239" i="2"/>
  <c r="AR239" i="2" s="1"/>
  <c r="AO354" i="2"/>
  <c r="AP354" i="2" s="1"/>
  <c r="AQ354" i="2"/>
  <c r="AR354" i="2" s="1"/>
  <c r="AO345" i="2"/>
  <c r="AP345" i="2" s="1"/>
  <c r="AQ345" i="2"/>
  <c r="AR345" i="2" s="1"/>
  <c r="AO325" i="2"/>
  <c r="AP325" i="2" s="1"/>
  <c r="AQ325" i="2"/>
  <c r="AR325" i="2" s="1"/>
  <c r="AO307" i="2"/>
  <c r="AP307" i="2" s="1"/>
  <c r="AQ307" i="2"/>
  <c r="AR307" i="2" s="1"/>
  <c r="AO301" i="2"/>
  <c r="AP301" i="2" s="1"/>
  <c r="AQ301" i="2"/>
  <c r="AR301" i="2" s="1"/>
  <c r="AO298" i="2"/>
  <c r="AP298" i="2"/>
  <c r="AQ298" i="2"/>
  <c r="AR298" i="2" s="1"/>
  <c r="AO296" i="2"/>
  <c r="AP296" i="2" s="1"/>
  <c r="AQ296" i="2"/>
  <c r="AR296" i="2" s="1"/>
  <c r="AO240" i="2"/>
  <c r="AP240" i="2" s="1"/>
  <c r="AQ240" i="2"/>
  <c r="AR240" i="2" s="1"/>
  <c r="AO274" i="2"/>
  <c r="AP274" i="2" s="1"/>
  <c r="AQ274" i="2"/>
  <c r="AR274" i="2" s="1"/>
  <c r="AO260" i="2"/>
  <c r="AP260" i="2" s="1"/>
  <c r="AQ260" i="2"/>
  <c r="AR260" i="2" s="1"/>
  <c r="AO211" i="2"/>
  <c r="AP211" i="2" s="1"/>
  <c r="AQ211" i="2"/>
  <c r="AR211" i="2" s="1"/>
  <c r="AO356" i="2"/>
  <c r="AP356" i="2" s="1"/>
  <c r="AQ356" i="2"/>
  <c r="AR356" i="2" s="1"/>
  <c r="AO285" i="2"/>
  <c r="AP285" i="2" s="1"/>
  <c r="AQ285" i="2"/>
  <c r="AR285" i="2" s="1"/>
  <c r="S294" i="2"/>
  <c r="T294" i="2"/>
  <c r="AO267" i="2"/>
  <c r="AP267" i="2" s="1"/>
  <c r="AQ267" i="2"/>
  <c r="AR267" i="2" s="1"/>
  <c r="AO316" i="2"/>
  <c r="AP316" i="2" s="1"/>
  <c r="AQ316" i="2"/>
  <c r="AR316" i="2" s="1"/>
  <c r="AO238" i="2"/>
  <c r="AP238" i="2" s="1"/>
  <c r="AQ238" i="2"/>
  <c r="AR238" i="2" s="1"/>
  <c r="P221" i="2"/>
  <c r="O221" i="2"/>
  <c r="Q221" i="2"/>
  <c r="R221" i="2" s="1"/>
  <c r="AO348" i="2"/>
  <c r="AP348" i="2" s="1"/>
  <c r="AQ348" i="2"/>
  <c r="AR348" i="2" s="1"/>
  <c r="AO273" i="2"/>
  <c r="AP273" i="2" s="1"/>
  <c r="AQ273" i="2"/>
  <c r="AR273" i="2" s="1"/>
  <c r="AO363" i="2"/>
  <c r="AP363" i="2" s="1"/>
  <c r="AQ363" i="2"/>
  <c r="AR363" i="2" s="1"/>
  <c r="AO318" i="2"/>
  <c r="AP318" i="2" s="1"/>
  <c r="AQ318" i="2"/>
  <c r="AR318" i="2" s="1"/>
  <c r="AO205" i="2"/>
  <c r="AP205" i="2" s="1"/>
  <c r="AQ205" i="2"/>
  <c r="AR205" i="2" s="1"/>
  <c r="AO305" i="2"/>
  <c r="AP305" i="2" s="1"/>
  <c r="AQ305" i="2"/>
  <c r="AR305" i="2" s="1"/>
  <c r="AO295" i="2"/>
  <c r="AP295" i="2" s="1"/>
  <c r="AQ295" i="2"/>
  <c r="AR295" i="2" s="1"/>
  <c r="AO250" i="2"/>
  <c r="AP250" i="2" s="1"/>
  <c r="AQ250" i="2"/>
  <c r="AR250" i="2" s="1"/>
  <c r="AO215" i="2"/>
  <c r="AP215" i="2" s="1"/>
  <c r="AQ215" i="2"/>
  <c r="AR215" i="2" s="1"/>
  <c r="AO326" i="2"/>
  <c r="AP326" i="2" s="1"/>
  <c r="AQ326" i="2"/>
  <c r="AR326" i="2" s="1"/>
  <c r="O234" i="2"/>
  <c r="P234" i="2"/>
  <c r="Q234" i="2"/>
  <c r="R234" i="2" s="1"/>
  <c r="AO342" i="2"/>
  <c r="AP342" i="2" s="1"/>
  <c r="AQ342" i="2"/>
  <c r="AR342" i="2" s="1"/>
  <c r="AO358" i="2"/>
  <c r="AP358" i="2" s="1"/>
  <c r="AQ358" i="2"/>
  <c r="AR358" i="2" s="1"/>
  <c r="T346" i="2"/>
  <c r="S346" i="2"/>
  <c r="AO340" i="2"/>
  <c r="AP340" i="2" s="1"/>
  <c r="AQ340" i="2"/>
  <c r="AR340" i="2" s="1"/>
  <c r="AO328" i="2"/>
  <c r="AP328" i="2" s="1"/>
  <c r="AQ328" i="2"/>
  <c r="AR328" i="2" s="1"/>
  <c r="AO291" i="2"/>
  <c r="AP291" i="2" s="1"/>
  <c r="AQ291" i="2"/>
  <c r="AR291" i="2" s="1"/>
  <c r="AO218" i="2"/>
  <c r="AP218" i="2" s="1"/>
  <c r="AQ218" i="2"/>
  <c r="AR218" i="2" s="1"/>
  <c r="AO206" i="2"/>
  <c r="AP206" i="2" s="1"/>
  <c r="AQ206" i="2"/>
  <c r="AR206" i="2" s="1"/>
  <c r="S358" i="2"/>
  <c r="T358" i="2"/>
  <c r="S302" i="2"/>
  <c r="T302" i="2"/>
  <c r="AO279" i="2"/>
  <c r="AP279" i="2" s="1"/>
  <c r="AQ279" i="2"/>
  <c r="AR279" i="2" s="1"/>
  <c r="AO192" i="2"/>
  <c r="AP192" i="2" s="1"/>
  <c r="AQ192" i="2"/>
  <c r="AR192" i="2" s="1"/>
  <c r="AO216" i="2"/>
  <c r="AP216" i="2" s="1"/>
  <c r="AQ216" i="2"/>
  <c r="AR216" i="2" s="1"/>
  <c r="AO212" i="2"/>
  <c r="AP212" i="2" s="1"/>
  <c r="AQ212" i="2"/>
  <c r="AR212" i="2" s="1"/>
  <c r="AO314" i="2"/>
  <c r="AP314" i="2" s="1"/>
  <c r="AQ314" i="2"/>
  <c r="AR314" i="2" s="1"/>
  <c r="AO310" i="2"/>
  <c r="AP310" i="2" s="1"/>
  <c r="AQ310" i="2"/>
  <c r="AR310" i="2" s="1"/>
  <c r="T191" i="2"/>
  <c r="S191" i="2"/>
  <c r="O367" i="2"/>
  <c r="P367" i="2" s="1"/>
  <c r="Q367" i="2"/>
  <c r="R367" i="2" s="1"/>
  <c r="AO347" i="2"/>
  <c r="AP347" i="2" s="1"/>
  <c r="AQ347" i="2"/>
  <c r="AR347" i="2" s="1"/>
  <c r="AO353" i="2"/>
  <c r="AP353" i="2" s="1"/>
  <c r="AQ353" i="2"/>
  <c r="AR353" i="2" s="1"/>
  <c r="AO323" i="2"/>
  <c r="AP323" i="2" s="1"/>
  <c r="AQ323" i="2"/>
  <c r="AR323" i="2" s="1"/>
  <c r="AO319" i="2"/>
  <c r="AP319" i="2" s="1"/>
  <c r="AQ319" i="2"/>
  <c r="AR319" i="2" s="1"/>
  <c r="AO313" i="2"/>
  <c r="AP313" i="2" s="1"/>
  <c r="AQ313" i="2"/>
  <c r="AR313" i="2" s="1"/>
  <c r="AO290" i="2"/>
  <c r="AP290" i="2" s="1"/>
  <c r="AQ290" i="2"/>
  <c r="AR290" i="2" s="1"/>
  <c r="AO341" i="2"/>
  <c r="AP341" i="2" s="1"/>
  <c r="AQ341" i="2"/>
  <c r="AR341" i="2" s="1"/>
  <c r="T335" i="2"/>
  <c r="S335" i="2"/>
  <c r="AO309" i="2"/>
  <c r="AP309" i="2" s="1"/>
  <c r="AQ309" i="2"/>
  <c r="AR309" i="2" s="1"/>
  <c r="AO306" i="2"/>
  <c r="AP306" i="2" s="1"/>
  <c r="AQ306" i="2"/>
  <c r="AR306" i="2" s="1"/>
  <c r="AO304" i="2"/>
  <c r="AP304" i="2" s="1"/>
  <c r="AQ304" i="2"/>
  <c r="AR304" i="2" s="1"/>
  <c r="AO299" i="2"/>
  <c r="AP299" i="2" s="1"/>
  <c r="AQ299" i="2"/>
  <c r="AR299" i="2" s="1"/>
  <c r="AO293" i="2"/>
  <c r="AP293" i="2" s="1"/>
  <c r="AQ293" i="2"/>
  <c r="AR293" i="2" s="1"/>
  <c r="AO248" i="2"/>
  <c r="AP248" i="2" s="1"/>
  <c r="AQ248" i="2"/>
  <c r="AR248" i="2" s="1"/>
  <c r="AO266" i="2"/>
  <c r="AP266" i="2" s="1"/>
  <c r="AQ266" i="2"/>
  <c r="AR266" i="2" s="1"/>
  <c r="AO246" i="2"/>
  <c r="AP246" i="2" s="1"/>
  <c r="AQ246" i="2"/>
  <c r="AR246" i="2" s="1"/>
  <c r="AO204" i="2"/>
  <c r="AP204" i="2" s="1"/>
  <c r="AQ204" i="2"/>
  <c r="AR204" i="2" s="1"/>
  <c r="AO186" i="2"/>
  <c r="AP186" i="2"/>
  <c r="AQ186" i="2"/>
  <c r="AR186" i="2" s="1"/>
  <c r="AO289" i="2"/>
  <c r="AP289" i="2" s="1"/>
  <c r="AQ289" i="2"/>
  <c r="AR289" i="2" s="1"/>
  <c r="AO243" i="2"/>
  <c r="AP243" i="2" s="1"/>
  <c r="AQ243" i="2"/>
  <c r="AR243" i="2" s="1"/>
  <c r="S304" i="2"/>
  <c r="T304" i="2"/>
  <c r="AO259" i="2"/>
  <c r="AP259" i="2" s="1"/>
  <c r="AQ259" i="2"/>
  <c r="AR259" i="2" s="1"/>
  <c r="AO275" i="2"/>
  <c r="AP275" i="2" s="1"/>
  <c r="AQ275" i="2"/>
  <c r="AR275" i="2" s="1"/>
  <c r="AO188" i="2"/>
  <c r="AP188" i="2" s="1"/>
  <c r="AQ188" i="2"/>
  <c r="AR188" i="2" s="1"/>
  <c r="AO276" i="2"/>
  <c r="AP276" i="2" s="1"/>
  <c r="AQ276" i="2"/>
  <c r="AR276" i="2" s="1"/>
  <c r="AO217" i="2"/>
  <c r="AP217" i="2" s="1"/>
  <c r="AQ217" i="2"/>
  <c r="AR217" i="2" s="1"/>
  <c r="S328" i="2"/>
  <c r="T328" i="2"/>
  <c r="AS220" i="2"/>
  <c r="AT220" i="2"/>
  <c r="AO187" i="2"/>
  <c r="AP187" i="2" s="1"/>
  <c r="S244" i="2"/>
  <c r="T244" i="2"/>
  <c r="AS201" i="2"/>
  <c r="AT201" i="2"/>
  <c r="S192" i="2"/>
  <c r="AO332" i="2"/>
  <c r="AP332" i="2" s="1"/>
  <c r="T333" i="2"/>
  <c r="S333" i="2"/>
  <c r="AI256" i="2"/>
  <c r="AJ256" i="2" s="1"/>
  <c r="AK256" i="2" s="1"/>
  <c r="AL256" i="2" s="1"/>
  <c r="AN256" i="2" s="1"/>
  <c r="AO282" i="2"/>
  <c r="AP282" i="2" s="1"/>
  <c r="AS202" i="2"/>
  <c r="AT202" i="2"/>
  <c r="AO349" i="2"/>
  <c r="AP349" i="2" s="1"/>
  <c r="S331" i="2"/>
  <c r="AI258" i="2"/>
  <c r="AJ258" i="2" s="1"/>
  <c r="AK258" i="2" s="1"/>
  <c r="AL258" i="2" s="1"/>
  <c r="AN258" i="2" s="1"/>
  <c r="AS229" i="2"/>
  <c r="AT229" i="2"/>
  <c r="AS195" i="2"/>
  <c r="AT195" i="2"/>
  <c r="T187" i="2"/>
  <c r="S187" i="2"/>
  <c r="S319" i="2"/>
  <c r="T319" i="2"/>
  <c r="S316" i="2"/>
  <c r="T316" i="2"/>
  <c r="T362" i="2"/>
  <c r="S362" i="2"/>
  <c r="S263" i="2"/>
  <c r="T263" i="2"/>
  <c r="S242" i="2"/>
  <c r="T242" i="2"/>
  <c r="S211" i="2"/>
  <c r="T211" i="2"/>
  <c r="AO339" i="2"/>
  <c r="AP339" i="2" s="1"/>
  <c r="S233" i="2"/>
  <c r="T233" i="2"/>
  <c r="S292" i="2"/>
  <c r="T292" i="2"/>
  <c r="S240" i="2"/>
  <c r="T240" i="2"/>
  <c r="AT249" i="2"/>
  <c r="AS249" i="2"/>
  <c r="S214" i="2"/>
  <c r="T214" i="2"/>
  <c r="S364" i="2"/>
  <c r="T364" i="2"/>
  <c r="S241" i="2"/>
  <c r="T241" i="2"/>
  <c r="S282" i="2"/>
  <c r="T282" i="2"/>
  <c r="S363" i="2"/>
  <c r="T363" i="2"/>
  <c r="S357" i="2"/>
  <c r="T357" i="2"/>
  <c r="S278" i="2"/>
  <c r="T278" i="2"/>
  <c r="S267" i="2"/>
  <c r="T267" i="2"/>
  <c r="S238" i="2"/>
  <c r="T238" i="2"/>
  <c r="S209" i="2"/>
  <c r="T209" i="2"/>
  <c r="S317" i="2"/>
  <c r="T317" i="2"/>
  <c r="S285" i="2"/>
  <c r="T285" i="2"/>
  <c r="S280" i="2"/>
  <c r="T280" i="2"/>
  <c r="S305" i="2"/>
  <c r="T305" i="2"/>
  <c r="S297" i="2"/>
  <c r="T297" i="2"/>
  <c r="T289" i="2"/>
  <c r="S247" i="2"/>
  <c r="T247" i="2"/>
  <c r="S199" i="2"/>
  <c r="T199" i="2"/>
  <c r="AI255" i="2"/>
  <c r="AJ255" i="2" s="1"/>
  <c r="AK255" i="2" s="1"/>
  <c r="AL255" i="2" s="1"/>
  <c r="AN255" i="2" s="1"/>
  <c r="AO288" i="2"/>
  <c r="AP288" i="2" s="1"/>
  <c r="T324" i="2"/>
  <c r="S324" i="2"/>
  <c r="AS227" i="2"/>
  <c r="AT227" i="2"/>
  <c r="AQ187" i="2"/>
  <c r="AR187" i="2" s="1"/>
  <c r="T345" i="2"/>
  <c r="S345" i="2"/>
  <c r="T332" i="2"/>
  <c r="S332" i="2"/>
  <c r="AI257" i="2"/>
  <c r="AJ257" i="2" s="1"/>
  <c r="AK257" i="2" s="1"/>
  <c r="AL257" i="2" s="1"/>
  <c r="AN257" i="2" s="1"/>
  <c r="AS228" i="2"/>
  <c r="AT228" i="2"/>
  <c r="S205" i="2"/>
  <c r="T205" i="2"/>
  <c r="AO185" i="2"/>
  <c r="AP185" i="2" s="1"/>
  <c r="AS226" i="2"/>
  <c r="AT226" i="2"/>
  <c r="T349" i="2"/>
  <c r="S349" i="2"/>
  <c r="AI284" i="2"/>
  <c r="AJ284" i="2" s="1"/>
  <c r="AK284" i="2" s="1"/>
  <c r="AL284" i="2" s="1"/>
  <c r="AN284" i="2" s="1"/>
  <c r="S252" i="2"/>
  <c r="T252" i="2"/>
  <c r="AS225" i="2"/>
  <c r="AT225" i="2"/>
  <c r="AS199" i="2"/>
  <c r="AT199" i="2"/>
  <c r="S351" i="2"/>
  <c r="T351" i="2"/>
  <c r="S343" i="2"/>
  <c r="T343" i="2"/>
  <c r="AQ332" i="2"/>
  <c r="AR332" i="2" s="1"/>
  <c r="AS223" i="2"/>
  <c r="AT223" i="2"/>
  <c r="AS200" i="2"/>
  <c r="AT200" i="2"/>
  <c r="S201" i="2"/>
  <c r="T201" i="2"/>
  <c r="S251" i="2"/>
  <c r="T251" i="2"/>
  <c r="S210" i="2"/>
  <c r="T210" i="2"/>
  <c r="S274" i="2"/>
  <c r="T274" i="2"/>
  <c r="S275" i="2"/>
  <c r="T275" i="2"/>
  <c r="S254" i="2"/>
  <c r="T254" i="2"/>
  <c r="AS230" i="2"/>
  <c r="AT230" i="2"/>
  <c r="S248" i="2"/>
  <c r="T248" i="2"/>
  <c r="AS233" i="2"/>
  <c r="AT233" i="2"/>
  <c r="S215" i="2"/>
  <c r="T215" i="2"/>
  <c r="S195" i="2"/>
  <c r="T195" i="2"/>
  <c r="S270" i="2"/>
  <c r="T270" i="2"/>
  <c r="S237" i="2"/>
  <c r="T237" i="2"/>
  <c r="S318" i="2"/>
  <c r="T318" i="2"/>
  <c r="S264" i="2"/>
  <c r="T264" i="2"/>
  <c r="S265" i="2"/>
  <c r="T265" i="2"/>
  <c r="S258" i="2"/>
  <c r="T258" i="2"/>
  <c r="S224" i="2"/>
  <c r="T224" i="2"/>
  <c r="AS366" i="2"/>
  <c r="AT366" i="2"/>
  <c r="S315" i="2"/>
  <c r="T315" i="2"/>
  <c r="S312" i="2"/>
  <c r="T312" i="2"/>
  <c r="S359" i="2"/>
  <c r="T359" i="2"/>
  <c r="S279" i="2"/>
  <c r="T279" i="2"/>
  <c r="S246" i="2"/>
  <c r="T246" i="2"/>
  <c r="S235" i="2"/>
  <c r="T235" i="2"/>
  <c r="S213" i="2"/>
  <c r="T213" i="2"/>
  <c r="S196" i="2"/>
  <c r="T196" i="2"/>
  <c r="T193" i="2"/>
  <c r="S193" i="2"/>
  <c r="AS364" i="2"/>
  <c r="AT364" i="2"/>
  <c r="S249" i="2"/>
  <c r="T249" i="2"/>
  <c r="S322" i="2"/>
  <c r="T322" i="2"/>
  <c r="S262" i="2"/>
  <c r="T262" i="2"/>
  <c r="S307" i="2"/>
  <c r="T307" i="2"/>
  <c r="S299" i="2"/>
  <c r="T299" i="2"/>
  <c r="S291" i="2"/>
  <c r="T291" i="2"/>
  <c r="S269" i="2"/>
  <c r="T269" i="2"/>
  <c r="S253" i="2"/>
  <c r="T253" i="2"/>
  <c r="AS232" i="2"/>
  <c r="AT232" i="2"/>
  <c r="S218" i="2"/>
  <c r="T218" i="2"/>
  <c r="T186" i="2"/>
  <c r="S186" i="2"/>
  <c r="T339" i="2"/>
  <c r="S339" i="2"/>
  <c r="S310" i="2"/>
  <c r="T310" i="2"/>
  <c r="AS351" i="2"/>
  <c r="AT351" i="2"/>
  <c r="T350" i="2"/>
  <c r="S350" i="2"/>
  <c r="AS331" i="2"/>
  <c r="AT331" i="2"/>
  <c r="AI253" i="2"/>
  <c r="AJ253" i="2" s="1"/>
  <c r="AK253" i="2" s="1"/>
  <c r="AL253" i="2" s="1"/>
  <c r="AN253" i="2" s="1"/>
  <c r="AS224" i="2"/>
  <c r="AT224" i="2"/>
  <c r="T344" i="2"/>
  <c r="AO292" i="2"/>
  <c r="AP292" i="2" s="1"/>
  <c r="AQ288" i="2"/>
  <c r="AR288" i="2" s="1"/>
  <c r="AS198" i="2"/>
  <c r="AT198" i="2"/>
  <c r="S287" i="2"/>
  <c r="T287" i="2"/>
  <c r="S197" i="2"/>
  <c r="T197" i="2"/>
  <c r="S347" i="2"/>
  <c r="AQ292" i="2"/>
  <c r="AR292" i="2" s="1"/>
  <c r="S256" i="2"/>
  <c r="T256" i="2"/>
  <c r="AS203" i="2"/>
  <c r="AT203" i="2"/>
  <c r="S212" i="2"/>
  <c r="T212" i="2"/>
  <c r="T352" i="2"/>
  <c r="S352" i="2"/>
  <c r="S230" i="2"/>
  <c r="T230" i="2"/>
  <c r="AS231" i="2"/>
  <c r="AT231" i="2"/>
  <c r="S255" i="2"/>
  <c r="T255" i="2"/>
  <c r="S225" i="2"/>
  <c r="T225" i="2"/>
  <c r="S227" i="2"/>
  <c r="T227" i="2"/>
  <c r="S204" i="2"/>
  <c r="T204" i="2"/>
  <c r="AS184" i="2"/>
  <c r="AT184" i="2"/>
  <c r="S325" i="2"/>
  <c r="T325" i="2"/>
  <c r="S276" i="2"/>
  <c r="T276" i="2"/>
  <c r="S273" i="2"/>
  <c r="T273" i="2"/>
  <c r="AS234" i="2"/>
  <c r="AT234" i="2"/>
  <c r="S232" i="2"/>
  <c r="T232" i="2"/>
  <c r="AO241" i="2"/>
  <c r="AP241" i="2" s="1"/>
  <c r="AQ241" i="2"/>
  <c r="AR241" i="2" s="1"/>
  <c r="S200" i="2"/>
  <c r="T200" i="2"/>
  <c r="T185" i="2"/>
  <c r="S185" i="2"/>
  <c r="S206" i="2"/>
  <c r="T206" i="2"/>
  <c r="S323" i="2"/>
  <c r="T323" i="2"/>
  <c r="S320" i="2"/>
  <c r="T320" i="2"/>
  <c r="T361" i="2"/>
  <c r="S361" i="2"/>
  <c r="T353" i="2"/>
  <c r="S353" i="2"/>
  <c r="T283" i="2"/>
  <c r="S283" i="2"/>
  <c r="S260" i="2"/>
  <c r="T260" i="2"/>
  <c r="S261" i="2"/>
  <c r="T261" i="2"/>
  <c r="S243" i="2"/>
  <c r="T243" i="2"/>
  <c r="S229" i="2"/>
  <c r="T229" i="2"/>
  <c r="S216" i="2"/>
  <c r="T216" i="2"/>
  <c r="S203" i="2"/>
  <c r="T203" i="2"/>
  <c r="T194" i="2"/>
  <c r="S194" i="2"/>
  <c r="S366" i="2"/>
  <c r="T366" i="2"/>
  <c r="S327" i="2"/>
  <c r="T327" i="2"/>
  <c r="S266" i="2"/>
  <c r="T266" i="2"/>
  <c r="S309" i="2"/>
  <c r="T309" i="2"/>
  <c r="S301" i="2"/>
  <c r="T301" i="2"/>
  <c r="S293" i="2"/>
  <c r="T293" i="2"/>
  <c r="S277" i="2"/>
  <c r="T277" i="2"/>
  <c r="AT221" i="2"/>
  <c r="AS221" i="2"/>
  <c r="T190" i="2"/>
  <c r="S190" i="2"/>
  <c r="S286" i="2"/>
  <c r="T286" i="2"/>
  <c r="S198" i="2"/>
  <c r="T198" i="2"/>
  <c r="T336" i="2"/>
  <c r="S336" i="2"/>
  <c r="S321" i="2"/>
  <c r="T321" i="2"/>
  <c r="S290" i="2"/>
  <c r="T290" i="2"/>
  <c r="S217" i="2"/>
  <c r="T217" i="2"/>
  <c r="T341" i="2"/>
  <c r="S341" i="2"/>
  <c r="S228" i="2"/>
  <c r="T228" i="2"/>
  <c r="AQ349" i="2"/>
  <c r="AR349" i="2" s="1"/>
  <c r="T342" i="2"/>
  <c r="S342" i="2"/>
  <c r="AS335" i="2"/>
  <c r="AT335" i="2"/>
  <c r="AO343" i="2"/>
  <c r="AP343" i="2" s="1"/>
  <c r="AS343" i="2" s="1"/>
  <c r="S313" i="2"/>
  <c r="T313" i="2"/>
  <c r="AI283" i="2"/>
  <c r="AJ283" i="2" s="1"/>
  <c r="AK283" i="2" s="1"/>
  <c r="AL283" i="2" s="1"/>
  <c r="AN283" i="2" s="1"/>
  <c r="S288" i="2"/>
  <c r="T288" i="2"/>
  <c r="AO237" i="2"/>
  <c r="AP237" i="2" s="1"/>
  <c r="AQ237" i="2"/>
  <c r="AR237" i="2" s="1"/>
  <c r="S202" i="2"/>
  <c r="T202" i="2"/>
  <c r="AI254" i="2"/>
  <c r="AJ254" i="2"/>
  <c r="AK254" i="2" s="1"/>
  <c r="AL254" i="2" s="1"/>
  <c r="AN254" i="2" s="1"/>
  <c r="T348" i="2"/>
  <c r="S348" i="2"/>
  <c r="T340" i="2"/>
  <c r="S340" i="2"/>
  <c r="AO244" i="2"/>
  <c r="AP244" i="2" s="1"/>
  <c r="AQ244" i="2"/>
  <c r="AR244" i="2" s="1"/>
  <c r="AS196" i="2"/>
  <c r="AT196" i="2"/>
  <c r="T188" i="2"/>
  <c r="S188" i="2"/>
  <c r="AS222" i="2"/>
  <c r="AT222" i="2"/>
  <c r="AQ282" i="2"/>
  <c r="AR282" i="2" s="1"/>
  <c r="AS197" i="2"/>
  <c r="AT197" i="2"/>
  <c r="AS365" i="2"/>
  <c r="AT365" i="2"/>
  <c r="S311" i="2"/>
  <c r="T311" i="2"/>
  <c r="S259" i="2"/>
  <c r="T259" i="2"/>
  <c r="S356" i="2"/>
  <c r="T356" i="2"/>
  <c r="AS235" i="2"/>
  <c r="AT235" i="2"/>
  <c r="S268" i="2"/>
  <c r="T268" i="2"/>
  <c r="S257" i="2"/>
  <c r="T257" i="2"/>
  <c r="S226" i="2"/>
  <c r="T226" i="2"/>
  <c r="S239" i="2"/>
  <c r="T239" i="2"/>
  <c r="S207" i="2"/>
  <c r="T207" i="2"/>
  <c r="AS367" i="2"/>
  <c r="AS368" i="2" s="1"/>
  <c r="AT367" i="2"/>
  <c r="AT368" i="2" s="1"/>
  <c r="S245" i="2"/>
  <c r="T245" i="2"/>
  <c r="S326" i="2"/>
  <c r="T326" i="2"/>
  <c r="S271" i="2"/>
  <c r="T271" i="2"/>
  <c r="S281" i="2"/>
  <c r="T281" i="2"/>
  <c r="AT236" i="2"/>
  <c r="AS236" i="2"/>
  <c r="AT245" i="2"/>
  <c r="AS245" i="2"/>
  <c r="S223" i="2"/>
  <c r="T223" i="2"/>
  <c r="T220" i="2"/>
  <c r="S220" i="2"/>
  <c r="T189" i="2"/>
  <c r="S189" i="2"/>
  <c r="S355" i="2"/>
  <c r="T355" i="2"/>
  <c r="T284" i="2"/>
  <c r="S284" i="2"/>
  <c r="S236" i="2"/>
  <c r="T236" i="2"/>
  <c r="S222" i="2"/>
  <c r="T222" i="2"/>
  <c r="S219" i="2"/>
  <c r="T219" i="2"/>
  <c r="T184" i="2"/>
  <c r="S184" i="2"/>
  <c r="S208" i="2"/>
  <c r="T208" i="2"/>
  <c r="S314" i="2"/>
  <c r="T314" i="2"/>
  <c r="S272" i="2"/>
  <c r="T272" i="2"/>
  <c r="S303" i="2"/>
  <c r="T303" i="2"/>
  <c r="S295" i="2"/>
  <c r="T295" i="2"/>
  <c r="S250" i="2"/>
  <c r="T250" i="2"/>
  <c r="S231" i="2"/>
  <c r="T231" i="2"/>
  <c r="AI9" i="2"/>
  <c r="AJ9" i="2" s="1"/>
  <c r="AK9" i="2" s="1"/>
  <c r="AL9" i="2" s="1"/>
  <c r="AN9" i="2" s="1"/>
  <c r="AI65" i="2"/>
  <c r="AJ65" i="2" s="1"/>
  <c r="AK65" i="2" s="1"/>
  <c r="AL65" i="2" s="1"/>
  <c r="AN65" i="2" s="1"/>
  <c r="AI23" i="2"/>
  <c r="AJ23" i="2" s="1"/>
  <c r="AK23" i="2" s="1"/>
  <c r="AL23" i="2" s="1"/>
  <c r="AN23" i="2" s="1"/>
  <c r="AI37" i="2"/>
  <c r="AJ37" i="2" s="1"/>
  <c r="AK37" i="2" s="1"/>
  <c r="AL37" i="2" s="1"/>
  <c r="AN37" i="2" s="1"/>
  <c r="AI88" i="2"/>
  <c r="AJ88" i="2" s="1"/>
  <c r="AK88" i="2" s="1"/>
  <c r="AL88" i="2" s="1"/>
  <c r="AN88" i="2" s="1"/>
  <c r="AI87" i="2"/>
  <c r="AJ87" i="2" s="1"/>
  <c r="AK87" i="2" s="1"/>
  <c r="AL87" i="2" s="1"/>
  <c r="AN87" i="2" s="1"/>
  <c r="AI79" i="2"/>
  <c r="AJ79" i="2" s="1"/>
  <c r="AK79" i="2" s="1"/>
  <c r="AL79" i="2" s="1"/>
  <c r="AN79" i="2" s="1"/>
  <c r="AI160" i="2"/>
  <c r="AJ160" i="2" s="1"/>
  <c r="AK160" i="2" s="1"/>
  <c r="AL160" i="2" s="1"/>
  <c r="AN160" i="2" s="1"/>
  <c r="AO125" i="2"/>
  <c r="AP125" i="2" s="1"/>
  <c r="AQ125" i="2"/>
  <c r="AR125" i="2" s="1"/>
  <c r="O131" i="2"/>
  <c r="P131" i="2" s="1"/>
  <c r="Q131" i="2"/>
  <c r="R131" i="2" s="1"/>
  <c r="AO111" i="2"/>
  <c r="AP111" i="2" s="1"/>
  <c r="AQ111" i="2"/>
  <c r="AR111" i="2" s="1"/>
  <c r="AS111" i="2" s="1"/>
  <c r="AI90" i="2"/>
  <c r="AJ90" i="2" s="1"/>
  <c r="AK90" i="2" s="1"/>
  <c r="AL90" i="2" s="1"/>
  <c r="AN90" i="2" s="1"/>
  <c r="AI17" i="2"/>
  <c r="AJ17" i="2" s="1"/>
  <c r="AK17" i="2" s="1"/>
  <c r="AL17" i="2" s="1"/>
  <c r="AN17" i="2" s="1"/>
  <c r="AI15" i="2"/>
  <c r="AJ15" i="2" s="1"/>
  <c r="AK15" i="2" s="1"/>
  <c r="AL15" i="2" s="1"/>
  <c r="AN15" i="2" s="1"/>
  <c r="AI129" i="2"/>
  <c r="AJ129" i="2" s="1"/>
  <c r="AK129" i="2" s="1"/>
  <c r="AL129" i="2" s="1"/>
  <c r="AN129" i="2" s="1"/>
  <c r="AI183" i="2"/>
  <c r="AJ183" i="2" s="1"/>
  <c r="AK183" i="2" s="1"/>
  <c r="AL183" i="2" s="1"/>
  <c r="AN183" i="2" s="1"/>
  <c r="AI44" i="2"/>
  <c r="AJ44" i="2" s="1"/>
  <c r="AK44" i="2" s="1"/>
  <c r="AL44" i="2" s="1"/>
  <c r="AN44" i="2" s="1"/>
  <c r="AI47" i="2"/>
  <c r="AJ47" i="2" s="1"/>
  <c r="AK47" i="2" s="1"/>
  <c r="AL47" i="2" s="1"/>
  <c r="AN47" i="2" s="1"/>
  <c r="AI127" i="2"/>
  <c r="AJ127" i="2" s="1"/>
  <c r="AK127" i="2" s="1"/>
  <c r="AL127" i="2" s="1"/>
  <c r="AN127" i="2" s="1"/>
  <c r="AI68" i="2"/>
  <c r="AJ68" i="2" s="1"/>
  <c r="AK68" i="2" s="1"/>
  <c r="AL68" i="2" s="1"/>
  <c r="AN68" i="2" s="1"/>
  <c r="AI36" i="2"/>
  <c r="AJ36" i="2" s="1"/>
  <c r="AK36" i="2" s="1"/>
  <c r="AL36" i="2" s="1"/>
  <c r="AN36" i="2" s="1"/>
  <c r="AI80" i="2"/>
  <c r="AJ80" i="2" s="1"/>
  <c r="AK80" i="2" s="1"/>
  <c r="AL80" i="2" s="1"/>
  <c r="AN80" i="2" s="1"/>
  <c r="AI38" i="2"/>
  <c r="AJ38" i="2" s="1"/>
  <c r="AK38" i="2" s="1"/>
  <c r="AL38" i="2" s="1"/>
  <c r="AN38" i="2" s="1"/>
  <c r="AI89" i="2"/>
  <c r="AJ89" i="2" s="1"/>
  <c r="AK89" i="2" s="1"/>
  <c r="AL89" i="2" s="1"/>
  <c r="AN89" i="2" s="1"/>
  <c r="AI171" i="2"/>
  <c r="AJ171" i="2" s="1"/>
  <c r="AK171" i="2" s="1"/>
  <c r="AL171" i="2" s="1"/>
  <c r="AN171" i="2" s="1"/>
  <c r="AI163" i="2"/>
  <c r="AJ163" i="2" s="1"/>
  <c r="AK163" i="2" s="1"/>
  <c r="AL163" i="2" s="1"/>
  <c r="AN163" i="2" s="1"/>
  <c r="AI73" i="2"/>
  <c r="AJ73" i="2" s="1"/>
  <c r="AK73" i="2" s="1"/>
  <c r="AL73" i="2" s="1"/>
  <c r="AN73" i="2" s="1"/>
  <c r="AI60" i="2"/>
  <c r="AJ60" i="2" s="1"/>
  <c r="AK60" i="2" s="1"/>
  <c r="AL60" i="2" s="1"/>
  <c r="AN60" i="2" s="1"/>
  <c r="AI32" i="2"/>
  <c r="AJ32" i="2"/>
  <c r="AK32" i="2" s="1"/>
  <c r="AL32" i="2" s="1"/>
  <c r="AN32" i="2" s="1"/>
  <c r="AI11" i="2"/>
  <c r="AJ11" i="2" s="1"/>
  <c r="AK11" i="2" s="1"/>
  <c r="AL11" i="2" s="1"/>
  <c r="AN11" i="2" s="1"/>
  <c r="AI76" i="2"/>
  <c r="AJ76" i="2" s="1"/>
  <c r="AK76" i="2" s="1"/>
  <c r="AL76" i="2" s="1"/>
  <c r="AN76" i="2" s="1"/>
  <c r="AI155" i="2"/>
  <c r="AJ155" i="2" s="1"/>
  <c r="AK155" i="2" s="1"/>
  <c r="AL155" i="2" s="1"/>
  <c r="AN155" i="2" s="1"/>
  <c r="AI103" i="2"/>
  <c r="AJ103" i="2"/>
  <c r="AK103" i="2" s="1"/>
  <c r="AL103" i="2" s="1"/>
  <c r="AN103" i="2" s="1"/>
  <c r="AI5" i="2"/>
  <c r="AJ5" i="2" s="1"/>
  <c r="AK5" i="2" s="1"/>
  <c r="AL5" i="2" s="1"/>
  <c r="AN5" i="2" s="1"/>
  <c r="AI139" i="2"/>
  <c r="AJ139" i="2" s="1"/>
  <c r="AK139" i="2" s="1"/>
  <c r="AL139" i="2" s="1"/>
  <c r="AN139" i="2" s="1"/>
  <c r="AI10" i="2"/>
  <c r="AJ10" i="2" s="1"/>
  <c r="AK10" i="2" s="1"/>
  <c r="AL10" i="2" s="1"/>
  <c r="AN10" i="2" s="1"/>
  <c r="AI25" i="2"/>
  <c r="AJ25" i="2" s="1"/>
  <c r="AK25" i="2" s="1"/>
  <c r="AL25" i="2" s="1"/>
  <c r="AN25" i="2" s="1"/>
  <c r="AI56" i="2"/>
  <c r="AJ56" i="2" s="1"/>
  <c r="AK56" i="2" s="1"/>
  <c r="AL56" i="2" s="1"/>
  <c r="AN56" i="2" s="1"/>
  <c r="AO180" i="2"/>
  <c r="AP180" i="2" s="1"/>
  <c r="AQ180" i="2"/>
  <c r="AR180" i="2" s="1"/>
  <c r="AQ164" i="2"/>
  <c r="AR164" i="2" s="1"/>
  <c r="AO164" i="2"/>
  <c r="AP164" i="2" s="1"/>
  <c r="AO172" i="2"/>
  <c r="AP172" i="2" s="1"/>
  <c r="AQ172" i="2"/>
  <c r="AR172" i="2" s="1"/>
  <c r="AO122" i="2"/>
  <c r="AP122" i="2" s="1"/>
  <c r="AQ122" i="2"/>
  <c r="AR122" i="2" s="1"/>
  <c r="AO99" i="2"/>
  <c r="AP99" i="2" s="1"/>
  <c r="AQ99" i="2"/>
  <c r="AR99" i="2" s="1"/>
  <c r="AO156" i="2"/>
  <c r="AP156" i="2" s="1"/>
  <c r="AQ156" i="2"/>
  <c r="AR156" i="2" s="1"/>
  <c r="AO114" i="2"/>
  <c r="AP114" i="2" s="1"/>
  <c r="AQ114" i="2"/>
  <c r="AR114" i="2" s="1"/>
  <c r="AO93" i="2"/>
  <c r="AP93" i="2" s="1"/>
  <c r="AQ93" i="2"/>
  <c r="AR93" i="2" s="1"/>
  <c r="AO77" i="2"/>
  <c r="AP77" i="2" s="1"/>
  <c r="AQ77" i="2"/>
  <c r="AR77" i="2" s="1"/>
  <c r="AO85" i="2"/>
  <c r="AP85" i="2" s="1"/>
  <c r="AQ85" i="2"/>
  <c r="AR85" i="2" s="1"/>
  <c r="AO106" i="2"/>
  <c r="AP106" i="2" s="1"/>
  <c r="AQ106" i="2"/>
  <c r="AR106" i="2" s="1"/>
  <c r="AO50" i="2"/>
  <c r="AP50" i="2" s="1"/>
  <c r="AQ50" i="2"/>
  <c r="AR50" i="2" s="1"/>
  <c r="AT3" i="2"/>
  <c r="AS3" i="2"/>
  <c r="AS96" i="2"/>
  <c r="AT176" i="2"/>
  <c r="AS176" i="2"/>
  <c r="AT118" i="2"/>
  <c r="AS118" i="2"/>
  <c r="AT168" i="2"/>
  <c r="AS168" i="2"/>
  <c r="AS126" i="2"/>
  <c r="AT126" i="2"/>
  <c r="AS95" i="2"/>
  <c r="AT95" i="2"/>
  <c r="AS63" i="2"/>
  <c r="AT63" i="2"/>
  <c r="AT33" i="2"/>
  <c r="AS33" i="2"/>
  <c r="AS28" i="2"/>
  <c r="AT28" i="2"/>
  <c r="AT128" i="2"/>
  <c r="AS128" i="2"/>
  <c r="AT110" i="2"/>
  <c r="AS110" i="2"/>
  <c r="AS182" i="2"/>
  <c r="AT182" i="2"/>
  <c r="AS169" i="2"/>
  <c r="AT169" i="2"/>
  <c r="AT102" i="2"/>
  <c r="AS102" i="2"/>
  <c r="AS101" i="2"/>
  <c r="AT101" i="2"/>
  <c r="AS123" i="2"/>
  <c r="AT123" i="2"/>
  <c r="AS100" i="2"/>
  <c r="AT100" i="2"/>
  <c r="AS59" i="2"/>
  <c r="AT59" i="2"/>
  <c r="AS71" i="2"/>
  <c r="AT71" i="2"/>
  <c r="AS31" i="2"/>
  <c r="AT31" i="2"/>
  <c r="AS175" i="2"/>
  <c r="AT175" i="2"/>
  <c r="AS115" i="2"/>
  <c r="AT115" i="2"/>
  <c r="AS20" i="2"/>
  <c r="AT20" i="2"/>
  <c r="AS159" i="2"/>
  <c r="AT159" i="2"/>
  <c r="AS143" i="2"/>
  <c r="AT143" i="2"/>
  <c r="AS138" i="2"/>
  <c r="AT138" i="2"/>
  <c r="AT83" i="2"/>
  <c r="AS83" i="2"/>
  <c r="AS55" i="2"/>
  <c r="AT55" i="2"/>
  <c r="AT41" i="2"/>
  <c r="AS41" i="2"/>
  <c r="AS18" i="2"/>
  <c r="AT18" i="2"/>
  <c r="AS21" i="2"/>
  <c r="AT21" i="2"/>
  <c r="AS120" i="2"/>
  <c r="AT120" i="2"/>
  <c r="AS91" i="2"/>
  <c r="AT91" i="2"/>
  <c r="AS174" i="2"/>
  <c r="AT174" i="2"/>
  <c r="AT45" i="2"/>
  <c r="AS45" i="2"/>
  <c r="AS134" i="2"/>
  <c r="AT134" i="2"/>
  <c r="AT144" i="2"/>
  <c r="AS144" i="2"/>
  <c r="AS64" i="2"/>
  <c r="AS70" i="2"/>
  <c r="AT70" i="2"/>
  <c r="AS52" i="2"/>
  <c r="AT52" i="2"/>
  <c r="AS51" i="2"/>
  <c r="AT51" i="2"/>
  <c r="AT19" i="2"/>
  <c r="AS19" i="2"/>
  <c r="AS8" i="2"/>
  <c r="AT8" i="2"/>
  <c r="AT152" i="2"/>
  <c r="AS152" i="2"/>
  <c r="AS42" i="2"/>
  <c r="AT42" i="2"/>
  <c r="AS150" i="2"/>
  <c r="AT150" i="2"/>
  <c r="AS130" i="2"/>
  <c r="AT130" i="2"/>
  <c r="AS135" i="2"/>
  <c r="AT135" i="2"/>
  <c r="AS74" i="2"/>
  <c r="AT74" i="2"/>
  <c r="AT53" i="2"/>
  <c r="AS53" i="2"/>
  <c r="AS145" i="2"/>
  <c r="AT145" i="2"/>
  <c r="AS104" i="2"/>
  <c r="AS30" i="2"/>
  <c r="AT30" i="2"/>
  <c r="AS178" i="2"/>
  <c r="AT178" i="2"/>
  <c r="AT179" i="2"/>
  <c r="AS179" i="2"/>
  <c r="AS117" i="2"/>
  <c r="AT117" i="2"/>
  <c r="AS133" i="2"/>
  <c r="AT133" i="2"/>
  <c r="AS116" i="2"/>
  <c r="AT116" i="2"/>
  <c r="AS147" i="2"/>
  <c r="AT147" i="2"/>
  <c r="AS86" i="2"/>
  <c r="AT86" i="2"/>
  <c r="AT61" i="2"/>
  <c r="AS61" i="2"/>
  <c r="AS137" i="2"/>
  <c r="AT137" i="2"/>
  <c r="AS82" i="2"/>
  <c r="AT82" i="2"/>
  <c r="AS166" i="2"/>
  <c r="AT166" i="2"/>
  <c r="AT136" i="2"/>
  <c r="AS136" i="2"/>
  <c r="AS149" i="2"/>
  <c r="AT149" i="2"/>
  <c r="AS34" i="2"/>
  <c r="AT34" i="2"/>
  <c r="AT158" i="2"/>
  <c r="AS158" i="2"/>
  <c r="AT98" i="2"/>
  <c r="AS98" i="2"/>
  <c r="AT132" i="2"/>
  <c r="AS132" i="2"/>
  <c r="AS151" i="2"/>
  <c r="AT151" i="2"/>
  <c r="AT81" i="2"/>
  <c r="AS81" i="2"/>
  <c r="AS109" i="2"/>
  <c r="AT109" i="2"/>
  <c r="AS46" i="2"/>
  <c r="AT46" i="2"/>
  <c r="AS22" i="2"/>
  <c r="AT22" i="2"/>
  <c r="AS62" i="2"/>
  <c r="AT62" i="2"/>
  <c r="AS24" i="2"/>
  <c r="AT24" i="2"/>
  <c r="AT121" i="2"/>
  <c r="AS121" i="2"/>
  <c r="AS161" i="2"/>
  <c r="AT161" i="2"/>
  <c r="AS84" i="2"/>
  <c r="AT84" i="2"/>
  <c r="AT48" i="2"/>
  <c r="AS48" i="2"/>
  <c r="AS165" i="2"/>
  <c r="AT165" i="2"/>
  <c r="AT167" i="2"/>
  <c r="AS167" i="2"/>
  <c r="AT148" i="2"/>
  <c r="AS148" i="2"/>
  <c r="AS142" i="2"/>
  <c r="AT142" i="2"/>
  <c r="AS94" i="2"/>
  <c r="AT94" i="2"/>
  <c r="AT69" i="2"/>
  <c r="AS69" i="2"/>
  <c r="AS12" i="2"/>
  <c r="AT12" i="2"/>
  <c r="AS141" i="2"/>
  <c r="AT141" i="2"/>
  <c r="AS146" i="2"/>
  <c r="AT146" i="2"/>
  <c r="AT154" i="2"/>
  <c r="AS154" i="2"/>
  <c r="AS66" i="2"/>
  <c r="AT66" i="2"/>
  <c r="AT49" i="2"/>
  <c r="AS49" i="2"/>
  <c r="AS181" i="2"/>
  <c r="AT181" i="2"/>
  <c r="AS131" i="2"/>
  <c r="AT131" i="2"/>
  <c r="AS39" i="2"/>
  <c r="AT39" i="2"/>
  <c r="AS162" i="2"/>
  <c r="AT162" i="2"/>
  <c r="AS16" i="2"/>
  <c r="AT16" i="2"/>
  <c r="AS177" i="2"/>
  <c r="AT177" i="2"/>
  <c r="AS40" i="2"/>
  <c r="AT40" i="2"/>
  <c r="AS124" i="2"/>
  <c r="AT124" i="2"/>
  <c r="AS153" i="2"/>
  <c r="AT153" i="2"/>
  <c r="AS173" i="2"/>
  <c r="AT173" i="2"/>
  <c r="AS107" i="2"/>
  <c r="AT107" i="2"/>
  <c r="AS113" i="2"/>
  <c r="AT113" i="2"/>
  <c r="AS78" i="2"/>
  <c r="AT78" i="2"/>
  <c r="AS58" i="2"/>
  <c r="AT58" i="2"/>
  <c r="AS54" i="2"/>
  <c r="AT54" i="2"/>
  <c r="AS35" i="2"/>
  <c r="AT27" i="2"/>
  <c r="AS27" i="2"/>
  <c r="AS6" i="2"/>
  <c r="AT6" i="2"/>
  <c r="AT57" i="2"/>
  <c r="AS57" i="2"/>
  <c r="AS14" i="2"/>
  <c r="AT14" i="2"/>
  <c r="AT29" i="2"/>
  <c r="AS29" i="2"/>
  <c r="AT105" i="2"/>
  <c r="AS105" i="2"/>
  <c r="AS97" i="2"/>
  <c r="AT97" i="2"/>
  <c r="AS4" i="2"/>
  <c r="AT4" i="2"/>
  <c r="AT112" i="2"/>
  <c r="AS112" i="2"/>
  <c r="AS75" i="2"/>
  <c r="AT75" i="2"/>
  <c r="AT92" i="2"/>
  <c r="AS92" i="2"/>
  <c r="AS26" i="2"/>
  <c r="AT26" i="2"/>
  <c r="AS108" i="2"/>
  <c r="AT108" i="2"/>
  <c r="AS157" i="2"/>
  <c r="AT157" i="2"/>
  <c r="AS119" i="2"/>
  <c r="AT119" i="2"/>
  <c r="AS67" i="2"/>
  <c r="AT67" i="2"/>
  <c r="AS43" i="2"/>
  <c r="AT43" i="2"/>
  <c r="AT7" i="2"/>
  <c r="AS7" i="2"/>
  <c r="AS13" i="2"/>
  <c r="AT13" i="2"/>
  <c r="AT170" i="2"/>
  <c r="AS170" i="2"/>
  <c r="AS72" i="2"/>
  <c r="AT72" i="2"/>
  <c r="T157" i="2"/>
  <c r="S157" i="2"/>
  <c r="T120" i="2"/>
  <c r="S120" i="2"/>
  <c r="T102" i="2"/>
  <c r="S102" i="2"/>
  <c r="T132" i="2"/>
  <c r="S132" i="2"/>
  <c r="T32" i="2"/>
  <c r="S32" i="2"/>
  <c r="T133" i="2"/>
  <c r="S133" i="2"/>
  <c r="T165" i="2"/>
  <c r="S165" i="2"/>
  <c r="T98" i="2"/>
  <c r="S98" i="2"/>
  <c r="T37" i="2"/>
  <c r="S37" i="2"/>
  <c r="T36" i="2"/>
  <c r="S36" i="2"/>
  <c r="T11" i="2"/>
  <c r="S11" i="2"/>
  <c r="T26" i="2"/>
  <c r="S26" i="2"/>
  <c r="T63" i="2"/>
  <c r="S63" i="2"/>
  <c r="T19" i="2"/>
  <c r="S19" i="2"/>
  <c r="T114" i="2"/>
  <c r="S114" i="2"/>
  <c r="T50" i="2"/>
  <c r="S50" i="2"/>
  <c r="T101" i="2"/>
  <c r="S101" i="2"/>
  <c r="T34" i="2"/>
  <c r="S34" i="2"/>
  <c r="T20" i="2"/>
  <c r="S20" i="2"/>
  <c r="T7" i="2"/>
  <c r="S7" i="2"/>
  <c r="T85" i="2"/>
  <c r="S85" i="2"/>
  <c r="T149" i="2"/>
  <c r="S149" i="2"/>
  <c r="T90" i="2"/>
  <c r="S90" i="2"/>
  <c r="T5" i="2"/>
  <c r="S5" i="2"/>
  <c r="T3" i="2"/>
  <c r="S3" i="2"/>
  <c r="T16" i="2"/>
  <c r="S16" i="2"/>
  <c r="T154" i="2"/>
  <c r="S154" i="2"/>
  <c r="T15" i="2"/>
  <c r="S15" i="2"/>
  <c r="T39" i="2"/>
  <c r="S39" i="2"/>
  <c r="T25" i="2"/>
  <c r="S25" i="2"/>
  <c r="T82" i="2"/>
  <c r="S82" i="2"/>
  <c r="T8" i="2"/>
  <c r="S8" i="2"/>
  <c r="T146" i="2"/>
  <c r="S146" i="2"/>
  <c r="T143" i="2"/>
  <c r="S143" i="2"/>
  <c r="T52" i="2"/>
  <c r="S52" i="2"/>
  <c r="T18" i="2"/>
  <c r="S18" i="2"/>
  <c r="T2" i="2"/>
  <c r="S2" i="2"/>
  <c r="T131" i="2"/>
  <c r="S131" i="2"/>
  <c r="T109" i="2"/>
  <c r="S109" i="2"/>
  <c r="T125" i="2"/>
  <c r="S125" i="2"/>
  <c r="T31" i="2"/>
  <c r="S31" i="2"/>
  <c r="T62" i="2"/>
  <c r="S62" i="2"/>
  <c r="T27" i="2"/>
  <c r="S27" i="2"/>
  <c r="T23" i="2"/>
  <c r="S23" i="2"/>
  <c r="T93" i="2"/>
  <c r="S93" i="2"/>
  <c r="T17" i="2"/>
  <c r="S17" i="2"/>
  <c r="T137" i="2"/>
  <c r="S137" i="2"/>
  <c r="T43" i="2"/>
  <c r="S43" i="2"/>
  <c r="T46" i="2"/>
  <c r="S46" i="2"/>
  <c r="T35" i="2"/>
  <c r="S35" i="2"/>
  <c r="T9" i="2"/>
  <c r="S9" i="2"/>
  <c r="T94" i="2"/>
  <c r="S94" i="2"/>
  <c r="T54" i="2"/>
  <c r="S54" i="2"/>
  <c r="T91" i="2"/>
  <c r="S91" i="2"/>
  <c r="T30" i="2"/>
  <c r="S30" i="2"/>
  <c r="T13" i="2"/>
  <c r="S13" i="2"/>
  <c r="T153" i="2"/>
  <c r="S153" i="2"/>
  <c r="T33" i="2"/>
  <c r="S33" i="2"/>
  <c r="T29" i="2"/>
  <c r="S29" i="2"/>
  <c r="T106" i="2"/>
  <c r="S106" i="2"/>
  <c r="T141" i="2"/>
  <c r="S141" i="2"/>
  <c r="T44" i="2"/>
  <c r="S44" i="2"/>
  <c r="T21" i="2"/>
  <c r="S21" i="2"/>
  <c r="T88" i="2"/>
  <c r="S88" i="2"/>
  <c r="AO2" i="2"/>
  <c r="AP2" i="2" s="1"/>
  <c r="AQ2" i="2"/>
  <c r="AR2" i="2" s="1"/>
  <c r="O61" i="2"/>
  <c r="P61" i="2" s="1"/>
  <c r="Q61" i="2"/>
  <c r="R61" i="2" s="1"/>
  <c r="O159" i="2"/>
  <c r="P159" i="2" s="1"/>
  <c r="Q159" i="2"/>
  <c r="R159" i="2" s="1"/>
  <c r="O47" i="2"/>
  <c r="P47" i="2" s="1"/>
  <c r="Q47" i="2"/>
  <c r="R47" i="2" s="1"/>
  <c r="O142" i="2"/>
  <c r="P142" i="2" s="1"/>
  <c r="Q142" i="2"/>
  <c r="R142" i="2" s="1"/>
  <c r="O152" i="2"/>
  <c r="P152" i="2" s="1"/>
  <c r="Q152" i="2"/>
  <c r="R152" i="2" s="1"/>
  <c r="O140" i="2"/>
  <c r="P140" i="2" s="1"/>
  <c r="Q140" i="2"/>
  <c r="R140" i="2" s="1"/>
  <c r="O173" i="2"/>
  <c r="P173" i="2" s="1"/>
  <c r="Q173" i="2"/>
  <c r="R173" i="2" s="1"/>
  <c r="O22" i="2"/>
  <c r="P22" i="2" s="1"/>
  <c r="Q22" i="2"/>
  <c r="R22" i="2" s="1"/>
  <c r="O78" i="2"/>
  <c r="P78" i="2" s="1"/>
  <c r="Q78" i="2"/>
  <c r="R78" i="2" s="1"/>
  <c r="O14" i="2"/>
  <c r="P14" i="2" s="1"/>
  <c r="Q14" i="2"/>
  <c r="R14" i="2" s="1"/>
  <c r="O58" i="2"/>
  <c r="P58" i="2" s="1"/>
  <c r="Q58" i="2"/>
  <c r="R58" i="2" s="1"/>
  <c r="O40" i="2"/>
  <c r="P40" i="2" s="1"/>
  <c r="Q40" i="2"/>
  <c r="R40" i="2" s="1"/>
  <c r="O6" i="2"/>
  <c r="P6" i="2" s="1"/>
  <c r="Q6" i="2"/>
  <c r="R6" i="2" s="1"/>
  <c r="O81" i="2"/>
  <c r="P81" i="2" s="1"/>
  <c r="Q81" i="2"/>
  <c r="R81" i="2" s="1"/>
  <c r="O177" i="2"/>
  <c r="P177" i="2" s="1"/>
  <c r="Q177" i="2"/>
  <c r="R177" i="2" s="1"/>
  <c r="O121" i="2"/>
  <c r="P121" i="2" s="1"/>
  <c r="Q121" i="2"/>
  <c r="R121" i="2" s="1"/>
  <c r="O86" i="2"/>
  <c r="P86" i="2" s="1"/>
  <c r="Q86" i="2"/>
  <c r="R86" i="2" s="1"/>
  <c r="O135" i="2"/>
  <c r="P135" i="2" s="1"/>
  <c r="Q135" i="2"/>
  <c r="R135" i="2" s="1"/>
  <c r="O172" i="2"/>
  <c r="P172" i="2" s="1"/>
  <c r="Q172" i="2"/>
  <c r="R172" i="2" s="1"/>
  <c r="O168" i="2"/>
  <c r="P168" i="2" s="1"/>
  <c r="Q168" i="2"/>
  <c r="R168" i="2" s="1"/>
  <c r="O103" i="2"/>
  <c r="P103" i="2" s="1"/>
  <c r="Q103" i="2"/>
  <c r="R103" i="2" s="1"/>
  <c r="O179" i="2"/>
  <c r="P179" i="2" s="1"/>
  <c r="Q179" i="2"/>
  <c r="R179" i="2" s="1"/>
  <c r="O138" i="2"/>
  <c r="P138" i="2" s="1"/>
  <c r="Q138" i="2"/>
  <c r="R138" i="2" s="1"/>
  <c r="O74" i="2"/>
  <c r="P74" i="2" s="1"/>
  <c r="Q74" i="2"/>
  <c r="R74" i="2" s="1"/>
  <c r="O87" i="2"/>
  <c r="P87" i="2" s="1"/>
  <c r="Q87" i="2"/>
  <c r="R87" i="2" s="1"/>
  <c r="O59" i="2"/>
  <c r="P59" i="2" s="1"/>
  <c r="Q59" i="2"/>
  <c r="R59" i="2" s="1"/>
  <c r="O41" i="2"/>
  <c r="P41" i="2" s="1"/>
  <c r="Q41" i="2"/>
  <c r="R41" i="2" s="1"/>
  <c r="O56" i="2"/>
  <c r="P56" i="2" s="1"/>
  <c r="Q56" i="2"/>
  <c r="R56" i="2" s="1"/>
  <c r="O97" i="2"/>
  <c r="P97" i="2" s="1"/>
  <c r="Q97" i="2"/>
  <c r="R97" i="2" s="1"/>
  <c r="O148" i="2"/>
  <c r="P148" i="2" s="1"/>
  <c r="Q148" i="2"/>
  <c r="R148" i="2" s="1"/>
  <c r="O72" i="2"/>
  <c r="P72" i="2" s="1"/>
  <c r="Q72" i="2"/>
  <c r="R72" i="2" s="1"/>
  <c r="O136" i="2"/>
  <c r="P136" i="2" s="1"/>
  <c r="Q136" i="2"/>
  <c r="R136" i="2" s="1"/>
  <c r="O48" i="2"/>
  <c r="P48" i="2" s="1"/>
  <c r="Q48" i="2"/>
  <c r="R48" i="2" s="1"/>
  <c r="O180" i="2"/>
  <c r="P180" i="2" s="1"/>
  <c r="Q180" i="2"/>
  <c r="R180" i="2" s="1"/>
  <c r="O113" i="2"/>
  <c r="P113" i="2" s="1"/>
  <c r="Q113" i="2"/>
  <c r="R113" i="2" s="1"/>
  <c r="O57" i="2"/>
  <c r="P57" i="2" s="1"/>
  <c r="Q57" i="2"/>
  <c r="R57" i="2" s="1"/>
  <c r="O89" i="2"/>
  <c r="P89" i="2" s="1"/>
  <c r="Q89" i="2"/>
  <c r="R89" i="2" s="1"/>
  <c r="O174" i="2"/>
  <c r="P174" i="2" s="1"/>
  <c r="Q174" i="2"/>
  <c r="R174" i="2" s="1"/>
  <c r="O123" i="2"/>
  <c r="P123" i="2" s="1"/>
  <c r="Q123" i="2"/>
  <c r="R123" i="2" s="1"/>
  <c r="O162" i="2"/>
  <c r="P162" i="2" s="1"/>
  <c r="Q162" i="2"/>
  <c r="R162" i="2" s="1"/>
  <c r="O181" i="2"/>
  <c r="P181" i="2" s="1"/>
  <c r="Q181" i="2"/>
  <c r="R181" i="2" s="1"/>
  <c r="O75" i="2"/>
  <c r="P75" i="2" s="1"/>
  <c r="Q75" i="2"/>
  <c r="R75" i="2" s="1"/>
  <c r="O71" i="2"/>
  <c r="P71" i="2" s="1"/>
  <c r="Q71" i="2"/>
  <c r="R71" i="2" s="1"/>
  <c r="O161" i="2"/>
  <c r="P161" i="2" s="1"/>
  <c r="Q161" i="2"/>
  <c r="R161" i="2" s="1"/>
  <c r="O124" i="2"/>
  <c r="P124" i="2" s="1"/>
  <c r="Q124" i="2"/>
  <c r="R124" i="2" s="1"/>
  <c r="O100" i="2"/>
  <c r="P100" i="2" s="1"/>
  <c r="Q100" i="2"/>
  <c r="R100" i="2" s="1"/>
  <c r="O176" i="2"/>
  <c r="P176" i="2" s="1"/>
  <c r="Q176" i="2"/>
  <c r="R176" i="2" s="1"/>
  <c r="O144" i="2"/>
  <c r="P144" i="2" s="1"/>
  <c r="Q144" i="2"/>
  <c r="R144" i="2" s="1"/>
  <c r="O77" i="2"/>
  <c r="P77" i="2" s="1"/>
  <c r="Q77" i="2"/>
  <c r="R77" i="2" s="1"/>
  <c r="O158" i="2"/>
  <c r="P158" i="2" s="1"/>
  <c r="Q158" i="2"/>
  <c r="R158" i="2" s="1"/>
  <c r="O111" i="2"/>
  <c r="P111" i="2" s="1"/>
  <c r="Q111" i="2"/>
  <c r="R111" i="2" s="1"/>
  <c r="O134" i="2"/>
  <c r="P134" i="2" s="1"/>
  <c r="Q134" i="2"/>
  <c r="R134" i="2" s="1"/>
  <c r="O116" i="2"/>
  <c r="P116" i="2" s="1"/>
  <c r="Q116" i="2"/>
  <c r="R116" i="2" s="1"/>
  <c r="O65" i="2"/>
  <c r="P65" i="2" s="1"/>
  <c r="Q65" i="2"/>
  <c r="R65" i="2" s="1"/>
  <c r="O49" i="2"/>
  <c r="P49" i="2" s="1"/>
  <c r="Q49" i="2"/>
  <c r="R49" i="2" s="1"/>
  <c r="O182" i="2"/>
  <c r="P182" i="2" s="1"/>
  <c r="Q182" i="2"/>
  <c r="R182" i="2" s="1"/>
  <c r="O64" i="2"/>
  <c r="P64" i="2" s="1"/>
  <c r="Q64" i="2"/>
  <c r="R64" i="2" s="1"/>
  <c r="O175" i="2"/>
  <c r="P175" i="2" s="1"/>
  <c r="Q175" i="2"/>
  <c r="R175" i="2" s="1"/>
  <c r="O117" i="2"/>
  <c r="P117" i="2" s="1"/>
  <c r="Q117" i="2"/>
  <c r="R117" i="2" s="1"/>
  <c r="O53" i="2"/>
  <c r="P53" i="2" s="1"/>
  <c r="Q53" i="2"/>
  <c r="R53" i="2" s="1"/>
  <c r="O12" i="2"/>
  <c r="P12" i="2" s="1"/>
  <c r="Q12" i="2"/>
  <c r="R12" i="2" s="1"/>
  <c r="O178" i="2"/>
  <c r="P178" i="2" s="1"/>
  <c r="Q178" i="2"/>
  <c r="R178" i="2" s="1"/>
  <c r="O167" i="2"/>
  <c r="P167" i="2" s="1"/>
  <c r="Q167" i="2"/>
  <c r="R167" i="2" s="1"/>
  <c r="O83" i="2"/>
  <c r="P83" i="2" s="1"/>
  <c r="Q83" i="2"/>
  <c r="R83" i="2" s="1"/>
  <c r="O145" i="2"/>
  <c r="P145" i="2" s="1"/>
  <c r="Q145" i="2"/>
  <c r="R145" i="2" s="1"/>
  <c r="O38" i="2"/>
  <c r="P38" i="2" s="1"/>
  <c r="Q38" i="2"/>
  <c r="R38" i="2" s="1"/>
  <c r="O147" i="2"/>
  <c r="P147" i="2" s="1"/>
  <c r="Q147" i="2"/>
  <c r="R147" i="2" s="1"/>
  <c r="O68" i="2"/>
  <c r="P68" i="2" s="1"/>
  <c r="Q68" i="2"/>
  <c r="R68" i="2" s="1"/>
  <c r="O129" i="2"/>
  <c r="P129" i="2" s="1"/>
  <c r="Q129" i="2"/>
  <c r="R129" i="2" s="1"/>
  <c r="O128" i="2"/>
  <c r="P128" i="2" s="1"/>
  <c r="Q128" i="2"/>
  <c r="R128" i="2" s="1"/>
  <c r="O42" i="2"/>
  <c r="P42" i="2" s="1"/>
  <c r="Q42" i="2"/>
  <c r="R42" i="2" s="1"/>
  <c r="O24" i="2"/>
  <c r="P24" i="2" s="1"/>
  <c r="Q24" i="2"/>
  <c r="R24" i="2" s="1"/>
  <c r="O4" i="2"/>
  <c r="P4" i="2" s="1"/>
  <c r="Q4" i="2"/>
  <c r="R4" i="2" s="1"/>
  <c r="O110" i="2"/>
  <c r="P110" i="2" s="1"/>
  <c r="Q110" i="2"/>
  <c r="R110" i="2" s="1"/>
  <c r="O169" i="2"/>
  <c r="P169" i="2" s="1"/>
  <c r="Q169" i="2"/>
  <c r="R169" i="2" s="1"/>
  <c r="O160" i="2"/>
  <c r="P160" i="2" s="1"/>
  <c r="Q160" i="2"/>
  <c r="R160" i="2" s="1"/>
  <c r="O183" i="2"/>
  <c r="P183" i="2" s="1"/>
  <c r="Q183" i="2"/>
  <c r="R183" i="2" s="1"/>
  <c r="O115" i="2"/>
  <c r="P115" i="2" s="1"/>
  <c r="Q115" i="2"/>
  <c r="R115" i="2" s="1"/>
  <c r="O96" i="2"/>
  <c r="P96" i="2" s="1"/>
  <c r="Q96" i="2"/>
  <c r="R96" i="2" s="1"/>
  <c r="O126" i="2"/>
  <c r="P126" i="2" s="1"/>
  <c r="Q126" i="2"/>
  <c r="R126" i="2" s="1"/>
  <c r="O156" i="2"/>
  <c r="P156" i="2" s="1"/>
  <c r="Q156" i="2"/>
  <c r="R156" i="2" s="1"/>
  <c r="O99" i="2"/>
  <c r="P99" i="2" s="1"/>
  <c r="Q99" i="2"/>
  <c r="R99" i="2" s="1"/>
  <c r="O79" i="2"/>
  <c r="P79" i="2" s="1"/>
  <c r="Q79" i="2"/>
  <c r="R79" i="2" s="1"/>
  <c r="O104" i="2"/>
  <c r="P104" i="2" s="1"/>
  <c r="Q104" i="2"/>
  <c r="R104" i="2" s="1"/>
  <c r="O45" i="2"/>
  <c r="P45" i="2" s="1"/>
  <c r="Q45" i="2"/>
  <c r="R45" i="2" s="1"/>
  <c r="O112" i="2"/>
  <c r="P112" i="2" s="1"/>
  <c r="Q112" i="2"/>
  <c r="R112" i="2" s="1"/>
  <c r="O166" i="2"/>
  <c r="P166" i="2" s="1"/>
  <c r="Q166" i="2"/>
  <c r="R166" i="2" s="1"/>
  <c r="O60" i="2"/>
  <c r="P60" i="2" s="1"/>
  <c r="Q60" i="2"/>
  <c r="R60" i="2" s="1"/>
  <c r="O55" i="2"/>
  <c r="P55" i="2" s="1"/>
  <c r="Q55" i="2"/>
  <c r="R55" i="2" s="1"/>
  <c r="O51" i="2"/>
  <c r="P51" i="2" s="1"/>
  <c r="Q51" i="2"/>
  <c r="R51" i="2" s="1"/>
  <c r="O95" i="2"/>
  <c r="P95" i="2" s="1"/>
  <c r="Q95" i="2"/>
  <c r="R95" i="2" s="1"/>
  <c r="O108" i="2"/>
  <c r="P108" i="2" s="1"/>
  <c r="Q108" i="2"/>
  <c r="R108" i="2" s="1"/>
  <c r="O70" i="2"/>
  <c r="P70" i="2" s="1"/>
  <c r="Q70" i="2"/>
  <c r="R70" i="2" s="1"/>
  <c r="O127" i="2"/>
  <c r="P127" i="2" s="1"/>
  <c r="Q127" i="2"/>
  <c r="R127" i="2" s="1"/>
  <c r="O170" i="2"/>
  <c r="P170" i="2" s="1"/>
  <c r="Q170" i="2"/>
  <c r="R170" i="2" s="1"/>
  <c r="O105" i="2"/>
  <c r="P105" i="2" s="1"/>
  <c r="Q105" i="2"/>
  <c r="R105" i="2" s="1"/>
  <c r="O151" i="2"/>
  <c r="P151" i="2" s="1"/>
  <c r="Q151" i="2"/>
  <c r="R151" i="2" s="1"/>
  <c r="O76" i="2"/>
  <c r="P76" i="2" s="1"/>
  <c r="Q76" i="2"/>
  <c r="R76" i="2" s="1"/>
  <c r="O122" i="2"/>
  <c r="P122" i="2" s="1"/>
  <c r="Q122" i="2"/>
  <c r="R122" i="2" s="1"/>
  <c r="O69" i="2"/>
  <c r="P69" i="2" s="1"/>
  <c r="Q69" i="2"/>
  <c r="R69" i="2" s="1"/>
  <c r="O163" i="2"/>
  <c r="P163" i="2" s="1"/>
  <c r="Q163" i="2"/>
  <c r="R163" i="2" s="1"/>
  <c r="O130" i="2"/>
  <c r="P130" i="2" s="1"/>
  <c r="Q130" i="2"/>
  <c r="R130" i="2" s="1"/>
  <c r="O164" i="2"/>
  <c r="P164" i="2" s="1"/>
  <c r="Q164" i="2"/>
  <c r="R164" i="2" s="1"/>
  <c r="O150" i="2"/>
  <c r="P150" i="2" s="1"/>
  <c r="Q150" i="2"/>
  <c r="R150" i="2" s="1"/>
  <c r="O118" i="2"/>
  <c r="P118" i="2" s="1"/>
  <c r="Q118" i="2"/>
  <c r="R118" i="2" s="1"/>
  <c r="O67" i="2"/>
  <c r="P67" i="2" s="1"/>
  <c r="Q67" i="2"/>
  <c r="R67" i="2" s="1"/>
  <c r="O119" i="2"/>
  <c r="P119" i="2" s="1"/>
  <c r="Q119" i="2"/>
  <c r="R119" i="2" s="1"/>
  <c r="O171" i="2"/>
  <c r="P171" i="2" s="1"/>
  <c r="Q171" i="2"/>
  <c r="R171" i="2" s="1"/>
  <c r="O107" i="2"/>
  <c r="P107" i="2" s="1"/>
  <c r="Q107" i="2"/>
  <c r="R107" i="2" s="1"/>
  <c r="O66" i="2"/>
  <c r="P66" i="2" s="1"/>
  <c r="Q66" i="2"/>
  <c r="R66" i="2" s="1"/>
  <c r="O80" i="2"/>
  <c r="P80" i="2" s="1"/>
  <c r="Q80" i="2"/>
  <c r="R80" i="2" s="1"/>
  <c r="O28" i="2"/>
  <c r="P28" i="2" s="1"/>
  <c r="Q28" i="2"/>
  <c r="R28" i="2" s="1"/>
  <c r="O84" i="2"/>
  <c r="P84" i="2" s="1"/>
  <c r="Q84" i="2"/>
  <c r="R84" i="2" s="1"/>
  <c r="O139" i="2"/>
  <c r="P139" i="2" s="1"/>
  <c r="Q139" i="2"/>
  <c r="R139" i="2" s="1"/>
  <c r="O155" i="2"/>
  <c r="P155" i="2" s="1"/>
  <c r="Q155" i="2"/>
  <c r="R155" i="2" s="1"/>
  <c r="O92" i="2"/>
  <c r="P92" i="2" s="1"/>
  <c r="Q92" i="2"/>
  <c r="R92" i="2" s="1"/>
  <c r="O73" i="2"/>
  <c r="P73" i="2" s="1"/>
  <c r="Q73" i="2"/>
  <c r="R73" i="2" s="1"/>
  <c r="O10" i="2"/>
  <c r="P10" i="2" s="1"/>
  <c r="Q10" i="2"/>
  <c r="R10" i="2" s="1"/>
  <c r="AV202" i="2" l="1"/>
  <c r="AT111" i="2"/>
  <c r="AV200" i="2"/>
  <c r="AV232" i="2"/>
  <c r="AT140" i="2"/>
  <c r="AS140" i="2"/>
  <c r="AS339" i="2"/>
  <c r="AT339" i="2"/>
  <c r="AV222" i="2"/>
  <c r="AV220" i="2"/>
  <c r="AV225" i="2"/>
  <c r="AV224" i="2"/>
  <c r="AO253" i="2"/>
  <c r="AP253" i="2" s="1"/>
  <c r="AQ253" i="2"/>
  <c r="AR253" i="2" s="1"/>
  <c r="AS185" i="2"/>
  <c r="AT185" i="2"/>
  <c r="AO254" i="2"/>
  <c r="AP254" i="2" s="1"/>
  <c r="AQ254" i="2"/>
  <c r="AR254" i="2" s="1"/>
  <c r="AO257" i="2"/>
  <c r="AP257" i="2" s="1"/>
  <c r="AQ257" i="2"/>
  <c r="AR257" i="2" s="1"/>
  <c r="AO255" i="2"/>
  <c r="AP255" i="2"/>
  <c r="AQ255" i="2"/>
  <c r="AR255" i="2" s="1"/>
  <c r="AO258" i="2"/>
  <c r="AP258" i="2" s="1"/>
  <c r="AQ258" i="2"/>
  <c r="AR258" i="2" s="1"/>
  <c r="AO283" i="2"/>
  <c r="AP283" i="2" s="1"/>
  <c r="AQ283" i="2"/>
  <c r="AR283" i="2" s="1"/>
  <c r="AO284" i="2"/>
  <c r="AP284" i="2"/>
  <c r="AQ284" i="2"/>
  <c r="AR284" i="2" s="1"/>
  <c r="AO256" i="2"/>
  <c r="AP256" i="2" s="1"/>
  <c r="AQ256" i="2"/>
  <c r="AR256" i="2" s="1"/>
  <c r="AT241" i="2"/>
  <c r="AS241" i="2"/>
  <c r="AT259" i="2"/>
  <c r="AS259" i="2"/>
  <c r="AS319" i="2"/>
  <c r="AT319" i="2"/>
  <c r="S367" i="2"/>
  <c r="AV367" i="2" s="1"/>
  <c r="T367" i="2"/>
  <c r="AS206" i="2"/>
  <c r="AT206" i="2"/>
  <c r="AS318" i="2"/>
  <c r="AT318" i="2"/>
  <c r="T221" i="2"/>
  <c r="S221" i="2"/>
  <c r="AV221" i="2" s="1"/>
  <c r="AS311" i="2"/>
  <c r="AT311" i="2"/>
  <c r="AS263" i="2"/>
  <c r="AT263" i="2"/>
  <c r="AT251" i="2"/>
  <c r="AS251" i="2"/>
  <c r="AS359" i="2"/>
  <c r="AT359" i="2"/>
  <c r="AS320" i="2"/>
  <c r="AT320" i="2"/>
  <c r="AS272" i="2"/>
  <c r="AT272" i="2"/>
  <c r="AV272" i="2" s="1"/>
  <c r="AS338" i="2"/>
  <c r="AT338" i="2"/>
  <c r="AS261" i="2"/>
  <c r="AT261" i="2"/>
  <c r="AV261" i="2" s="1"/>
  <c r="AS324" i="2"/>
  <c r="AT324" i="2"/>
  <c r="AS264" i="2"/>
  <c r="AT264" i="2"/>
  <c r="AV264" i="2" s="1"/>
  <c r="AV231" i="2"/>
  <c r="AV236" i="2"/>
  <c r="AT237" i="2"/>
  <c r="AS237" i="2"/>
  <c r="AV228" i="2"/>
  <c r="AV198" i="2"/>
  <c r="AV366" i="2"/>
  <c r="AV203" i="2"/>
  <c r="AV229" i="2"/>
  <c r="AT343" i="2"/>
  <c r="AV343" i="2" s="1"/>
  <c r="AS288" i="2"/>
  <c r="AT288" i="2"/>
  <c r="AV196" i="2"/>
  <c r="AV235" i="2"/>
  <c r="AV195" i="2"/>
  <c r="AV201" i="2"/>
  <c r="AS187" i="2"/>
  <c r="AT187" i="2"/>
  <c r="AV364" i="2"/>
  <c r="AV319" i="2"/>
  <c r="AV331" i="2"/>
  <c r="AS275" i="2"/>
  <c r="AT275" i="2"/>
  <c r="AV275" i="2" s="1"/>
  <c r="AT243" i="2"/>
  <c r="AS243" i="2"/>
  <c r="AT246" i="2"/>
  <c r="AS246" i="2"/>
  <c r="AS299" i="2"/>
  <c r="AT299" i="2"/>
  <c r="AV335" i="2"/>
  <c r="AS313" i="2"/>
  <c r="AV313" i="2" s="1"/>
  <c r="AT313" i="2"/>
  <c r="AS347" i="2"/>
  <c r="AV347" i="2" s="1"/>
  <c r="AT347" i="2"/>
  <c r="AS310" i="2"/>
  <c r="AT310" i="2"/>
  <c r="AS192" i="2"/>
  <c r="AT192" i="2"/>
  <c r="AS328" i="2"/>
  <c r="AV328" i="2" s="1"/>
  <c r="AT328" i="2"/>
  <c r="AS358" i="2"/>
  <c r="AT358" i="2"/>
  <c r="AS215" i="2"/>
  <c r="AV215" i="2" s="1"/>
  <c r="AT215" i="2"/>
  <c r="AS205" i="2"/>
  <c r="AT205" i="2"/>
  <c r="AS348" i="2"/>
  <c r="AV348" i="2" s="1"/>
  <c r="AT348" i="2"/>
  <c r="AS267" i="2"/>
  <c r="AT267" i="2"/>
  <c r="AS356" i="2"/>
  <c r="AT356" i="2"/>
  <c r="AT240" i="2"/>
  <c r="AS240" i="2"/>
  <c r="AS307" i="2"/>
  <c r="AV307" i="2" s="1"/>
  <c r="AT307" i="2"/>
  <c r="AT239" i="2"/>
  <c r="AS239" i="2"/>
  <c r="AS337" i="2"/>
  <c r="AT337" i="2"/>
  <c r="AS346" i="2"/>
  <c r="AT346" i="2"/>
  <c r="AS302" i="2"/>
  <c r="AT302" i="2"/>
  <c r="AS268" i="2"/>
  <c r="AT268" i="2"/>
  <c r="AS191" i="2"/>
  <c r="AT191" i="2"/>
  <c r="AS278" i="2"/>
  <c r="AT278" i="2"/>
  <c r="AS308" i="2"/>
  <c r="AT308" i="2"/>
  <c r="AS286" i="2"/>
  <c r="AT286" i="2"/>
  <c r="AV286" i="2" s="1"/>
  <c r="AS193" i="2"/>
  <c r="AT193" i="2"/>
  <c r="AS287" i="2"/>
  <c r="AT287" i="2"/>
  <c r="AS344" i="2"/>
  <c r="AT344" i="2"/>
  <c r="AS334" i="2"/>
  <c r="AT334" i="2"/>
  <c r="AS336" i="2"/>
  <c r="AT336" i="2"/>
  <c r="AS350" i="2"/>
  <c r="AT350" i="2"/>
  <c r="AV350" i="2" s="1"/>
  <c r="AS333" i="2"/>
  <c r="AT333" i="2"/>
  <c r="AS282" i="2"/>
  <c r="AT282" i="2"/>
  <c r="AV282" i="2" s="1"/>
  <c r="AV185" i="2"/>
  <c r="AV339" i="2"/>
  <c r="AS266" i="2"/>
  <c r="AT266" i="2"/>
  <c r="AS304" i="2"/>
  <c r="AT304" i="2"/>
  <c r="AS314" i="2"/>
  <c r="AT314" i="2"/>
  <c r="AS279" i="2"/>
  <c r="AT279" i="2"/>
  <c r="AS342" i="2"/>
  <c r="AT342" i="2"/>
  <c r="AS211" i="2"/>
  <c r="AT211" i="2"/>
  <c r="AS296" i="2"/>
  <c r="AT296" i="2"/>
  <c r="AS325" i="2"/>
  <c r="AT325" i="2"/>
  <c r="AS362" i="2"/>
  <c r="AT362" i="2"/>
  <c r="AV296" i="2"/>
  <c r="AS330" i="2"/>
  <c r="AV330" i="2" s="1"/>
  <c r="AT330" i="2"/>
  <c r="AS327" i="2"/>
  <c r="AT327" i="2"/>
  <c r="AV327" i="2" s="1"/>
  <c r="AS189" i="2"/>
  <c r="AV189" i="2" s="1"/>
  <c r="AT189" i="2"/>
  <c r="AS294" i="2"/>
  <c r="AT294" i="2"/>
  <c r="AS355" i="2"/>
  <c r="AV355" i="2" s="1"/>
  <c r="AT355" i="2"/>
  <c r="AS322" i="2"/>
  <c r="AT322" i="2"/>
  <c r="AS360" i="2"/>
  <c r="AV360" i="2" s="1"/>
  <c r="AT360" i="2"/>
  <c r="AS219" i="2"/>
  <c r="AT219" i="2"/>
  <c r="AV219" i="2" s="1"/>
  <c r="AT247" i="2"/>
  <c r="AV247" i="2" s="1"/>
  <c r="AS247" i="2"/>
  <c r="AV184" i="2"/>
  <c r="AV336" i="2"/>
  <c r="AV227" i="2"/>
  <c r="AV230" i="2"/>
  <c r="AV197" i="2"/>
  <c r="AV193" i="2"/>
  <c r="AS332" i="2"/>
  <c r="AV332" i="2" s="1"/>
  <c r="AT332" i="2"/>
  <c r="AV351" i="2"/>
  <c r="AV199" i="2"/>
  <c r="AV187" i="2"/>
  <c r="AS188" i="2"/>
  <c r="AT188" i="2"/>
  <c r="AV188" i="2" s="1"/>
  <c r="AS204" i="2"/>
  <c r="AV204" i="2" s="1"/>
  <c r="AT204" i="2"/>
  <c r="AS293" i="2"/>
  <c r="AT293" i="2"/>
  <c r="AV293" i="2" s="1"/>
  <c r="AS309" i="2"/>
  <c r="AV309" i="2" s="1"/>
  <c r="AT309" i="2"/>
  <c r="AS290" i="2"/>
  <c r="AT290" i="2"/>
  <c r="AV290" i="2" s="1"/>
  <c r="AS353" i="2"/>
  <c r="AV353" i="2" s="1"/>
  <c r="AT353" i="2"/>
  <c r="AS216" i="2"/>
  <c r="AT216" i="2"/>
  <c r="AV216" i="2" s="1"/>
  <c r="AS291" i="2"/>
  <c r="AV291" i="2" s="1"/>
  <c r="AT291" i="2"/>
  <c r="AS326" i="2"/>
  <c r="AT326" i="2"/>
  <c r="AV326" i="2" s="1"/>
  <c r="AS305" i="2"/>
  <c r="AV305" i="2" s="1"/>
  <c r="AT305" i="2"/>
  <c r="AS273" i="2"/>
  <c r="AT273" i="2"/>
  <c r="AV273" i="2" s="1"/>
  <c r="AS316" i="2"/>
  <c r="AV316" i="2" s="1"/>
  <c r="AT316" i="2"/>
  <c r="AS285" i="2"/>
  <c r="AT285" i="2"/>
  <c r="AV285" i="2" s="1"/>
  <c r="AS274" i="2"/>
  <c r="AT274" i="2"/>
  <c r="AS301" i="2"/>
  <c r="AT301" i="2"/>
  <c r="AS354" i="2"/>
  <c r="AT354" i="2"/>
  <c r="AS321" i="2"/>
  <c r="AT321" i="2"/>
  <c r="AS214" i="2"/>
  <c r="AV214" i="2" s="1"/>
  <c r="AT214" i="2"/>
  <c r="S365" i="2"/>
  <c r="AV365" i="2" s="1"/>
  <c r="T365" i="2"/>
  <c r="AV308" i="2"/>
  <c r="AS270" i="2"/>
  <c r="AT270" i="2"/>
  <c r="AS213" i="2"/>
  <c r="AT213" i="2"/>
  <c r="AS361" i="2"/>
  <c r="AT361" i="2"/>
  <c r="AS262" i="2"/>
  <c r="AT262" i="2"/>
  <c r="AS303" i="2"/>
  <c r="AT303" i="2"/>
  <c r="AS357" i="2"/>
  <c r="AT357" i="2"/>
  <c r="AS277" i="2"/>
  <c r="AT277" i="2"/>
  <c r="AS312" i="2"/>
  <c r="AT312" i="2"/>
  <c r="AS300" i="2"/>
  <c r="AT300" i="2"/>
  <c r="AS281" i="2"/>
  <c r="AT281" i="2"/>
  <c r="AV362" i="2"/>
  <c r="AS217" i="2"/>
  <c r="AT217" i="2"/>
  <c r="AS289" i="2"/>
  <c r="AT289" i="2"/>
  <c r="AV302" i="2"/>
  <c r="AS340" i="2"/>
  <c r="AT340" i="2"/>
  <c r="AT250" i="2"/>
  <c r="AS250" i="2"/>
  <c r="AV314" i="2"/>
  <c r="AV223" i="2"/>
  <c r="AV245" i="2"/>
  <c r="AV226" i="2"/>
  <c r="AV268" i="2"/>
  <c r="AT244" i="2"/>
  <c r="AS244" i="2"/>
  <c r="AS349" i="2"/>
  <c r="AT349" i="2"/>
  <c r="AV349" i="2" s="1"/>
  <c r="AV206" i="2"/>
  <c r="AS292" i="2"/>
  <c r="AT292" i="2"/>
  <c r="AV310" i="2"/>
  <c r="AV299" i="2"/>
  <c r="AV249" i="2"/>
  <c r="AV246" i="2"/>
  <c r="AV359" i="2"/>
  <c r="AV318" i="2"/>
  <c r="AV274" i="2"/>
  <c r="AV240" i="2"/>
  <c r="AV233" i="2"/>
  <c r="AV263" i="2"/>
  <c r="AS276" i="2"/>
  <c r="AT276" i="2"/>
  <c r="AS186" i="2"/>
  <c r="AV186" i="2" s="1"/>
  <c r="AT186" i="2"/>
  <c r="AT248" i="2"/>
  <c r="AS248" i="2"/>
  <c r="AV248" i="2" s="1"/>
  <c r="AS306" i="2"/>
  <c r="AV306" i="2" s="1"/>
  <c r="AT306" i="2"/>
  <c r="AS341" i="2"/>
  <c r="AT341" i="2"/>
  <c r="AS323" i="2"/>
  <c r="AV323" i="2" s="1"/>
  <c r="AT323" i="2"/>
  <c r="AV191" i="2"/>
  <c r="AS212" i="2"/>
  <c r="AT212" i="2"/>
  <c r="AS218" i="2"/>
  <c r="AT218" i="2"/>
  <c r="AV346" i="2"/>
  <c r="S234" i="2"/>
  <c r="T234" i="2"/>
  <c r="AS295" i="2"/>
  <c r="AT295" i="2"/>
  <c r="AS363" i="2"/>
  <c r="AV363" i="2" s="1"/>
  <c r="AT363" i="2"/>
  <c r="AT238" i="2"/>
  <c r="AS238" i="2"/>
  <c r="AV238" i="2" s="1"/>
  <c r="AT260" i="2"/>
  <c r="AV260" i="2" s="1"/>
  <c r="AS260" i="2"/>
  <c r="AS298" i="2"/>
  <c r="AT298" i="2"/>
  <c r="AV298" i="2" s="1"/>
  <c r="AS345" i="2"/>
  <c r="AV345" i="2" s="1"/>
  <c r="AT345" i="2"/>
  <c r="AS315" i="2"/>
  <c r="AT315" i="2"/>
  <c r="AS352" i="2"/>
  <c r="AV352" i="2" s="1"/>
  <c r="AT352" i="2"/>
  <c r="AS194" i="2"/>
  <c r="AT194" i="2"/>
  <c r="AS329" i="2"/>
  <c r="AV329" i="2" s="1"/>
  <c r="AT329" i="2"/>
  <c r="AS207" i="2"/>
  <c r="AT207" i="2"/>
  <c r="AS280" i="2"/>
  <c r="AV280" i="2" s="1"/>
  <c r="AT280" i="2"/>
  <c r="AS265" i="2"/>
  <c r="AT265" i="2"/>
  <c r="AS190" i="2"/>
  <c r="AV190" i="2" s="1"/>
  <c r="AT190" i="2"/>
  <c r="AS208" i="2"/>
  <c r="AT208" i="2"/>
  <c r="AT242" i="2"/>
  <c r="AS242" i="2"/>
  <c r="AS297" i="2"/>
  <c r="AT297" i="2"/>
  <c r="AS317" i="2"/>
  <c r="AV317" i="2" s="1"/>
  <c r="AT317" i="2"/>
  <c r="AS271" i="2"/>
  <c r="AT271" i="2"/>
  <c r="AV354" i="2"/>
  <c r="AS269" i="2"/>
  <c r="AT269" i="2"/>
  <c r="AS209" i="2"/>
  <c r="AT209" i="2"/>
  <c r="AT252" i="2"/>
  <c r="AS252" i="2"/>
  <c r="AV252" i="2" s="1"/>
  <c r="AS210" i="2"/>
  <c r="AT210" i="2"/>
  <c r="AQ87" i="2"/>
  <c r="AR87" i="2" s="1"/>
  <c r="AO87" i="2"/>
  <c r="AP87" i="2" s="1"/>
  <c r="AQ23" i="2"/>
  <c r="AR23" i="2" s="1"/>
  <c r="AO23" i="2"/>
  <c r="AP23" i="2" s="1"/>
  <c r="AS125" i="2"/>
  <c r="AT125" i="2"/>
  <c r="AO65" i="2"/>
  <c r="AP65" i="2" s="1"/>
  <c r="AQ65" i="2"/>
  <c r="AR65" i="2" s="1"/>
  <c r="AQ160" i="2"/>
  <c r="AR160" i="2" s="1"/>
  <c r="AO160" i="2"/>
  <c r="AP160" i="2" s="1"/>
  <c r="AQ88" i="2"/>
  <c r="AR88" i="2" s="1"/>
  <c r="AO88" i="2"/>
  <c r="AP88" i="2" s="1"/>
  <c r="AQ9" i="2"/>
  <c r="AR9" i="2" s="1"/>
  <c r="AO9" i="2"/>
  <c r="AP9" i="2" s="1"/>
  <c r="AQ79" i="2"/>
  <c r="AR79" i="2" s="1"/>
  <c r="AO79" i="2"/>
  <c r="AP79" i="2" s="1"/>
  <c r="AO37" i="2"/>
  <c r="AP37" i="2" s="1"/>
  <c r="AQ37" i="2"/>
  <c r="AR37" i="2" s="1"/>
  <c r="AO103" i="2"/>
  <c r="AP103" i="2" s="1"/>
  <c r="AQ103" i="2"/>
  <c r="AR103" i="2" s="1"/>
  <c r="AO80" i="2"/>
  <c r="AP80" i="2" s="1"/>
  <c r="AQ80" i="2"/>
  <c r="AR80" i="2" s="1"/>
  <c r="AO44" i="2"/>
  <c r="AP44" i="2" s="1"/>
  <c r="AQ44" i="2"/>
  <c r="AR44" i="2" s="1"/>
  <c r="AQ15" i="2"/>
  <c r="AR15" i="2" s="1"/>
  <c r="AO15" i="2"/>
  <c r="AP15" i="2" s="1"/>
  <c r="AO76" i="2"/>
  <c r="AP76" i="2" s="1"/>
  <c r="AQ76" i="2"/>
  <c r="AR76" i="2" s="1"/>
  <c r="AQ183" i="2"/>
  <c r="AR183" i="2" s="1"/>
  <c r="AO183" i="2"/>
  <c r="AP183" i="2" s="1"/>
  <c r="AO17" i="2"/>
  <c r="AP17" i="2" s="1"/>
  <c r="AQ17" i="2"/>
  <c r="AR17" i="2" s="1"/>
  <c r="AO25" i="2"/>
  <c r="AP25" i="2" s="1"/>
  <c r="AQ25" i="2"/>
  <c r="AR25" i="2" s="1"/>
  <c r="AO163" i="2"/>
  <c r="AP163" i="2" s="1"/>
  <c r="AQ163" i="2"/>
  <c r="AR163" i="2" s="1"/>
  <c r="AQ36" i="2"/>
  <c r="AR36" i="2" s="1"/>
  <c r="AO36" i="2"/>
  <c r="AP36" i="2" s="1"/>
  <c r="AT36" i="2" s="1"/>
  <c r="AQ90" i="2"/>
  <c r="AR90" i="2" s="1"/>
  <c r="AO90" i="2"/>
  <c r="AP90" i="2" s="1"/>
  <c r="AQ10" i="2"/>
  <c r="AR10" i="2" s="1"/>
  <c r="AO10" i="2"/>
  <c r="AP10" i="2" s="1"/>
  <c r="AO60" i="2"/>
  <c r="AP60" i="2" s="1"/>
  <c r="AQ60" i="2"/>
  <c r="AR60" i="2" s="1"/>
  <c r="AO171" i="2"/>
  <c r="AP171" i="2" s="1"/>
  <c r="AQ171" i="2"/>
  <c r="AR171" i="2" s="1"/>
  <c r="AO38" i="2"/>
  <c r="AP38" i="2" s="1"/>
  <c r="AQ38" i="2"/>
  <c r="AR38" i="2" s="1"/>
  <c r="AQ127" i="2"/>
  <c r="AR127" i="2" s="1"/>
  <c r="AO127" i="2"/>
  <c r="AP127" i="2" s="1"/>
  <c r="AO129" i="2"/>
  <c r="AP129" i="2" s="1"/>
  <c r="AQ129" i="2"/>
  <c r="AR129" i="2" s="1"/>
  <c r="AO56" i="2"/>
  <c r="AP56" i="2" s="1"/>
  <c r="AQ56" i="2"/>
  <c r="AR56" i="2" s="1"/>
  <c r="AO5" i="2"/>
  <c r="AP5" i="2" s="1"/>
  <c r="AQ5" i="2"/>
  <c r="AR5" i="2" s="1"/>
  <c r="AQ11" i="2"/>
  <c r="AR11" i="2" s="1"/>
  <c r="AO11" i="2"/>
  <c r="AP11" i="2" s="1"/>
  <c r="AQ68" i="2"/>
  <c r="AR68" i="2" s="1"/>
  <c r="AO68" i="2"/>
  <c r="AP68" i="2" s="1"/>
  <c r="AO47" i="2"/>
  <c r="AP47" i="2" s="1"/>
  <c r="AQ47" i="2"/>
  <c r="AR47" i="2" s="1"/>
  <c r="AO139" i="2"/>
  <c r="AP139" i="2" s="1"/>
  <c r="AQ139" i="2"/>
  <c r="AR139" i="2" s="1"/>
  <c r="AO155" i="2"/>
  <c r="AP155" i="2" s="1"/>
  <c r="AQ155" i="2"/>
  <c r="AR155" i="2" s="1"/>
  <c r="AQ32" i="2"/>
  <c r="AR32" i="2" s="1"/>
  <c r="AO32" i="2"/>
  <c r="AP32" i="2" s="1"/>
  <c r="AO73" i="2"/>
  <c r="AP73" i="2" s="1"/>
  <c r="AQ73" i="2"/>
  <c r="AR73" i="2" s="1"/>
  <c r="AO89" i="2"/>
  <c r="AP89" i="2" s="1"/>
  <c r="AQ89" i="2"/>
  <c r="AR89" i="2" s="1"/>
  <c r="AS50" i="2"/>
  <c r="AT50" i="2"/>
  <c r="AT93" i="2"/>
  <c r="AS93" i="2"/>
  <c r="AT122" i="2"/>
  <c r="AS122" i="2"/>
  <c r="AT77" i="2"/>
  <c r="AS77" i="2"/>
  <c r="AS99" i="2"/>
  <c r="AT99" i="2"/>
  <c r="AT180" i="2"/>
  <c r="AS180" i="2"/>
  <c r="AT85" i="2"/>
  <c r="AS85" i="2"/>
  <c r="AT156" i="2"/>
  <c r="AS156" i="2"/>
  <c r="AT106" i="2"/>
  <c r="AS106" i="2"/>
  <c r="AV106" i="2" s="1"/>
  <c r="AT114" i="2"/>
  <c r="AS114" i="2"/>
  <c r="AT172" i="2"/>
  <c r="AS172" i="2"/>
  <c r="AT164" i="2"/>
  <c r="AS164" i="2"/>
  <c r="AV131" i="2"/>
  <c r="AV157" i="2"/>
  <c r="T171" i="2"/>
  <c r="S171" i="2"/>
  <c r="T69" i="2"/>
  <c r="S69" i="2"/>
  <c r="T126" i="2"/>
  <c r="S126" i="2"/>
  <c r="T115" i="2"/>
  <c r="S115" i="2"/>
  <c r="T110" i="2"/>
  <c r="S110" i="2"/>
  <c r="T24" i="2"/>
  <c r="S24" i="2"/>
  <c r="T129" i="2"/>
  <c r="S129" i="2"/>
  <c r="T83" i="2"/>
  <c r="S83" i="2"/>
  <c r="T182" i="2"/>
  <c r="S182" i="2"/>
  <c r="T65" i="2"/>
  <c r="S65" i="2"/>
  <c r="T111" i="2"/>
  <c r="S111" i="2"/>
  <c r="T77" i="2"/>
  <c r="S77" i="2"/>
  <c r="T174" i="2"/>
  <c r="S174" i="2"/>
  <c r="T89" i="2"/>
  <c r="S89" i="2"/>
  <c r="T57" i="2"/>
  <c r="S57" i="2"/>
  <c r="T48" i="2"/>
  <c r="S48" i="2"/>
  <c r="T172" i="2"/>
  <c r="S172" i="2"/>
  <c r="T81" i="2"/>
  <c r="S81" i="2"/>
  <c r="T22" i="2"/>
  <c r="S22" i="2"/>
  <c r="AV43" i="2"/>
  <c r="AV125" i="2"/>
  <c r="T10" i="2"/>
  <c r="S10" i="2"/>
  <c r="T28" i="2"/>
  <c r="S28" i="2"/>
  <c r="T76" i="2"/>
  <c r="S76" i="2"/>
  <c r="T105" i="2"/>
  <c r="S105" i="2"/>
  <c r="T127" i="2"/>
  <c r="S127" i="2"/>
  <c r="T70" i="2"/>
  <c r="S70" i="2"/>
  <c r="T108" i="2"/>
  <c r="S108" i="2"/>
  <c r="T95" i="2"/>
  <c r="S95" i="2"/>
  <c r="T166" i="2"/>
  <c r="S166" i="2"/>
  <c r="T45" i="2"/>
  <c r="S45" i="2"/>
  <c r="T79" i="2"/>
  <c r="S79" i="2"/>
  <c r="T156" i="2"/>
  <c r="S156" i="2"/>
  <c r="T160" i="2"/>
  <c r="S160" i="2"/>
  <c r="T68" i="2"/>
  <c r="S68" i="2"/>
  <c r="T145" i="2"/>
  <c r="S145" i="2"/>
  <c r="T167" i="2"/>
  <c r="S167" i="2"/>
  <c r="T178" i="2"/>
  <c r="S178" i="2"/>
  <c r="T175" i="2"/>
  <c r="S175" i="2"/>
  <c r="T124" i="2"/>
  <c r="S124" i="2"/>
  <c r="T75" i="2"/>
  <c r="S75" i="2"/>
  <c r="T56" i="2"/>
  <c r="S56" i="2"/>
  <c r="T41" i="2"/>
  <c r="S41" i="2"/>
  <c r="T87" i="2"/>
  <c r="S87" i="2"/>
  <c r="T74" i="2"/>
  <c r="S74" i="2"/>
  <c r="T179" i="2"/>
  <c r="S179" i="2"/>
  <c r="T168" i="2"/>
  <c r="S168" i="2"/>
  <c r="T121" i="2"/>
  <c r="S121" i="2"/>
  <c r="T177" i="2"/>
  <c r="S177" i="2"/>
  <c r="T40" i="2"/>
  <c r="S40" i="2"/>
  <c r="T58" i="2"/>
  <c r="S58" i="2"/>
  <c r="T78" i="2"/>
  <c r="S78" i="2"/>
  <c r="T173" i="2"/>
  <c r="S173" i="2"/>
  <c r="T152" i="2"/>
  <c r="S152" i="2"/>
  <c r="T142" i="2"/>
  <c r="S142" i="2"/>
  <c r="AV13" i="2"/>
  <c r="AV46" i="2"/>
  <c r="T118" i="2"/>
  <c r="S118" i="2"/>
  <c r="T150" i="2"/>
  <c r="S150" i="2"/>
  <c r="T163" i="2"/>
  <c r="S163" i="2"/>
  <c r="T170" i="2"/>
  <c r="S170" i="2"/>
  <c r="T139" i="2"/>
  <c r="S139" i="2"/>
  <c r="T84" i="2"/>
  <c r="S84" i="2"/>
  <c r="T80" i="2"/>
  <c r="S80" i="2"/>
  <c r="T107" i="2"/>
  <c r="S107" i="2"/>
  <c r="T122" i="2"/>
  <c r="S122" i="2"/>
  <c r="T183" i="2"/>
  <c r="S183" i="2"/>
  <c r="T4" i="2"/>
  <c r="S4" i="2"/>
  <c r="T128" i="2"/>
  <c r="S128" i="2"/>
  <c r="T64" i="2"/>
  <c r="S64" i="2"/>
  <c r="T49" i="2"/>
  <c r="S49" i="2"/>
  <c r="T116" i="2"/>
  <c r="S116" i="2"/>
  <c r="T134" i="2"/>
  <c r="S134" i="2"/>
  <c r="T158" i="2"/>
  <c r="S158" i="2"/>
  <c r="T144" i="2"/>
  <c r="S144" i="2"/>
  <c r="T176" i="2"/>
  <c r="S176" i="2"/>
  <c r="T100" i="2"/>
  <c r="S100" i="2"/>
  <c r="T123" i="2"/>
  <c r="S123" i="2"/>
  <c r="T113" i="2"/>
  <c r="S113" i="2"/>
  <c r="T180" i="2"/>
  <c r="S180" i="2"/>
  <c r="T136" i="2"/>
  <c r="S136" i="2"/>
  <c r="T72" i="2"/>
  <c r="S72" i="2"/>
  <c r="T86" i="2"/>
  <c r="S86" i="2"/>
  <c r="T61" i="2"/>
  <c r="S61" i="2"/>
  <c r="AV85" i="2"/>
  <c r="AV31" i="2"/>
  <c r="AV143" i="2"/>
  <c r="AV7" i="2"/>
  <c r="T155" i="2"/>
  <c r="S155" i="2"/>
  <c r="T66" i="2"/>
  <c r="S66" i="2"/>
  <c r="T92" i="2"/>
  <c r="S92" i="2"/>
  <c r="T73" i="2"/>
  <c r="S73" i="2"/>
  <c r="T119" i="2"/>
  <c r="S119" i="2"/>
  <c r="T67" i="2"/>
  <c r="S67" i="2"/>
  <c r="T164" i="2"/>
  <c r="S164" i="2"/>
  <c r="T130" i="2"/>
  <c r="S130" i="2"/>
  <c r="T151" i="2"/>
  <c r="S151" i="2"/>
  <c r="T51" i="2"/>
  <c r="S51" i="2"/>
  <c r="T55" i="2"/>
  <c r="S55" i="2"/>
  <c r="T60" i="2"/>
  <c r="S60" i="2"/>
  <c r="T112" i="2"/>
  <c r="S112" i="2"/>
  <c r="T104" i="2"/>
  <c r="S104" i="2"/>
  <c r="T99" i="2"/>
  <c r="S99" i="2"/>
  <c r="T96" i="2"/>
  <c r="S96" i="2"/>
  <c r="T169" i="2"/>
  <c r="S169" i="2"/>
  <c r="T42" i="2"/>
  <c r="S42" i="2"/>
  <c r="T147" i="2"/>
  <c r="S147" i="2"/>
  <c r="T38" i="2"/>
  <c r="S38" i="2"/>
  <c r="T12" i="2"/>
  <c r="S12" i="2"/>
  <c r="T53" i="2"/>
  <c r="S53" i="2"/>
  <c r="T117" i="2"/>
  <c r="S117" i="2"/>
  <c r="T161" i="2"/>
  <c r="S161" i="2"/>
  <c r="T71" i="2"/>
  <c r="S71" i="2"/>
  <c r="T181" i="2"/>
  <c r="S181" i="2"/>
  <c r="T162" i="2"/>
  <c r="S162" i="2"/>
  <c r="T148" i="2"/>
  <c r="S148" i="2"/>
  <c r="T97" i="2"/>
  <c r="S97" i="2"/>
  <c r="T59" i="2"/>
  <c r="S59" i="2"/>
  <c r="T138" i="2"/>
  <c r="S138" i="2"/>
  <c r="T103" i="2"/>
  <c r="S103" i="2"/>
  <c r="T135" i="2"/>
  <c r="S135" i="2"/>
  <c r="T6" i="2"/>
  <c r="S6" i="2"/>
  <c r="T14" i="2"/>
  <c r="S14" i="2"/>
  <c r="T140" i="2"/>
  <c r="S140" i="2"/>
  <c r="T47" i="2"/>
  <c r="S47" i="2"/>
  <c r="T159" i="2"/>
  <c r="S159" i="2"/>
  <c r="AV26" i="2"/>
  <c r="AV133" i="2"/>
  <c r="AV109" i="2"/>
  <c r="AV29" i="2"/>
  <c r="AV20" i="2"/>
  <c r="AV34" i="2"/>
  <c r="AV102" i="2"/>
  <c r="AV16" i="2"/>
  <c r="AV132" i="2"/>
  <c r="AV52" i="2"/>
  <c r="AV54" i="2"/>
  <c r="AV141" i="2"/>
  <c r="AV94" i="2"/>
  <c r="AV8" i="2"/>
  <c r="AV98" i="2"/>
  <c r="AV154" i="2"/>
  <c r="AV50" i="2"/>
  <c r="AV82" i="2"/>
  <c r="AV165" i="2"/>
  <c r="AV153" i="2"/>
  <c r="AV91" i="2"/>
  <c r="AV27" i="2"/>
  <c r="AV149" i="2"/>
  <c r="AV137" i="2"/>
  <c r="AV21" i="2"/>
  <c r="AV63" i="2"/>
  <c r="AV18" i="2"/>
  <c r="AV33" i="2"/>
  <c r="AT2" i="2"/>
  <c r="AS2" i="2"/>
  <c r="AV250" i="2" l="1"/>
  <c r="AV217" i="2"/>
  <c r="AV270" i="2"/>
  <c r="AV243" i="2"/>
  <c r="AV244" i="2"/>
  <c r="AV210" i="2"/>
  <c r="AV297" i="2"/>
  <c r="AV281" i="2"/>
  <c r="AV312" i="2"/>
  <c r="AV357" i="2"/>
  <c r="AV213" i="2"/>
  <c r="AV278" i="2"/>
  <c r="AV239" i="2"/>
  <c r="AV114" i="2"/>
  <c r="AV93" i="2"/>
  <c r="AV209" i="2"/>
  <c r="AV212" i="2"/>
  <c r="AV325" i="2"/>
  <c r="AV211" i="2"/>
  <c r="AV279" i="2"/>
  <c r="AV304" i="2"/>
  <c r="AV334" i="2"/>
  <c r="AV287" i="2"/>
  <c r="AV324" i="2"/>
  <c r="AV338" i="2"/>
  <c r="AV320" i="2"/>
  <c r="AV251" i="2"/>
  <c r="AV311" i="2"/>
  <c r="AV259" i="2"/>
  <c r="AV271" i="2"/>
  <c r="AV208" i="2"/>
  <c r="AV265" i="2"/>
  <c r="AV207" i="2"/>
  <c r="AV194" i="2"/>
  <c r="AV315" i="2"/>
  <c r="AV295" i="2"/>
  <c r="AV341" i="2"/>
  <c r="AV276" i="2"/>
  <c r="AV292" i="2"/>
  <c r="AV300" i="2"/>
  <c r="AV277" i="2"/>
  <c r="AV303" i="2"/>
  <c r="AV361" i="2"/>
  <c r="AV321" i="2"/>
  <c r="AV301" i="2"/>
  <c r="AV322" i="2"/>
  <c r="AV294" i="2"/>
  <c r="AV267" i="2"/>
  <c r="AV205" i="2"/>
  <c r="AV358" i="2"/>
  <c r="AV192" i="2"/>
  <c r="AV269" i="2"/>
  <c r="AV242" i="2"/>
  <c r="AV218" i="2"/>
  <c r="AV340" i="2"/>
  <c r="AV262" i="2"/>
  <c r="AV342" i="2"/>
  <c r="AV266" i="2"/>
  <c r="AV333" i="2"/>
  <c r="AV344" i="2"/>
  <c r="AV337" i="2"/>
  <c r="AV356" i="2"/>
  <c r="AV288" i="2"/>
  <c r="AV237" i="2"/>
  <c r="AV241" i="2"/>
  <c r="AT256" i="2"/>
  <c r="AS256" i="2"/>
  <c r="AT255" i="2"/>
  <c r="AS255" i="2"/>
  <c r="AV289" i="2"/>
  <c r="AS283" i="2"/>
  <c r="AT283" i="2"/>
  <c r="AT254" i="2"/>
  <c r="AS254" i="2"/>
  <c r="AV234" i="2"/>
  <c r="AS284" i="2"/>
  <c r="AT284" i="2"/>
  <c r="AT257" i="2"/>
  <c r="AS257" i="2"/>
  <c r="AT253" i="2"/>
  <c r="AS253" i="2"/>
  <c r="AT258" i="2"/>
  <c r="AS258" i="2"/>
  <c r="AS9" i="2"/>
  <c r="AT9" i="2"/>
  <c r="AT160" i="2"/>
  <c r="AS160" i="2"/>
  <c r="AT23" i="2"/>
  <c r="AS23" i="2"/>
  <c r="AS79" i="2"/>
  <c r="AT79" i="2"/>
  <c r="AT65" i="2"/>
  <c r="AS65" i="2"/>
  <c r="AV97" i="2"/>
  <c r="AV162" i="2"/>
  <c r="AV71" i="2"/>
  <c r="AV147" i="2"/>
  <c r="AV112" i="2"/>
  <c r="AV151" i="2"/>
  <c r="AV92" i="2"/>
  <c r="AV150" i="2"/>
  <c r="AT37" i="2"/>
  <c r="AS37" i="2"/>
  <c r="AS88" i="2"/>
  <c r="AT88" i="2"/>
  <c r="AS87" i="2"/>
  <c r="AT87" i="2"/>
  <c r="AS73" i="2"/>
  <c r="AV73" i="2" s="1"/>
  <c r="AT73" i="2"/>
  <c r="AT11" i="2"/>
  <c r="AS11" i="2"/>
  <c r="AS171" i="2"/>
  <c r="AV171" i="2" s="1"/>
  <c r="AT171" i="2"/>
  <c r="AS17" i="2"/>
  <c r="AT17" i="2"/>
  <c r="AS183" i="2"/>
  <c r="AV183" i="2" s="1"/>
  <c r="AT183" i="2"/>
  <c r="AT76" i="2"/>
  <c r="AS76" i="2"/>
  <c r="AT15" i="2"/>
  <c r="AS15" i="2"/>
  <c r="AS32" i="2"/>
  <c r="AT32" i="2"/>
  <c r="AS139" i="2"/>
  <c r="AV139" i="2" s="1"/>
  <c r="AT139" i="2"/>
  <c r="AS68" i="2"/>
  <c r="AT68" i="2"/>
  <c r="AS5" i="2"/>
  <c r="AT5" i="2"/>
  <c r="AT127" i="2"/>
  <c r="AS127" i="2"/>
  <c r="AS10" i="2"/>
  <c r="AT10" i="2"/>
  <c r="AS25" i="2"/>
  <c r="AT25" i="2"/>
  <c r="AS44" i="2"/>
  <c r="AT44" i="2"/>
  <c r="AS103" i="2"/>
  <c r="AT103" i="2"/>
  <c r="AV161" i="2"/>
  <c r="AV53" i="2"/>
  <c r="AV51" i="2"/>
  <c r="AT89" i="2"/>
  <c r="AS89" i="2"/>
  <c r="AV89" i="2" s="1"/>
  <c r="AS155" i="2"/>
  <c r="AV155" i="2" s="1"/>
  <c r="AT155" i="2"/>
  <c r="AS47" i="2"/>
  <c r="AT47" i="2"/>
  <c r="AS38" i="2"/>
  <c r="AV38" i="2" s="1"/>
  <c r="AT38" i="2"/>
  <c r="AS60" i="2"/>
  <c r="AT60" i="2"/>
  <c r="AV60" i="2" s="1"/>
  <c r="AS36" i="2"/>
  <c r="AV36" i="2" s="1"/>
  <c r="AS56" i="2"/>
  <c r="AT56" i="2"/>
  <c r="AS129" i="2"/>
  <c r="AV129" i="2" s="1"/>
  <c r="AT129" i="2"/>
  <c r="AS90" i="2"/>
  <c r="AT90" i="2"/>
  <c r="AT163" i="2"/>
  <c r="AS163" i="2"/>
  <c r="AS80" i="2"/>
  <c r="AT80" i="2"/>
  <c r="AV2" i="2"/>
  <c r="AV14" i="2"/>
  <c r="AV169" i="2"/>
  <c r="AV62" i="2"/>
  <c r="AV101" i="2"/>
  <c r="AV61" i="2"/>
  <c r="AV86" i="2"/>
  <c r="AV72" i="2"/>
  <c r="AV180" i="2"/>
  <c r="AV123" i="2"/>
  <c r="AV100" i="2"/>
  <c r="AV144" i="2"/>
  <c r="AV134" i="2"/>
  <c r="AV49" i="2"/>
  <c r="AV64" i="2"/>
  <c r="AV4" i="2"/>
  <c r="AV122" i="2"/>
  <c r="AV170" i="2"/>
  <c r="AV152" i="2"/>
  <c r="AV173" i="2"/>
  <c r="AV58" i="2"/>
  <c r="AV40" i="2"/>
  <c r="AV179" i="2"/>
  <c r="AV41" i="2"/>
  <c r="AV178" i="2"/>
  <c r="AV145" i="2"/>
  <c r="AV68" i="2"/>
  <c r="AV156" i="2"/>
  <c r="AV45" i="2"/>
  <c r="AV95" i="2"/>
  <c r="AV70" i="2"/>
  <c r="AV105" i="2"/>
  <c r="AV10" i="2"/>
  <c r="AV11" i="2"/>
  <c r="AV22" i="2"/>
  <c r="AV172" i="2"/>
  <c r="AV65" i="2"/>
  <c r="AV182" i="2"/>
  <c r="AV24" i="2"/>
  <c r="AV115" i="2"/>
  <c r="AV69" i="2"/>
  <c r="AV120" i="2"/>
  <c r="AV19" i="2"/>
  <c r="AV77" i="2"/>
  <c r="AV6" i="2"/>
  <c r="AV138" i="2"/>
  <c r="AV30" i="2"/>
  <c r="AV159" i="2"/>
  <c r="AV103" i="2"/>
  <c r="AV148" i="2"/>
  <c r="AV117" i="2"/>
  <c r="AV99" i="2"/>
  <c r="AV55" i="2"/>
  <c r="AV130" i="2"/>
  <c r="AV164" i="2"/>
  <c r="AV67" i="2"/>
  <c r="AV121" i="2"/>
  <c r="AV140" i="2"/>
  <c r="AV135" i="2"/>
  <c r="AV59" i="2"/>
  <c r="AV119" i="2"/>
  <c r="AV146" i="2"/>
  <c r="AV124" i="2"/>
  <c r="AV39" i="2"/>
  <c r="AV181" i="2"/>
  <c r="AV12" i="2"/>
  <c r="AV42" i="2"/>
  <c r="AV96" i="2"/>
  <c r="AV104" i="2"/>
  <c r="AV66" i="2"/>
  <c r="AV136" i="2"/>
  <c r="AV113" i="2"/>
  <c r="AV176" i="2"/>
  <c r="AV158" i="2"/>
  <c r="AV116" i="2"/>
  <c r="AV128" i="2"/>
  <c r="AV107" i="2"/>
  <c r="AV84" i="2"/>
  <c r="AV118" i="2"/>
  <c r="AV142" i="2"/>
  <c r="AV78" i="2"/>
  <c r="AV177" i="2"/>
  <c r="AV168" i="2"/>
  <c r="AV74" i="2"/>
  <c r="AV87" i="2"/>
  <c r="AV56" i="2"/>
  <c r="AV75" i="2"/>
  <c r="AV175" i="2"/>
  <c r="AV167" i="2"/>
  <c r="AV160" i="2"/>
  <c r="AV79" i="2"/>
  <c r="AV166" i="2"/>
  <c r="AV108" i="2"/>
  <c r="AV127" i="2"/>
  <c r="AV76" i="2"/>
  <c r="AV28" i="2"/>
  <c r="AV81" i="2"/>
  <c r="AV48" i="2"/>
  <c r="AV57" i="2"/>
  <c r="AV174" i="2"/>
  <c r="AV111" i="2"/>
  <c r="AV83" i="2"/>
  <c r="AV110" i="2"/>
  <c r="AV126" i="2"/>
  <c r="AV37" i="2" l="1"/>
  <c r="AV258" i="2"/>
  <c r="AV257" i="2"/>
  <c r="AV256" i="2"/>
  <c r="AV163" i="2"/>
  <c r="AV15" i="2"/>
  <c r="AV253" i="2"/>
  <c r="AV255" i="2"/>
  <c r="AV88" i="2"/>
  <c r="AV47" i="2"/>
  <c r="AV283" i="2"/>
  <c r="AV80" i="2"/>
  <c r="AV25" i="2"/>
  <c r="AV32" i="2"/>
  <c r="AV254" i="2"/>
  <c r="AV284" i="2"/>
  <c r="AV23" i="2"/>
  <c r="AV44" i="2"/>
  <c r="AV5" i="2"/>
  <c r="AV90" i="2"/>
  <c r="AV17" i="2"/>
  <c r="AV3" i="2"/>
  <c r="AV35" i="2"/>
  <c r="AV9" i="2"/>
</calcChain>
</file>

<file path=xl/sharedStrings.xml><?xml version="1.0" encoding="utf-8"?>
<sst xmlns="http://purl.oclc.org/ooxml/spreadsheetml/main" count="43" uniqueCount="26">
  <si>
    <t>°</t>
  </si>
  <si>
    <t>Ekliptik</t>
  </si>
  <si>
    <t>Distance</t>
  </si>
  <si>
    <t>x</t>
  </si>
  <si>
    <t>y</t>
  </si>
  <si>
    <t>Datum</t>
  </si>
  <si>
    <t>e</t>
  </si>
  <si>
    <t>eg</t>
  </si>
  <si>
    <t>pg</t>
  </si>
  <si>
    <t>eT</t>
  </si>
  <si>
    <t>egT</t>
  </si>
  <si>
    <t>pgT</t>
  </si>
  <si>
    <t>T</t>
  </si>
  <si>
    <t>Msun</t>
  </si>
  <si>
    <t>D</t>
  </si>
  <si>
    <t>Esun1</t>
  </si>
  <si>
    <t>Esun2</t>
  </si>
  <si>
    <t>Esun3</t>
  </si>
  <si>
    <t>Esun4</t>
  </si>
  <si>
    <t>Tsun</t>
  </si>
  <si>
    <t>EclLong</t>
  </si>
  <si>
    <t>RA</t>
  </si>
  <si>
    <t>Dec</t>
  </si>
  <si>
    <t>Ecl</t>
  </si>
  <si>
    <t>T2000</t>
  </si>
  <si>
    <t>Rasin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</si>
</sst>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63CC-D9EB-804F-8A61-89BBCE713E58}">
  <dimension ref="A1:I362"/>
  <sheetViews>
    <sheetView workbookViewId="0">
      <selection activeCell="I272" sqref="I272"/>
    </sheetView>
  </sheetViews>
  <sheetFormatPr baseColWidth="10" defaultRowHeight="16" x14ac:dyDescent="0.2"/>
  <cols>
    <col min="3" max="3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0.53312800000000005</v>
      </c>
    </row>
    <row r="2" spans="1:9" x14ac:dyDescent="0.2">
      <c r="A2">
        <v>0</v>
      </c>
      <c r="B2">
        <f>23.436206*SIN(A2*PI()/180)</f>
        <v>0</v>
      </c>
      <c r="C2">
        <f>TAN(PI()/4-B2*PI()/360)*1000</f>
        <v>999.99999999999989</v>
      </c>
      <c r="D2">
        <f>1800-C2*SIN(A2*PI()/180)</f>
        <v>1800</v>
      </c>
      <c r="E2">
        <f>2200-C2*COS(A2*PI()/180)</f>
        <v>1200</v>
      </c>
      <c r="F2">
        <v>0</v>
      </c>
      <c r="G2">
        <f>149598500*(1-0.016708*0.016708)/(1+0.016708*COS(PI()*MOD(A2-282.938346,360)/180))</f>
        <v>148999337.64048752</v>
      </c>
      <c r="H2">
        <f>0.533128*(1+0.016708*COS(PI()*MOD(A2-282.938346,360)/180))/(1-0.016708*0.016708)</f>
        <v>0.53527183657981692</v>
      </c>
      <c r="I2">
        <f>(TAN(PI()/4-(B2-H2/2)*PI()/360)-TAN(PI()/4-(B2+H2/2)*PI()/360))*1000</f>
        <v>9.3423238896945815</v>
      </c>
    </row>
    <row r="3" spans="1:9" x14ac:dyDescent="0.2">
      <c r="A3">
        <v>1</v>
      </c>
      <c r="B3">
        <f t="shared" ref="B3:B66" si="0">23.436206*SIN(A3*PI()/180)</f>
        <v>0.40901819245990245</v>
      </c>
      <c r="C3">
        <f t="shared" ref="C3:C66" si="1">TAN(PI()/4-B3*PI()/360)*1000</f>
        <v>992.88664573362325</v>
      </c>
      <c r="D3">
        <f t="shared" ref="D3:D66" si="2">1800-C3*SIN(A3*PI()/180)</f>
        <v>1782.6717387125057</v>
      </c>
      <c r="E3">
        <f t="shared" ref="E3:E66" si="3">2200-C3*COS(A3*PI()/180)</f>
        <v>1207.2645757116766</v>
      </c>
      <c r="F3">
        <f>SQRT((D3-D2)*(D3-D2)+(E3-E2)*(E3-E2))</f>
        <v>18.78943052671784</v>
      </c>
      <c r="G3">
        <f t="shared" ref="G3:G66" si="4">149598500*(1-0.016708*0.016708)/(1+0.016708*COS(PI()*MOD(A3-282.938346,360)/180))</f>
        <v>149041620.76700681</v>
      </c>
      <c r="H3">
        <f t="shared" ref="H3:H66" si="5">0.533128*(1+0.016708*COS(PI()*MOD(A3-282.938346,360)/180))/(1-0.016708*0.016708)</f>
        <v>0.53511997989259197</v>
      </c>
      <c r="I3">
        <f t="shared" ref="I3:I66" si="6">(TAN(PI()/4-(B3-H3/2)*PI()/360)-TAN(PI()/4-(B3+H3/2)*PI()/360))*1000</f>
        <v>9.2734726029781722</v>
      </c>
    </row>
    <row r="4" spans="1:9" x14ac:dyDescent="0.2">
      <c r="A4">
        <v>2</v>
      </c>
      <c r="B4">
        <f t="shared" si="0"/>
        <v>0.81791179401613334</v>
      </c>
      <c r="C4">
        <f t="shared" si="1"/>
        <v>985.82567652815658</v>
      </c>
      <c r="D4">
        <f t="shared" si="2"/>
        <v>1765.5951800527648</v>
      </c>
      <c r="E4">
        <f t="shared" si="3"/>
        <v>1214.774861837866</v>
      </c>
      <c r="F4">
        <f t="shared" ref="F4:F67" si="7">SQRT((D4-D3)*(D4-D3)+(E4-E3)*(E4-E3))</f>
        <v>18.655113330044465</v>
      </c>
      <c r="G4">
        <f t="shared" si="4"/>
        <v>149084084.35695946</v>
      </c>
      <c r="H4">
        <f t="shared" si="5"/>
        <v>0.53496756177566385</v>
      </c>
      <c r="I4">
        <f t="shared" si="6"/>
        <v>9.2056038762498016</v>
      </c>
    </row>
    <row r="5" spans="1:9" x14ac:dyDescent="0.2">
      <c r="A5">
        <v>3</v>
      </c>
      <c r="B5">
        <f t="shared" si="0"/>
        <v>1.2265562517166175</v>
      </c>
      <c r="C5">
        <f t="shared" si="1"/>
        <v>978.81846726904143</v>
      </c>
      <c r="D5">
        <f t="shared" si="2"/>
        <v>1748.7725995272222</v>
      </c>
      <c r="E5">
        <f t="shared" si="3"/>
        <v>1222.522969421932</v>
      </c>
      <c r="F5">
        <f t="shared" si="7"/>
        <v>18.521133514788684</v>
      </c>
      <c r="G5">
        <f t="shared" si="4"/>
        <v>149126715.75246009</v>
      </c>
      <c r="H5">
        <f t="shared" si="5"/>
        <v>0.53481462865706753</v>
      </c>
      <c r="I5">
        <f t="shared" si="6"/>
        <v>9.1387200955935768</v>
      </c>
    </row>
    <row r="6" spans="1:9" x14ac:dyDescent="0.2">
      <c r="A6">
        <v>4</v>
      </c>
      <c r="B6">
        <f t="shared" si="0"/>
        <v>1.6348270885009117</v>
      </c>
      <c r="C6">
        <f t="shared" si="1"/>
        <v>971.86634624882061</v>
      </c>
      <c r="D6">
        <f t="shared" si="2"/>
        <v>1732.2060307350951</v>
      </c>
      <c r="E6">
        <f t="shared" si="3"/>
        <v>1230.5010713248098</v>
      </c>
      <c r="F6">
        <f t="shared" si="7"/>
        <v>18.387531414439035</v>
      </c>
      <c r="G6">
        <f t="shared" si="4"/>
        <v>149169502.2235907</v>
      </c>
      <c r="H6">
        <f t="shared" si="5"/>
        <v>0.53466122712171238</v>
      </c>
      <c r="I6">
        <f t="shared" si="6"/>
        <v>9.0728229166140437</v>
      </c>
    </row>
    <row r="7" spans="1:9" x14ac:dyDescent="0.2">
      <c r="A7">
        <v>5</v>
      </c>
      <c r="B7">
        <f t="shared" si="0"/>
        <v>2.0425999411171225</v>
      </c>
      <c r="C7">
        <f t="shared" si="1"/>
        <v>964.97059642669126</v>
      </c>
      <c r="D7">
        <f t="shared" si="2"/>
        <v>1715.897270938781</v>
      </c>
      <c r="E7">
        <f t="shared" si="3"/>
        <v>1238.7014080253007</v>
      </c>
      <c r="F7">
        <f t="shared" si="7"/>
        <v>18.25434655350023</v>
      </c>
      <c r="G7">
        <f t="shared" si="4"/>
        <v>149212430.97193885</v>
      </c>
      <c r="H7">
        <f t="shared" si="5"/>
        <v>0.53450740389719209</v>
      </c>
      <c r="I7">
        <f t="shared" si="6"/>
        <v>9.0079132992386679</v>
      </c>
    </row>
    <row r="8" spans="1:9" x14ac:dyDescent="0.2">
      <c r="A8">
        <v>6</v>
      </c>
      <c r="B8">
        <f t="shared" si="0"/>
        <v>2.4497505980041594</v>
      </c>
      <c r="C8">
        <f t="shared" si="1"/>
        <v>958.13245668441766</v>
      </c>
      <c r="D8">
        <f t="shared" si="2"/>
        <v>1699.8478866959163</v>
      </c>
      <c r="E8">
        <f t="shared" si="3"/>
        <v>1247.116293164353</v>
      </c>
      <c r="F8">
        <f t="shared" si="7"/>
        <v>18.121617656229269</v>
      </c>
      <c r="G8">
        <f t="shared" si="4"/>
        <v>149255489.13418123</v>
      </c>
      <c r="H8">
        <f t="shared" si="5"/>
        <v>0.53435320583955093</v>
      </c>
      <c r="I8">
        <f t="shared" si="6"/>
        <v>8.9439915417692806</v>
      </c>
    </row>
    <row r="9" spans="1:9" x14ac:dyDescent="0.2">
      <c r="A9">
        <v>7</v>
      </c>
      <c r="B9">
        <f t="shared" si="0"/>
        <v>2.8561550371277775</v>
      </c>
      <c r="C9">
        <f t="shared" si="1"/>
        <v>951.35312307619006</v>
      </c>
      <c r="D9">
        <f t="shared" si="2"/>
        <v>1684.0592195442682</v>
      </c>
      <c r="E9">
        <f t="shared" si="3"/>
        <v>1255.7381188387747</v>
      </c>
      <c r="F9">
        <f t="shared" si="7"/>
        <v>17.989382657157698</v>
      </c>
      <c r="G9">
        <f t="shared" si="4"/>
        <v>149298663.78571272</v>
      </c>
      <c r="H9">
        <f t="shared" si="5"/>
        <v>0.53419867991901115</v>
      </c>
      <c r="I9">
        <f t="shared" si="6"/>
        <v>8.881057314162554</v>
      </c>
    </row>
    <row r="10" spans="1:9" x14ac:dyDescent="0.2">
      <c r="A10">
        <v>8</v>
      </c>
      <c r="B10">
        <f t="shared" si="0"/>
        <v>3.2616894637588913</v>
      </c>
      <c r="C10">
        <f t="shared" si="1"/>
        <v>944.63375007017578</v>
      </c>
      <c r="D10">
        <f t="shared" si="2"/>
        <v>1668.5323917311982</v>
      </c>
      <c r="E10">
        <f t="shared" si="3"/>
        <v>1264.5593606498996</v>
      </c>
      <c r="F10">
        <f t="shared" si="7"/>
        <v>17.857678713289232</v>
      </c>
      <c r="G10">
        <f t="shared" si="4"/>
        <v>149341941.94431961</v>
      </c>
      <c r="H10">
        <f t="shared" si="5"/>
        <v>0.53404387320566504</v>
      </c>
      <c r="I10">
        <f t="shared" si="6"/>
        <v>8.8191096905113611</v>
      </c>
    </row>
    <row r="11" spans="1:9" x14ac:dyDescent="0.2">
      <c r="A11">
        <v>9</v>
      </c>
      <c r="B11">
        <f t="shared" si="0"/>
        <v>3.6662303481826486</v>
      </c>
      <c r="C11">
        <f t="shared" si="1"/>
        <v>937.97545177967663</v>
      </c>
      <c r="D11">
        <f t="shared" si="2"/>
        <v>1653.2683119799774</v>
      </c>
      <c r="E11">
        <f t="shared" si="3"/>
        <v>1273.5725825127565</v>
      </c>
      <c r="F11">
        <f t="shared" si="7"/>
        <v>17.726542217835693</v>
      </c>
      <c r="G11">
        <f t="shared" si="4"/>
        <v>149385310.57389694</v>
      </c>
      <c r="H11">
        <f t="shared" si="5"/>
        <v>0.533888832855137</v>
      </c>
      <c r="I11">
        <f t="shared" si="6"/>
        <v>8.7581471807155467</v>
      </c>
    </row>
    <row r="12" spans="1:9" x14ac:dyDescent="0.2">
      <c r="A12">
        <v>10</v>
      </c>
      <c r="B12">
        <f t="shared" si="0"/>
        <v>4.0696544633267786</v>
      </c>
      <c r="C12">
        <f t="shared" si="1"/>
        <v>931.37930318195549</v>
      </c>
      <c r="D12">
        <f t="shared" si="2"/>
        <v>1638.267681285758</v>
      </c>
      <c r="E12">
        <f t="shared" si="3"/>
        <v>1282.7704412313024</v>
      </c>
      <c r="F12">
        <f t="shared" si="7"/>
        <v>17.596008815373029</v>
      </c>
      <c r="G12">
        <f t="shared" si="4"/>
        <v>149428756.58820865</v>
      </c>
      <c r="H12">
        <f t="shared" si="5"/>
        <v>0.53373360609421983</v>
      </c>
      <c r="I12">
        <f t="shared" si="6"/>
        <v>8.6981677613200414</v>
      </c>
    </row>
    <row r="13" spans="1:9" x14ac:dyDescent="0.2">
      <c r="A13">
        <v>11</v>
      </c>
      <c r="B13">
        <f t="shared" si="0"/>
        <v>4.471838922297751</v>
      </c>
      <c r="C13">
        <f t="shared" si="1"/>
        <v>924.8463413229548</v>
      </c>
      <c r="D13">
        <f t="shared" si="2"/>
        <v>1623.530998734494</v>
      </c>
      <c r="E13">
        <f t="shared" si="3"/>
        <v>1292.145690845271</v>
      </c>
      <c r="F13">
        <f t="shared" si="7"/>
        <v>17.466113418300868</v>
      </c>
      <c r="G13">
        <f t="shared" si="4"/>
        <v>149472266.85468972</v>
      </c>
      <c r="H13">
        <f t="shared" si="5"/>
        <v>0.5335782402064887</v>
      </c>
      <c r="I13">
        <f t="shared" si="6"/>
        <v>8.6391689055165255</v>
      </c>
    </row>
    <row r="14" spans="1:9" x14ac:dyDescent="0.2">
      <c r="A14">
        <v>12</v>
      </c>
      <c r="B14">
        <f t="shared" si="0"/>
        <v>4.8726612158133156</v>
      </c>
      <c r="C14">
        <f t="shared" si="1"/>
        <v>918.37756650627205</v>
      </c>
      <c r="D14">
        <f t="shared" si="2"/>
        <v>1609.0585673385817</v>
      </c>
      <c r="E14">
        <f t="shared" si="3"/>
        <v>1301.6911867541389</v>
      </c>
      <c r="F14">
        <f t="shared" si="7"/>
        <v>17.336890224478019</v>
      </c>
      <c r="G14">
        <f t="shared" si="4"/>
        <v>149515828.19829035</v>
      </c>
      <c r="H14">
        <f t="shared" si="5"/>
        <v>0.53342278251789776</v>
      </c>
      <c r="I14">
        <f t="shared" si="6"/>
        <v>8.5811476122971122</v>
      </c>
    </row>
    <row r="15" spans="1:9" x14ac:dyDescent="0.2">
      <c r="A15">
        <v>13</v>
      </c>
      <c r="B15">
        <f t="shared" si="0"/>
        <v>5.2719992495200145</v>
      </c>
      <c r="C15">
        <f t="shared" si="1"/>
        <v>911.97394346489443</v>
      </c>
      <c r="D15">
        <f t="shared" si="2"/>
        <v>1594.8504998834396</v>
      </c>
      <c r="E15">
        <f t="shared" si="3"/>
        <v>1311.3998896236644</v>
      </c>
      <c r="F15">
        <f t="shared" si="7"/>
        <v>17.208372735927146</v>
      </c>
      <c r="G15">
        <f t="shared" si="4"/>
        <v>149559427.4053598</v>
      </c>
      <c r="H15">
        <f t="shared" si="5"/>
        <v>0.53326728038236526</v>
      </c>
      <c r="I15">
        <f t="shared" si="6"/>
        <v>8.5241004347574858</v>
      </c>
    </row>
    <row r="16" spans="1:9" x14ac:dyDescent="0.2">
      <c r="A16">
        <v>14</v>
      </c>
      <c r="B16">
        <f t="shared" si="0"/>
        <v>5.669731381184306</v>
      </c>
      <c r="C16">
        <f t="shared" si="1"/>
        <v>905.63640251433321</v>
      </c>
      <c r="D16">
        <f t="shared" si="2"/>
        <v>1580.9067247796688</v>
      </c>
      <c r="E16">
        <f t="shared" si="3"/>
        <v>1321.2648690803744</v>
      </c>
      <c r="F16">
        <f t="shared" si="7"/>
        <v>17.080593778491679</v>
      </c>
      <c r="G16">
        <f t="shared" si="4"/>
        <v>149603051.22757033</v>
      </c>
      <c r="H16">
        <f t="shared" si="5"/>
        <v>0.53311178116734781</v>
      </c>
      <c r="I16">
        <f t="shared" si="6"/>
        <v>8.4680235075466079</v>
      </c>
    </row>
    <row r="17" spans="1:9" x14ac:dyDescent="0.2">
      <c r="A17">
        <v>15</v>
      </c>
      <c r="B17">
        <f t="shared" si="0"/>
        <v>6.0657364577459667</v>
      </c>
      <c r="C17">
        <f t="shared" si="1"/>
        <v>899.36584068592845</v>
      </c>
      <c r="D17">
        <f t="shared" si="2"/>
        <v>1567.2269919158423</v>
      </c>
      <c r="E17">
        <f t="shared" si="3"/>
        <v>1331.2793071992819</v>
      </c>
      <c r="F17">
        <f t="shared" si="7"/>
        <v>16.953585522333707</v>
      </c>
      <c r="G17">
        <f t="shared" si="4"/>
        <v>149646686.38587949</v>
      </c>
      <c r="H17">
        <f t="shared" si="5"/>
        <v>0.53295633223941286</v>
      </c>
      <c r="I17">
        <f t="shared" si="6"/>
        <v>8.4129125734652135</v>
      </c>
    </row>
    <row r="18" spans="1:9" x14ac:dyDescent="0.2">
      <c r="A18">
        <v>16</v>
      </c>
      <c r="B18">
        <f t="shared" si="0"/>
        <v>6.45989385222249</v>
      </c>
      <c r="C18">
        <f t="shared" si="1"/>
        <v>893.16312283921354</v>
      </c>
      <c r="D18">
        <f t="shared" si="2"/>
        <v>1553.8108785073455</v>
      </c>
      <c r="E18">
        <f t="shared" si="3"/>
        <v>1341.4365017900127</v>
      </c>
      <c r="F18">
        <f t="shared" si="7"/>
        <v>16.827379503167418</v>
      </c>
      <c r="G18">
        <f t="shared" si="4"/>
        <v>149690319.57452986</v>
      </c>
      <c r="H18">
        <f t="shared" si="5"/>
        <v>0.53280098094980965</v>
      </c>
      <c r="I18">
        <f t="shared" si="6"/>
        <v>8.3587630092145648</v>
      </c>
    </row>
    <row r="19" spans="1:9" x14ac:dyDescent="0.2">
      <c r="A19">
        <v>17</v>
      </c>
      <c r="B19">
        <f t="shared" si="0"/>
        <v>6.8520835004532312</v>
      </c>
      <c r="C19">
        <f t="shared" si="1"/>
        <v>887.02908275235256</v>
      </c>
      <c r="D19">
        <f t="shared" si="2"/>
        <v>1540.6577949370492</v>
      </c>
      <c r="E19">
        <f t="shared" si="3"/>
        <v>1351.7298694863962</v>
      </c>
      <c r="F19">
        <f t="shared" si="7"/>
        <v>16.702006644117635</v>
      </c>
      <c r="G19">
        <f t="shared" si="4"/>
        <v>149733937.46508557</v>
      </c>
      <c r="H19">
        <f t="shared" si="5"/>
        <v>0.53264577462004581</v>
      </c>
      <c r="I19">
        <f t="shared" si="6"/>
        <v>8.3055698503033959</v>
      </c>
    </row>
    <row r="20" spans="1:9" x14ac:dyDescent="0.2">
      <c r="A20">
        <v>18</v>
      </c>
      <c r="B20">
        <f t="shared" si="0"/>
        <v>7.2421859376721081</v>
      </c>
      <c r="C20">
        <f t="shared" si="1"/>
        <v>880.96452418977003</v>
      </c>
      <c r="D20">
        <f t="shared" si="2"/>
        <v>1527.7669905839216</v>
      </c>
      <c r="E20">
        <f t="shared" si="3"/>
        <v>1362.1529486444597</v>
      </c>
      <c r="F20">
        <f t="shared" si="7"/>
        <v>16.577497278113807</v>
      </c>
      <c r="G20">
        <f t="shared" si="4"/>
        <v>149777526.71050367</v>
      </c>
      <c r="H20">
        <f t="shared" si="5"/>
        <v>0.53249076052747313</v>
      </c>
      <c r="I20">
        <f t="shared" si="6"/>
        <v>8.2533278151184497</v>
      </c>
    </row>
    <row r="21" spans="1:9" x14ac:dyDescent="0.2">
      <c r="A21">
        <v>19</v>
      </c>
      <c r="B21">
        <f t="shared" si="0"/>
        <v>7.6300823348977405</v>
      </c>
      <c r="C21">
        <f t="shared" si="1"/>
        <v>874.97022194620456</v>
      </c>
      <c r="D21">
        <f t="shared" si="2"/>
        <v>1515.1375596360053</v>
      </c>
      <c r="E21">
        <f t="shared" si="3"/>
        <v>1372.6994020536065</v>
      </c>
      <c r="F21">
        <f t="shared" si="7"/>
        <v>16.453881170699191</v>
      </c>
      <c r="G21">
        <f t="shared" si="4"/>
        <v>149821073.94924012</v>
      </c>
      <c r="H21">
        <f t="shared" si="5"/>
        <v>0.5323359858908856</v>
      </c>
      <c r="I21">
        <f t="shared" si="6"/>
        <v>8.202031328166326</v>
      </c>
    </row>
    <row r="22" spans="1:9" x14ac:dyDescent="0.2">
      <c r="A22">
        <v>20</v>
      </c>
      <c r="B22">
        <f t="shared" si="0"/>
        <v>8.0156545351298973</v>
      </c>
      <c r="C22">
        <f t="shared" si="1"/>
        <v>869.04692286651778</v>
      </c>
      <c r="D22">
        <f t="shared" si="2"/>
        <v>1502.7684468844623</v>
      </c>
      <c r="E22">
        <f t="shared" si="3"/>
        <v>1383.3630194656325</v>
      </c>
      <c r="F22">
        <f t="shared" si="7"/>
        <v>16.331187543177943</v>
      </c>
      <c r="G22">
        <f t="shared" si="4"/>
        <v>149864565.80938852</v>
      </c>
      <c r="H22">
        <f t="shared" si="5"/>
        <v>0.532181497856137</v>
      </c>
      <c r="I22">
        <f t="shared" si="6"/>
        <v>8.151674542504983</v>
      </c>
    </row>
    <row r="23" spans="1:9" x14ac:dyDescent="0.2">
      <c r="A23">
        <v>21</v>
      </c>
      <c r="B23">
        <f t="shared" si="0"/>
        <v>8.3987850893412634</v>
      </c>
      <c r="C23">
        <f t="shared" si="1"/>
        <v>863.19534684068469</v>
      </c>
      <c r="D23">
        <f t="shared" si="2"/>
        <v>1490.6584534956596</v>
      </c>
      <c r="E23">
        <f t="shared" si="3"/>
        <v>1394.1377199460735</v>
      </c>
      <c r="F23">
        <f t="shared" si="7"/>
        <v>16.209445095994457</v>
      </c>
      <c r="G23">
        <f t="shared" si="4"/>
        <v>149907988.91285074</v>
      </c>
      <c r="H23">
        <f t="shared" si="5"/>
        <v>0.53202734348177927</v>
      </c>
      <c r="I23">
        <f t="shared" si="6"/>
        <v>8.1022513613635549</v>
      </c>
    </row>
    <row r="24" spans="1:9" x14ac:dyDescent="0.2">
      <c r="A24">
        <v>22</v>
      </c>
      <c r="B24">
        <f t="shared" si="0"/>
        <v>8.7793572922535574</v>
      </c>
      <c r="C24">
        <f t="shared" si="1"/>
        <v>857.4161877734856</v>
      </c>
      <c r="D24">
        <f t="shared" si="2"/>
        <v>1478.8062427585166</v>
      </c>
      <c r="E24">
        <f t="shared" si="3"/>
        <v>1405.0175540522191</v>
      </c>
      <c r="F24">
        <f t="shared" si="7"/>
        <v>16.088682032251626</v>
      </c>
      <c r="G24">
        <f t="shared" si="4"/>
        <v>149951329.87953767</v>
      </c>
      <c r="H24">
        <f t="shared" si="5"/>
        <v>0.53187356972472821</v>
      </c>
      <c r="I24">
        <f t="shared" si="6"/>
        <v>8.0537554589796834</v>
      </c>
    </row>
    <row r="25" spans="1:9" x14ac:dyDescent="0.2">
      <c r="A25">
        <v>23</v>
      </c>
      <c r="B25">
        <f t="shared" si="0"/>
        <v>9.1572552178870872</v>
      </c>
      <c r="C25">
        <f t="shared" si="1"/>
        <v>851.71011452850553</v>
      </c>
      <c r="D25">
        <f t="shared" si="2"/>
        <v>1467.2103458045485</v>
      </c>
      <c r="E25">
        <f t="shared" si="3"/>
        <v>1415.9967058419768</v>
      </c>
      <c r="F25">
        <f t="shared" si="7"/>
        <v>15.96892608128632</v>
      </c>
      <c r="G25">
        <f t="shared" si="4"/>
        <v>149994575.33159944</v>
      </c>
      <c r="H25">
        <f t="shared" si="5"/>
        <v>0.53172022342595981</v>
      </c>
      <c r="I25">
        <f t="shared" si="6"/>
        <v>8.0061803006555863</v>
      </c>
    </row>
    <row r="26" spans="1:9" x14ac:dyDescent="0.2">
      <c r="A26">
        <v>24</v>
      </c>
      <c r="B26">
        <f t="shared" si="0"/>
        <v>9.5323637548729252</v>
      </c>
      <c r="C26">
        <f t="shared" si="1"/>
        <v>846.07777184612712</v>
      </c>
      <c r="D26">
        <f t="shared" si="2"/>
        <v>1455.8691672982536</v>
      </c>
      <c r="E26">
        <f t="shared" si="3"/>
        <v>1427.0694947175978</v>
      </c>
      <c r="F26">
        <f t="shared" si="7"/>
        <v>15.850204522204789</v>
      </c>
      <c r="G26">
        <f t="shared" si="4"/>
        <v>150037711.89768299</v>
      </c>
      <c r="H26">
        <f t="shared" si="5"/>
        <v>0.53156735129624211</v>
      </c>
      <c r="I26">
        <f t="shared" si="6"/>
        <v>7.9595191620557282</v>
      </c>
    </row>
    <row r="27" spans="1:9" x14ac:dyDescent="0.2">
      <c r="A27">
        <v>25</v>
      </c>
      <c r="B27">
        <f t="shared" si="0"/>
        <v>9.9045686415169509</v>
      </c>
      <c r="C27">
        <f t="shared" si="1"/>
        <v>840.51978123528022</v>
      </c>
      <c r="D27">
        <f t="shared" si="2"/>
        <v>1444.780991095673</v>
      </c>
      <c r="E27">
        <f t="shared" si="3"/>
        <v>1438.2303771081242</v>
      </c>
      <c r="F27">
        <f t="shared" si="7"/>
        <v>15.732544207299673</v>
      </c>
      <c r="G27">
        <f t="shared" si="4"/>
        <v>150080726.21721613</v>
      </c>
      <c r="H27">
        <f t="shared" si="5"/>
        <v>0.53141499990190677</v>
      </c>
      <c r="I27">
        <f t="shared" si="6"/>
        <v>7.9137651477615423</v>
      </c>
    </row>
    <row r="28" spans="1:9" x14ac:dyDescent="0.2">
      <c r="A28">
        <v>26</v>
      </c>
      <c r="B28">
        <f t="shared" si="0"/>
        <v>10.273756500605057</v>
      </c>
      <c r="C28">
        <f t="shared" si="1"/>
        <v>835.03674183878684</v>
      </c>
      <c r="D28">
        <f t="shared" si="2"/>
        <v>1433.9439858691162</v>
      </c>
      <c r="E28">
        <f t="shared" si="3"/>
        <v>1449.4739479942439</v>
      </c>
      <c r="F28">
        <f t="shared" si="7"/>
        <v>15.615971585259013</v>
      </c>
      <c r="G28">
        <f t="shared" si="4"/>
        <v>150123604.94471636</v>
      </c>
      <c r="H28">
        <f t="shared" si="5"/>
        <v>0.53126321565066448</v>
      </c>
      <c r="I28">
        <f t="shared" si="6"/>
        <v>7.8689112090967184</v>
      </c>
    </row>
    <row r="29" spans="1:9" x14ac:dyDescent="0.2">
      <c r="A29">
        <v>27</v>
      </c>
      <c r="B29">
        <f t="shared" si="0"/>
        <v>10.639814873938963</v>
      </c>
      <c r="C29">
        <f t="shared" si="1"/>
        <v>829.62923127220131</v>
      </c>
      <c r="D29">
        <f t="shared" si="2"/>
        <v>1423.3562106961972</v>
      </c>
      <c r="E29">
        <f t="shared" si="3"/>
        <v>1460.7949422790884</v>
      </c>
      <c r="F29">
        <f t="shared" si="7"/>
        <v>15.500512724092827</v>
      </c>
      <c r="G29">
        <f t="shared" si="4"/>
        <v>150166334.75412288</v>
      </c>
      <c r="H29">
        <f t="shared" si="5"/>
        <v>0.53111204477746832</v>
      </c>
      <c r="I29">
        <f t="shared" si="6"/>
        <v>7.8249501612458472</v>
      </c>
    </row>
    <row r="30" spans="1:9" x14ac:dyDescent="0.2">
      <c r="A30">
        <v>28</v>
      </c>
      <c r="B30">
        <f t="shared" si="0"/>
        <v>11.00263225659207</v>
      </c>
      <c r="C30">
        <f t="shared" si="1"/>
        <v>824.29780643611798</v>
      </c>
      <c r="D30">
        <f t="shared" si="2"/>
        <v>1413.0156206114539</v>
      </c>
      <c r="E30">
        <f t="shared" si="3"/>
        <v>1472.1882360083359</v>
      </c>
      <c r="F30">
        <f t="shared" si="7"/>
        <v>15.386193333687254</v>
      </c>
      <c r="G30">
        <f t="shared" si="4"/>
        <v>150208902.34315026</v>
      </c>
      <c r="H30">
        <f t="shared" si="5"/>
        <v>0.53096153333043072</v>
      </c>
      <c r="I30">
        <f t="shared" si="6"/>
        <v>7.7818746996801691</v>
      </c>
    </row>
    <row r="31" spans="1:9" x14ac:dyDescent="0.2">
      <c r="A31">
        <v>29</v>
      </c>
      <c r="B31">
        <f t="shared" si="0"/>
        <v>11.362098130874925</v>
      </c>
      <c r="C31">
        <f t="shared" si="1"/>
        <v>819.04300430196884</v>
      </c>
      <c r="D31">
        <f t="shared" si="2"/>
        <v>1402.9200721189436</v>
      </c>
      <c r="E31">
        <f t="shared" si="3"/>
        <v>1483.6488474428411</v>
      </c>
      <c r="F31">
        <f t="shared" si="7"/>
        <v>15.273038787920905</v>
      </c>
      <c r="G31">
        <f t="shared" si="4"/>
        <v>150251294.43766242</v>
      </c>
      <c r="H31">
        <f t="shared" si="5"/>
        <v>0.53081172715679681</v>
      </c>
      <c r="I31">
        <f t="shared" si="6"/>
        <v>7.7396774159104176</v>
      </c>
    </row>
    <row r="32" spans="1:9" x14ac:dyDescent="0.2">
      <c r="A32">
        <v>30</v>
      </c>
      <c r="B32">
        <f t="shared" si="0"/>
        <v>11.718102999999997</v>
      </c>
      <c r="C32">
        <f t="shared" si="1"/>
        <v>813.86534267139859</v>
      </c>
      <c r="D32">
        <f t="shared" si="2"/>
        <v>1393.0673286643007</v>
      </c>
      <c r="E32">
        <f t="shared" si="3"/>
        <v>1495.1719379868414</v>
      </c>
      <c r="F32">
        <f t="shared" si="7"/>
        <v>15.161074146254865</v>
      </c>
      <c r="G32">
        <f t="shared" si="4"/>
        <v>150293497.79606488</v>
      </c>
      <c r="H32">
        <f t="shared" si="5"/>
        <v>0.53066267188897798</v>
      </c>
      <c r="I32">
        <f t="shared" si="6"/>
        <v>7.6983508125880729</v>
      </c>
    </row>
    <row r="33" spans="1:9" x14ac:dyDescent="0.2">
      <c r="A33">
        <v>31</v>
      </c>
      <c r="B33">
        <f t="shared" si="0"/>
        <v>12.07053842143546</v>
      </c>
      <c r="C33">
        <f t="shared" si="1"/>
        <v>808.76532090934757</v>
      </c>
      <c r="D33">
        <f t="shared" si="2"/>
        <v>1383.4550660648374</v>
      </c>
      <c r="E33">
        <f t="shared" si="3"/>
        <v>1506.752812974657</v>
      </c>
      <c r="F33">
        <f t="shared" si="7"/>
        <v>15.050324174729724</v>
      </c>
      <c r="G33">
        <f t="shared" si="4"/>
        <v>150335499.21371385</v>
      </c>
      <c r="H33">
        <f t="shared" si="5"/>
        <v>0.5305144129306526</v>
      </c>
      <c r="I33">
        <f t="shared" si="6"/>
        <v>7.6578873179676821</v>
      </c>
    </row>
    <row r="34" spans="1:9" x14ac:dyDescent="0.2">
      <c r="A34">
        <v>32</v>
      </c>
      <c r="B34">
        <f t="shared" si="0"/>
        <v>12.419297039937822</v>
      </c>
      <c r="C34">
        <f t="shared" si="1"/>
        <v>803.74342065102633</v>
      </c>
      <c r="D34">
        <f t="shared" si="2"/>
        <v>1374.0808778963287</v>
      </c>
      <c r="E34">
        <f t="shared" si="3"/>
        <v>1518.3869223186437</v>
      </c>
      <c r="F34">
        <f t="shared" si="7"/>
        <v>14.940813366294554</v>
      </c>
      <c r="G34">
        <f t="shared" si="4"/>
        <v>150377285.52734032</v>
      </c>
      <c r="H34">
        <f t="shared" si="5"/>
        <v>0.53036699544293608</v>
      </c>
      <c r="I34">
        <f t="shared" si="6"/>
        <v>7.6182792997580018</v>
      </c>
    </row>
    <row r="35" spans="1:9" x14ac:dyDescent="0.2">
      <c r="A35">
        <v>33</v>
      </c>
      <c r="B35">
        <f t="shared" si="0"/>
        <v>12.764272620253386</v>
      </c>
      <c r="C35">
        <f t="shared" si="1"/>
        <v>798.80010648301322</v>
      </c>
      <c r="D35">
        <f t="shared" si="2"/>
        <v>1364.9422808351908</v>
      </c>
      <c r="E35">
        <f t="shared" si="3"/>
        <v>1530.0698610210261</v>
      </c>
      <c r="F35">
        <f t="shared" si="7"/>
        <v>14.832565960394872</v>
      </c>
      <c r="G35">
        <f t="shared" si="4"/>
        <v>150418843.61948749</v>
      </c>
      <c r="H35">
        <f t="shared" si="5"/>
        <v>0.53022046433062286</v>
      </c>
      <c r="I35">
        <f t="shared" si="6"/>
        <v>7.5795190783730648</v>
      </c>
    </row>
    <row r="36" spans="1:9" x14ac:dyDescent="0.2">
      <c r="A36">
        <v>34</v>
      </c>
      <c r="B36">
        <f t="shared" si="0"/>
        <v>13.105360079478539</v>
      </c>
      <c r="C36">
        <f t="shared" si="1"/>
        <v>793.93582659873721</v>
      </c>
      <c r="D36">
        <f t="shared" si="2"/>
        <v>1356.0367199548048</v>
      </c>
      <c r="E36">
        <f t="shared" si="3"/>
        <v>1541.7973695521025</v>
      </c>
      <c r="F36">
        <f t="shared" si="7"/>
        <v>14.725605961750157</v>
      </c>
      <c r="G36">
        <f t="shared" si="4"/>
        <v>150460160.42295954</v>
      </c>
      <c r="H36">
        <f t="shared" si="5"/>
        <v>0.53007486422850925</v>
      </c>
      <c r="I36">
        <f t="shared" si="6"/>
        <v>7.5415989396069305</v>
      </c>
    </row>
    <row r="37" spans="1:9" x14ac:dyDescent="0.2">
      <c r="A37">
        <v>35</v>
      </c>
      <c r="B37">
        <f t="shared" si="0"/>
        <v>13.442455519069002</v>
      </c>
      <c r="C37">
        <f t="shared" si="1"/>
        <v>789.15101342865978</v>
      </c>
      <c r="D37">
        <f t="shared" si="2"/>
        <v>1347.3615739747729</v>
      </c>
      <c r="E37">
        <f t="shared" si="3"/>
        <v>1553.5653340971837</v>
      </c>
      <c r="F37">
        <f t="shared" si="7"/>
        <v>14.619957158252939</v>
      </c>
      <c r="G37">
        <f t="shared" si="4"/>
        <v>150501222.92528009</v>
      </c>
      <c r="H37">
        <f t="shared" si="5"/>
        <v>0.52993023948779705</v>
      </c>
      <c r="I37">
        <f t="shared" si="6"/>
        <v>7.5045111467507697</v>
      </c>
    </row>
    <row r="38" spans="1:9" x14ac:dyDescent="0.2">
      <c r="A38">
        <v>36</v>
      </c>
      <c r="B38">
        <f t="shared" si="0"/>
        <v>13.775456256488372</v>
      </c>
      <c r="C38">
        <f t="shared" si="1"/>
        <v>784.44608424549415</v>
      </c>
      <c r="D38">
        <f t="shared" si="2"/>
        <v>1338.9141604619197</v>
      </c>
      <c r="E38">
        <f t="shared" si="3"/>
        <v>1565.3697866745135</v>
      </c>
      <c r="F38">
        <f t="shared" si="7"/>
        <v>14.515643137924135</v>
      </c>
      <c r="G38">
        <f t="shared" si="4"/>
        <v>150542018.17315844</v>
      </c>
      <c r="H38">
        <f t="shared" si="5"/>
        <v>0.52978663416258298</v>
      </c>
      <c r="I38">
        <f t="shared" si="6"/>
        <v>7.4682479521691603</v>
      </c>
    </row>
    <row r="39" spans="1:9" x14ac:dyDescent="0.2">
      <c r="A39">
        <v>37</v>
      </c>
      <c r="B39">
        <f t="shared" si="0"/>
        <v>14.104260856486171</v>
      </c>
      <c r="C39">
        <f t="shared" si="1"/>
        <v>779.82144174483744</v>
      </c>
      <c r="D39">
        <f t="shared" si="2"/>
        <v>1330.691740981867</v>
      </c>
      <c r="E39">
        <f t="shared" si="3"/>
        <v>1577.2069051262965</v>
      </c>
      <c r="F39">
        <f t="shared" si="7"/>
        <v>14.412687304853678</v>
      </c>
      <c r="G39">
        <f t="shared" si="4"/>
        <v>150582533.27696142</v>
      </c>
      <c r="H39">
        <f t="shared" si="5"/>
        <v>0.52964409199644047</v>
      </c>
      <c r="I39">
        <f t="shared" si="6"/>
        <v>7.4328016083573534</v>
      </c>
    </row>
    <row r="40" spans="1:9" x14ac:dyDescent="0.2">
      <c r="A40">
        <v>38</v>
      </c>
      <c r="B40">
        <f t="shared" si="0"/>
        <v>14.428769161996041</v>
      </c>
      <c r="C40">
        <f t="shared" si="1"/>
        <v>775.27747460162323</v>
      </c>
      <c r="D40">
        <f t="shared" si="2"/>
        <v>1322.6915262000141</v>
      </c>
      <c r="E40">
        <f t="shared" si="3"/>
        <v>1589.0730129848585</v>
      </c>
      <c r="F40">
        <f t="shared" si="7"/>
        <v>14.311112894069536</v>
      </c>
      <c r="G40">
        <f t="shared" si="4"/>
        <v>150622755.41518933</v>
      </c>
      <c r="H40">
        <f t="shared" si="5"/>
        <v>0.52950265640909411</v>
      </c>
      <c r="I40">
        <f t="shared" si="6"/>
        <v>7.3981643784943873</v>
      </c>
    </row>
    <row r="41" spans="1:9" x14ac:dyDescent="0.2">
      <c r="A41">
        <v>39</v>
      </c>
      <c r="B41">
        <f t="shared" si="0"/>
        <v>14.748882324644544</v>
      </c>
      <c r="C41">
        <f t="shared" si="1"/>
        <v>770.81455800282038</v>
      </c>
      <c r="D41">
        <f t="shared" si="2"/>
        <v>1314.9106809307575</v>
      </c>
      <c r="E41">
        <f t="shared" si="3"/>
        <v>1600.9645792158681</v>
      </c>
      <c r="F41">
        <f t="shared" si="7"/>
        <v>14.210942985270224</v>
      </c>
      <c r="G41">
        <f t="shared" si="4"/>
        <v>150662671.83895358</v>
      </c>
      <c r="H41">
        <f t="shared" si="5"/>
        <v>0.5293623704831939</v>
      </c>
      <c r="I41">
        <f t="shared" si="6"/>
        <v>7.3643285465146979</v>
      </c>
    </row>
    <row r="42" spans="1:9" x14ac:dyDescent="0.2">
      <c r="A42">
        <v>40</v>
      </c>
      <c r="B42">
        <f t="shared" si="0"/>
        <v>15.064502834861328</v>
      </c>
      <c r="C42">
        <f t="shared" si="1"/>
        <v>766.43305415683938</v>
      </c>
      <c r="D42">
        <f t="shared" si="2"/>
        <v>1307.3463291337714</v>
      </c>
      <c r="E42">
        <f t="shared" si="3"/>
        <v>1612.8782178404465</v>
      </c>
      <c r="F42">
        <f t="shared" si="7"/>
        <v>14.112200515355987</v>
      </c>
      <c r="G42">
        <f t="shared" si="4"/>
        <v>150702269.87645426</v>
      </c>
      <c r="H42">
        <f t="shared" si="5"/>
        <v>0.52922327695119176</v>
      </c>
      <c r="I42">
        <f t="shared" si="6"/>
        <v>7.3312864267121025</v>
      </c>
    </row>
    <row r="43" spans="1:9" x14ac:dyDescent="0.2">
      <c r="A43">
        <v>41</v>
      </c>
      <c r="B43">
        <f t="shared" si="0"/>
        <v>15.375534551581497</v>
      </c>
      <c r="C43">
        <f t="shared" si="1"/>
        <v>762.13331278012151</v>
      </c>
      <c r="D43">
        <f t="shared" si="2"/>
        <v>1299.995558856155</v>
      </c>
      <c r="E43">
        <f t="shared" si="3"/>
        <v>1624.8106874379237</v>
      </c>
      <c r="F43">
        <f t="shared" si="7"/>
        <v>14.014908289710862</v>
      </c>
      <c r="G43">
        <f t="shared" si="4"/>
        <v>150741536.93745542</v>
      </c>
      <c r="H43">
        <f t="shared" si="5"/>
        <v>0.52908541818232502</v>
      </c>
      <c r="I43">
        <f t="shared" si="6"/>
        <v>7.2990303728968087</v>
      </c>
    </row>
    <row r="44" spans="1:9" x14ac:dyDescent="0.2">
      <c r="A44">
        <v>42</v>
      </c>
      <c r="B44">
        <f t="shared" si="0"/>
        <v>15.681882731531111</v>
      </c>
      <c r="C44">
        <f t="shared" si="1"/>
        <v>757.915671561409</v>
      </c>
      <c r="D44">
        <f t="shared" si="2"/>
        <v>1292.8554271192331</v>
      </c>
      <c r="E44">
        <f t="shared" si="3"/>
        <v>1636.7588905309146</v>
      </c>
      <c r="F44">
        <f t="shared" si="7"/>
        <v>13.919088992170343</v>
      </c>
      <c r="G44">
        <f t="shared" si="4"/>
        <v>150780460.51775602</v>
      </c>
      <c r="H44">
        <f t="shared" si="5"/>
        <v>0.52894883616971033</v>
      </c>
      <c r="I44">
        <f t="shared" si="6"/>
        <v>7.26755278712099</v>
      </c>
    </row>
    <row r="45" spans="1:9" x14ac:dyDescent="0.2">
      <c r="A45">
        <v>43</v>
      </c>
      <c r="B45">
        <f t="shared" si="0"/>
        <v>15.983454058086886</v>
      </c>
      <c r="C45">
        <f t="shared" si="1"/>
        <v>753.78045660421208</v>
      </c>
      <c r="D45">
        <f t="shared" si="2"/>
        <v>1285.9229647487659</v>
      </c>
      <c r="E45">
        <f t="shared" si="3"/>
        <v>1648.7198728543208</v>
      </c>
      <c r="F45">
        <f t="shared" si="7"/>
        <v>13.824765193621836</v>
      </c>
      <c r="G45">
        <f t="shared" si="4"/>
        <v>150819028.20365468</v>
      </c>
      <c r="H45">
        <f t="shared" si="5"/>
        <v>0.52881357251755157</v>
      </c>
      <c r="I45">
        <f t="shared" si="6"/>
        <v>7.2368461279908036</v>
      </c>
    </row>
    <row r="46" spans="1:9" x14ac:dyDescent="0.2">
      <c r="A46">
        <v>44</v>
      </c>
      <c r="B46">
        <f t="shared" si="0"/>
        <v>16.280156669701373</v>
      </c>
      <c r="C46">
        <f t="shared" si="1"/>
        <v>749.72798284800319</v>
      </c>
      <c r="D46">
        <f t="shared" si="2"/>
        <v>1279.195181147295</v>
      </c>
      <c r="E46">
        <f t="shared" si="3"/>
        <v>1660.6908225098177</v>
      </c>
      <c r="F46">
        <f t="shared" si="7"/>
        <v>13.731959359197942</v>
      </c>
      <c r="G46">
        <f t="shared" si="4"/>
        <v>150857227.67640564</v>
      </c>
      <c r="H46">
        <f t="shared" si="5"/>
        <v>0.52867966842846781</v>
      </c>
      <c r="I46">
        <f t="shared" si="6"/>
        <v>7.2069029185802824</v>
      </c>
    </row>
    <row r="47" spans="1:9" x14ac:dyDescent="0.2">
      <c r="A47">
        <v>45</v>
      </c>
      <c r="B47">
        <f t="shared" si="0"/>
        <v>16.57190018788485</v>
      </c>
      <c r="C47">
        <f t="shared" si="1"/>
        <v>745.75855446868604</v>
      </c>
      <c r="D47">
        <f t="shared" si="2"/>
        <v>1272.6690690073149</v>
      </c>
      <c r="E47">
        <f t="shared" si="3"/>
        <v>1672.6690690073146</v>
      </c>
      <c r="F47">
        <f t="shared" si="7"/>
        <v>13.640693853994115</v>
      </c>
      <c r="G47">
        <f t="shared" si="4"/>
        <v>150895046.7166642</v>
      </c>
      <c r="H47">
        <f t="shared" si="5"/>
        <v>0.52854716469094143</v>
      </c>
      <c r="I47">
        <f t="shared" si="6"/>
        <v>7.1777157539656411</v>
      </c>
    </row>
    <row r="48" spans="1:9" x14ac:dyDescent="0.2">
      <c r="A48">
        <v>46</v>
      </c>
      <c r="B48">
        <f t="shared" si="0"/>
        <v>16.858595744735496</v>
      </c>
      <c r="C48">
        <f t="shared" si="1"/>
        <v>741.87246525889225</v>
      </c>
      <c r="D48">
        <f t="shared" si="2"/>
        <v>1266.3416089639256</v>
      </c>
      <c r="E48">
        <f t="shared" si="3"/>
        <v>1684.6520821948588</v>
      </c>
      <c r="F48">
        <f t="shared" si="7"/>
        <v>13.550990947290371</v>
      </c>
      <c r="G48">
        <f t="shared" si="4"/>
        <v>150932473.20891905</v>
      </c>
      <c r="H48">
        <f t="shared" si="5"/>
        <v>0.52841610166689457</v>
      </c>
      <c r="I48">
        <f t="shared" si="6"/>
        <v>7.1492773083910999</v>
      </c>
    </row>
    <row r="49" spans="1:9" x14ac:dyDescent="0.2">
      <c r="A49">
        <v>47</v>
      </c>
      <c r="B49">
        <f t="shared" si="0"/>
        <v>17.140156010009413</v>
      </c>
      <c r="C49">
        <f t="shared" si="1"/>
        <v>738.06999898867605</v>
      </c>
      <c r="D49">
        <f t="shared" si="2"/>
        <v>1260.2097741855744</v>
      </c>
      <c r="E49">
        <f t="shared" si="3"/>
        <v>1696.637471078393</v>
      </c>
      <c r="F49">
        <f t="shared" si="7"/>
        <v>13.462872815210803</v>
      </c>
      <c r="G49">
        <f t="shared" si="4"/>
        <v>150969495.1459097</v>
      </c>
      <c r="H49">
        <f t="shared" si="5"/>
        <v>0.52828651927939407</v>
      </c>
      <c r="I49">
        <f t="shared" si="6"/>
        <v>7.1215803420889845</v>
      </c>
    </row>
    <row r="50" spans="1:9" x14ac:dyDescent="0.2">
      <c r="A50">
        <v>48</v>
      </c>
      <c r="B50">
        <f t="shared" si="0"/>
        <v>17.416495217722257</v>
      </c>
      <c r="C50">
        <f t="shared" si="1"/>
        <v>734.35142974718133</v>
      </c>
      <c r="D50">
        <f t="shared" si="2"/>
        <v>1254.2705349014559</v>
      </c>
      <c r="E50">
        <f t="shared" si="3"/>
        <v>1708.6229825327741</v>
      </c>
      <c r="F50">
        <f t="shared" si="7"/>
        <v>13.376361541806405</v>
      </c>
      <c r="G50">
        <f t="shared" si="4"/>
        <v>151006100.63302642</v>
      </c>
      <c r="H50">
        <f t="shared" si="5"/>
        <v>0.52815845700049047</v>
      </c>
      <c r="I50">
        <f t="shared" si="6"/>
        <v>7.0946177077584327</v>
      </c>
    </row>
    <row r="51" spans="1:9" x14ac:dyDescent="0.2">
      <c r="A51">
        <v>49</v>
      </c>
      <c r="B51">
        <f t="shared" si="0"/>
        <v>17.687529192274411</v>
      </c>
      <c r="C51">
        <f t="shared" si="1"/>
        <v>730.71702226586046</v>
      </c>
      <c r="D51">
        <f t="shared" si="2"/>
        <v>1248.5208628640985</v>
      </c>
      <c r="E51">
        <f t="shared" si="3"/>
        <v>1720.6064999054247</v>
      </c>
      <c r="F51">
        <f t="shared" si="7"/>
        <v>13.291479118510013</v>
      </c>
      <c r="G51">
        <f t="shared" si="4"/>
        <v>151042277.89269069</v>
      </c>
      <c r="H51">
        <f t="shared" si="5"/>
        <v>0.52803195383919421</v>
      </c>
      <c r="I51">
        <f t="shared" si="6"/>
        <v>7.0683823567266879</v>
      </c>
    </row>
    <row r="52" spans="1:9" x14ac:dyDescent="0.2">
      <c r="A52">
        <v>50</v>
      </c>
      <c r="B52">
        <f t="shared" si="0"/>
        <v>17.95317537409165</v>
      </c>
      <c r="C52">
        <f t="shared" si="1"/>
        <v>727.16703222383819</v>
      </c>
      <c r="D52">
        <f t="shared" si="2"/>
        <v>1242.9577357456101</v>
      </c>
      <c r="E52">
        <f t="shared" si="3"/>
        <v>1732.5860415139844</v>
      </c>
      <c r="F52">
        <f t="shared" si="7"/>
        <v>13.208247441946007</v>
      </c>
      <c r="G52">
        <f t="shared" si="4"/>
        <v>151078015.26871371</v>
      </c>
      <c r="H52">
        <f t="shared" si="5"/>
        <v>0.52790704832959412</v>
      </c>
      <c r="I52">
        <f t="shared" si="6"/>
        <v>7.0428673448031942</v>
      </c>
    </row>
    <row r="53" spans="1:9" x14ac:dyDescent="0.2">
      <c r="A53">
        <v>51</v>
      </c>
      <c r="B53">
        <f t="shared" si="0"/>
        <v>18.213352844773627</v>
      </c>
      <c r="C53">
        <f t="shared" si="1"/>
        <v>723.70170653600678</v>
      </c>
      <c r="D53">
        <f t="shared" si="2"/>
        <v>1237.5781414660246</v>
      </c>
      <c r="E53">
        <f t="shared" si="3"/>
        <v>1744.5597590393254</v>
      </c>
      <c r="F53">
        <f t="shared" si="7"/>
        <v>13.12668831006542</v>
      </c>
      <c r="G53">
        <f t="shared" si="4"/>
        <v>151113301.23063076</v>
      </c>
      <c r="H53">
        <f t="shared" si="5"/>
        <v>0.52778377851911806</v>
      </c>
      <c r="I53">
        <f t="shared" si="6"/>
        <v>7.0180658378363736</v>
      </c>
    </row>
    <row r="54" spans="1:9" x14ac:dyDescent="0.2">
      <c r="A54">
        <v>52</v>
      </c>
      <c r="B54">
        <f t="shared" si="0"/>
        <v>18.467982351742378</v>
      </c>
      <c r="C54">
        <f t="shared" si="1"/>
        <v>720.32128362444894</v>
      </c>
      <c r="D54">
        <f t="shared" si="2"/>
        <v>1232.3790824521366</v>
      </c>
      <c r="E54">
        <f t="shared" si="3"/>
        <v>1756.5259358152998</v>
      </c>
      <c r="F54">
        <f t="shared" si="7"/>
        <v>13.046823416593012</v>
      </c>
      <c r="G54">
        <f t="shared" si="4"/>
        <v>151148124.3780092</v>
      </c>
      <c r="H54">
        <f t="shared" si="5"/>
        <v>0.5276621819569447</v>
      </c>
      <c r="I54">
        <f t="shared" si="6"/>
        <v>6.9939711169934027</v>
      </c>
    </row>
    <row r="55" spans="1:9" x14ac:dyDescent="0.2">
      <c r="A55">
        <v>53</v>
      </c>
      <c r="B55">
        <f t="shared" si="0"/>
        <v>18.716986332383424</v>
      </c>
      <c r="C55">
        <f t="shared" si="1"/>
        <v>717.02599367378411</v>
      </c>
      <c r="D55">
        <f t="shared" si="2"/>
        <v>1227.3575798251704</v>
      </c>
      <c r="E55">
        <f t="shared" si="3"/>
        <v>1768.4829850165911</v>
      </c>
      <c r="F55">
        <f t="shared" si="7"/>
        <v>12.968674343768848</v>
      </c>
      <c r="G55">
        <f t="shared" si="4"/>
        <v>151182473.44472766</v>
      </c>
      <c r="H55">
        <f t="shared" si="5"/>
        <v>0.52754229568256472</v>
      </c>
      <c r="I55">
        <f t="shared" si="6"/>
        <v>6.9705765837673184</v>
      </c>
    </row>
    <row r="56" spans="1:9" x14ac:dyDescent="0.2">
      <c r="A56">
        <v>54</v>
      </c>
      <c r="B56">
        <f t="shared" si="0"/>
        <v>18.960288937672107</v>
      </c>
      <c r="C56">
        <f t="shared" si="1"/>
        <v>713.81605887103115</v>
      </c>
      <c r="D56">
        <f t="shared" si="2"/>
        <v>1222.5106775155878</v>
      </c>
      <c r="E56">
        <f t="shared" si="3"/>
        <v>1780.4294477460721</v>
      </c>
      <c r="F56">
        <f t="shared" si="7"/>
        <v>12.892262553389033</v>
      </c>
      <c r="G56">
        <f t="shared" si="4"/>
        <v>151216337.30322418</v>
      </c>
      <c r="H56">
        <f t="shared" si="5"/>
        <v>0.52742415621449856</v>
      </c>
      <c r="I56">
        <f t="shared" si="6"/>
        <v>6.9478757647298828</v>
      </c>
    </row>
    <row r="57" spans="1:9" x14ac:dyDescent="0.2">
      <c r="A57">
        <v>55</v>
      </c>
      <c r="B57">
        <f t="shared" si="0"/>
        <v>19.197816055277933</v>
      </c>
      <c r="C57">
        <f t="shared" si="1"/>
        <v>710.69169363058359</v>
      </c>
      <c r="D57">
        <f t="shared" si="2"/>
        <v>1217.8354463033015</v>
      </c>
      <c r="E57">
        <f t="shared" si="3"/>
        <v>1792.3639910230804</v>
      </c>
      <c r="F57">
        <f t="shared" si="7"/>
        <v>12.817609376132475</v>
      </c>
      <c r="G57">
        <f t="shared" si="4"/>
        <v>151249704.96871087</v>
      </c>
      <c r="H57">
        <f t="shared" si="5"/>
        <v>0.52730779953917262</v>
      </c>
      <c r="I57">
        <f t="shared" si="6"/>
        <v>6.9258623160378674</v>
      </c>
    </row>
    <row r="58" spans="1:9" x14ac:dyDescent="0.2">
      <c r="A58">
        <v>56</v>
      </c>
      <c r="B58">
        <f t="shared" si="0"/>
        <v>19.429495332139904</v>
      </c>
      <c r="C58">
        <f t="shared" si="1"/>
        <v>707.65310480488779</v>
      </c>
      <c r="D58">
        <f t="shared" si="2"/>
        <v>1213.3289877815173</v>
      </c>
      <c r="E58">
        <f t="shared" si="3"/>
        <v>1804.2854056740662</v>
      </c>
      <c r="F58">
        <f t="shared" si="7"/>
        <v>12.744735999199804</v>
      </c>
      <c r="G58">
        <f t="shared" si="4"/>
        <v>151282565.60335311</v>
      </c>
      <c r="H58">
        <f t="shared" si="5"/>
        <v>0.52719326109995768</v>
      </c>
      <c r="I58">
        <f t="shared" si="6"/>
        <v>6.9045300277073007</v>
      </c>
    </row>
    <row r="59" spans="1:9" x14ac:dyDescent="0.2">
      <c r="A59">
        <v>57</v>
      </c>
      <c r="B59">
        <f t="shared" si="0"/>
        <v>19.655256196505952</v>
      </c>
      <c r="C59">
        <f t="shared" si="1"/>
        <v>704.70049188141377</v>
      </c>
      <c r="D59">
        <f t="shared" si="2"/>
        <v>1208.9884382423952</v>
      </c>
      <c r="E59">
        <f t="shared" si="3"/>
        <v>1816.1926041270917</v>
      </c>
      <c r="F59">
        <f t="shared" si="7"/>
        <v>12.673663452266169</v>
      </c>
      <c r="G59">
        <f t="shared" si="4"/>
        <v>151314908.52041033</v>
      </c>
      <c r="H59">
        <f t="shared" si="5"/>
        <v>0.52708057578637157</v>
      </c>
      <c r="I59">
        <f t="shared" si="6"/>
        <v>6.8838728276600092</v>
      </c>
    </row>
    <row r="60" spans="1:9" x14ac:dyDescent="0.2">
      <c r="A60">
        <v>58</v>
      </c>
      <c r="B60">
        <f t="shared" si="0"/>
        <v>19.875029879429807</v>
      </c>
      <c r="C60">
        <f t="shared" si="1"/>
        <v>701.83404716649977</v>
      </c>
      <c r="D60">
        <f t="shared" si="2"/>
        <v>1204.8109724826907</v>
      </c>
      <c r="E60">
        <f t="shared" si="3"/>
        <v>1828.0846181117161</v>
      </c>
      <c r="F60">
        <f t="shared" si="7"/>
        <v>12.604412591787229</v>
      </c>
      <c r="G60">
        <f t="shared" si="4"/>
        <v>151346723.1883367</v>
      </c>
      <c r="H60">
        <f t="shared" si="5"/>
        <v>0.52696977792345234</v>
      </c>
      <c r="I60">
        <f t="shared" si="6"/>
        <v>6.863884785561436</v>
      </c>
    </row>
    <row r="61" spans="1:9" x14ac:dyDescent="0.2">
      <c r="A61">
        <v>59</v>
      </c>
      <c r="B61">
        <f t="shared" si="0"/>
        <v>20.088749435718647</v>
      </c>
      <c r="C61">
        <f t="shared" si="1"/>
        <v>699.05395595665004</v>
      </c>
      <c r="D61">
        <f t="shared" si="2"/>
        <v>1200.7938075275051</v>
      </c>
      <c r="E61">
        <f t="shared" si="3"/>
        <v>1839.9605962658291</v>
      </c>
      <c r="F61">
        <f t="shared" si="7"/>
        <v>12.537004083677248</v>
      </c>
      <c r="G61">
        <f t="shared" si="4"/>
        <v>151377999.23483887</v>
      </c>
      <c r="H61">
        <f t="shared" si="5"/>
        <v>0.52686090126130269</v>
      </c>
      <c r="I61">
        <f t="shared" si="6"/>
        <v>6.8445601164504044</v>
      </c>
    </row>
    <row r="62" spans="1:9" x14ac:dyDescent="0.2">
      <c r="A62">
        <v>60</v>
      </c>
      <c r="B62">
        <f t="shared" si="0"/>
        <v>20.296349764325281</v>
      </c>
      <c r="C62">
        <f t="shared" si="1"/>
        <v>696.36039669785953</v>
      </c>
      <c r="D62">
        <f t="shared" si="2"/>
        <v>1196.9342062702444</v>
      </c>
      <c r="E62">
        <f t="shared" si="3"/>
        <v>1851.8198016510701</v>
      </c>
      <c r="F62">
        <f t="shared" si="7"/>
        <v>12.471458384422318</v>
      </c>
      <c r="G62">
        <f t="shared" si="4"/>
        <v>151408726.45088896</v>
      </c>
      <c r="H62">
        <f t="shared" si="5"/>
        <v>0.52675397896480847</v>
      </c>
      <c r="I62">
        <f t="shared" si="6"/>
        <v>6.8258931841779225</v>
      </c>
    </row>
    <row r="63" spans="1:9" x14ac:dyDescent="0.2">
      <c r="A63">
        <v>61</v>
      </c>
      <c r="B63">
        <f t="shared" si="0"/>
        <v>20.497767628178547</v>
      </c>
      <c r="C63">
        <f t="shared" si="1"/>
        <v>693.753541133525</v>
      </c>
      <c r="D63">
        <f t="shared" si="2"/>
        <v>1193.2294810268777</v>
      </c>
      <c r="E63">
        <f t="shared" si="3"/>
        <v>1863.661609178504</v>
      </c>
      <c r="F63">
        <f t="shared" si="7"/>
        <v>12.407795720660067</v>
      </c>
      <c r="G63">
        <f t="shared" si="4"/>
        <v>151438894.79468974</v>
      </c>
      <c r="H63">
        <f t="shared" si="5"/>
        <v>0.52664904360353704</v>
      </c>
      <c r="I63">
        <f t="shared" si="6"/>
        <v>6.8078785046574719</v>
      </c>
    </row>
    <row r="64" spans="1:9" x14ac:dyDescent="0.2">
      <c r="A64">
        <v>62</v>
      </c>
      <c r="B64">
        <f t="shared" si="0"/>
        <v>20.692941673445937</v>
      </c>
      <c r="C64">
        <f t="shared" si="1"/>
        <v>691.23355444150491</v>
      </c>
      <c r="D64">
        <f t="shared" si="2"/>
        <v>1189.6769970025532</v>
      </c>
      <c r="E64">
        <f t="shared" si="3"/>
        <v>1875.4855029463006</v>
      </c>
      <c r="F64">
        <f t="shared" si="7"/>
        <v>12.346036067305938</v>
      </c>
      <c r="G64">
        <f t="shared" si="4"/>
        <v>151468494.39559051</v>
      </c>
      <c r="H64">
        <f t="shared" si="5"/>
        <v>0.5265461271418157</v>
      </c>
      <c r="I64">
        <f t="shared" si="6"/>
        <v>6.7905107489394378</v>
      </c>
    </row>
    <row r="65" spans="1:9" x14ac:dyDescent="0.2">
      <c r="A65">
        <v>63</v>
      </c>
      <c r="B65">
        <f t="shared" si="0"/>
        <v>20.881812448222568</v>
      </c>
      <c r="C65">
        <f t="shared" si="1"/>
        <v>688.80059536086662</v>
      </c>
      <c r="D65">
        <f t="shared" si="2"/>
        <v>1186.274175668636</v>
      </c>
      <c r="E65">
        <f t="shared" si="3"/>
        <v>1887.2910734912227</v>
      </c>
      <c r="F65">
        <f t="shared" si="7"/>
        <v>12.28619912428965</v>
      </c>
      <c r="G65">
        <f t="shared" si="4"/>
        <v>151497515.55795074</v>
      </c>
      <c r="H65">
        <f t="shared" si="5"/>
        <v>0.52644526092899602</v>
      </c>
      <c r="I65">
        <f t="shared" si="6"/>
        <v>6.7737847461171175</v>
      </c>
    </row>
    <row r="66" spans="1:9" x14ac:dyDescent="0.2">
      <c r="A66">
        <v>64</v>
      </c>
      <c r="B66">
        <f t="shared" si="0"/>
        <v>21.064322420640814</v>
      </c>
      <c r="C66">
        <f t="shared" si="1"/>
        <v>686.45481630886854</v>
      </c>
      <c r="D66">
        <f t="shared" si="2"/>
        <v>1183.0184980482006</v>
      </c>
      <c r="E66">
        <f t="shared" si="3"/>
        <v>1899.0780149557959</v>
      </c>
      <c r="F66">
        <f t="shared" si="7"/>
        <v>12.228304291989026</v>
      </c>
      <c r="G66">
        <f t="shared" si="4"/>
        <v>151525948.76494947</v>
      </c>
      <c r="H66">
        <f t="shared" si="5"/>
        <v>0.52634647568990323</v>
      </c>
      <c r="I66">
        <f t="shared" si="6"/>
        <v>6.7576954860685268</v>
      </c>
    </row>
    <row r="67" spans="1:9" x14ac:dyDescent="0.2">
      <c r="A67">
        <v>65</v>
      </c>
      <c r="B67">
        <f t="shared" ref="B67:B130" si="8">23.436206*SIN(A67*PI()/180)</f>
        <v>21.240415996395058</v>
      </c>
      <c r="C67">
        <f t="shared" ref="C67:C130" si="9">TAN(PI()/4-B67*PI()/360)*1000</f>
        <v>684.1963634886921</v>
      </c>
      <c r="D67">
        <f t="shared" ref="D67:D130" si="10">1800-C67*SIN(A67*PI()/180)</f>
        <v>1179.9075079080401</v>
      </c>
      <c r="E67">
        <f t="shared" ref="E67:E130" si="11">2200-C67*COS(A67*PI()/180)</f>
        <v>1910.8461221731013</v>
      </c>
      <c r="F67">
        <f t="shared" si="7"/>
        <v>12.172370645448343</v>
      </c>
      <c r="G67">
        <f t="shared" ref="G67:G130" si="12">149598500*(1-0.016708*0.016708)/(1+0.016708*COS(PI()*MOD(A67-282.938346,360)/180))</f>
        <v>151553784.68233815</v>
      </c>
      <c r="H67">
        <f t="shared" ref="H67:H130" si="13">0.533128*(1+0.016708*COS(PI()*MOD(A67-282.938346,360)/180))/(1-0.016708*0.016708)</f>
        <v>0.5262498015154784</v>
      </c>
      <c r="I67">
        <f t="shared" ref="I67:I130" si="14">(TAN(PI()/4-(B67-H67/2)*PI()/360)-TAN(PI()/4-(B67+H67/2)*PI()/360))*1000</f>
        <v>6.7422381220468841</v>
      </c>
    </row>
    <row r="68" spans="1:9" x14ac:dyDescent="0.2">
      <c r="A68">
        <v>66</v>
      </c>
      <c r="B68">
        <f t="shared" si="8"/>
        <v>21.410039535676265</v>
      </c>
      <c r="C68">
        <f t="shared" si="9"/>
        <v>682.0253769884464</v>
      </c>
      <c r="D68">
        <f t="shared" si="10"/>
        <v>1176.9388148552225</v>
      </c>
      <c r="E68">
        <f t="shared" si="11"/>
        <v>1922.5952876712122</v>
      </c>
      <c r="F68">
        <f t="shared" ref="F68:F131" si="15">SQRT((D68-D67)*(D68-D67)+(E68-E67)*(E68-E67))</f>
        <v>12.118416907494401</v>
      </c>
      <c r="G68">
        <f t="shared" si="12"/>
        <v>151581014.16213465</v>
      </c>
      <c r="H68">
        <f t="shared" si="13"/>
        <v>0.52615526785361133</v>
      </c>
      <c r="I68">
        <f t="shared" si="14"/>
        <v>6.7274079731218794</v>
      </c>
    </row>
    <row r="69" spans="1:9" x14ac:dyDescent="0.2">
      <c r="A69">
        <v>67</v>
      </c>
      <c r="B69">
        <f t="shared" si="8"/>
        <v>21.573141369511198</v>
      </c>
      <c r="C69">
        <f t="shared" si="9"/>
        <v>679.94199087194522</v>
      </c>
      <c r="D69">
        <f t="shared" si="10"/>
        <v>1174.1100973362595</v>
      </c>
      <c r="E69">
        <f t="shared" si="11"/>
        <v>1934.3254985993613</v>
      </c>
      <c r="F69">
        <f t="shared" si="15"/>
        <v>12.066461420853916</v>
      </c>
      <c r="G69">
        <f t="shared" si="12"/>
        <v>151607628.24625593</v>
      </c>
      <c r="H69">
        <f t="shared" si="13"/>
        <v>0.52606290350017137</v>
      </c>
      <c r="I69">
        <f t="shared" si="14"/>
        <v>6.7132005264801675</v>
      </c>
    </row>
    <row r="70" spans="1:9" x14ac:dyDescent="0.2">
      <c r="A70">
        <v>68</v>
      </c>
      <c r="B70">
        <f t="shared" si="8"/>
        <v>21.72967181550127</v>
      </c>
      <c r="C70">
        <f t="shared" si="9"/>
        <v>677.94633326174414</v>
      </c>
      <c r="D70">
        <f t="shared" si="10"/>
        <v>1171.4191055369561</v>
      </c>
      <c r="E70">
        <f t="shared" si="11"/>
        <v>1946.0368335780095</v>
      </c>
      <c r="F70">
        <f t="shared" si="15"/>
        <v>12.016522119399918</v>
      </c>
      <c r="G70">
        <f t="shared" si="12"/>
        <v>151633618.17008799</v>
      </c>
      <c r="H70">
        <f t="shared" si="13"/>
        <v>0.52597273659023525</v>
      </c>
      <c r="I70">
        <f t="shared" si="14"/>
        <v>6.699611439591302</v>
      </c>
    </row>
    <row r="71" spans="1:9" x14ac:dyDescent="0.2">
      <c r="A71">
        <v>69</v>
      </c>
      <c r="B71">
        <f t="shared" si="8"/>
        <v>21.879583192956279</v>
      </c>
      <c r="C71">
        <f t="shared" si="9"/>
        <v>676.0385264149163</v>
      </c>
      <c r="D71">
        <f t="shared" si="10"/>
        <v>1168.8636641810226</v>
      </c>
      <c r="E71">
        <f t="shared" si="11"/>
        <v>1957.7294594750601</v>
      </c>
      <c r="F71">
        <f t="shared" si="15"/>
        <v>11.968616498659948</v>
      </c>
      <c r="G71">
        <f t="shared" si="12"/>
        <v>151658975.36598945</v>
      </c>
      <c r="H71">
        <f t="shared" si="13"/>
        <v>0.5258847945895172</v>
      </c>
      <c r="I71">
        <f t="shared" si="14"/>
        <v>6.6866365422449947</v>
      </c>
    </row>
    <row r="72" spans="1:9" x14ac:dyDescent="0.2">
      <c r="A72">
        <v>70</v>
      </c>
      <c r="B72">
        <f t="shared" si="8"/>
        <v>22.022829837418428</v>
      </c>
      <c r="C72">
        <f t="shared" si="9"/>
        <v>674.21868679202805</v>
      </c>
      <c r="D72">
        <f t="shared" si="10"/>
        <v>1166.4416752255656</v>
      </c>
      <c r="E72">
        <f t="shared" si="11"/>
        <v>1969.4036281105464</v>
      </c>
      <c r="F72">
        <f t="shared" si="15"/>
        <v>11.92276158572863</v>
      </c>
      <c r="G72">
        <f t="shared" si="12"/>
        <v>151683691.46672812</v>
      </c>
      <c r="H72">
        <f t="shared" si="13"/>
        <v>0.52579910428600252</v>
      </c>
      <c r="I72">
        <f t="shared" si="14"/>
        <v>6.674271838464696</v>
      </c>
    </row>
    <row r="73" spans="1:9" x14ac:dyDescent="0.2">
      <c r="A73">
        <v>71</v>
      </c>
      <c r="B73">
        <f t="shared" si="8"/>
        <v>22.15936811457216</v>
      </c>
      <c r="C73">
        <f t="shared" si="9"/>
        <v>672.48692511975753</v>
      </c>
      <c r="D73">
        <f t="shared" si="10"/>
        <v>1164.1511204516025</v>
      </c>
      <c r="E73">
        <f t="shared" si="11"/>
        <v>1981.0596728921923</v>
      </c>
      <c r="F73">
        <f t="shared" si="15"/>
        <v>11.878973908728867</v>
      </c>
      <c r="G73">
        <f t="shared" si="12"/>
        <v>151707758.30884743</v>
      </c>
      <c r="H73">
        <f t="shared" si="13"/>
        <v>0.5257156917817879</v>
      </c>
      <c r="I73">
        <f t="shared" si="14"/>
        <v>6.6625135083019371</v>
      </c>
    </row>
    <row r="74" spans="1:9" x14ac:dyDescent="0.2">
      <c r="A74">
        <v>72</v>
      </c>
      <c r="B74">
        <f t="shared" si="8"/>
        <v>22.289156433535574</v>
      </c>
      <c r="C74">
        <f t="shared" si="9"/>
        <v>670.84334644759497</v>
      </c>
      <c r="D74">
        <f t="shared" si="10"/>
        <v>1161.9900639477676</v>
      </c>
      <c r="E74">
        <f t="shared" si="11"/>
        <v>1992.6980053843326</v>
      </c>
      <c r="F74">
        <f t="shared" si="15"/>
        <v>11.837269465986497</v>
      </c>
      <c r="G74">
        <f t="shared" si="12"/>
        <v>151731167.93596104</v>
      </c>
      <c r="H74">
        <f t="shared" si="13"/>
        <v>0.52563458248512984</v>
      </c>
      <c r="I74">
        <f t="shared" si="14"/>
        <v>6.6513579095192066</v>
      </c>
    </row>
    <row r="75" spans="1:9" x14ac:dyDescent="0.2">
      <c r="A75">
        <v>73</v>
      </c>
      <c r="B75">
        <f t="shared" si="8"/>
        <v>22.412155259529424</v>
      </c>
      <c r="C75">
        <f t="shared" si="9"/>
        <v>669.28805019902904</v>
      </c>
      <c r="D75">
        <f t="shared" si="10"/>
        <v>1159.9566544854417</v>
      </c>
      <c r="E75">
        <f t="shared" si="11"/>
        <v>2004.3191118127534</v>
      </c>
      <c r="F75">
        <f t="shared" si="15"/>
        <v>11.797663695077834</v>
      </c>
      <c r="G75">
        <f t="shared" si="12"/>
        <v>151753912.60197303</v>
      </c>
      <c r="H75">
        <f t="shared" si="13"/>
        <v>0.52555580110270628</v>
      </c>
      <c r="I75">
        <f t="shared" si="14"/>
        <v>6.6408015791629138</v>
      </c>
    </row>
    <row r="76" spans="1:9" x14ac:dyDescent="0.2">
      <c r="A76">
        <v>74</v>
      </c>
      <c r="B76">
        <f t="shared" si="8"/>
        <v>22.528327125919805</v>
      </c>
      <c r="C76">
        <f t="shared" si="9"/>
        <v>667.82113021762939</v>
      </c>
      <c r="D76">
        <f t="shared" si="10"/>
        <v>1158.0491277835567</v>
      </c>
      <c r="E76">
        <f t="shared" si="11"/>
        <v>2015.9235495080927</v>
      </c>
      <c r="F76">
        <f t="shared" si="15"/>
        <v>11.760171441922827</v>
      </c>
      <c r="G76">
        <f t="shared" si="12"/>
        <v>151775984.77422258</v>
      </c>
      <c r="H76">
        <f t="shared" si="13"/>
        <v>0.52547937163208902</v>
      </c>
      <c r="I76">
        <f t="shared" si="14"/>
        <v>6.6308412350301049</v>
      </c>
    </row>
    <row r="77" spans="1:9" x14ac:dyDescent="0.2">
      <c r="A77">
        <v>75</v>
      </c>
      <c r="B77">
        <f t="shared" si="8"/>
        <v>22.63763664563082</v>
      </c>
      <c r="C77">
        <f t="shared" si="9"/>
        <v>666.44267480839778</v>
      </c>
      <c r="D77">
        <f t="shared" si="10"/>
        <v>1156.2658086614015</v>
      </c>
      <c r="E77">
        <f t="shared" si="11"/>
        <v>2027.5119432905208</v>
      </c>
      <c r="F77">
        <f t="shared" si="15"/>
        <v>11.724806930097477</v>
      </c>
      <c r="G77">
        <f t="shared" si="12"/>
        <v>151797377.13655001</v>
      </c>
      <c r="H77">
        <f t="shared" si="13"/>
        <v>0.52540531735443563</v>
      </c>
      <c r="I77">
        <f t="shared" si="14"/>
        <v>6.6214737770387</v>
      </c>
    </row>
    <row r="78" spans="1:9" x14ac:dyDescent="0.2">
      <c r="A78">
        <v>76</v>
      </c>
      <c r="B78">
        <f t="shared" si="8"/>
        <v>22.740050521923866</v>
      </c>
      <c r="C78">
        <f t="shared" si="9"/>
        <v>665.15276677475413</v>
      </c>
      <c r="D78">
        <f t="shared" si="10"/>
        <v>1154.6051130778014</v>
      </c>
      <c r="E78">
        <f t="shared" si="11"/>
        <v>2039.0849817984877</v>
      </c>
      <c r="F78">
        <f t="shared" si="15"/>
        <v>11.691583730541945</v>
      </c>
      <c r="G78">
        <f t="shared" si="12"/>
        <v>151818082.59228298</v>
      </c>
      <c r="H78">
        <f t="shared" si="13"/>
        <v>0.52533366082739619</v>
      </c>
      <c r="I78">
        <f t="shared" si="14"/>
        <v>6.6126962884959228</v>
      </c>
    </row>
    <row r="79" spans="1:9" x14ac:dyDescent="0.2">
      <c r="A79">
        <v>77</v>
      </c>
      <c r="B79">
        <f t="shared" si="8"/>
        <v>22.835537558540118</v>
      </c>
      <c r="C79">
        <f t="shared" si="9"/>
        <v>663.95148345150562</v>
      </c>
      <c r="D79">
        <f t="shared" si="10"/>
        <v>1153.0655500551034</v>
      </c>
      <c r="E79">
        <f t="shared" si="11"/>
        <v>2050.6434137644105</v>
      </c>
      <c r="F79">
        <f t="shared" si="15"/>
        <v>11.660514731851537</v>
      </c>
      <c r="G79">
        <f t="shared" si="12"/>
        <v>151838094.26714069</v>
      </c>
      <c r="H79">
        <f t="shared" si="13"/>
        <v>0.52526442387824301</v>
      </c>
      <c r="I79">
        <f t="shared" si="14"/>
        <v>6.604506037278024</v>
      </c>
    </row>
    <row r="80" spans="1:9" x14ac:dyDescent="0.2">
      <c r="A80">
        <v>78</v>
      </c>
      <c r="B80">
        <f t="shared" si="8"/>
        <v>22.924068669203216</v>
      </c>
      <c r="C80">
        <f t="shared" si="9"/>
        <v>662.8388967341225</v>
      </c>
      <c r="D80">
        <f t="shared" si="10"/>
        <v>1151.6457234864754</v>
      </c>
      <c r="E80">
        <f t="shared" si="11"/>
        <v>2062.1880442402303</v>
      </c>
      <c r="F80">
        <f t="shared" si="15"/>
        <v>11.631612111320091</v>
      </c>
      <c r="G80">
        <f t="shared" si="12"/>
        <v>151857405.51205403</v>
      </c>
      <c r="H80">
        <f t="shared" si="13"/>
        <v>0.52519762759722155</v>
      </c>
      <c r="I80">
        <f t="shared" si="14"/>
        <v>6.5969004769155237</v>
      </c>
    </row>
    <row r="81" spans="1:9" x14ac:dyDescent="0.2">
      <c r="A81">
        <v>79</v>
      </c>
      <c r="B81">
        <f t="shared" si="8"/>
        <v>23.005616886479242</v>
      </c>
      <c r="C81">
        <f t="shared" si="9"/>
        <v>661.81507310462837</v>
      </c>
      <c r="D81">
        <f t="shared" si="10"/>
        <v>1150.3443338250938</v>
      </c>
      <c r="E81">
        <f t="shared" si="11"/>
        <v>2073.7197307758511</v>
      </c>
      <c r="F81">
        <f t="shared" si="15"/>
        <v>11.604887306931021</v>
      </c>
      <c r="G81">
        <f t="shared" si="12"/>
        <v>151876009.90590003</v>
      </c>
      <c r="H81">
        <f t="shared" si="13"/>
        <v>0.52513329233112604</v>
      </c>
      <c r="I81">
        <f t="shared" si="14"/>
        <v>6.5898772475948553</v>
      </c>
    </row>
    <row r="82" spans="1:9" x14ac:dyDescent="0.2">
      <c r="A82">
        <v>80</v>
      </c>
      <c r="B82">
        <f t="shared" si="8"/>
        <v>23.080157369991227</v>
      </c>
      <c r="C82">
        <f t="shared" si="9"/>
        <v>660.88007365439614</v>
      </c>
      <c r="D82">
        <f t="shared" si="10"/>
        <v>1149.1601796538716</v>
      </c>
      <c r="E82">
        <f t="shared" si="11"/>
        <v>2085.2393795535272</v>
      </c>
      <c r="F82">
        <f t="shared" si="15"/>
        <v>11.580350990459584</v>
      </c>
      <c r="G82">
        <f t="shared" si="12"/>
        <v>151893901.25814888</v>
      </c>
      <c r="H82">
        <f t="shared" si="13"/>
        <v>0.52507143767710196</v>
      </c>
      <c r="I82">
        <f t="shared" si="14"/>
        <v>6.5834341770728555</v>
      </c>
    </row>
    <row r="83" spans="1:9" x14ac:dyDescent="0.2">
      <c r="A83">
        <v>81</v>
      </c>
      <c r="B83">
        <f t="shared" si="8"/>
        <v>23.147667413985811</v>
      </c>
      <c r="C83">
        <f t="shared" si="9"/>
        <v>660.03395410411531</v>
      </c>
      <c r="D83">
        <f t="shared" si="10"/>
        <v>1148.0921591344591</v>
      </c>
      <c r="E83">
        <f t="shared" si="11"/>
        <v>2096.7479414813342</v>
      </c>
      <c r="F83">
        <f t="shared" si="15"/>
        <v>11.558013041870804</v>
      </c>
      <c r="G83">
        <f t="shared" si="12"/>
        <v>151911073.6114215</v>
      </c>
      <c r="H83">
        <f t="shared" si="13"/>
        <v>0.52501208247667586</v>
      </c>
      <c r="I83">
        <f t="shared" si="14"/>
        <v>6.5775692815125408</v>
      </c>
    </row>
    <row r="84" spans="1:9" x14ac:dyDescent="0.2">
      <c r="A84">
        <v>82</v>
      </c>
      <c r="B84">
        <f t="shared" si="8"/>
        <v>23.208126454249598</v>
      </c>
      <c r="C84">
        <f t="shared" si="9"/>
        <v>659.27676482118068</v>
      </c>
      <c r="D84">
        <f t="shared" si="10"/>
        <v>1147.1392713343389</v>
      </c>
      <c r="E84">
        <f t="shared" si="11"/>
        <v>2108.2464082489164</v>
      </c>
      <c r="F84">
        <f t="shared" si="15"/>
        <v>11.537882525178054</v>
      </c>
      <c r="G84">
        <f t="shared" si="12"/>
        <v>151927521.24395606</v>
      </c>
      <c r="H84">
        <f t="shared" si="13"/>
        <v>0.52495524481001687</v>
      </c>
      <c r="I84">
        <f t="shared" si="14"/>
        <v>6.5722807662346172</v>
      </c>
    </row>
    <row r="85" spans="1:9" x14ac:dyDescent="0.2">
      <c r="A85">
        <v>83</v>
      </c>
      <c r="B85">
        <f t="shared" si="8"/>
        <v>23.261516074373258</v>
      </c>
      <c r="C85">
        <f t="shared" si="9"/>
        <v>658.60855083472927</v>
      </c>
      <c r="D85">
        <f t="shared" si="10"/>
        <v>1146.3006174309216</v>
      </c>
      <c r="E85">
        <f t="shared" si="11"/>
        <v>2119.7358083487557</v>
      </c>
      <c r="F85">
        <f t="shared" si="15"/>
        <v>11.51996766592265</v>
      </c>
      <c r="G85">
        <f t="shared" si="12"/>
        <v>151943238.67198214</v>
      </c>
      <c r="H85">
        <f t="shared" si="13"/>
        <v>0.52490094199042903</v>
      </c>
      <c r="I85">
        <f t="shared" si="14"/>
        <v>6.5675670263953823</v>
      </c>
    </row>
    <row r="86" spans="1:9" x14ac:dyDescent="0.2">
      <c r="A86">
        <v>84</v>
      </c>
      <c r="B86">
        <f t="shared" si="8"/>
        <v>23.307820011361297</v>
      </c>
      <c r="C86">
        <f t="shared" si="9"/>
        <v>658.02935184853391</v>
      </c>
      <c r="D86">
        <f t="shared" si="10"/>
        <v>1145.5754017916397</v>
      </c>
      <c r="E86">
        <f t="shared" si="11"/>
        <v>2131.2172030662628</v>
      </c>
      <c r="F86">
        <f t="shared" si="15"/>
        <v>11.504275830431878</v>
      </c>
      <c r="G86">
        <f t="shared" si="12"/>
        <v>151958220.6520004</v>
      </c>
      <c r="H86">
        <f t="shared" si="13"/>
        <v>0.52484919055907697</v>
      </c>
      <c r="I86">
        <f t="shared" si="14"/>
        <v>6.5634266475880221</v>
      </c>
    </row>
    <row r="87" spans="1:9" x14ac:dyDescent="0.2">
      <c r="A87">
        <v>85</v>
      </c>
      <c r="B87">
        <f t="shared" si="8"/>
        <v>23.347024160585953</v>
      </c>
      <c r="C87">
        <f t="shared" si="9"/>
        <v>657.53920225193951</v>
      </c>
      <c r="D87">
        <f t="shared" si="10"/>
        <v>1144.962932929142</v>
      </c>
      <c r="E87">
        <f t="shared" si="11"/>
        <v>2142.6916824420296</v>
      </c>
      <c r="F87">
        <f t="shared" si="15"/>
        <v>11.49081350699014</v>
      </c>
      <c r="G87">
        <f t="shared" si="12"/>
        <v>151972462.18296653</v>
      </c>
      <c r="H87">
        <f t="shared" si="13"/>
        <v>0.52480000627994805</v>
      </c>
      <c r="I87">
        <f t="shared" si="14"/>
        <v>6.5598584063683019</v>
      </c>
    </row>
    <row r="88" spans="1:9" x14ac:dyDescent="0.2">
      <c r="A88">
        <v>86</v>
      </c>
      <c r="B88">
        <f t="shared" si="8"/>
        <v>23.379116580083593</v>
      </c>
      <c r="C88">
        <f t="shared" si="9"/>
        <v>657.13813112900323</v>
      </c>
      <c r="D88">
        <f t="shared" si="10"/>
        <v>1144.46262433078</v>
      </c>
      <c r="E88">
        <f t="shared" si="11"/>
        <v>2154.160361209636</v>
      </c>
      <c r="F88">
        <f t="shared" si="15"/>
        <v>11.479586289067282</v>
      </c>
      <c r="G88">
        <f t="shared" si="12"/>
        <v>151985958.50837827</v>
      </c>
      <c r="H88">
        <f t="shared" si="13"/>
        <v>0.52475340413505023</v>
      </c>
      <c r="I88">
        <f t="shared" si="14"/>
        <v>6.5568612707099794</v>
      </c>
    </row>
    <row r="89" spans="1:9" x14ac:dyDescent="0.2">
      <c r="A89">
        <v>87</v>
      </c>
      <c r="B89">
        <f t="shared" si="8"/>
        <v>23.40408749419235</v>
      </c>
      <c r="C89">
        <f t="shared" si="9"/>
        <v>656.8261622659885</v>
      </c>
      <c r="D89">
        <f t="shared" si="10"/>
        <v>1144.0739951616838</v>
      </c>
      <c r="E89">
        <f t="shared" si="11"/>
        <v>2165.6243747124263</v>
      </c>
      <c r="F89">
        <f t="shared" si="15"/>
        <v>11.470598860706037</v>
      </c>
      <c r="G89">
        <f t="shared" si="12"/>
        <v>151998705.11826333</v>
      </c>
      <c r="H89">
        <f t="shared" si="13"/>
        <v>0.52470939831984842</v>
      </c>
      <c r="I89">
        <f t="shared" si="14"/>
        <v>6.5544344003870547</v>
      </c>
    </row>
    <row r="90" spans="1:9" x14ac:dyDescent="0.2">
      <c r="A90">
        <v>88</v>
      </c>
      <c r="B90">
        <f t="shared" si="8"/>
        <v>23.421929296529893</v>
      </c>
      <c r="C90">
        <f t="shared" si="9"/>
        <v>656.60331415732753</v>
      </c>
      <c r="D90">
        <f t="shared" si="10"/>
        <v>1143.7966708408294</v>
      </c>
      <c r="E90">
        <f t="shared" si="11"/>
        <v>2177.0848748027151</v>
      </c>
      <c r="F90">
        <f t="shared" si="15"/>
        <v>11.463854984186094</v>
      </c>
      <c r="G90">
        <f t="shared" si="12"/>
        <v>152010697.7510677</v>
      </c>
      <c r="H90">
        <f t="shared" si="13"/>
        <v>0.52466800223893995</v>
      </c>
      <c r="I90">
        <f t="shared" si="14"/>
        <v>6.5525771472875194</v>
      </c>
    </row>
    <row r="91" spans="1:9" x14ac:dyDescent="0.2">
      <c r="A91">
        <v>89</v>
      </c>
      <c r="B91">
        <f t="shared" si="8"/>
        <v>23.432636552310388</v>
      </c>
      <c r="C91">
        <f t="shared" si="9"/>
        <v>656.46960001015668</v>
      </c>
      <c r="D91">
        <f t="shared" si="10"/>
        <v>1143.6303834896066</v>
      </c>
      <c r="E91">
        <f t="shared" si="11"/>
        <v>2188.5430257269018</v>
      </c>
      <c r="F91">
        <f t="shared" si="15"/>
        <v>11.459357490043461</v>
      </c>
      <c r="G91">
        <f t="shared" si="12"/>
        <v>152021932.39544258</v>
      </c>
      <c r="H91">
        <f t="shared" si="13"/>
        <v>0.52462922850197213</v>
      </c>
      <c r="I91">
        <f t="shared" si="14"/>
        <v>6.5512890556566061</v>
      </c>
    </row>
    <row r="92" spans="1:9" x14ac:dyDescent="0.2">
      <c r="A92">
        <v>90</v>
      </c>
      <c r="B92">
        <f t="shared" si="8"/>
        <v>23.436205999999999</v>
      </c>
      <c r="C92">
        <f t="shared" si="9"/>
        <v>656.42502774749994</v>
      </c>
      <c r="D92">
        <f t="shared" si="10"/>
        <v>1143.5749722525002</v>
      </c>
      <c r="E92">
        <f t="shared" si="11"/>
        <v>2200</v>
      </c>
      <c r="F92">
        <f t="shared" si="15"/>
        <v>11.457108269525632</v>
      </c>
      <c r="G92">
        <f t="shared" si="12"/>
        <v>152032405.29192874</v>
      </c>
      <c r="H92">
        <f t="shared" si="13"/>
        <v>0.52459308891980105</v>
      </c>
      <c r="I92">
        <f t="shared" si="14"/>
        <v>6.5505698622718711</v>
      </c>
    </row>
    <row r="93" spans="1:9" x14ac:dyDescent="0.2">
      <c r="A93">
        <v>91</v>
      </c>
      <c r="B93">
        <f t="shared" si="8"/>
        <v>23.432636552310388</v>
      </c>
      <c r="C93">
        <f t="shared" si="9"/>
        <v>656.46960001015668</v>
      </c>
      <c r="D93">
        <f t="shared" si="10"/>
        <v>1143.6303834896066</v>
      </c>
      <c r="E93">
        <f t="shared" si="11"/>
        <v>2211.4569742730982</v>
      </c>
      <c r="F93">
        <f t="shared" si="15"/>
        <v>11.457108269525632</v>
      </c>
      <c r="G93">
        <f t="shared" si="12"/>
        <v>152042112.93453744</v>
      </c>
      <c r="H93">
        <f t="shared" si="13"/>
        <v>0.5245595945008934</v>
      </c>
      <c r="I93">
        <f t="shared" si="14"/>
        <v>6.5504194965513296</v>
      </c>
    </row>
    <row r="94" spans="1:9" x14ac:dyDescent="0.2">
      <c r="A94">
        <v>92</v>
      </c>
      <c r="B94">
        <f t="shared" si="8"/>
        <v>23.421929296529893</v>
      </c>
      <c r="C94">
        <f t="shared" si="9"/>
        <v>656.60331415732753</v>
      </c>
      <c r="D94">
        <f t="shared" si="10"/>
        <v>1143.7966708408294</v>
      </c>
      <c r="E94">
        <f t="shared" si="11"/>
        <v>2222.9151251972849</v>
      </c>
      <c r="F94">
        <f t="shared" si="15"/>
        <v>11.459357490043461</v>
      </c>
      <c r="G94">
        <f t="shared" si="12"/>
        <v>152051052.07222652</v>
      </c>
      <c r="H94">
        <f t="shared" si="13"/>
        <v>0.52452875544797362</v>
      </c>
      <c r="I94">
        <f t="shared" si="14"/>
        <v>6.5508380805926469</v>
      </c>
    </row>
    <row r="95" spans="1:9" x14ac:dyDescent="0.2">
      <c r="A95">
        <v>93</v>
      </c>
      <c r="B95">
        <f t="shared" si="8"/>
        <v>23.40408749419235</v>
      </c>
      <c r="C95">
        <f t="shared" si="9"/>
        <v>656.8261622659885</v>
      </c>
      <c r="D95">
        <f t="shared" si="10"/>
        <v>1144.0739951616838</v>
      </c>
      <c r="E95">
        <f t="shared" si="11"/>
        <v>2234.3756252875733</v>
      </c>
      <c r="F95">
        <f t="shared" si="15"/>
        <v>11.463854984185639</v>
      </c>
      <c r="G95">
        <f t="shared" si="12"/>
        <v>152059219.71027061</v>
      </c>
      <c r="H95">
        <f t="shared" si="13"/>
        <v>0.52450058115491605</v>
      </c>
      <c r="I95">
        <f t="shared" si="14"/>
        <v>6.5518259291454939</v>
      </c>
    </row>
    <row r="96" spans="1:9" x14ac:dyDescent="0.2">
      <c r="A96">
        <v>94</v>
      </c>
      <c r="B96">
        <f t="shared" si="8"/>
        <v>23.379116580083593</v>
      </c>
      <c r="C96">
        <f t="shared" si="9"/>
        <v>657.13813112900323</v>
      </c>
      <c r="D96">
        <f t="shared" si="10"/>
        <v>1144.46262433078</v>
      </c>
      <c r="E96">
        <f t="shared" si="11"/>
        <v>2245.839638790364</v>
      </c>
      <c r="F96">
        <f t="shared" si="15"/>
        <v>11.470598860706492</v>
      </c>
      <c r="G96">
        <f t="shared" si="12"/>
        <v>152066613.11152512</v>
      </c>
      <c r="H96">
        <f t="shared" si="13"/>
        <v>0.52447508020388312</v>
      </c>
      <c r="I96">
        <f t="shared" si="14"/>
        <v>6.5533835495171777</v>
      </c>
    </row>
    <row r="97" spans="1:9" x14ac:dyDescent="0.2">
      <c r="A97">
        <v>95</v>
      </c>
      <c r="B97">
        <f t="shared" si="8"/>
        <v>23.347024160585953</v>
      </c>
      <c r="C97">
        <f t="shared" si="9"/>
        <v>657.53920225193951</v>
      </c>
      <c r="D97">
        <f t="shared" si="10"/>
        <v>1144.962932929142</v>
      </c>
      <c r="E97">
        <f t="shared" si="11"/>
        <v>2257.3083175579704</v>
      </c>
      <c r="F97">
        <f t="shared" si="15"/>
        <v>11.479586289067282</v>
      </c>
      <c r="G97">
        <f t="shared" si="12"/>
        <v>152073229.79758203</v>
      </c>
      <c r="H97">
        <f t="shared" si="13"/>
        <v>0.52445226036271186</v>
      </c>
      <c r="I97">
        <f t="shared" si="14"/>
        <v>6.5555116414094394</v>
      </c>
    </row>
    <row r="98" spans="1:9" x14ac:dyDescent="0.2">
      <c r="A98">
        <v>96</v>
      </c>
      <c r="B98">
        <f t="shared" si="8"/>
        <v>23.307820011361301</v>
      </c>
      <c r="C98">
        <f t="shared" si="9"/>
        <v>658.02935184853391</v>
      </c>
      <c r="D98">
        <f t="shared" si="10"/>
        <v>1145.5754017916397</v>
      </c>
      <c r="E98">
        <f t="shared" si="11"/>
        <v>2268.7827969337372</v>
      </c>
      <c r="F98">
        <f t="shared" si="15"/>
        <v>11.49081350699014</v>
      </c>
      <c r="G98">
        <f t="shared" si="12"/>
        <v>152079067.5498181</v>
      </c>
      <c r="H98">
        <f t="shared" si="13"/>
        <v>0.52443212858254673</v>
      </c>
      <c r="I98">
        <f t="shared" si="14"/>
        <v>6.5582110966893037</v>
      </c>
    </row>
    <row r="99" spans="1:9" x14ac:dyDescent="0.2">
      <c r="A99">
        <v>97</v>
      </c>
      <c r="B99">
        <f t="shared" si="8"/>
        <v>23.261516074373262</v>
      </c>
      <c r="C99">
        <f t="shared" si="9"/>
        <v>658.60855083472927</v>
      </c>
      <c r="D99">
        <f t="shared" si="10"/>
        <v>1146.3006174309214</v>
      </c>
      <c r="E99">
        <f t="shared" si="11"/>
        <v>2280.2641916512439</v>
      </c>
      <c r="F99">
        <f t="shared" si="15"/>
        <v>11.504275830431411</v>
      </c>
      <c r="G99">
        <f t="shared" si="12"/>
        <v>152084124.41033331</v>
      </c>
      <c r="H99">
        <f t="shared" si="13"/>
        <v>0.52441469099572291</v>
      </c>
      <c r="I99">
        <f t="shared" si="14"/>
        <v>6.5614829990893186</v>
      </c>
    </row>
    <row r="100" spans="1:9" x14ac:dyDescent="0.2">
      <c r="A100">
        <v>98</v>
      </c>
      <c r="B100">
        <f t="shared" si="8"/>
        <v>23.208126454249602</v>
      </c>
      <c r="C100">
        <f t="shared" si="9"/>
        <v>659.27676482118068</v>
      </c>
      <c r="D100">
        <f t="shared" si="10"/>
        <v>1147.1392713343389</v>
      </c>
      <c r="E100">
        <f t="shared" si="11"/>
        <v>2291.7535917510836</v>
      </c>
      <c r="F100">
        <f t="shared" si="15"/>
        <v>11.51996766592312</v>
      </c>
      <c r="G100">
        <f t="shared" si="12"/>
        <v>152088398.68277994</v>
      </c>
      <c r="H100">
        <f t="shared" si="13"/>
        <v>0.5243999529138984</v>
      </c>
      <c r="I100">
        <f t="shared" si="14"/>
        <v>6.5653286238409603</v>
      </c>
    </row>
    <row r="101" spans="1:9" x14ac:dyDescent="0.2">
      <c r="A101">
        <v>99</v>
      </c>
      <c r="B101">
        <f t="shared" si="8"/>
        <v>23.147667413985808</v>
      </c>
      <c r="C101">
        <f t="shared" si="9"/>
        <v>660.03395410411542</v>
      </c>
      <c r="D101">
        <f t="shared" si="10"/>
        <v>1148.0921591344591</v>
      </c>
      <c r="E101">
        <f t="shared" si="11"/>
        <v>2303.2520585186658</v>
      </c>
      <c r="F101">
        <f t="shared" si="15"/>
        <v>11.537882525178054</v>
      </c>
      <c r="G101">
        <f t="shared" si="12"/>
        <v>152091888.93308148</v>
      </c>
      <c r="H101">
        <f t="shared" si="13"/>
        <v>0.52438791882643565</v>
      </c>
      <c r="I101">
        <f t="shared" si="14"/>
        <v>6.5697494372360943</v>
      </c>
    </row>
    <row r="102" spans="1:9" x14ac:dyDescent="0.2">
      <c r="A102">
        <v>100</v>
      </c>
      <c r="B102">
        <f t="shared" si="8"/>
        <v>23.080157369991227</v>
      </c>
      <c r="C102">
        <f t="shared" si="9"/>
        <v>660.88007365439614</v>
      </c>
      <c r="D102">
        <f t="shared" si="10"/>
        <v>1149.1601796538716</v>
      </c>
      <c r="E102">
        <f t="shared" si="11"/>
        <v>2314.7606204464728</v>
      </c>
      <c r="F102">
        <f t="shared" si="15"/>
        <v>11.558013041870804</v>
      </c>
      <c r="G102">
        <f t="shared" si="12"/>
        <v>152094593.99004039</v>
      </c>
      <c r="H102">
        <f t="shared" si="13"/>
        <v>0.52437859239903428</v>
      </c>
      <c r="I102">
        <f t="shared" si="14"/>
        <v>6.5747470961192711</v>
      </c>
    </row>
    <row r="103" spans="1:9" x14ac:dyDescent="0.2">
      <c r="A103">
        <v>101</v>
      </c>
      <c r="B103">
        <f t="shared" si="8"/>
        <v>23.005616886479242</v>
      </c>
      <c r="C103">
        <f t="shared" si="9"/>
        <v>661.81507310462837</v>
      </c>
      <c r="D103">
        <f t="shared" si="10"/>
        <v>1150.3443338250938</v>
      </c>
      <c r="E103">
        <f t="shared" si="11"/>
        <v>2326.2802692241485</v>
      </c>
      <c r="F103">
        <f t="shared" si="15"/>
        <v>11.580350990459133</v>
      </c>
      <c r="G103">
        <f t="shared" si="12"/>
        <v>152096512.94583479</v>
      </c>
      <c r="H103">
        <f t="shared" si="13"/>
        <v>0.52437197647261469</v>
      </c>
      <c r="I103">
        <f t="shared" si="14"/>
        <v>6.5803234473059691</v>
      </c>
    </row>
    <row r="104" spans="1:9" x14ac:dyDescent="0.2">
      <c r="A104">
        <v>102</v>
      </c>
      <c r="B104">
        <f t="shared" si="8"/>
        <v>22.924068669203219</v>
      </c>
      <c r="C104">
        <f t="shared" si="9"/>
        <v>662.8388967341225</v>
      </c>
      <c r="D104">
        <f t="shared" si="10"/>
        <v>1151.6457234864752</v>
      </c>
      <c r="E104">
        <f t="shared" si="11"/>
        <v>2337.8119557597693</v>
      </c>
      <c r="F104">
        <f t="shared" si="15"/>
        <v>11.604887306930994</v>
      </c>
      <c r="G104">
        <f t="shared" si="12"/>
        <v>152097645.15640384</v>
      </c>
      <c r="H104">
        <f t="shared" si="13"/>
        <v>0.52436807306245159</v>
      </c>
      <c r="I104">
        <f t="shared" si="14"/>
        <v>6.5864805269281179</v>
      </c>
    </row>
    <row r="105" spans="1:9" x14ac:dyDescent="0.2">
      <c r="A105">
        <v>103</v>
      </c>
      <c r="B105">
        <f t="shared" si="8"/>
        <v>22.835537558540118</v>
      </c>
      <c r="C105">
        <f t="shared" si="9"/>
        <v>663.95148345150562</v>
      </c>
      <c r="D105">
        <f t="shared" si="10"/>
        <v>1153.0655500551034</v>
      </c>
      <c r="E105">
        <f t="shared" si="11"/>
        <v>2349.3565862355895</v>
      </c>
      <c r="F105">
        <f t="shared" si="15"/>
        <v>11.631612111320569</v>
      </c>
      <c r="G105">
        <f t="shared" si="12"/>
        <v>152097990.24172077</v>
      </c>
      <c r="H105">
        <f t="shared" si="13"/>
        <v>0.5243668833575621</v>
      </c>
      <c r="I105">
        <f t="shared" si="14"/>
        <v>6.5932205597049043</v>
      </c>
    </row>
    <row r="106" spans="1:9" x14ac:dyDescent="0.2">
      <c r="A106">
        <v>104</v>
      </c>
      <c r="B106">
        <f t="shared" si="8"/>
        <v>22.740050521923866</v>
      </c>
      <c r="C106">
        <f t="shared" si="9"/>
        <v>665.15276677475413</v>
      </c>
      <c r="D106">
        <f t="shared" si="10"/>
        <v>1154.6051130778014</v>
      </c>
      <c r="E106">
        <f t="shared" si="11"/>
        <v>2360.9150182015123</v>
      </c>
      <c r="F106">
        <f t="shared" si="15"/>
        <v>11.660514731851537</v>
      </c>
      <c r="G106">
        <f t="shared" si="12"/>
        <v>152097548.08595446</v>
      </c>
      <c r="H106">
        <f t="shared" si="13"/>
        <v>0.52436840772034143</v>
      </c>
      <c r="I106">
        <f t="shared" si="14"/>
        <v>6.6005459581345294</v>
      </c>
    </row>
    <row r="107" spans="1:9" x14ac:dyDescent="0.2">
      <c r="A107">
        <v>105</v>
      </c>
      <c r="B107">
        <f t="shared" si="8"/>
        <v>22.63763664563082</v>
      </c>
      <c r="C107">
        <f t="shared" si="9"/>
        <v>666.44267480839778</v>
      </c>
      <c r="D107">
        <f t="shared" si="10"/>
        <v>1156.2658086614015</v>
      </c>
      <c r="E107">
        <f t="shared" si="11"/>
        <v>2372.4880567094792</v>
      </c>
      <c r="F107">
        <f t="shared" si="15"/>
        <v>11.691583730541945</v>
      </c>
      <c r="G107">
        <f t="shared" si="12"/>
        <v>152096318.83751839</v>
      </c>
      <c r="H107">
        <f t="shared" si="13"/>
        <v>0.52437264568645425</v>
      </c>
      <c r="I107">
        <f t="shared" si="14"/>
        <v>6.6084593216076959</v>
      </c>
    </row>
    <row r="108" spans="1:9" x14ac:dyDescent="0.2">
      <c r="A108">
        <v>106</v>
      </c>
      <c r="B108">
        <f t="shared" si="8"/>
        <v>22.528327125919805</v>
      </c>
      <c r="C108">
        <f t="shared" si="9"/>
        <v>667.82113021762939</v>
      </c>
      <c r="D108">
        <f t="shared" si="10"/>
        <v>1158.0491277835567</v>
      </c>
      <c r="E108">
        <f t="shared" si="11"/>
        <v>2384.0764504919071</v>
      </c>
      <c r="F108">
        <f t="shared" si="15"/>
        <v>11.724806930097253</v>
      </c>
      <c r="G108">
        <f t="shared" si="12"/>
        <v>152094302.90900782</v>
      </c>
      <c r="H108">
        <f t="shared" si="13"/>
        <v>0.52437959596497463</v>
      </c>
      <c r="I108">
        <f t="shared" si="14"/>
        <v>6.6169634354381612</v>
      </c>
    </row>
    <row r="109" spans="1:9" x14ac:dyDescent="0.2">
      <c r="A109">
        <v>107</v>
      </c>
      <c r="B109">
        <f t="shared" si="8"/>
        <v>22.412155259529428</v>
      </c>
      <c r="C109">
        <f t="shared" si="9"/>
        <v>669.28805019902904</v>
      </c>
      <c r="D109">
        <f t="shared" si="10"/>
        <v>1159.9566544854415</v>
      </c>
      <c r="E109">
        <f t="shared" si="11"/>
        <v>2395.6808881872466</v>
      </c>
      <c r="F109">
        <f t="shared" si="15"/>
        <v>11.760171441923015</v>
      </c>
      <c r="G109">
        <f t="shared" si="12"/>
        <v>152091500.97702453</v>
      </c>
      <c r="H109">
        <f t="shared" si="13"/>
        <v>0.52438925643878087</v>
      </c>
      <c r="I109">
        <f t="shared" si="14"/>
        <v>6.6260612698112453</v>
      </c>
    </row>
    <row r="110" spans="1:9" x14ac:dyDescent="0.2">
      <c r="A110">
        <v>108</v>
      </c>
      <c r="B110">
        <f t="shared" si="8"/>
        <v>22.289156433535577</v>
      </c>
      <c r="C110">
        <f t="shared" si="9"/>
        <v>670.84334644759485</v>
      </c>
      <c r="D110">
        <f t="shared" si="10"/>
        <v>1161.9900639477676</v>
      </c>
      <c r="E110">
        <f t="shared" si="11"/>
        <v>2407.3019946156674</v>
      </c>
      <c r="F110">
        <f t="shared" si="15"/>
        <v>11.797663695077873</v>
      </c>
      <c r="G110">
        <f t="shared" si="12"/>
        <v>152087913.98188969</v>
      </c>
      <c r="H110">
        <f t="shared" si="13"/>
        <v>0.52440162416519887</v>
      </c>
      <c r="I110">
        <f t="shared" si="14"/>
        <v>6.6357559786431874</v>
      </c>
    </row>
    <row r="111" spans="1:9" x14ac:dyDescent="0.2">
      <c r="A111">
        <v>109</v>
      </c>
      <c r="B111">
        <f t="shared" si="8"/>
        <v>22.15936811457216</v>
      </c>
      <c r="C111">
        <f t="shared" si="9"/>
        <v>672.48692511975753</v>
      </c>
      <c r="D111">
        <f t="shared" si="10"/>
        <v>1164.1511204516023</v>
      </c>
      <c r="E111">
        <f t="shared" si="11"/>
        <v>2418.9403271078072</v>
      </c>
      <c r="F111">
        <f t="shared" si="15"/>
        <v>11.837269465986008</v>
      </c>
      <c r="G111">
        <f t="shared" si="12"/>
        <v>152083543.12724513</v>
      </c>
      <c r="H111">
        <f t="shared" si="13"/>
        <v>0.52441669537689917</v>
      </c>
      <c r="I111">
        <f t="shared" si="14"/>
        <v>6.6460508983515743</v>
      </c>
    </row>
    <row r="112" spans="1:9" x14ac:dyDescent="0.2">
      <c r="A112">
        <v>110</v>
      </c>
      <c r="B112">
        <f t="shared" si="8"/>
        <v>22.022829837418431</v>
      </c>
      <c r="C112">
        <f t="shared" si="9"/>
        <v>674.21868679202805</v>
      </c>
      <c r="D112">
        <f t="shared" si="10"/>
        <v>1166.4416752255656</v>
      </c>
      <c r="E112">
        <f t="shared" si="11"/>
        <v>2430.5963718894536</v>
      </c>
      <c r="F112">
        <f t="shared" si="15"/>
        <v>11.878973908729355</v>
      </c>
      <c r="G112">
        <f t="shared" si="12"/>
        <v>152078389.87954256</v>
      </c>
      <c r="H112">
        <f t="shared" si="13"/>
        <v>0.52443446548304484</v>
      </c>
      <c r="I112">
        <f t="shared" si="14"/>
        <v>6.6569495465311768</v>
      </c>
    </row>
    <row r="113" spans="1:9" x14ac:dyDescent="0.2">
      <c r="A113">
        <v>111</v>
      </c>
      <c r="B113">
        <f t="shared" si="8"/>
        <v>21.879583192956279</v>
      </c>
      <c r="C113">
        <f t="shared" si="9"/>
        <v>676.0385264149163</v>
      </c>
      <c r="D113">
        <f t="shared" si="10"/>
        <v>1168.8636641810226</v>
      </c>
      <c r="E113">
        <f t="shared" si="11"/>
        <v>2442.2705405249399</v>
      </c>
      <c r="F113">
        <f t="shared" si="15"/>
        <v>11.92276158572863</v>
      </c>
      <c r="G113">
        <f t="shared" si="12"/>
        <v>152072455.96742231</v>
      </c>
      <c r="H113">
        <f t="shared" si="13"/>
        <v>0.52445492907068936</v>
      </c>
      <c r="I113">
        <f t="shared" si="14"/>
        <v>6.6684556205338641</v>
      </c>
    </row>
    <row r="114" spans="1:9" x14ac:dyDescent="0.2">
      <c r="A114">
        <v>112</v>
      </c>
      <c r="B114">
        <f t="shared" si="8"/>
        <v>21.72967181550127</v>
      </c>
      <c r="C114">
        <f t="shared" si="9"/>
        <v>677.94633326174414</v>
      </c>
      <c r="D114">
        <f t="shared" si="10"/>
        <v>1171.4191055369561</v>
      </c>
      <c r="E114">
        <f t="shared" si="11"/>
        <v>2453.9631664219905</v>
      </c>
      <c r="F114">
        <f t="shared" si="15"/>
        <v>11.968616498659948</v>
      </c>
      <c r="G114">
        <f t="shared" si="12"/>
        <v>152065743.38098061</v>
      </c>
      <c r="H114">
        <f t="shared" si="13"/>
        <v>0.52447807990642592</v>
      </c>
      <c r="I114">
        <f t="shared" si="14"/>
        <v>6.6805729959477089</v>
      </c>
    </row>
    <row r="115" spans="1:9" x14ac:dyDescent="0.2">
      <c r="A115">
        <v>113</v>
      </c>
      <c r="B115">
        <f t="shared" si="8"/>
        <v>21.573141369511202</v>
      </c>
      <c r="C115">
        <f t="shared" si="9"/>
        <v>679.94199087194522</v>
      </c>
      <c r="D115">
        <f t="shared" si="10"/>
        <v>1174.1100973362595</v>
      </c>
      <c r="E115">
        <f t="shared" si="11"/>
        <v>2465.6745014006383</v>
      </c>
      <c r="F115">
        <f t="shared" si="15"/>
        <v>12.016522119399474</v>
      </c>
      <c r="G115">
        <f t="shared" si="12"/>
        <v>152058254.37092733</v>
      </c>
      <c r="H115">
        <f t="shared" si="13"/>
        <v>0.52450391093828541</v>
      </c>
      <c r="I115">
        <f t="shared" si="14"/>
        <v>6.6933057249710659</v>
      </c>
    </row>
    <row r="116" spans="1:9" x14ac:dyDescent="0.2">
      <c r="A116">
        <v>114</v>
      </c>
      <c r="B116">
        <f t="shared" si="8"/>
        <v>21.410039535676269</v>
      </c>
      <c r="C116">
        <f t="shared" si="9"/>
        <v>682.0253769884464</v>
      </c>
      <c r="D116">
        <f t="shared" si="10"/>
        <v>1176.9388148552223</v>
      </c>
      <c r="E116">
        <f t="shared" si="11"/>
        <v>2477.4047123287878</v>
      </c>
      <c r="F116">
        <f t="shared" si="15"/>
        <v>12.066461420854305</v>
      </c>
      <c r="G116">
        <f t="shared" si="12"/>
        <v>152049991.44763348</v>
      </c>
      <c r="H116">
        <f t="shared" si="13"/>
        <v>0.52453241429788522</v>
      </c>
      <c r="I116">
        <f t="shared" si="14"/>
        <v>6.70665803467696</v>
      </c>
    </row>
    <row r="117" spans="1:9" x14ac:dyDescent="0.2">
      <c r="A117">
        <v>115</v>
      </c>
      <c r="B117">
        <f t="shared" si="8"/>
        <v>21.240415996395058</v>
      </c>
      <c r="C117">
        <f t="shared" si="9"/>
        <v>684.1963634886921</v>
      </c>
      <c r="D117">
        <f t="shared" si="10"/>
        <v>1179.9075079080401</v>
      </c>
      <c r="E117">
        <f t="shared" si="11"/>
        <v>2489.1538778268987</v>
      </c>
      <c r="F117">
        <f t="shared" si="15"/>
        <v>12.118416907494456</v>
      </c>
      <c r="G117">
        <f t="shared" si="12"/>
        <v>152040957.38007021</v>
      </c>
      <c r="H117">
        <f t="shared" si="13"/>
        <v>0.52456358130282632</v>
      </c>
      <c r="I117">
        <f t="shared" si="14"/>
        <v>6.7206343251623446</v>
      </c>
    </row>
    <row r="118" spans="1:9" x14ac:dyDescent="0.2">
      <c r="A118">
        <v>116</v>
      </c>
      <c r="B118">
        <f t="shared" si="8"/>
        <v>21.064322420640814</v>
      </c>
      <c r="C118">
        <f t="shared" si="9"/>
        <v>686.45481630886854</v>
      </c>
      <c r="D118">
        <f t="shared" si="10"/>
        <v>1183.0184980482006</v>
      </c>
      <c r="E118">
        <f t="shared" si="11"/>
        <v>2500.9219850442041</v>
      </c>
      <c r="F118">
        <f t="shared" si="15"/>
        <v>12.172370645448343</v>
      </c>
      <c r="G118">
        <f t="shared" si="12"/>
        <v>152031155.19463918</v>
      </c>
      <c r="H118">
        <f t="shared" si="13"/>
        <v>0.52459740245933673</v>
      </c>
      <c r="I118">
        <f t="shared" si="14"/>
        <v>6.7352391675823409</v>
      </c>
    </row>
    <row r="119" spans="1:9" x14ac:dyDescent="0.2">
      <c r="A119">
        <v>117</v>
      </c>
      <c r="B119">
        <f t="shared" si="8"/>
        <v>20.881812448222572</v>
      </c>
      <c r="C119">
        <f t="shared" si="9"/>
        <v>688.80059536086662</v>
      </c>
      <c r="D119">
        <f t="shared" si="10"/>
        <v>1186.2741756686357</v>
      </c>
      <c r="E119">
        <f t="shared" si="11"/>
        <v>2512.708926508777</v>
      </c>
      <c r="F119">
        <f t="shared" si="15"/>
        <v>12.228304291988746</v>
      </c>
      <c r="G119">
        <f t="shared" si="12"/>
        <v>152020588.17389575</v>
      </c>
      <c r="H119">
        <f t="shared" si="13"/>
        <v>0.52463386746516472</v>
      </c>
      <c r="I119">
        <f t="shared" si="14"/>
        <v>6.7504773020559128</v>
      </c>
    </row>
    <row r="120" spans="1:9" x14ac:dyDescent="0.2">
      <c r="A120">
        <v>118</v>
      </c>
      <c r="B120">
        <f t="shared" si="8"/>
        <v>20.692941673445944</v>
      </c>
      <c r="C120">
        <f t="shared" si="9"/>
        <v>691.23355444150468</v>
      </c>
      <c r="D120">
        <f t="shared" si="10"/>
        <v>1189.6769970025534</v>
      </c>
      <c r="E120">
        <f t="shared" si="11"/>
        <v>2524.514497053699</v>
      </c>
      <c r="F120">
        <f t="shared" si="15"/>
        <v>12.286199124289558</v>
      </c>
      <c r="G120">
        <f t="shared" si="12"/>
        <v>152009259.85516557</v>
      </c>
      <c r="H120">
        <f t="shared" si="13"/>
        <v>0.52467296521271611</v>
      </c>
      <c r="I120">
        <f t="shared" si="14"/>
        <v>6.7663536354426457</v>
      </c>
    </row>
    <row r="121" spans="1:9" x14ac:dyDescent="0.2">
      <c r="A121">
        <v>119</v>
      </c>
      <c r="B121">
        <f t="shared" si="8"/>
        <v>20.497767628178551</v>
      </c>
      <c r="C121">
        <f t="shared" si="9"/>
        <v>693.753541133525</v>
      </c>
      <c r="D121">
        <f t="shared" si="10"/>
        <v>1193.2294810268777</v>
      </c>
      <c r="E121">
        <f t="shared" si="11"/>
        <v>2536.338390821496</v>
      </c>
      <c r="F121">
        <f t="shared" si="15"/>
        <v>12.346036067306308</v>
      </c>
      <c r="G121">
        <f t="shared" si="12"/>
        <v>151997174.02905536</v>
      </c>
      <c r="H121">
        <f t="shared" si="13"/>
        <v>0.52471468379243846</v>
      </c>
      <c r="I121">
        <f t="shared" si="14"/>
        <v>6.7828732389844104</v>
      </c>
    </row>
    <row r="122" spans="1:9" x14ac:dyDescent="0.2">
      <c r="A122">
        <v>120</v>
      </c>
      <c r="B122">
        <f t="shared" si="8"/>
        <v>20.296349764325285</v>
      </c>
      <c r="C122">
        <f t="shared" si="9"/>
        <v>696.36039669785953</v>
      </c>
      <c r="D122">
        <f t="shared" si="10"/>
        <v>1196.9342062702444</v>
      </c>
      <c r="E122">
        <f t="shared" si="11"/>
        <v>2548.1801983489295</v>
      </c>
      <c r="F122">
        <f t="shared" si="15"/>
        <v>12.407795720659632</v>
      </c>
      <c r="G122">
        <f t="shared" si="12"/>
        <v>151984334.73785937</v>
      </c>
      <c r="H122">
        <f t="shared" si="13"/>
        <v>0.52475901049644802</v>
      </c>
      <c r="I122">
        <f t="shared" si="14"/>
        <v>6.800041345804142</v>
      </c>
    </row>
    <row r="123" spans="1:9" x14ac:dyDescent="0.2">
      <c r="A123">
        <v>121</v>
      </c>
      <c r="B123">
        <f t="shared" si="8"/>
        <v>20.088749435718647</v>
      </c>
      <c r="C123">
        <f t="shared" si="9"/>
        <v>699.05395595665004</v>
      </c>
      <c r="D123">
        <f t="shared" si="10"/>
        <v>1200.7938075275051</v>
      </c>
      <c r="E123">
        <f t="shared" si="11"/>
        <v>2560.0394037341707</v>
      </c>
      <c r="F123">
        <f t="shared" si="15"/>
        <v>12.471458384422535</v>
      </c>
      <c r="G123">
        <f t="shared" si="12"/>
        <v>151970746.27386224</v>
      </c>
      <c r="H123">
        <f t="shared" si="13"/>
        <v>0.52480593182240132</v>
      </c>
      <c r="I123">
        <f t="shared" si="14"/>
        <v>6.8178633482542939</v>
      </c>
    </row>
    <row r="124" spans="1:9" x14ac:dyDescent="0.2">
      <c r="A124">
        <v>122</v>
      </c>
      <c r="B124">
        <f t="shared" si="8"/>
        <v>19.875029879429807</v>
      </c>
      <c r="C124">
        <f t="shared" si="9"/>
        <v>701.83404716649977</v>
      </c>
      <c r="D124">
        <f t="shared" si="10"/>
        <v>1204.8109724826904</v>
      </c>
      <c r="E124">
        <f t="shared" si="11"/>
        <v>2571.9153818882837</v>
      </c>
      <c r="F124">
        <f t="shared" si="15"/>
        <v>12.537004083677177</v>
      </c>
      <c r="G124">
        <f t="shared" si="12"/>
        <v>151956413.17753944</v>
      </c>
      <c r="H124">
        <f t="shared" si="13"/>
        <v>0.52485543347760832</v>
      </c>
      <c r="I124">
        <f t="shared" si="14"/>
        <v>6.8363447951106382</v>
      </c>
    </row>
    <row r="125" spans="1:9" x14ac:dyDescent="0.2">
      <c r="A125">
        <v>123</v>
      </c>
      <c r="B125">
        <f t="shared" si="8"/>
        <v>19.655256196505952</v>
      </c>
      <c r="C125">
        <f t="shared" si="9"/>
        <v>704.70049188141377</v>
      </c>
      <c r="D125">
        <f t="shared" si="10"/>
        <v>1208.9884382423952</v>
      </c>
      <c r="E125">
        <f t="shared" si="11"/>
        <v>2583.8073958729083</v>
      </c>
      <c r="F125">
        <f t="shared" si="15"/>
        <v>12.60441259178752</v>
      </c>
      <c r="G125">
        <f t="shared" si="12"/>
        <v>151941340.23565674</v>
      </c>
      <c r="H125">
        <f t="shared" si="13"/>
        <v>0.52490750038338496</v>
      </c>
      <c r="I125">
        <f t="shared" si="14"/>
        <v>6.855491388600643</v>
      </c>
    </row>
    <row r="126" spans="1:9" x14ac:dyDescent="0.2">
      <c r="A126">
        <v>124</v>
      </c>
      <c r="B126">
        <f t="shared" si="8"/>
        <v>19.429495332139904</v>
      </c>
      <c r="C126">
        <f t="shared" si="9"/>
        <v>707.65310480488779</v>
      </c>
      <c r="D126">
        <f t="shared" si="10"/>
        <v>1213.3289877815173</v>
      </c>
      <c r="E126">
        <f t="shared" si="11"/>
        <v>2595.7145943259338</v>
      </c>
      <c r="F126">
        <f t="shared" si="15"/>
        <v>12.673663452266169</v>
      </c>
      <c r="G126">
        <f t="shared" si="12"/>
        <v>151925532.47926983</v>
      </c>
      <c r="H126">
        <f t="shared" si="13"/>
        <v>0.52496211667964743</v>
      </c>
      <c r="I126">
        <f t="shared" si="14"/>
        <v>6.8753089812603196</v>
      </c>
    </row>
    <row r="127" spans="1:9" x14ac:dyDescent="0.2">
      <c r="A127">
        <v>125</v>
      </c>
      <c r="B127">
        <f t="shared" si="8"/>
        <v>19.19781605527794</v>
      </c>
      <c r="C127">
        <f t="shared" si="9"/>
        <v>710.69169363058336</v>
      </c>
      <c r="D127">
        <f t="shared" si="10"/>
        <v>1217.8354463033015</v>
      </c>
      <c r="E127">
        <f t="shared" si="11"/>
        <v>2607.6360089769191</v>
      </c>
      <c r="F127">
        <f t="shared" si="15"/>
        <v>12.744735999199378</v>
      </c>
      <c r="G127">
        <f t="shared" si="12"/>
        <v>151908995.1816254</v>
      </c>
      <c r="H127">
        <f t="shared" si="13"/>
        <v>0.52501926572974289</v>
      </c>
      <c r="I127">
        <f t="shared" si="14"/>
        <v>6.8958035726123246</v>
      </c>
    </row>
    <row r="128" spans="1:9" x14ac:dyDescent="0.2">
      <c r="A128">
        <v>126</v>
      </c>
      <c r="B128">
        <f t="shared" si="8"/>
        <v>18.960288937672107</v>
      </c>
      <c r="C128">
        <f t="shared" si="9"/>
        <v>713.81605887103115</v>
      </c>
      <c r="D128">
        <f t="shared" si="10"/>
        <v>1222.5106775155878</v>
      </c>
      <c r="E128">
        <f t="shared" si="11"/>
        <v>2619.5705522539279</v>
      </c>
      <c r="F128">
        <f t="shared" si="15"/>
        <v>12.817609376132898</v>
      </c>
      <c r="G128">
        <f t="shared" si="12"/>
        <v>151891733.85596529</v>
      </c>
      <c r="H128">
        <f t="shared" si="13"/>
        <v>0.52507893012551687</v>
      </c>
      <c r="I128">
        <f t="shared" si="14"/>
        <v>6.9169813056518814</v>
      </c>
    </row>
    <row r="129" spans="1:9" x14ac:dyDescent="0.2">
      <c r="A129">
        <v>127</v>
      </c>
      <c r="B129">
        <f t="shared" si="8"/>
        <v>18.716986332383421</v>
      </c>
      <c r="C129">
        <f t="shared" si="9"/>
        <v>717.02599367378423</v>
      </c>
      <c r="D129">
        <f t="shared" si="10"/>
        <v>1227.3575798251704</v>
      </c>
      <c r="E129">
        <f t="shared" si="11"/>
        <v>2631.5170149834089</v>
      </c>
      <c r="F129">
        <f t="shared" si="15"/>
        <v>12.892262553389033</v>
      </c>
      <c r="G129">
        <f t="shared" si="12"/>
        <v>151873754.25323498</v>
      </c>
      <c r="H129">
        <f t="shared" si="13"/>
        <v>0.52514109169261669</v>
      </c>
      <c r="I129">
        <f t="shared" si="14"/>
        <v>6.938848463138414</v>
      </c>
    </row>
    <row r="130" spans="1:9" x14ac:dyDescent="0.2">
      <c r="A130">
        <v>128</v>
      </c>
      <c r="B130">
        <f t="shared" si="8"/>
        <v>18.467982351742378</v>
      </c>
      <c r="C130">
        <f t="shared" si="9"/>
        <v>720.32128362444894</v>
      </c>
      <c r="D130">
        <f t="shared" si="10"/>
        <v>1232.3790824521366</v>
      </c>
      <c r="E130">
        <f t="shared" si="11"/>
        <v>2643.4740641847002</v>
      </c>
      <c r="F130">
        <f t="shared" si="15"/>
        <v>12.968674343768848</v>
      </c>
      <c r="G130">
        <f t="shared" si="12"/>
        <v>151855062.35969812</v>
      </c>
      <c r="H130">
        <f t="shared" si="13"/>
        <v>0.52520573149602667</v>
      </c>
      <c r="I130">
        <f t="shared" si="14"/>
        <v>6.9614114636766811</v>
      </c>
    </row>
    <row r="131" spans="1:9" x14ac:dyDescent="0.2">
      <c r="A131">
        <v>129</v>
      </c>
      <c r="B131">
        <f t="shared" ref="B131:B194" si="16">23.436206*SIN(A131*PI()/180)</f>
        <v>18.213352844773631</v>
      </c>
      <c r="C131">
        <f t="shared" ref="C131:C194" si="17">TAN(PI()/4-B131*PI()/360)*1000</f>
        <v>723.70170653600678</v>
      </c>
      <c r="D131">
        <f t="shared" ref="D131:D194" si="18">1800-C131*SIN(A131*PI()/180)</f>
        <v>1237.5781414660244</v>
      </c>
      <c r="E131">
        <f t="shared" ref="E131:E194" si="19">2200-C131*COS(A131*PI()/180)</f>
        <v>2655.4402409606746</v>
      </c>
      <c r="F131">
        <f t="shared" si="15"/>
        <v>13.046823416592922</v>
      </c>
      <c r="G131">
        <f t="shared" ref="G131:G194" si="20">149598500*(1-0.016708*0.016708)/(1+0.016708*COS(PI()*MOD(A131-282.938346,360)/180))</f>
        <v>151835664.39445856</v>
      </c>
      <c r="H131">
        <f t="shared" ref="H131:H194" si="21">0.533128*(1+0.016708*COS(PI()*MOD(A131-282.938346,360)/180))/(1-0.016708*0.016708)</f>
        <v>0.52527282984583668</v>
      </c>
      <c r="I131">
        <f t="shared" ref="I131:I194" si="22">(TAN(PI()/4-(B131-H131/2)*PI()/360)-TAN(PI()/4-(B131+H131/2)*PI()/360))*1000</f>
        <v>6.9846768575805296</v>
      </c>
    </row>
    <row r="132" spans="1:9" x14ac:dyDescent="0.2">
      <c r="A132">
        <v>130</v>
      </c>
      <c r="B132">
        <f t="shared" si="16"/>
        <v>17.95317537409165</v>
      </c>
      <c r="C132">
        <f t="shared" si="17"/>
        <v>727.16703222383819</v>
      </c>
      <c r="D132">
        <f t="shared" si="18"/>
        <v>1242.9577357456101</v>
      </c>
      <c r="E132">
        <f t="shared" si="19"/>
        <v>2667.4139584860159</v>
      </c>
      <c r="F132">
        <f t="shared" ref="F132:F195" si="23">SQRT((D132-D131)*(D132-D131)+(E132-E131)*(E132-E131))</f>
        <v>13.126688310065722</v>
      </c>
      <c r="G132">
        <f t="shared" si="20"/>
        <v>151815566.80689174</v>
      </c>
      <c r="H132">
        <f t="shared" si="21"/>
        <v>0.52534236630323927</v>
      </c>
      <c r="I132">
        <f t="shared" si="22"/>
        <v>7.0086513225084968</v>
      </c>
    </row>
    <row r="133" spans="1:9" x14ac:dyDescent="0.2">
      <c r="A133">
        <v>131</v>
      </c>
      <c r="B133">
        <f t="shared" si="16"/>
        <v>17.687529192274404</v>
      </c>
      <c r="C133">
        <f t="shared" si="17"/>
        <v>730.71702226586069</v>
      </c>
      <c r="D133">
        <f t="shared" si="18"/>
        <v>1248.5208628640985</v>
      </c>
      <c r="E133">
        <f t="shared" si="19"/>
        <v>2679.3935000945758</v>
      </c>
      <c r="F133">
        <f t="shared" si="23"/>
        <v>13.208247441946213</v>
      </c>
      <c r="G133">
        <f t="shared" si="20"/>
        <v>151794776.2739867</v>
      </c>
      <c r="H133">
        <f t="shared" si="21"/>
        <v>0.52541431968675567</v>
      </c>
      <c r="I133">
        <f t="shared" si="22"/>
        <v>7.0333416588600484</v>
      </c>
    </row>
    <row r="134" spans="1:9" x14ac:dyDescent="0.2">
      <c r="A134">
        <v>132</v>
      </c>
      <c r="B134">
        <f t="shared" si="16"/>
        <v>17.416495217722257</v>
      </c>
      <c r="C134">
        <f t="shared" si="17"/>
        <v>734.35142974718133</v>
      </c>
      <c r="D134">
        <f t="shared" si="18"/>
        <v>1254.2705349014559</v>
      </c>
      <c r="E134">
        <f t="shared" si="19"/>
        <v>2691.3770174672259</v>
      </c>
      <c r="F134">
        <f t="shared" si="23"/>
        <v>13.291479118509603</v>
      </c>
      <c r="G134">
        <f t="shared" si="20"/>
        <v>151773299.69760102</v>
      </c>
      <c r="H134">
        <f t="shared" si="21"/>
        <v>0.52548866807868866</v>
      </c>
      <c r="I134">
        <f t="shared" si="22"/>
        <v>7.0587547849203514</v>
      </c>
    </row>
    <row r="135" spans="1:9" x14ac:dyDescent="0.2">
      <c r="A135">
        <v>133</v>
      </c>
      <c r="B135">
        <f t="shared" si="16"/>
        <v>17.140156010009413</v>
      </c>
      <c r="C135">
        <f t="shared" si="17"/>
        <v>738.06999898867605</v>
      </c>
      <c r="D135">
        <f t="shared" si="18"/>
        <v>1260.2097741855741</v>
      </c>
      <c r="E135">
        <f t="shared" si="19"/>
        <v>2703.362528921607</v>
      </c>
      <c r="F135">
        <f t="shared" si="23"/>
        <v>13.376361541806304</v>
      </c>
      <c r="G135">
        <f t="shared" si="20"/>
        <v>151751144.20163032</v>
      </c>
      <c r="H135">
        <f t="shared" si="21"/>
        <v>0.52556538883179749</v>
      </c>
      <c r="I135">
        <f t="shared" si="22"/>
        <v>7.084897731743145</v>
      </c>
    </row>
    <row r="136" spans="1:9" x14ac:dyDescent="0.2">
      <c r="A136">
        <v>134</v>
      </c>
      <c r="B136">
        <f t="shared" si="16"/>
        <v>16.858595744735503</v>
      </c>
      <c r="C136">
        <f t="shared" si="17"/>
        <v>741.87246525889202</v>
      </c>
      <c r="D136">
        <f t="shared" si="18"/>
        <v>1266.3416089639254</v>
      </c>
      <c r="E136">
        <f t="shared" si="19"/>
        <v>2715.3479178051407</v>
      </c>
      <c r="F136">
        <f t="shared" si="23"/>
        <v>13.462872815210396</v>
      </c>
      <c r="G136">
        <f t="shared" si="20"/>
        <v>151728317.12909356</v>
      </c>
      <c r="H136">
        <f t="shared" si="21"/>
        <v>0.52564445857619768</v>
      </c>
      <c r="I136">
        <f t="shared" si="22"/>
        <v>7.111777637756056</v>
      </c>
    </row>
    <row r="137" spans="1:9" x14ac:dyDescent="0.2">
      <c r="A137">
        <v>135</v>
      </c>
      <c r="B137">
        <f t="shared" si="16"/>
        <v>16.571900187884854</v>
      </c>
      <c r="C137">
        <f t="shared" si="17"/>
        <v>745.75855446868604</v>
      </c>
      <c r="D137">
        <f t="shared" si="18"/>
        <v>1272.6690690073146</v>
      </c>
      <c r="E137">
        <f t="shared" si="19"/>
        <v>2727.3309309926854</v>
      </c>
      <c r="F137">
        <f t="shared" si="23"/>
        <v>13.550990947290773</v>
      </c>
      <c r="G137">
        <f t="shared" si="20"/>
        <v>151704826.03913718</v>
      </c>
      <c r="H137">
        <f t="shared" si="21"/>
        <v>0.52572585322647924</v>
      </c>
      <c r="I137">
        <f t="shared" si="22"/>
        <v>7.1394017430795875</v>
      </c>
    </row>
    <row r="138" spans="1:9" x14ac:dyDescent="0.2">
      <c r="A138">
        <v>136</v>
      </c>
      <c r="B138">
        <f t="shared" si="16"/>
        <v>16.28015666970137</v>
      </c>
      <c r="C138">
        <f t="shared" si="17"/>
        <v>749.72798284800319</v>
      </c>
      <c r="D138">
        <f t="shared" si="18"/>
        <v>1279.195181147295</v>
      </c>
      <c r="E138">
        <f t="shared" si="19"/>
        <v>2739.3091774901823</v>
      </c>
      <c r="F138">
        <f t="shared" si="23"/>
        <v>13.640693853994225</v>
      </c>
      <c r="G138">
        <f t="shared" si="20"/>
        <v>151680678.70395911</v>
      </c>
      <c r="H138">
        <f t="shared" si="21"/>
        <v>0.525809547989043</v>
      </c>
      <c r="I138">
        <f t="shared" si="22"/>
        <v>7.1677773835450154</v>
      </c>
    </row>
    <row r="139" spans="1:9" x14ac:dyDescent="0.2">
      <c r="A139">
        <v>137</v>
      </c>
      <c r="B139">
        <f t="shared" si="16"/>
        <v>15.983454058086888</v>
      </c>
      <c r="C139">
        <f t="shared" si="17"/>
        <v>753.78045660421196</v>
      </c>
      <c r="D139">
        <f t="shared" si="18"/>
        <v>1285.9229647487659</v>
      </c>
      <c r="E139">
        <f t="shared" si="19"/>
        <v>2751.2801271456788</v>
      </c>
      <c r="F139">
        <f t="shared" si="23"/>
        <v>13.731959359197546</v>
      </c>
      <c r="G139">
        <f t="shared" si="20"/>
        <v>151655883.10565472</v>
      </c>
      <c r="H139">
        <f t="shared" si="21"/>
        <v>0.52589551736965368</v>
      </c>
      <c r="I139">
        <f t="shared" si="22"/>
        <v>7.1969119843944274</v>
      </c>
    </row>
    <row r="140" spans="1:9" x14ac:dyDescent="0.2">
      <c r="A140">
        <v>138</v>
      </c>
      <c r="B140">
        <f t="shared" si="16"/>
        <v>15.681882731531113</v>
      </c>
      <c r="C140">
        <f t="shared" si="17"/>
        <v>757.915671561409</v>
      </c>
      <c r="D140">
        <f t="shared" si="18"/>
        <v>1292.8554271192331</v>
      </c>
      <c r="E140">
        <f t="shared" si="19"/>
        <v>2763.2411094690851</v>
      </c>
      <c r="F140">
        <f t="shared" si="23"/>
        <v>13.824765193622033</v>
      </c>
      <c r="G140">
        <f t="shared" si="20"/>
        <v>151630447.43298727</v>
      </c>
      <c r="H140">
        <f t="shared" si="21"/>
        <v>0.525983735181205</v>
      </c>
      <c r="I140">
        <f t="shared" si="22"/>
        <v>7.2268130536516928</v>
      </c>
    </row>
    <row r="141" spans="1:9" x14ac:dyDescent="0.2">
      <c r="A141">
        <v>139</v>
      </c>
      <c r="B141">
        <f t="shared" si="16"/>
        <v>15.375534551581499</v>
      </c>
      <c r="C141">
        <f t="shared" si="17"/>
        <v>762.13331278012151</v>
      </c>
      <c r="D141">
        <f t="shared" si="18"/>
        <v>1299.995558856155</v>
      </c>
      <c r="E141">
        <f t="shared" si="19"/>
        <v>2775.1893125620763</v>
      </c>
      <c r="F141">
        <f t="shared" si="23"/>
        <v>13.919088992170536</v>
      </c>
      <c r="G141">
        <f t="shared" si="20"/>
        <v>151604380.07808441</v>
      </c>
      <c r="H141">
        <f t="shared" si="21"/>
        <v>0.52607417455169703</v>
      </c>
      <c r="I141">
        <f t="shared" si="22"/>
        <v>7.2574881751500397</v>
      </c>
    </row>
    <row r="142" spans="1:9" x14ac:dyDescent="0.2">
      <c r="A142">
        <v>140</v>
      </c>
      <c r="B142">
        <f t="shared" si="16"/>
        <v>15.064502834861333</v>
      </c>
      <c r="C142">
        <f t="shared" si="17"/>
        <v>766.43305415683915</v>
      </c>
      <c r="D142">
        <f t="shared" si="18"/>
        <v>1307.3463291337712</v>
      </c>
      <c r="E142">
        <f t="shared" si="19"/>
        <v>2787.1217821595533</v>
      </c>
      <c r="F142">
        <f t="shared" si="23"/>
        <v>14.014908289710549</v>
      </c>
      <c r="G142">
        <f t="shared" si="20"/>
        <v>151577689.6330629</v>
      </c>
      <c r="H142">
        <f t="shared" si="21"/>
        <v>0.52616680793242143</v>
      </c>
      <c r="I142">
        <f t="shared" si="22"/>
        <v>7.2889450011964785</v>
      </c>
    </row>
    <row r="143" spans="1:9" x14ac:dyDescent="0.2">
      <c r="A143">
        <v>141</v>
      </c>
      <c r="B143">
        <f t="shared" si="16"/>
        <v>14.748882324644553</v>
      </c>
      <c r="C143">
        <f t="shared" si="17"/>
        <v>770.81455800282015</v>
      </c>
      <c r="D143">
        <f t="shared" si="18"/>
        <v>1314.9106809307573</v>
      </c>
      <c r="E143">
        <f t="shared" si="19"/>
        <v>2799.0354207841315</v>
      </c>
      <c r="F143">
        <f t="shared" si="23"/>
        <v>14.112200515355795</v>
      </c>
      <c r="G143">
        <f t="shared" si="20"/>
        <v>151550384.88658389</v>
      </c>
      <c r="H143">
        <f t="shared" si="21"/>
        <v>0.52626160710635306</v>
      </c>
      <c r="I143">
        <f t="shared" si="22"/>
        <v>7.3211912448644112</v>
      </c>
    </row>
    <row r="144" spans="1:9" x14ac:dyDescent="0.2">
      <c r="A144">
        <v>142</v>
      </c>
      <c r="B144">
        <f t="shared" si="16"/>
        <v>14.428769161996046</v>
      </c>
      <c r="C144">
        <f t="shared" si="17"/>
        <v>775.27747460162323</v>
      </c>
      <c r="D144">
        <f t="shared" si="18"/>
        <v>1322.6915262000139</v>
      </c>
      <c r="E144">
        <f t="shared" si="19"/>
        <v>2810.9269870151411</v>
      </c>
      <c r="F144">
        <f t="shared" si="23"/>
        <v>14.210942985270224</v>
      </c>
      <c r="G144">
        <f t="shared" si="20"/>
        <v>151522474.8203406</v>
      </c>
      <c r="H144">
        <f t="shared" si="21"/>
        <v>0.52635854319674524</v>
      </c>
      <c r="I144">
        <f t="shared" si="22"/>
        <v>7.3542346718900031</v>
      </c>
    </row>
    <row r="145" spans="1:9" x14ac:dyDescent="0.2">
      <c r="A145">
        <v>143</v>
      </c>
      <c r="B145">
        <f t="shared" si="16"/>
        <v>14.104260856486169</v>
      </c>
      <c r="C145">
        <f t="shared" si="17"/>
        <v>779.82144174483756</v>
      </c>
      <c r="D145">
        <f t="shared" si="18"/>
        <v>1330.691740981867</v>
      </c>
      <c r="E145">
        <f t="shared" si="19"/>
        <v>2822.7930948737039</v>
      </c>
      <c r="F145">
        <f t="shared" si="23"/>
        <v>14.311112894070416</v>
      </c>
      <c r="G145">
        <f t="shared" si="20"/>
        <v>151493968.60548103</v>
      </c>
      <c r="H145">
        <f t="shared" si="21"/>
        <v>0.52645758667592579</v>
      </c>
      <c r="I145">
        <f t="shared" si="22"/>
        <v>7.3880830921633223</v>
      </c>
    </row>
    <row r="146" spans="1:9" x14ac:dyDescent="0.2">
      <c r="A146">
        <v>144</v>
      </c>
      <c r="B146">
        <f t="shared" si="16"/>
        <v>13.775456256488374</v>
      </c>
      <c r="C146">
        <f t="shared" si="17"/>
        <v>784.44608424549415</v>
      </c>
      <c r="D146">
        <f t="shared" si="18"/>
        <v>1338.9141604619194</v>
      </c>
      <c r="E146">
        <f t="shared" si="19"/>
        <v>2834.6302133254862</v>
      </c>
      <c r="F146">
        <f t="shared" si="23"/>
        <v>14.412687304852989</v>
      </c>
      <c r="G146">
        <f t="shared" si="20"/>
        <v>151464875.59896719</v>
      </c>
      <c r="H146">
        <f t="shared" si="21"/>
        <v>0.52655870737429133</v>
      </c>
      <c r="I146">
        <f t="shared" si="22"/>
        <v>7.4227443507902668</v>
      </c>
    </row>
    <row r="147" spans="1:9" x14ac:dyDescent="0.2">
      <c r="A147">
        <v>145</v>
      </c>
      <c r="B147">
        <f t="shared" si="16"/>
        <v>13.442455519069011</v>
      </c>
      <c r="C147">
        <f t="shared" si="17"/>
        <v>789.15101342865978</v>
      </c>
      <c r="D147">
        <f t="shared" si="18"/>
        <v>1347.3615739747725</v>
      </c>
      <c r="E147">
        <f t="shared" si="19"/>
        <v>2846.4346659028161</v>
      </c>
      <c r="F147">
        <f t="shared" si="23"/>
        <v>14.515643137924004</v>
      </c>
      <c r="G147">
        <f t="shared" si="20"/>
        <v>151435205.33987391</v>
      </c>
      <c r="H147">
        <f t="shared" si="21"/>
        <v>0.52666187448949786</v>
      </c>
      <c r="I147">
        <f t="shared" si="22"/>
        <v>7.4582263187135123</v>
      </c>
    </row>
    <row r="148" spans="1:9" x14ac:dyDescent="0.2">
      <c r="A148">
        <v>146</v>
      </c>
      <c r="B148">
        <f t="shared" si="16"/>
        <v>13.105360079478539</v>
      </c>
      <c r="C148">
        <f t="shared" si="17"/>
        <v>793.93582659873721</v>
      </c>
      <c r="D148">
        <f t="shared" si="18"/>
        <v>1356.0367199548048</v>
      </c>
      <c r="E148">
        <f t="shared" si="19"/>
        <v>2858.2026304478977</v>
      </c>
      <c r="F148">
        <f t="shared" si="23"/>
        <v>14.619957158253575</v>
      </c>
      <c r="G148">
        <f t="shared" si="20"/>
        <v>151404967.54562894</v>
      </c>
      <c r="H148">
        <f t="shared" si="21"/>
        <v>0.52676705659584244</v>
      </c>
      <c r="I148">
        <f t="shared" si="22"/>
        <v>7.4945368828723824</v>
      </c>
    </row>
    <row r="149" spans="1:9" x14ac:dyDescent="0.2">
      <c r="A149">
        <v>147</v>
      </c>
      <c r="B149">
        <f t="shared" si="16"/>
        <v>12.764272620253385</v>
      </c>
      <c r="C149">
        <f t="shared" si="17"/>
        <v>798.80010648301322</v>
      </c>
      <c r="D149">
        <f t="shared" si="18"/>
        <v>1364.942280835191</v>
      </c>
      <c r="E149">
        <f t="shared" si="19"/>
        <v>2869.9301389789739</v>
      </c>
      <c r="F149">
        <f t="shared" si="23"/>
        <v>14.725605961750114</v>
      </c>
      <c r="G149">
        <f t="shared" si="20"/>
        <v>151374172.10819665</v>
      </c>
      <c r="H149">
        <f t="shared" si="21"/>
        <v>0.52687422165383657</v>
      </c>
      <c r="I149">
        <f t="shared" si="22"/>
        <v>7.531683935880884</v>
      </c>
    </row>
    <row r="150" spans="1:9" x14ac:dyDescent="0.2">
      <c r="A150">
        <v>148</v>
      </c>
      <c r="B150">
        <f t="shared" si="16"/>
        <v>12.419297039937822</v>
      </c>
      <c r="C150">
        <f t="shared" si="17"/>
        <v>803.74342065102633</v>
      </c>
      <c r="D150">
        <f t="shared" si="18"/>
        <v>1374.0808778963287</v>
      </c>
      <c r="E150">
        <f t="shared" si="19"/>
        <v>2881.6130776813561</v>
      </c>
      <c r="F150">
        <f t="shared" si="23"/>
        <v>14.832565960394552</v>
      </c>
      <c r="G150">
        <f t="shared" si="20"/>
        <v>151342829.09020776</v>
      </c>
      <c r="H150">
        <f t="shared" si="21"/>
        <v>0.52698333701996569</v>
      </c>
      <c r="I150">
        <f t="shared" si="22"/>
        <v>7.5696753652101378</v>
      </c>
    </row>
    <row r="151" spans="1:9" x14ac:dyDescent="0.2">
      <c r="A151">
        <v>149</v>
      </c>
      <c r="B151">
        <f t="shared" si="16"/>
        <v>12.070538421435465</v>
      </c>
      <c r="C151">
        <f t="shared" si="17"/>
        <v>808.76532090934734</v>
      </c>
      <c r="D151">
        <f t="shared" si="18"/>
        <v>1383.4550660648374</v>
      </c>
      <c r="E151">
        <f t="shared" si="19"/>
        <v>2893.247187025343</v>
      </c>
      <c r="F151">
        <f t="shared" si="23"/>
        <v>14.94081336629473</v>
      </c>
      <c r="G151">
        <f t="shared" si="20"/>
        <v>151310948.72103745</v>
      </c>
      <c r="H151">
        <f t="shared" si="21"/>
        <v>0.52709436945663191</v>
      </c>
      <c r="I151">
        <f t="shared" si="22"/>
        <v>7.6085190418533344</v>
      </c>
    </row>
    <row r="152" spans="1:9" x14ac:dyDescent="0.2">
      <c r="A152">
        <v>150</v>
      </c>
      <c r="B152">
        <f t="shared" si="16"/>
        <v>11.718102999999997</v>
      </c>
      <c r="C152">
        <f t="shared" si="17"/>
        <v>813.86534267139859</v>
      </c>
      <c r="D152">
        <f t="shared" si="18"/>
        <v>1393.0673286643007</v>
      </c>
      <c r="E152">
        <f t="shared" si="19"/>
        <v>2904.8280620131586</v>
      </c>
      <c r="F152">
        <f t="shared" si="23"/>
        <v>15.050324174729724</v>
      </c>
      <c r="G152">
        <f t="shared" si="20"/>
        <v>151278541.39283404</v>
      </c>
      <c r="H152">
        <f t="shared" si="21"/>
        <v>0.52720728514227977</v>
      </c>
      <c r="I152">
        <f t="shared" si="22"/>
        <v>7.6482228084533421</v>
      </c>
    </row>
    <row r="153" spans="1:9" x14ac:dyDescent="0.2">
      <c r="A153">
        <v>151</v>
      </c>
      <c r="B153">
        <f t="shared" si="16"/>
        <v>11.362098130874928</v>
      </c>
      <c r="C153">
        <f t="shared" si="17"/>
        <v>819.04300430196861</v>
      </c>
      <c r="D153">
        <f t="shared" si="18"/>
        <v>1402.9200721189436</v>
      </c>
      <c r="E153">
        <f t="shared" si="19"/>
        <v>2916.3511525571585</v>
      </c>
      <c r="F153">
        <f t="shared" si="23"/>
        <v>15.161074146254519</v>
      </c>
      <c r="G153">
        <f t="shared" si="20"/>
        <v>151245617.65650025</v>
      </c>
      <c r="H153">
        <f t="shared" si="21"/>
        <v>0.52732204968169716</v>
      </c>
      <c r="I153">
        <f t="shared" si="22"/>
        <v>7.6887944668773134</v>
      </c>
    </row>
    <row r="154" spans="1:9" x14ac:dyDescent="0.2">
      <c r="A154">
        <v>152</v>
      </c>
      <c r="B154">
        <f t="shared" si="16"/>
        <v>11.002632256592076</v>
      </c>
      <c r="C154">
        <f t="shared" si="17"/>
        <v>824.29780643611775</v>
      </c>
      <c r="D154">
        <f t="shared" si="18"/>
        <v>1413.0156206114539</v>
      </c>
      <c r="E154">
        <f t="shared" si="19"/>
        <v>2927.8117639916636</v>
      </c>
      <c r="F154">
        <f t="shared" si="23"/>
        <v>15.273038787920905</v>
      </c>
      <c r="G154">
        <f t="shared" si="20"/>
        <v>151212188.21763027</v>
      </c>
      <c r="H154">
        <f t="shared" si="21"/>
        <v>0.52743862811649411</v>
      </c>
      <c r="I154">
        <f t="shared" si="22"/>
        <v>7.7302417652156397</v>
      </c>
    </row>
    <row r="155" spans="1:9" x14ac:dyDescent="0.2">
      <c r="A155">
        <v>153</v>
      </c>
      <c r="B155">
        <f t="shared" si="16"/>
        <v>10.639814873938965</v>
      </c>
      <c r="C155">
        <f t="shared" si="17"/>
        <v>829.62923127220131</v>
      </c>
      <c r="D155">
        <f t="shared" si="18"/>
        <v>1423.3562106961972</v>
      </c>
      <c r="E155">
        <f t="shared" si="19"/>
        <v>2939.2050577209116</v>
      </c>
      <c r="F155">
        <f t="shared" si="23"/>
        <v>15.386193333687592</v>
      </c>
      <c r="G155">
        <f t="shared" si="20"/>
        <v>151178263.93240392</v>
      </c>
      <c r="H155">
        <f t="shared" si="21"/>
        <v>0.52755698493574976</v>
      </c>
      <c r="I155">
        <f t="shared" si="22"/>
        <v>7.7725723841863825</v>
      </c>
    </row>
    <row r="156" spans="1:9" x14ac:dyDescent="0.2">
      <c r="A156">
        <v>154</v>
      </c>
      <c r="B156">
        <f t="shared" si="16"/>
        <v>10.273756500605053</v>
      </c>
      <c r="C156">
        <f t="shared" si="17"/>
        <v>835.03674183878707</v>
      </c>
      <c r="D156">
        <f t="shared" si="18"/>
        <v>1433.9439858691162</v>
      </c>
      <c r="E156">
        <f t="shared" si="19"/>
        <v>2950.5260520057564</v>
      </c>
      <c r="F156">
        <f t="shared" si="23"/>
        <v>15.500512724092994</v>
      </c>
      <c r="G156">
        <f t="shared" si="20"/>
        <v>151143855.80344081</v>
      </c>
      <c r="H156">
        <f t="shared" si="21"/>
        <v>0.52767708408683045</v>
      </c>
      <c r="I156">
        <f t="shared" si="22"/>
        <v>7.8157939229256401</v>
      </c>
    </row>
    <row r="157" spans="1:9" x14ac:dyDescent="0.2">
      <c r="A157">
        <v>155</v>
      </c>
      <c r="B157">
        <f t="shared" si="16"/>
        <v>9.9045686415169509</v>
      </c>
      <c r="C157">
        <f t="shared" si="17"/>
        <v>840.51978123528022</v>
      </c>
      <c r="D157">
        <f t="shared" si="18"/>
        <v>1444.7809910956728</v>
      </c>
      <c r="E157">
        <f t="shared" si="19"/>
        <v>2961.7696228918758</v>
      </c>
      <c r="F157">
        <f t="shared" si="23"/>
        <v>15.615971585258691</v>
      </c>
      <c r="G157">
        <f t="shared" si="20"/>
        <v>151108974.97561693</v>
      </c>
      <c r="H157">
        <f t="shared" si="21"/>
        <v>0.5277988889863714</v>
      </c>
      <c r="I157">
        <f t="shared" si="22"/>
        <v>7.859913884147085</v>
      </c>
    </row>
    <row r="158" spans="1:9" x14ac:dyDescent="0.2">
      <c r="A158">
        <v>156</v>
      </c>
      <c r="B158">
        <f t="shared" si="16"/>
        <v>9.5323637548729323</v>
      </c>
      <c r="C158">
        <f t="shared" si="17"/>
        <v>846.07777184612689</v>
      </c>
      <c r="D158">
        <f t="shared" si="18"/>
        <v>1455.8691672982534</v>
      </c>
      <c r="E158">
        <f t="shared" si="19"/>
        <v>2972.930505282402</v>
      </c>
      <c r="F158">
        <f t="shared" si="23"/>
        <v>15.732544207299512</v>
      </c>
      <c r="G158">
        <f t="shared" si="20"/>
        <v>151073632.73184559</v>
      </c>
      <c r="H158">
        <f t="shared" si="21"/>
        <v>0.52792236253142011</v>
      </c>
      <c r="I158">
        <f t="shared" si="22"/>
        <v>7.904939658644361</v>
      </c>
    </row>
    <row r="159" spans="1:9" x14ac:dyDescent="0.2">
      <c r="A159">
        <v>157</v>
      </c>
      <c r="B159">
        <f t="shared" si="16"/>
        <v>9.1572552178870978</v>
      </c>
      <c r="C159">
        <f t="shared" si="17"/>
        <v>851.71011452850541</v>
      </c>
      <c r="D159">
        <f t="shared" si="18"/>
        <v>1467.2103458045481</v>
      </c>
      <c r="E159">
        <f t="shared" si="19"/>
        <v>2984.003294158023</v>
      </c>
      <c r="F159">
        <f t="shared" si="23"/>
        <v>15.850204522204626</v>
      </c>
      <c r="G159">
        <f t="shared" si="20"/>
        <v>151037840.48882529</v>
      </c>
      <c r="H159">
        <f t="shared" si="21"/>
        <v>0.52804746711073891</v>
      </c>
      <c r="I159">
        <f t="shared" si="22"/>
        <v>7.9508785091251255</v>
      </c>
    </row>
    <row r="160" spans="1:9" x14ac:dyDescent="0.2">
      <c r="A160">
        <v>158</v>
      </c>
      <c r="B160">
        <f t="shared" si="16"/>
        <v>8.7793572922535628</v>
      </c>
      <c r="C160">
        <f t="shared" si="17"/>
        <v>857.41618777348538</v>
      </c>
      <c r="D160">
        <f t="shared" si="18"/>
        <v>1478.8062427585164</v>
      </c>
      <c r="E160">
        <f t="shared" si="19"/>
        <v>2994.9824459477804</v>
      </c>
      <c r="F160">
        <f t="shared" si="23"/>
        <v>15.968926081286329</v>
      </c>
      <c r="G160">
        <f t="shared" si="20"/>
        <v>151001609.79275697</v>
      </c>
      <c r="H160">
        <f t="shared" si="21"/>
        <v>0.52817416461626077</v>
      </c>
      <c r="I160">
        <f t="shared" si="22"/>
        <v>7.9977375533526462</v>
      </c>
    </row>
    <row r="161" spans="1:9" x14ac:dyDescent="0.2">
      <c r="A161">
        <v>159</v>
      </c>
      <c r="B161">
        <f t="shared" si="16"/>
        <v>8.3987850893412617</v>
      </c>
      <c r="C161">
        <f t="shared" si="17"/>
        <v>863.19534684068469</v>
      </c>
      <c r="D161">
        <f t="shared" si="18"/>
        <v>1490.6584534956596</v>
      </c>
      <c r="E161">
        <f t="shared" si="19"/>
        <v>3005.8622800539265</v>
      </c>
      <c r="F161">
        <f t="shared" si="23"/>
        <v>16.088682032252102</v>
      </c>
      <c r="G161">
        <f t="shared" si="20"/>
        <v>150964952.31503257</v>
      </c>
      <c r="H161">
        <f t="shared" si="21"/>
        <v>0.52830241645469833</v>
      </c>
      <c r="I161">
        <f t="shared" si="22"/>
        <v>8.0455237465761886</v>
      </c>
    </row>
    <row r="162" spans="1:9" x14ac:dyDescent="0.2">
      <c r="A162">
        <v>160</v>
      </c>
      <c r="B162">
        <f t="shared" si="16"/>
        <v>8.0156545351299009</v>
      </c>
      <c r="C162">
        <f t="shared" si="17"/>
        <v>869.04692286651778</v>
      </c>
      <c r="D162">
        <f t="shared" si="18"/>
        <v>1502.768446884462</v>
      </c>
      <c r="E162">
        <f t="shared" si="19"/>
        <v>3016.6369805343675</v>
      </c>
      <c r="F162">
        <f t="shared" si="23"/>
        <v>16.209445095994287</v>
      </c>
      <c r="G162">
        <f t="shared" si="20"/>
        <v>150927879.84789747</v>
      </c>
      <c r="H162">
        <f t="shared" si="21"/>
        <v>0.52843218355929922</v>
      </c>
      <c r="I162">
        <f t="shared" si="22"/>
        <v>8.0942438632348725</v>
      </c>
    </row>
    <row r="163" spans="1:9" x14ac:dyDescent="0.2">
      <c r="A163">
        <v>161</v>
      </c>
      <c r="B163">
        <f t="shared" si="16"/>
        <v>7.6300823348977502</v>
      </c>
      <c r="C163">
        <f t="shared" si="17"/>
        <v>874.97022194620445</v>
      </c>
      <c r="D163">
        <f t="shared" si="18"/>
        <v>1515.1375596360051</v>
      </c>
      <c r="E163">
        <f t="shared" si="19"/>
        <v>3027.3005979463933</v>
      </c>
      <c r="F163">
        <f t="shared" si="23"/>
        <v>16.331187543177794</v>
      </c>
      <c r="G163">
        <f t="shared" si="20"/>
        <v>150890404.30008939</v>
      </c>
      <c r="H163">
        <f t="shared" si="21"/>
        <v>0.52856342640174603</v>
      </c>
      <c r="I163">
        <f t="shared" si="22"/>
        <v>8.1439044779154646</v>
      </c>
    </row>
    <row r="164" spans="1:9" x14ac:dyDescent="0.2">
      <c r="A164">
        <v>162</v>
      </c>
      <c r="B164">
        <f t="shared" si="16"/>
        <v>7.2421859376721107</v>
      </c>
      <c r="C164">
        <f t="shared" si="17"/>
        <v>880.96452418977003</v>
      </c>
      <c r="D164">
        <f t="shared" si="18"/>
        <v>1527.7669905839216</v>
      </c>
      <c r="E164">
        <f t="shared" si="19"/>
        <v>3037.8470513555403</v>
      </c>
      <c r="F164">
        <f t="shared" si="23"/>
        <v>16.453881170699511</v>
      </c>
      <c r="G164">
        <f t="shared" si="20"/>
        <v>150852537.6924552</v>
      </c>
      <c r="H164">
        <f t="shared" si="21"/>
        <v>0.52869610500419784</v>
      </c>
      <c r="I164">
        <f t="shared" si="22"/>
        <v>8.1945119455457682</v>
      </c>
    </row>
    <row r="165" spans="1:9" x14ac:dyDescent="0.2">
      <c r="A165">
        <v>163</v>
      </c>
      <c r="B165">
        <f t="shared" si="16"/>
        <v>6.8520835004532383</v>
      </c>
      <c r="C165">
        <f t="shared" si="17"/>
        <v>887.02908275235234</v>
      </c>
      <c r="D165">
        <f t="shared" si="18"/>
        <v>1540.6577949370489</v>
      </c>
      <c r="E165">
        <f t="shared" si="19"/>
        <v>3048.2701305136034</v>
      </c>
      <c r="F165">
        <f t="shared" si="23"/>
        <v>16.577497278113345</v>
      </c>
      <c r="G165">
        <f t="shared" si="20"/>
        <v>150814292.15354875</v>
      </c>
      <c r="H165">
        <f t="shared" si="21"/>
        <v>0.52883017895146689</v>
      </c>
      <c r="I165">
        <f t="shared" si="22"/>
        <v>8.2460723808107659</v>
      </c>
    </row>
    <row r="166" spans="1:9" x14ac:dyDescent="0.2">
      <c r="A166">
        <v>164</v>
      </c>
      <c r="B166">
        <f t="shared" si="16"/>
        <v>6.4598938522225016</v>
      </c>
      <c r="C166">
        <f t="shared" si="17"/>
        <v>893.16312283921332</v>
      </c>
      <c r="D166">
        <f t="shared" si="18"/>
        <v>1553.8108785073453</v>
      </c>
      <c r="E166">
        <f t="shared" si="19"/>
        <v>3058.5634982099873</v>
      </c>
      <c r="F166">
        <f t="shared" si="23"/>
        <v>16.702006644117912</v>
      </c>
      <c r="G166">
        <f t="shared" si="20"/>
        <v>150775679.91521159</v>
      </c>
      <c r="H166">
        <f t="shared" si="21"/>
        <v>0.52896560740333021</v>
      </c>
      <c r="I166">
        <f t="shared" si="22"/>
        <v>8.2985916367722687</v>
      </c>
    </row>
    <row r="167" spans="1:9" x14ac:dyDescent="0.2">
      <c r="A167">
        <v>165</v>
      </c>
      <c r="B167">
        <f t="shared" si="16"/>
        <v>6.0657364577459729</v>
      </c>
      <c r="C167">
        <f t="shared" si="17"/>
        <v>899.36584068592822</v>
      </c>
      <c r="D167">
        <f t="shared" si="18"/>
        <v>1567.2269919158421</v>
      </c>
      <c r="E167">
        <f t="shared" si="19"/>
        <v>3068.7206928007176</v>
      </c>
      <c r="F167">
        <f t="shared" si="23"/>
        <v>16.82737950316714</v>
      </c>
      <c r="G167">
        <f t="shared" si="20"/>
        <v>150736713.30813879</v>
      </c>
      <c r="H167">
        <f t="shared" si="21"/>
        <v>0.52910234910696941</v>
      </c>
      <c r="I167">
        <f t="shared" si="22"/>
        <v>8.352075282680449</v>
      </c>
    </row>
    <row r="168" spans="1:9" x14ac:dyDescent="0.2">
      <c r="A168">
        <v>166</v>
      </c>
      <c r="B168">
        <f t="shared" si="16"/>
        <v>5.669731381184306</v>
      </c>
      <c r="C168">
        <f t="shared" si="17"/>
        <v>905.63640251433321</v>
      </c>
      <c r="D168">
        <f t="shared" si="18"/>
        <v>1580.9067247796688</v>
      </c>
      <c r="E168">
        <f t="shared" si="19"/>
        <v>3078.7351309196256</v>
      </c>
      <c r="F168">
        <f t="shared" si="23"/>
        <v>16.953585522334158</v>
      </c>
      <c r="G168">
        <f t="shared" si="20"/>
        <v>150697404.7574321</v>
      </c>
      <c r="H168">
        <f t="shared" si="21"/>
        <v>0.52924036240953665</v>
      </c>
      <c r="I168">
        <f t="shared" si="22"/>
        <v>8.4065285809653556</v>
      </c>
    </row>
    <row r="169" spans="1:9" x14ac:dyDescent="0.2">
      <c r="A169">
        <v>167</v>
      </c>
      <c r="B169">
        <f t="shared" si="16"/>
        <v>5.2719992495200092</v>
      </c>
      <c r="C169">
        <f t="shared" si="17"/>
        <v>911.97394346489466</v>
      </c>
      <c r="D169">
        <f t="shared" si="18"/>
        <v>1594.8504998834399</v>
      </c>
      <c r="E169">
        <f t="shared" si="19"/>
        <v>3088.600110376336</v>
      </c>
      <c r="F169">
        <f t="shared" si="23"/>
        <v>17.080593778492126</v>
      </c>
      <c r="G169">
        <f t="shared" si="20"/>
        <v>150657766.77814278</v>
      </c>
      <c r="H169">
        <f t="shared" si="21"/>
        <v>0.52937960527084338</v>
      </c>
      <c r="I169">
        <f t="shared" si="22"/>
        <v>8.4619564633896527</v>
      </c>
    </row>
    <row r="170" spans="1:9" x14ac:dyDescent="0.2">
      <c r="A170">
        <v>168</v>
      </c>
      <c r="B170">
        <f t="shared" si="16"/>
        <v>4.8726612158133156</v>
      </c>
      <c r="C170">
        <f t="shared" si="17"/>
        <v>918.37756650627205</v>
      </c>
      <c r="D170">
        <f t="shared" si="18"/>
        <v>1609.0585673385817</v>
      </c>
      <c r="E170">
        <f t="shared" si="19"/>
        <v>3098.3088132458611</v>
      </c>
      <c r="F170">
        <f t="shared" si="23"/>
        <v>17.208372735926702</v>
      </c>
      <c r="G170">
        <f t="shared" si="20"/>
        <v>150617811.97080606</v>
      </c>
      <c r="H170">
        <f t="shared" si="21"/>
        <v>0.52952003527616498</v>
      </c>
      <c r="I170">
        <f t="shared" si="22"/>
        <v>8.5183635063640359</v>
      </c>
    </row>
    <row r="171" spans="1:9" x14ac:dyDescent="0.2">
      <c r="A171">
        <v>169</v>
      </c>
      <c r="B171">
        <f t="shared" si="16"/>
        <v>4.4718389222977555</v>
      </c>
      <c r="C171">
        <f t="shared" si="17"/>
        <v>924.84634132295457</v>
      </c>
      <c r="D171">
        <f t="shared" si="18"/>
        <v>1623.5309987344938</v>
      </c>
      <c r="E171">
        <f t="shared" si="19"/>
        <v>3107.854309154729</v>
      </c>
      <c r="F171">
        <f t="shared" si="23"/>
        <v>17.336890224477827</v>
      </c>
      <c r="G171">
        <f t="shared" si="20"/>
        <v>150577553.0169695</v>
      </c>
      <c r="H171">
        <f t="shared" si="21"/>
        <v>0.52966160964916142</v>
      </c>
      <c r="I171">
        <f t="shared" si="22"/>
        <v>8.5757539054054366</v>
      </c>
    </row>
    <row r="172" spans="1:9" x14ac:dyDescent="0.2">
      <c r="A172">
        <v>170</v>
      </c>
      <c r="B172">
        <f t="shared" si="16"/>
        <v>4.0696544633267768</v>
      </c>
      <c r="C172">
        <f t="shared" si="17"/>
        <v>931.37930318195549</v>
      </c>
      <c r="D172">
        <f t="shared" si="18"/>
        <v>1638.267681285758</v>
      </c>
      <c r="E172">
        <f t="shared" si="19"/>
        <v>3117.2295587686976</v>
      </c>
      <c r="F172">
        <f t="shared" si="23"/>
        <v>17.46611341830106</v>
      </c>
      <c r="G172">
        <f t="shared" si="20"/>
        <v>150537002.67471725</v>
      </c>
      <c r="H172">
        <f t="shared" si="21"/>
        <v>0.52980428526490719</v>
      </c>
      <c r="I172">
        <f t="shared" si="22"/>
        <v>8.634131448737147</v>
      </c>
    </row>
    <row r="173" spans="1:9" x14ac:dyDescent="0.2">
      <c r="A173">
        <v>171</v>
      </c>
      <c r="B173">
        <f t="shared" si="16"/>
        <v>3.6662303481826513</v>
      </c>
      <c r="C173">
        <f t="shared" si="17"/>
        <v>937.97545177967663</v>
      </c>
      <c r="D173">
        <f t="shared" si="18"/>
        <v>1653.2683119799774</v>
      </c>
      <c r="E173">
        <f t="shared" si="19"/>
        <v>3126.4274174872435</v>
      </c>
      <c r="F173">
        <f t="shared" si="23"/>
        <v>17.596008815373029</v>
      </c>
      <c r="G173">
        <f t="shared" si="20"/>
        <v>150496173.77419242</v>
      </c>
      <c r="H173">
        <f t="shared" si="21"/>
        <v>0.52994801866302776</v>
      </c>
      <c r="I173">
        <f t="shared" si="22"/>
        <v>8.6934994900297333</v>
      </c>
    </row>
    <row r="174" spans="1:9" x14ac:dyDescent="0.2">
      <c r="A174">
        <v>172</v>
      </c>
      <c r="B174">
        <f t="shared" si="16"/>
        <v>3.2616894637588985</v>
      </c>
      <c r="C174">
        <f t="shared" si="17"/>
        <v>944.63375007017555</v>
      </c>
      <c r="D174">
        <f t="shared" si="18"/>
        <v>1668.532391731198</v>
      </c>
      <c r="E174">
        <f t="shared" si="19"/>
        <v>3135.4406393500999</v>
      </c>
      <c r="F174">
        <f t="shared" si="23"/>
        <v>17.726542217835267</v>
      </c>
      <c r="G174">
        <f t="shared" si="20"/>
        <v>150455079.21311951</v>
      </c>
      <c r="H174">
        <f t="shared" si="21"/>
        <v>0.53009276606093769</v>
      </c>
      <c r="I174">
        <f t="shared" si="22"/>
        <v>8.7538609202690854</v>
      </c>
    </row>
    <row r="175" spans="1:9" x14ac:dyDescent="0.2">
      <c r="A175">
        <v>173</v>
      </c>
      <c r="B175">
        <f t="shared" si="16"/>
        <v>2.8561550371277793</v>
      </c>
      <c r="C175">
        <f t="shared" si="17"/>
        <v>951.35312307618983</v>
      </c>
      <c r="D175">
        <f t="shared" si="18"/>
        <v>1684.0592195442682</v>
      </c>
      <c r="E175">
        <f t="shared" si="19"/>
        <v>3144.2618811612251</v>
      </c>
      <c r="F175">
        <f t="shared" si="23"/>
        <v>17.857678713289541</v>
      </c>
      <c r="G175">
        <f t="shared" si="20"/>
        <v>150413731.95232892</v>
      </c>
      <c r="H175">
        <f t="shared" si="21"/>
        <v>0.53023848336717716</v>
      </c>
      <c r="I175">
        <f t="shared" si="22"/>
        <v>8.8152181387667348</v>
      </c>
    </row>
    <row r="176" spans="1:9" x14ac:dyDescent="0.2">
      <c r="A176">
        <v>174</v>
      </c>
      <c r="B176">
        <f t="shared" si="16"/>
        <v>2.4497505980041661</v>
      </c>
      <c r="C176">
        <f t="shared" si="17"/>
        <v>958.13245668441743</v>
      </c>
      <c r="D176">
        <f t="shared" si="18"/>
        <v>1699.847886695916</v>
      </c>
      <c r="E176">
        <f t="shared" si="19"/>
        <v>3152.883706835647</v>
      </c>
      <c r="F176">
        <f t="shared" si="23"/>
        <v>17.989382657157606</v>
      </c>
      <c r="G176">
        <f t="shared" si="20"/>
        <v>150372145.01128563</v>
      </c>
      <c r="H176">
        <f t="shared" si="21"/>
        <v>0.53038512619484335</v>
      </c>
      <c r="I176">
        <f t="shared" si="22"/>
        <v>8.8775730233039418</v>
      </c>
    </row>
    <row r="177" spans="1:9" x14ac:dyDescent="0.2">
      <c r="A177">
        <v>175</v>
      </c>
      <c r="B177">
        <f t="shared" si="16"/>
        <v>2.0425999411171336</v>
      </c>
      <c r="C177">
        <f t="shared" si="17"/>
        <v>964.97059642669115</v>
      </c>
      <c r="D177">
        <f t="shared" si="18"/>
        <v>1715.8972709387806</v>
      </c>
      <c r="E177">
        <f t="shared" si="19"/>
        <v>3161.2985919746993</v>
      </c>
      <c r="F177">
        <f t="shared" si="23"/>
        <v>18.121617656229066</v>
      </c>
      <c r="G177">
        <f t="shared" si="20"/>
        <v>150330331.46362385</v>
      </c>
      <c r="H177">
        <f t="shared" si="21"/>
        <v>0.53053264987511017</v>
      </c>
      <c r="I177">
        <f t="shared" si="22"/>
        <v>8.9409268994198321</v>
      </c>
    </row>
    <row r="178" spans="1:9" x14ac:dyDescent="0.2">
      <c r="A178">
        <v>176</v>
      </c>
      <c r="B178">
        <f t="shared" si="16"/>
        <v>1.6348270885009171</v>
      </c>
      <c r="C178">
        <f t="shared" si="17"/>
        <v>971.86634624882038</v>
      </c>
      <c r="D178">
        <f t="shared" si="18"/>
        <v>1732.2060307350951</v>
      </c>
      <c r="E178">
        <f t="shared" si="19"/>
        <v>3169.4989286751897</v>
      </c>
      <c r="F178">
        <f t="shared" si="23"/>
        <v>18.254346553500433</v>
      </c>
      <c r="G178">
        <f t="shared" si="20"/>
        <v>150288304.43268964</v>
      </c>
      <c r="H178">
        <f t="shared" si="21"/>
        <v>0.53068100947083574</v>
      </c>
      <c r="I178">
        <f t="shared" si="22"/>
        <v>9.0052805088552965</v>
      </c>
    </row>
    <row r="179" spans="1:9" x14ac:dyDescent="0.2">
      <c r="A179">
        <v>177</v>
      </c>
      <c r="B179">
        <f t="shared" si="16"/>
        <v>1.2265562517166171</v>
      </c>
      <c r="C179">
        <f t="shared" si="17"/>
        <v>978.81846726904143</v>
      </c>
      <c r="D179">
        <f t="shared" si="18"/>
        <v>1748.7725995272222</v>
      </c>
      <c r="E179">
        <f t="shared" si="19"/>
        <v>3177.477030578068</v>
      </c>
      <c r="F179">
        <f t="shared" si="23"/>
        <v>18.387531414439231</v>
      </c>
      <c r="G179">
        <f t="shared" si="20"/>
        <v>150246077.08709347</v>
      </c>
      <c r="H179">
        <f t="shared" si="21"/>
        <v>0.53083015979024983</v>
      </c>
      <c r="I179">
        <f t="shared" si="22"/>
        <v>9.0706339771617905</v>
      </c>
    </row>
    <row r="180" spans="1:9" x14ac:dyDescent="0.2">
      <c r="A180">
        <v>178</v>
      </c>
      <c r="B180">
        <f t="shared" si="16"/>
        <v>0.81791179401612701</v>
      </c>
      <c r="C180">
        <f t="shared" si="17"/>
        <v>985.82567652815681</v>
      </c>
      <c r="D180">
        <f t="shared" si="18"/>
        <v>1765.595180052765</v>
      </c>
      <c r="E180">
        <f t="shared" si="19"/>
        <v>3185.225138162134</v>
      </c>
      <c r="F180">
        <f t="shared" si="23"/>
        <v>18.52113351478889</v>
      </c>
      <c r="G180">
        <f t="shared" si="20"/>
        <v>150203662.63627428</v>
      </c>
      <c r="H180">
        <f t="shared" si="21"/>
        <v>0.53098005540072024</v>
      </c>
      <c r="I180">
        <f t="shared" si="22"/>
        <v>9.1369867804907976</v>
      </c>
    </row>
    <row r="181" spans="1:9" x14ac:dyDescent="0.2">
      <c r="A181">
        <v>179</v>
      </c>
      <c r="B181">
        <f t="shared" si="16"/>
        <v>0.40901819245990073</v>
      </c>
      <c r="C181">
        <f t="shared" si="17"/>
        <v>992.88664573362325</v>
      </c>
      <c r="D181">
        <f t="shared" si="18"/>
        <v>1782.6717387125057</v>
      </c>
      <c r="E181">
        <f t="shared" si="19"/>
        <v>3192.7354242883234</v>
      </c>
      <c r="F181">
        <f t="shared" si="23"/>
        <v>18.655113330044255</v>
      </c>
      <c r="G181">
        <f t="shared" si="20"/>
        <v>150161074.32607716</v>
      </c>
      <c r="H181">
        <f t="shared" si="21"/>
        <v>0.53113065064259224</v>
      </c>
      <c r="I181">
        <f t="shared" si="22"/>
        <v>9.204337711590572</v>
      </c>
    </row>
    <row r="182" spans="1:9" x14ac:dyDescent="0.2">
      <c r="A182">
        <v>180</v>
      </c>
      <c r="B182">
        <f t="shared" si="16"/>
        <v>2.8712831569820128E-15</v>
      </c>
      <c r="C182">
        <f t="shared" si="17"/>
        <v>999.99999999999989</v>
      </c>
      <c r="D182">
        <f t="shared" si="18"/>
        <v>1799.9999999999998</v>
      </c>
      <c r="E182">
        <f t="shared" si="19"/>
        <v>3200</v>
      </c>
      <c r="F182">
        <f t="shared" si="23"/>
        <v>18.789430526717631</v>
      </c>
      <c r="G182">
        <f t="shared" si="20"/>
        <v>150118325.43434632</v>
      </c>
      <c r="H182">
        <f t="shared" si="21"/>
        <v>0.53128189964309602</v>
      </c>
      <c r="I182">
        <f t="shared" si="22"/>
        <v>9.2726848450261912</v>
      </c>
    </row>
    <row r="183" spans="1:9" x14ac:dyDescent="0.2">
      <c r="A183">
        <v>181</v>
      </c>
      <c r="B183">
        <f t="shared" si="16"/>
        <v>-0.40901819245989496</v>
      </c>
      <c r="C183">
        <f t="shared" si="17"/>
        <v>1007.1643165883457</v>
      </c>
      <c r="D183">
        <f t="shared" si="18"/>
        <v>1817.5774410022284</v>
      </c>
      <c r="E183">
        <f t="shared" si="19"/>
        <v>3207.0109205846193</v>
      </c>
      <c r="F183">
        <f t="shared" si="23"/>
        <v>18.924043955525633</v>
      </c>
      <c r="G183">
        <f t="shared" si="20"/>
        <v>150075429.26653486</v>
      </c>
      <c r="H183">
        <f t="shared" si="21"/>
        <v>0.53143375633032097</v>
      </c>
      <c r="I183">
        <f t="shared" si="22"/>
        <v>9.3420255016605225</v>
      </c>
    </row>
    <row r="184" spans="1:9" x14ac:dyDescent="0.2">
      <c r="A184">
        <v>182</v>
      </c>
      <c r="B184">
        <f t="shared" si="16"/>
        <v>-0.81791179401613179</v>
      </c>
      <c r="C184">
        <f t="shared" si="17"/>
        <v>1014.3781236473388</v>
      </c>
      <c r="D184">
        <f t="shared" si="18"/>
        <v>1835.4012859813195</v>
      </c>
      <c r="E184">
        <f t="shared" si="19"/>
        <v>3213.7601919019926</v>
      </c>
      <c r="F184">
        <f t="shared" si="23"/>
        <v>19.05891164663365</v>
      </c>
      <c r="G184">
        <f t="shared" si="20"/>
        <v>150032399.15133336</v>
      </c>
      <c r="H184">
        <f t="shared" si="21"/>
        <v>0.53158617444724909</v>
      </c>
      <c r="I184">
        <f t="shared" si="22"/>
        <v>9.4123562124230897</v>
      </c>
    </row>
    <row r="185" spans="1:9" x14ac:dyDescent="0.2">
      <c r="A185">
        <v>183</v>
      </c>
      <c r="B185">
        <f t="shared" si="16"/>
        <v>-1.2265562517166111</v>
      </c>
      <c r="C185">
        <f t="shared" si="17"/>
        <v>1021.6398989590542</v>
      </c>
      <c r="D185">
        <f t="shared" si="18"/>
        <v>1853.4685010479664</v>
      </c>
      <c r="E185">
        <f t="shared" si="19"/>
        <v>3220.23977698419</v>
      </c>
      <c r="F185">
        <f t="shared" si="23"/>
        <v>19.193990807070538</v>
      </c>
      <c r="G185">
        <f t="shared" si="20"/>
        <v>149989248.43631873</v>
      </c>
      <c r="H185">
        <f t="shared" si="21"/>
        <v>0.53173910756584541</v>
      </c>
      <c r="I185">
        <f t="shared" si="22"/>
        <v>9.4836726814113703</v>
      </c>
    </row>
    <row r="186" spans="1:9" x14ac:dyDescent="0.2">
      <c r="A186">
        <v>184</v>
      </c>
      <c r="B186">
        <f t="shared" si="16"/>
        <v>-1.6348270885009006</v>
      </c>
      <c r="C186">
        <f t="shared" si="17"/>
        <v>1028.9480686925403</v>
      </c>
      <c r="D186">
        <f t="shared" si="18"/>
        <v>1871.7757889378192</v>
      </c>
      <c r="E186">
        <f t="shared" si="19"/>
        <v>3226.4416029119548</v>
      </c>
      <c r="F186">
        <f t="shared" si="23"/>
        <v>19.329237820468997</v>
      </c>
      <c r="G186">
        <f t="shared" si="20"/>
        <v>149945990.48362491</v>
      </c>
      <c r="H186">
        <f t="shared" si="21"/>
        <v>0.53189250910120067</v>
      </c>
      <c r="I186">
        <f t="shared" si="22"/>
        <v>9.5559697483658113</v>
      </c>
    </row>
    <row r="187" spans="1:9" x14ac:dyDescent="0.2">
      <c r="A187">
        <v>185</v>
      </c>
      <c r="B187">
        <f t="shared" si="16"/>
        <v>-2.0425999411171176</v>
      </c>
      <c r="C187">
        <f t="shared" si="17"/>
        <v>1036.3010061685022</v>
      </c>
      <c r="D187">
        <f t="shared" si="18"/>
        <v>1890.319583902761</v>
      </c>
      <c r="E187">
        <f t="shared" si="19"/>
        <v>3232.3575679722035</v>
      </c>
      <c r="F187">
        <f t="shared" si="23"/>
        <v>19.464608249227176</v>
      </c>
      <c r="G187">
        <f t="shared" si="20"/>
        <v>149902638.66563708</v>
      </c>
      <c r="H187">
        <f t="shared" si="21"/>
        <v>0.53204633232572096</v>
      </c>
      <c r="I187">
        <f t="shared" si="22"/>
        <v>9.6292413505696395</v>
      </c>
    </row>
    <row r="188" spans="1:9" x14ac:dyDescent="0.2">
      <c r="A188">
        <v>186</v>
      </c>
      <c r="B188">
        <f t="shared" si="16"/>
        <v>-2.4497505980041501</v>
      </c>
      <c r="C188">
        <f t="shared" si="17"/>
        <v>1043.6970306386065</v>
      </c>
      <c r="D188">
        <f t="shared" si="18"/>
        <v>1909.0960467296661</v>
      </c>
      <c r="E188">
        <f t="shared" si="19"/>
        <v>3237.9795491009459</v>
      </c>
      <c r="F188">
        <f t="shared" si="23"/>
        <v>19.600056839256492</v>
      </c>
      <c r="G188">
        <f t="shared" si="20"/>
        <v>149859206.36071083</v>
      </c>
      <c r="H188">
        <f t="shared" si="21"/>
        <v>0.53220053038336201</v>
      </c>
      <c r="I188">
        <f t="shared" si="22"/>
        <v>9.7034804842308642</v>
      </c>
    </row>
    <row r="189" spans="1:9" x14ac:dyDescent="0.2">
      <c r="A189">
        <v>187</v>
      </c>
      <c r="B189">
        <f t="shared" si="16"/>
        <v>-2.8561550371277837</v>
      </c>
      <c r="C189">
        <f t="shared" si="17"/>
        <v>1051.1344060831073</v>
      </c>
      <c r="D189">
        <f t="shared" si="18"/>
        <v>1928.1010598999083</v>
      </c>
      <c r="E189">
        <f t="shared" si="19"/>
        <v>3243.2994096155744</v>
      </c>
      <c r="F189">
        <f t="shared" si="23"/>
        <v>19.735537527419439</v>
      </c>
      <c r="G189">
        <f t="shared" si="20"/>
        <v>149815706.94891781</v>
      </c>
      <c r="H189">
        <f t="shared" si="21"/>
        <v>0.5323550563039019</v>
      </c>
      <c r="I189">
        <f t="shared" si="22"/>
        <v>9.7786791654053129</v>
      </c>
    </row>
    <row r="190" spans="1:9" x14ac:dyDescent="0.2">
      <c r="A190">
        <v>188</v>
      </c>
      <c r="B190">
        <f t="shared" si="16"/>
        <v>-3.2616894637588931</v>
      </c>
      <c r="C190">
        <f t="shared" si="17"/>
        <v>1058.6113400306849</v>
      </c>
      <c r="D190">
        <f t="shared" si="18"/>
        <v>1947.3302229035608</v>
      </c>
      <c r="E190">
        <f t="shared" si="19"/>
        <v>3248.3090072401119</v>
      </c>
      <c r="F190">
        <f t="shared" si="23"/>
        <v>19.871003451783952</v>
      </c>
      <c r="G190">
        <f t="shared" si="20"/>
        <v>149772153.80781922</v>
      </c>
      <c r="H190">
        <f t="shared" si="21"/>
        <v>0.53250986301724801</v>
      </c>
      <c r="I190">
        <f t="shared" si="22"/>
        <v>9.8548283905326439</v>
      </c>
    </row>
    <row r="191" spans="1:9" x14ac:dyDescent="0.2">
      <c r="A191">
        <v>189</v>
      </c>
      <c r="B191">
        <f t="shared" si="16"/>
        <v>-3.6662303481826455</v>
      </c>
      <c r="C191">
        <f t="shared" si="17"/>
        <v>1066.1259824045928</v>
      </c>
      <c r="D191">
        <f t="shared" si="18"/>
        <v>1966.7788477229528</v>
      </c>
      <c r="E191">
        <f t="shared" si="19"/>
        <v>3253.0002024265532</v>
      </c>
      <c r="F191">
        <f t="shared" si="23"/>
        <v>20.00640696483913</v>
      </c>
      <c r="G191">
        <f t="shared" si="20"/>
        <v>149728560.3082684</v>
      </c>
      <c r="H191">
        <f t="shared" si="21"/>
        <v>0.53266490336777594</v>
      </c>
      <c r="I191">
        <f t="shared" si="22"/>
        <v>9.931918096660608</v>
      </c>
    </row>
    <row r="192" spans="1:9" x14ac:dyDescent="0.2">
      <c r="A192">
        <v>190</v>
      </c>
      <c r="B192">
        <f t="shared" si="16"/>
        <v>-4.0696544633267813</v>
      </c>
      <c r="C192">
        <f t="shared" si="17"/>
        <v>1073.6764243993925</v>
      </c>
      <c r="D192">
        <f t="shared" si="18"/>
        <v>1986.4419545009005</v>
      </c>
      <c r="E192">
        <f t="shared" si="19"/>
        <v>3257.3648669749473</v>
      </c>
      <c r="F192">
        <f t="shared" si="23"/>
        <v>20.141699649755935</v>
      </c>
      <c r="G192">
        <f t="shared" si="20"/>
        <v>149684939.81024435</v>
      </c>
      <c r="H192">
        <f t="shared" si="21"/>
        <v>0.53282013012869311</v>
      </c>
      <c r="I192">
        <f t="shared" si="22"/>
        <v>10.009937121436163</v>
      </c>
    </row>
    <row r="193" spans="1:9" x14ac:dyDescent="0.2">
      <c r="A193">
        <v>191</v>
      </c>
      <c r="B193">
        <f t="shared" si="16"/>
        <v>-4.4718389222977493</v>
      </c>
      <c r="C193">
        <f t="shared" si="17"/>
        <v>1081.2606973927593</v>
      </c>
      <c r="D193">
        <f t="shared" si="18"/>
        <v>2006.3142674096546</v>
      </c>
      <c r="E193">
        <f t="shared" si="19"/>
        <v>3261.3948929543112</v>
      </c>
      <c r="F193">
        <f t="shared" si="23"/>
        <v>20.276832339835121</v>
      </c>
      <c r="G193">
        <f t="shared" si="20"/>
        <v>149641305.65871689</v>
      </c>
      <c r="H193">
        <f t="shared" si="21"/>
        <v>0.53297549601642435</v>
      </c>
      <c r="I193">
        <f t="shared" si="22"/>
        <v>10.08887316295759</v>
      </c>
    </row>
    <row r="194" spans="1:9" x14ac:dyDescent="0.2">
      <c r="A194">
        <v>192</v>
      </c>
      <c r="B194">
        <f t="shared" si="16"/>
        <v>-4.8726612158133094</v>
      </c>
      <c r="C194">
        <f t="shared" si="17"/>
        <v>1088.8767718970303</v>
      </c>
      <c r="D194">
        <f t="shared" si="18"/>
        <v>2026.3902107372949</v>
      </c>
      <c r="E194">
        <f t="shared" si="19"/>
        <v>3265.0822019258517</v>
      </c>
      <c r="F194">
        <f t="shared" si="23"/>
        <v>20.411755141247099</v>
      </c>
      <c r="G194">
        <f t="shared" si="20"/>
        <v>149597671.17954484</v>
      </c>
      <c r="H194">
        <f t="shared" si="21"/>
        <v>0.53313095370501518</v>
      </c>
      <c r="I194">
        <f t="shared" si="22"/>
        <v>10.168712739582642</v>
      </c>
    </row>
    <row r="195" spans="1:9" x14ac:dyDescent="0.2">
      <c r="A195">
        <v>193</v>
      </c>
      <c r="B195">
        <f t="shared" ref="B195:B258" si="24">23.436206*SIN(A195*PI()/180)</f>
        <v>-5.2719992495200136</v>
      </c>
      <c r="C195">
        <f t="shared" ref="C195:C258" si="25">TAN(PI()/4-B195*PI()/360)*1000</f>
        <v>1096.5225565553606</v>
      </c>
      <c r="D195">
        <f t="shared" ref="D195:D258" si="26">1800-C195*SIN(A195*PI()/180)</f>
        <v>2046.6639052089586</v>
      </c>
      <c r="E195">
        <f t="shared" ref="E195:E258" si="27">2200-C195*COS(A195*PI()/180)</f>
        <v>3268.4187544693186</v>
      </c>
      <c r="F195">
        <f t="shared" si="23"/>
        <v>20.546417459150469</v>
      </c>
      <c r="G195">
        <f t="shared" ref="G195:G258" si="28">149598500*(1-0.016708*0.016708)/(1+0.016708*COS(PI()*MOD(A195-282.938346,360)/180))</f>
        <v>149554049.67540884</v>
      </c>
      <c r="H195">
        <f t="shared" ref="H195:H258" si="29">0.533128*(1+0.016708*COS(PI()*MOD(A195-282.938346,360)/180))/(1-0.016708*0.016708)</f>
        <v>0.53328645584054779</v>
      </c>
      <c r="I195">
        <f t="shared" ref="I195:I258" si="30">(TAN(PI()/4-(B195-H195/2)*PI()/360)-TAN(PI()/4-(B195+H195/2)*PI()/360))*1000</f>
        <v>10.249441149796201</v>
      </c>
    </row>
    <row r="196" spans="1:9" x14ac:dyDescent="0.2">
      <c r="A196">
        <v>194</v>
      </c>
      <c r="B196">
        <f t="shared" si="24"/>
        <v>-5.6697313811843006</v>
      </c>
      <c r="C196">
        <f t="shared" si="25"/>
        <v>1104.1958971875283</v>
      </c>
      <c r="D196">
        <f t="shared" si="26"/>
        <v>2067.1291645609826</v>
      </c>
      <c r="E196">
        <f t="shared" si="27"/>
        <v>3271.3965600125484</v>
      </c>
      <c r="F196">
        <f t="shared" ref="F196:F259" si="31">SQRT((D196-D195)*(D196-D195)+(E196-E195)*(E196-E195))</f>
        <v>20.680768027297706</v>
      </c>
      <c r="G196">
        <f t="shared" si="28"/>
        <v>149510454.42177945</v>
      </c>
      <c r="H196">
        <f t="shared" si="29"/>
        <v>0.53344195505556513</v>
      </c>
      <c r="I196">
        <f t="shared" si="30"/>
        <v>10.331042432250026</v>
      </c>
    </row>
    <row r="197" spans="1:9" x14ac:dyDescent="0.2">
      <c r="A197">
        <v>195</v>
      </c>
      <c r="B197">
        <f t="shared" si="24"/>
        <v>-6.0657364577459578</v>
      </c>
      <c r="C197">
        <f t="shared" si="25"/>
        <v>1111.8945758906293</v>
      </c>
      <c r="D197">
        <f t="shared" si="26"/>
        <v>2087.7794923866845</v>
      </c>
      <c r="E197">
        <f t="shared" si="27"/>
        <v>3274.0076869634895</v>
      </c>
      <c r="F197">
        <f t="shared" si="31"/>
        <v>20.814754941216293</v>
      </c>
      <c r="G197">
        <f t="shared" si="28"/>
        <v>149466898.66292188</v>
      </c>
      <c r="H197">
        <f t="shared" si="29"/>
        <v>0.5335974039835002</v>
      </c>
      <c r="I197">
        <f t="shared" si="30"/>
        <v>10.41349932609692</v>
      </c>
    </row>
    <row r="198" spans="1:9" x14ac:dyDescent="0.2">
      <c r="A198">
        <v>196</v>
      </c>
      <c r="B198">
        <f t="shared" si="24"/>
        <v>-6.4598938522224865</v>
      </c>
      <c r="C198">
        <f t="shared" si="25"/>
        <v>1119.6163102000564</v>
      </c>
      <c r="D198">
        <f t="shared" si="26"/>
        <v>2108.6080792731286</v>
      </c>
      <c r="E198">
        <f t="shared" si="27"/>
        <v>3276.2442731431092</v>
      </c>
      <c r="F198">
        <f t="shared" si="31"/>
        <v>20.948325695029116</v>
      </c>
      <c r="G198">
        <f t="shared" si="28"/>
        <v>149423395.60793832</v>
      </c>
      <c r="H198">
        <f t="shared" si="29"/>
        <v>0.53375275527310329</v>
      </c>
      <c r="I198">
        <f t="shared" si="30"/>
        <v>10.49679323174213</v>
      </c>
    </row>
    <row r="199" spans="1:9" x14ac:dyDescent="0.2">
      <c r="A199">
        <v>197</v>
      </c>
      <c r="B199">
        <f t="shared" si="24"/>
        <v>-6.8520835004532223</v>
      </c>
      <c r="C199">
        <f t="shared" si="25"/>
        <v>1127.3587523163401</v>
      </c>
      <c r="D199">
        <f t="shared" si="26"/>
        <v>2129.6078002488257</v>
      </c>
      <c r="E199">
        <f t="shared" si="27"/>
        <v>3278.0985365166698</v>
      </c>
      <c r="F199">
        <f t="shared" si="31"/>
        <v>21.081427221980487</v>
      </c>
      <c r="G199">
        <f t="shared" si="28"/>
        <v>149379958.42684901</v>
      </c>
      <c r="H199">
        <f t="shared" si="29"/>
        <v>0.53390796160286724</v>
      </c>
      <c r="I199">
        <f t="shared" si="30"/>
        <v>10.580904172156735</v>
      </c>
    </row>
    <row r="200" spans="1:9" x14ac:dyDescent="0.2">
      <c r="A200">
        <v>198</v>
      </c>
      <c r="B200">
        <f t="shared" si="24"/>
        <v>-7.242185937672116</v>
      </c>
      <c r="C200">
        <f t="shared" si="25"/>
        <v>1135.1194884035858</v>
      </c>
      <c r="D200">
        <f t="shared" si="26"/>
        <v>2150.7712125629046</v>
      </c>
      <c r="E200">
        <f t="shared" si="27"/>
        <v>3279.5627862198512</v>
      </c>
      <c r="F200">
        <f t="shared" si="31"/>
        <v>21.214005938741789</v>
      </c>
      <c r="G200">
        <f t="shared" si="28"/>
        <v>149336600.24671316</v>
      </c>
      <c r="H200">
        <f t="shared" si="29"/>
        <v>0.53406297569543992</v>
      </c>
      <c r="I200">
        <f t="shared" si="30"/>
        <v>10.665810754884042</v>
      </c>
    </row>
    <row r="201" spans="1:9" x14ac:dyDescent="0.2">
      <c r="A201">
        <v>199</v>
      </c>
      <c r="B201">
        <f t="shared" si="24"/>
        <v>-7.6300823348977431</v>
      </c>
      <c r="C201">
        <f t="shared" si="25"/>
        <v>1142.8960379653724</v>
      </c>
      <c r="D201">
        <f t="shared" si="26"/>
        <v>2172.0905538167826</v>
      </c>
      <c r="E201">
        <f t="shared" si="27"/>
        <v>3280.6294338751213</v>
      </c>
      <c r="F201">
        <f t="shared" si="31"/>
        <v>21.346007793491513</v>
      </c>
      <c r="G201">
        <f t="shared" si="28"/>
        <v>149293334.14778998</v>
      </c>
      <c r="H201">
        <f t="shared" si="29"/>
        <v>0.53421775033202734</v>
      </c>
      <c r="I201">
        <f t="shared" si="30"/>
        <v>10.751490134907282</v>
      </c>
    </row>
    <row r="202" spans="1:9" x14ac:dyDescent="0.2">
      <c r="A202">
        <v>200</v>
      </c>
      <c r="B202">
        <f t="shared" si="24"/>
        <v>-8.0156545351298956</v>
      </c>
      <c r="C202">
        <f t="shared" si="25"/>
        <v>1150.6858533041441</v>
      </c>
      <c r="D202">
        <f t="shared" si="26"/>
        <v>2193.5577404699025</v>
      </c>
      <c r="E202">
        <f t="shared" si="27"/>
        <v>3281.2910051926406</v>
      </c>
      <c r="F202">
        <f t="shared" si="31"/>
        <v>21.477378317849926</v>
      </c>
      <c r="G202">
        <f t="shared" si="28"/>
        <v>149250173.15974155</v>
      </c>
      <c r="H202">
        <f t="shared" si="29"/>
        <v>0.53437223836677594</v>
      </c>
      <c r="I202">
        <f t="shared" si="30"/>
        <v>10.837917978523182</v>
      </c>
    </row>
    <row r="203" spans="1:9" x14ac:dyDescent="0.2">
      <c r="A203">
        <v>201</v>
      </c>
      <c r="B203">
        <f t="shared" si="24"/>
        <v>-8.398785089341267</v>
      </c>
      <c r="C203">
        <f t="shared" si="25"/>
        <v>1158.4863190702122</v>
      </c>
      <c r="D203">
        <f t="shared" si="26"/>
        <v>2215.1643667414746</v>
      </c>
      <c r="E203">
        <f t="shared" si="27"/>
        <v>3281.540151848742</v>
      </c>
      <c r="F203">
        <f t="shared" si="31"/>
        <v>21.608062682610839</v>
      </c>
      <c r="G203">
        <f t="shared" si="28"/>
        <v>149207130.25787801</v>
      </c>
      <c r="H203">
        <f t="shared" si="29"/>
        <v>0.53452639274113378</v>
      </c>
      <c r="I203">
        <f t="shared" si="30"/>
        <v>10.925068428400797</v>
      </c>
    </row>
    <row r="204" spans="1:9" x14ac:dyDescent="0.2">
      <c r="A204">
        <v>202</v>
      </c>
      <c r="B204">
        <f t="shared" si="24"/>
        <v>-8.7793572922535574</v>
      </c>
      <c r="C204">
        <f t="shared" si="25"/>
        <v>1166.2947519066231</v>
      </c>
      <c r="D204">
        <f t="shared" si="26"/>
        <v>2236.9017039305963</v>
      </c>
      <c r="E204">
        <f t="shared" si="27"/>
        <v>3281.3696636337982</v>
      </c>
      <c r="F204">
        <f t="shared" si="31"/>
        <v>21.738005757313822</v>
      </c>
      <c r="G204">
        <f t="shared" si="28"/>
        <v>149164218.35944566</v>
      </c>
      <c r="H204">
        <f t="shared" si="29"/>
        <v>0.53468016649818484</v>
      </c>
      <c r="I204">
        <f t="shared" si="30"/>
        <v>11.012914069994162</v>
      </c>
    </row>
    <row r="205" spans="1:9" x14ac:dyDescent="0.2">
      <c r="A205">
        <v>203</v>
      </c>
      <c r="B205">
        <f t="shared" si="24"/>
        <v>-9.1572552178870836</v>
      </c>
      <c r="C205">
        <f t="shared" si="25"/>
        <v>1174.1084001962163</v>
      </c>
      <c r="D205">
        <f t="shared" si="26"/>
        <v>2258.7607001774031</v>
      </c>
      <c r="E205">
        <f t="shared" si="27"/>
        <v>3280.7724808598973</v>
      </c>
      <c r="F205">
        <f t="shared" si="31"/>
        <v>21.867152173599489</v>
      </c>
      <c r="G205">
        <f t="shared" si="28"/>
        <v>149121450.31995896</v>
      </c>
      <c r="H205">
        <f t="shared" si="29"/>
        <v>0.53483351279695335</v>
      </c>
      <c r="I205">
        <f t="shared" si="30"/>
        <v>11.101425899496808</v>
      </c>
    </row>
    <row r="206" spans="1:9" x14ac:dyDescent="0.2">
      <c r="A206">
        <v>204</v>
      </c>
      <c r="B206">
        <f t="shared" si="24"/>
        <v>-9.5323637548729181</v>
      </c>
      <c r="C206">
        <f t="shared" si="25"/>
        <v>1181.9244439172737</v>
      </c>
      <c r="D206">
        <f t="shared" si="26"/>
        <v>2280.7319806881433</v>
      </c>
      <c r="E206">
        <f t="shared" si="27"/>
        <v>3279.7417070173824</v>
      </c>
      <c r="F206">
        <f t="shared" si="31"/>
        <v>21.995446392288624</v>
      </c>
      <c r="G206">
        <f t="shared" si="28"/>
        <v>149078838.92957726</v>
      </c>
      <c r="H206">
        <f t="shared" si="29"/>
        <v>0.53498638492667094</v>
      </c>
      <c r="I206">
        <f t="shared" si="30"/>
        <v>11.190573293523354</v>
      </c>
    </row>
    <row r="207" spans="1:9" x14ac:dyDescent="0.2">
      <c r="A207">
        <v>205</v>
      </c>
      <c r="B207">
        <f t="shared" si="24"/>
        <v>-9.9045686415169456</v>
      </c>
      <c r="C207">
        <f t="shared" si="25"/>
        <v>1189.7399946142104</v>
      </c>
      <c r="D207">
        <f t="shared" si="26"/>
        <v>2302.8058484472467</v>
      </c>
      <c r="E207">
        <f t="shared" si="27"/>
        <v>3278.2706216678007</v>
      </c>
      <c r="F207">
        <f t="shared" si="31"/>
        <v>22.122832774130458</v>
      </c>
      <c r="G207">
        <f t="shared" si="28"/>
        <v>149036396.90952665</v>
      </c>
      <c r="H207">
        <f t="shared" si="29"/>
        <v>0.53513873632100628</v>
      </c>
      <c r="I207">
        <f t="shared" si="30"/>
        <v>11.280323980719986</v>
      </c>
    </row>
    <row r="208" spans="1:9" x14ac:dyDescent="0.2">
      <c r="A208">
        <v>206</v>
      </c>
      <c r="B208">
        <f t="shared" si="24"/>
        <v>-10.273756500605048</v>
      </c>
      <c r="C208">
        <f t="shared" si="25"/>
        <v>1197.5520954897825</v>
      </c>
      <c r="D208">
        <f t="shared" si="26"/>
        <v>2324.9722854395181</v>
      </c>
      <c r="E208">
        <f t="shared" si="27"/>
        <v>3276.3526935593081</v>
      </c>
      <c r="F208">
        <f t="shared" si="31"/>
        <v>22.24925565410414</v>
      </c>
      <c r="G208">
        <f t="shared" si="28"/>
        <v>148994136.90856755</v>
      </c>
      <c r="H208">
        <f t="shared" si="29"/>
        <v>0.53529052057224857</v>
      </c>
      <c r="I208">
        <f t="shared" si="30"/>
        <v>11.370644015504139</v>
      </c>
    </row>
    <row r="209" spans="1:9" x14ac:dyDescent="0.2">
      <c r="A209">
        <v>207</v>
      </c>
      <c r="B209">
        <f t="shared" si="24"/>
        <v>-10.639814873938951</v>
      </c>
      <c r="C209">
        <f t="shared" si="25"/>
        <v>1205.3577216252877</v>
      </c>
      <c r="D209">
        <f t="shared" si="26"/>
        <v>2347.220954405585</v>
      </c>
      <c r="E209">
        <f t="shared" si="27"/>
        <v>3273.9815939489581</v>
      </c>
      <c r="F209">
        <f t="shared" si="31"/>
        <v>22.374659419169419</v>
      </c>
      <c r="G209">
        <f t="shared" si="28"/>
        <v>148952071.49950916</v>
      </c>
      <c r="H209">
        <f t="shared" si="29"/>
        <v>0.53544169144544473</v>
      </c>
      <c r="I209">
        <f t="shared" si="30"/>
        <v>11.461497754142957</v>
      </c>
    </row>
    <row r="210" spans="1:9" x14ac:dyDescent="0.2">
      <c r="A210">
        <v>208</v>
      </c>
      <c r="B210">
        <f t="shared" si="24"/>
        <v>-11.002632256592072</v>
      </c>
      <c r="C210">
        <f t="shared" si="25"/>
        <v>1213.1537803352128</v>
      </c>
      <c r="D210">
        <f t="shared" si="26"/>
        <v>2369.5412011535836</v>
      </c>
      <c r="E210">
        <f t="shared" si="27"/>
        <v>3271.1512101146836</v>
      </c>
      <c r="F210">
        <f t="shared" si="31"/>
        <v>22.49898858928703</v>
      </c>
      <c r="G210">
        <f t="shared" si="28"/>
        <v>148910213.1757704</v>
      </c>
      <c r="H210">
        <f t="shared" si="29"/>
        <v>0.53559220289248222</v>
      </c>
      <c r="I210">
        <f t="shared" si="30"/>
        <v>11.552847833383728</v>
      </c>
    </row>
    <row r="211" spans="1:9" x14ac:dyDescent="0.2">
      <c r="A211">
        <v>209</v>
      </c>
      <c r="B211">
        <f t="shared" si="24"/>
        <v>-11.362098130874923</v>
      </c>
      <c r="C211">
        <f t="shared" si="25"/>
        <v>1220.9371116627165</v>
      </c>
      <c r="D211">
        <f t="shared" si="26"/>
        <v>2391.9220574498613</v>
      </c>
      <c r="E211">
        <f t="shared" si="27"/>
        <v>3267.8556590380649</v>
      </c>
      <c r="F211">
        <f t="shared" si="31"/>
        <v>22.622187901554408</v>
      </c>
      <c r="G211">
        <f t="shared" si="28"/>
        <v>148868574.34798878</v>
      </c>
      <c r="H211">
        <f t="shared" si="29"/>
        <v>0.53574200906611613</v>
      </c>
      <c r="I211">
        <f t="shared" si="30"/>
        <v>11.644655151860528</v>
      </c>
    </row>
    <row r="212" spans="1:9" x14ac:dyDescent="0.2">
      <c r="A212">
        <v>210</v>
      </c>
      <c r="B212">
        <f t="shared" si="24"/>
        <v>-11.718103000000001</v>
      </c>
      <c r="C212">
        <f t="shared" si="25"/>
        <v>1228.7044890222753</v>
      </c>
      <c r="D212">
        <f t="shared" si="26"/>
        <v>2414.3522445111375</v>
      </c>
      <c r="E212">
        <f t="shared" si="27"/>
        <v>3264.089301237268</v>
      </c>
      <c r="F212">
        <f t="shared" si="31"/>
        <v>22.744202397258668</v>
      </c>
      <c r="G212">
        <f t="shared" si="28"/>
        <v>148827167.3406769</v>
      </c>
      <c r="H212">
        <f t="shared" si="29"/>
        <v>0.53589106433393507</v>
      </c>
      <c r="I212">
        <f t="shared" si="30"/>
        <v>11.736878854488708</v>
      </c>
    </row>
    <row r="213" spans="1:9" x14ac:dyDescent="0.2">
      <c r="A213">
        <v>211</v>
      </c>
      <c r="B213">
        <f t="shared" si="24"/>
        <v>-12.07053842143546</v>
      </c>
      <c r="C213">
        <f t="shared" si="25"/>
        <v>1236.4526199956679</v>
      </c>
      <c r="D213">
        <f t="shared" si="26"/>
        <v>2436.8201771200615</v>
      </c>
      <c r="E213">
        <f t="shared" si="27"/>
        <v>3259.8467547277414</v>
      </c>
      <c r="F213">
        <f t="shared" si="31"/>
        <v>22.864977511570988</v>
      </c>
      <c r="G213">
        <f t="shared" si="28"/>
        <v>148786004.38892758</v>
      </c>
      <c r="H213">
        <f t="shared" si="29"/>
        <v>0.53603932329226023</v>
      </c>
      <c r="I213">
        <f t="shared" si="30"/>
        <v>11.829476320085686</v>
      </c>
    </row>
    <row r="214" spans="1:9" x14ac:dyDescent="0.2">
      <c r="A214">
        <v>212</v>
      </c>
      <c r="B214">
        <f t="shared" si="24"/>
        <v>-12.419297039937819</v>
      </c>
      <c r="C214">
        <f t="shared" si="25"/>
        <v>1244.1781472873606</v>
      </c>
      <c r="D214">
        <f t="shared" si="26"/>
        <v>2459.3139683855502</v>
      </c>
      <c r="E214">
        <f t="shared" si="27"/>
        <v>3255.1229090864754</v>
      </c>
      <c r="F214">
        <f t="shared" si="31"/>
        <v>22.984459165659779</v>
      </c>
      <c r="G214">
        <f t="shared" si="28"/>
        <v>148745097.63516769</v>
      </c>
      <c r="H214">
        <f t="shared" si="29"/>
        <v>0.53618674077997697</v>
      </c>
      <c r="I214">
        <f t="shared" si="30"/>
        <v>11.922403152432093</v>
      </c>
    </row>
    <row r="215" spans="1:9" x14ac:dyDescent="0.2">
      <c r="A215">
        <v>213</v>
      </c>
      <c r="B215">
        <f t="shared" si="24"/>
        <v>-12.764272620253386</v>
      </c>
      <c r="C215">
        <f t="shared" si="25"/>
        <v>1251.8776498451371</v>
      </c>
      <c r="D215">
        <f t="shared" si="26"/>
        <v>2481.8214351685356</v>
      </c>
      <c r="E215">
        <f t="shared" si="27"/>
        <v>3249.9129395938035</v>
      </c>
      <c r="F215">
        <f t="shared" si="31"/>
        <v>23.102593860901464</v>
      </c>
      <c r="G215">
        <f t="shared" si="28"/>
        <v>148704459.12596104</v>
      </c>
      <c r="H215">
        <f t="shared" si="29"/>
        <v>0.53633327189229008</v>
      </c>
      <c r="I215">
        <f t="shared" si="30"/>
        <v>12.015613175013762</v>
      </c>
    </row>
    <row r="216" spans="1:9" x14ac:dyDescent="0.2">
      <c r="A216">
        <v>214</v>
      </c>
      <c r="B216">
        <f t="shared" si="24"/>
        <v>-13.105360079478533</v>
      </c>
      <c r="C216">
        <f t="shared" si="25"/>
        <v>1259.5476441516091</v>
      </c>
      <c r="D216">
        <f t="shared" si="26"/>
        <v>2504.3301041928771</v>
      </c>
      <c r="E216">
        <f t="shared" si="27"/>
        <v>3244.2123214248713</v>
      </c>
      <c r="F216">
        <f t="shared" si="31"/>
        <v>23.219328774865811</v>
      </c>
      <c r="G216">
        <f t="shared" si="28"/>
        <v>148664100.80886087</v>
      </c>
      <c r="H216">
        <f t="shared" si="29"/>
        <v>0.53647887199440381</v>
      </c>
      <c r="I216">
        <f t="shared" si="30"/>
        <v>12.109058429661923</v>
      </c>
    </row>
    <row r="217" spans="1:9" x14ac:dyDescent="0.2">
      <c r="A217">
        <v>215</v>
      </c>
      <c r="B217">
        <f t="shared" si="24"/>
        <v>-13.442455519068998</v>
      </c>
      <c r="C217">
        <f t="shared" si="25"/>
        <v>1267.1845856919765</v>
      </c>
      <c r="D217">
        <f t="shared" si="26"/>
        <v>2526.8272188601804</v>
      </c>
      <c r="E217">
        <f t="shared" si="27"/>
        <v>3238.0168438610817</v>
      </c>
      <c r="F217">
        <f t="shared" si="31"/>
        <v>23.334611858722113</v>
      </c>
      <c r="G217">
        <f t="shared" si="28"/>
        <v>148624034.52931195</v>
      </c>
      <c r="H217">
        <f t="shared" si="29"/>
        <v>0.536623496735116</v>
      </c>
      <c r="I217">
        <f t="shared" si="30"/>
        <v>12.202689179323434</v>
      </c>
    </row>
    <row r="218" spans="1:9" x14ac:dyDescent="0.2">
      <c r="A218">
        <v>216</v>
      </c>
      <c r="B218">
        <f t="shared" si="24"/>
        <v>-13.775456256488368</v>
      </c>
      <c r="C218">
        <f t="shared" si="25"/>
        <v>1274.7848706030989</v>
      </c>
      <c r="D218">
        <f t="shared" si="26"/>
        <v>2549.29974678607</v>
      </c>
      <c r="E218">
        <f t="shared" si="27"/>
        <v>3231.3226244899752</v>
      </c>
      <c r="F218">
        <f t="shared" si="31"/>
        <v>23.448391935661313</v>
      </c>
      <c r="G218">
        <f t="shared" si="28"/>
        <v>148584272.02760261</v>
      </c>
      <c r="H218">
        <f t="shared" si="29"/>
        <v>0.53676710206033007</v>
      </c>
      <c r="I218">
        <f t="shared" si="30"/>
        <v>12.296453915185523</v>
      </c>
    </row>
    <row r="219" spans="1:9" x14ac:dyDescent="0.2">
      <c r="A219">
        <v>217</v>
      </c>
      <c r="B219">
        <f t="shared" si="24"/>
        <v>-14.104260856486166</v>
      </c>
      <c r="C219">
        <f t="shared" si="25"/>
        <v>1282.3448375085923</v>
      </c>
      <c r="D219">
        <f t="shared" si="26"/>
        <v>2571.7343880741428</v>
      </c>
      <c r="E219">
        <f t="shared" si="27"/>
        <v>3224.1261233601876</v>
      </c>
      <c r="F219">
        <f t="shared" si="31"/>
        <v>23.560618799928207</v>
      </c>
      <c r="G219">
        <f t="shared" si="28"/>
        <v>148544824.93586704</v>
      </c>
      <c r="H219">
        <f t="shared" si="29"/>
        <v>0.53690964422647258</v>
      </c>
      <c r="I219">
        <f t="shared" si="30"/>
        <v>12.390299368364666</v>
      </c>
    </row>
    <row r="220" spans="1:9" x14ac:dyDescent="0.2">
      <c r="A220">
        <v>218</v>
      </c>
      <c r="B220">
        <f t="shared" si="24"/>
        <v>-14.428769161996033</v>
      </c>
      <c r="C220">
        <f t="shared" si="25"/>
        <v>1289.8607695442849</v>
      </c>
      <c r="D220">
        <f t="shared" si="26"/>
        <v>2594.117584342323</v>
      </c>
      <c r="E220">
        <f t="shared" si="27"/>
        <v>3216.4241570563386</v>
      </c>
      <c r="F220">
        <f t="shared" si="31"/>
        <v>23.671243316004812</v>
      </c>
      <c r="G220">
        <f t="shared" si="28"/>
        <v>148505704.77513787</v>
      </c>
      <c r="H220">
        <f t="shared" si="29"/>
        <v>0.53705107981381894</v>
      </c>
      <c r="I220">
        <f t="shared" si="30"/>
        <v>12.484170526391836</v>
      </c>
    </row>
    <row r="221" spans="1:9" x14ac:dyDescent="0.2">
      <c r="A221">
        <v>219</v>
      </c>
      <c r="B221">
        <f t="shared" si="24"/>
        <v>-14.74888232464455</v>
      </c>
      <c r="C221">
        <f t="shared" si="25"/>
        <v>1297.3288965779252</v>
      </c>
      <c r="D221">
        <f t="shared" si="26"/>
        <v>2616.4355285146744</v>
      </c>
      <c r="E221">
        <f t="shared" si="27"/>
        <v>3208.2139126569627</v>
      </c>
      <c r="F221">
        <f t="shared" si="31"/>
        <v>23.78021751745927</v>
      </c>
      <c r="G221">
        <f t="shared" si="28"/>
        <v>148466922.9524495</v>
      </c>
      <c r="H221">
        <f t="shared" si="29"/>
        <v>0.53719136573971915</v>
      </c>
      <c r="I221">
        <f t="shared" si="30"/>
        <v>12.578010654677341</v>
      </c>
    </row>
    <row r="222" spans="1:9" x14ac:dyDescent="0.2">
      <c r="A222">
        <v>220</v>
      </c>
      <c r="B222">
        <f t="shared" si="24"/>
        <v>-15.064502834861328</v>
      </c>
      <c r="C222">
        <f t="shared" si="25"/>
        <v>1304.7453976265544</v>
      </c>
      <c r="D222">
        <f t="shared" si="26"/>
        <v>2638.6741753898859</v>
      </c>
      <c r="E222">
        <f t="shared" si="27"/>
        <v>3199.4929615368833</v>
      </c>
      <c r="F222">
        <f t="shared" si="31"/>
        <v>23.887494704953291</v>
      </c>
      <c r="G222">
        <f t="shared" si="28"/>
        <v>148428490.75799149</v>
      </c>
      <c r="H222">
        <f t="shared" si="29"/>
        <v>0.53733045927172129</v>
      </c>
      <c r="I222">
        <f t="shared" si="30"/>
        <v>12.671761323170827</v>
      </c>
    </row>
    <row r="223" spans="1:9" x14ac:dyDescent="0.2">
      <c r="A223">
        <v>221</v>
      </c>
      <c r="B223">
        <f t="shared" si="24"/>
        <v>-15.375534551581502</v>
      </c>
      <c r="C223">
        <f t="shared" si="25"/>
        <v>1312.1064034744586</v>
      </c>
      <c r="D223">
        <f t="shared" si="26"/>
        <v>2660.8192529956805</v>
      </c>
      <c r="E223">
        <f t="shared" si="27"/>
        <v>3190.2592729738199</v>
      </c>
      <c r="F223">
        <f t="shared" si="31"/>
        <v>23.993029542896647</v>
      </c>
      <c r="G223">
        <f t="shared" si="28"/>
        <v>148390419.36231327</v>
      </c>
      <c r="H223">
        <f t="shared" si="29"/>
        <v>0.53746831804058792</v>
      </c>
      <c r="I223">
        <f t="shared" si="30"/>
        <v>12.765362438395433</v>
      </c>
    </row>
    <row r="224" spans="1:9" x14ac:dyDescent="0.2">
      <c r="A224">
        <v>222</v>
      </c>
      <c r="B224">
        <f t="shared" si="24"/>
        <v>-15.681882731531111</v>
      </c>
      <c r="C224">
        <f t="shared" si="25"/>
        <v>1319.4079994940128</v>
      </c>
      <c r="D224">
        <f t="shared" si="26"/>
        <v>2682.856274736157</v>
      </c>
      <c r="E224">
        <f t="shared" si="27"/>
        <v>3180.5112275174561</v>
      </c>
      <c r="F224">
        <f t="shared" si="31"/>
        <v>24.096778154134466</v>
      </c>
      <c r="G224">
        <f t="shared" si="28"/>
        <v>148352719.81357917</v>
      </c>
      <c r="H224">
        <f t="shared" si="29"/>
        <v>0.53760490005320261</v>
      </c>
      <c r="I224">
        <f t="shared" si="30"/>
        <v>12.858752281030172</v>
      </c>
    </row>
    <row r="225" spans="1:9" x14ac:dyDescent="0.2">
      <c r="A225">
        <v>223</v>
      </c>
      <c r="B225">
        <f t="shared" si="24"/>
        <v>-15.983454058086883</v>
      </c>
      <c r="C225">
        <f t="shared" si="25"/>
        <v>1326.6462286711558</v>
      </c>
      <c r="D225">
        <f t="shared" si="26"/>
        <v>2704.7705523368263</v>
      </c>
      <c r="E225">
        <f t="shared" si="27"/>
        <v>3170.2476300777626</v>
      </c>
      <c r="F225">
        <f t="shared" si="31"/>
        <v>24.198698212161702</v>
      </c>
      <c r="G225">
        <f t="shared" si="28"/>
        <v>148315403.03487441</v>
      </c>
      <c r="H225">
        <f t="shared" si="29"/>
        <v>0.53774016370536137</v>
      </c>
      <c r="I225">
        <f t="shared" si="30"/>
        <v>12.951867549203744</v>
      </c>
    </row>
    <row r="226" spans="1:9" x14ac:dyDescent="0.2">
      <c r="A226">
        <v>224</v>
      </c>
      <c r="B226">
        <f t="shared" si="24"/>
        <v>-16.280156669701377</v>
      </c>
      <c r="C226">
        <f t="shared" si="25"/>
        <v>1333.8170948365625</v>
      </c>
      <c r="D226">
        <f t="shared" si="26"/>
        <v>2726.5472095895202</v>
      </c>
      <c r="E226">
        <f t="shared" si="27"/>
        <v>3159.4677226880126</v>
      </c>
      <c r="F226">
        <f t="shared" si="31"/>
        <v>24.298749030205055</v>
      </c>
      <c r="G226">
        <f t="shared" si="28"/>
        <v>148278479.82156178</v>
      </c>
      <c r="H226">
        <f t="shared" si="29"/>
        <v>0.53787406779444524</v>
      </c>
      <c r="I226">
        <f t="shared" si="30"/>
        <v>13.044643407644552</v>
      </c>
    </row>
    <row r="227" spans="1:9" x14ac:dyDescent="0.2">
      <c r="A227">
        <v>225</v>
      </c>
      <c r="B227">
        <f t="shared" si="24"/>
        <v>-16.57190018788485</v>
      </c>
      <c r="C227">
        <f t="shared" si="25"/>
        <v>1340.9165661028826</v>
      </c>
      <c r="D227">
        <f t="shared" si="26"/>
        <v>2748.1711968967275</v>
      </c>
      <c r="E227">
        <f t="shared" si="27"/>
        <v>3148.1711968967279</v>
      </c>
      <c r="F227">
        <f t="shared" si="31"/>
        <v>24.396891646589328</v>
      </c>
      <c r="G227">
        <f t="shared" si="28"/>
        <v>148241960.83868924</v>
      </c>
      <c r="H227">
        <f t="shared" si="29"/>
        <v>0.53800657153197173</v>
      </c>
      <c r="I227">
        <f t="shared" si="30"/>
        <v>13.137013542808162</v>
      </c>
    </row>
    <row r="228" spans="1:9" x14ac:dyDescent="0.2">
      <c r="A228">
        <v>226</v>
      </c>
      <c r="B228">
        <f t="shared" si="24"/>
        <v>-16.858595744735489</v>
      </c>
      <c r="C228">
        <f t="shared" si="25"/>
        <v>1347.9405785076935</v>
      </c>
      <c r="D228">
        <f t="shared" si="26"/>
        <v>2769.6273066120898</v>
      </c>
      <c r="E228">
        <f t="shared" si="27"/>
        <v>3136.3582057417129</v>
      </c>
      <c r="F228">
        <f t="shared" si="31"/>
        <v>24.493088905773568</v>
      </c>
      <c r="G228">
        <f t="shared" si="28"/>
        <v>148205856.61844796</v>
      </c>
      <c r="H228">
        <f t="shared" si="29"/>
        <v>0.53813763455601837</v>
      </c>
      <c r="I228">
        <f t="shared" si="30"/>
        <v>13.228910224098778</v>
      </c>
    </row>
    <row r="229" spans="1:9" x14ac:dyDescent="0.2">
      <c r="A229">
        <v>227</v>
      </c>
      <c r="B229">
        <f t="shared" si="24"/>
        <v>-17.140156010009402</v>
      </c>
      <c r="C229">
        <f t="shared" si="25"/>
        <v>1354.8850398610257</v>
      </c>
      <c r="D229">
        <f t="shared" si="26"/>
        <v>2790.9001891707981</v>
      </c>
      <c r="E229">
        <f t="shared" si="27"/>
        <v>3124.029375258433</v>
      </c>
      <c r="F229">
        <f t="shared" si="31"/>
        <v>24.58730553440224</v>
      </c>
      <c r="G229">
        <f t="shared" si="28"/>
        <v>148170177.55768099</v>
      </c>
      <c r="H229">
        <f t="shared" si="29"/>
        <v>0.53826721694351898</v>
      </c>
      <c r="I229">
        <f t="shared" si="30"/>
        <v>13.320264371262436</v>
      </c>
    </row>
    <row r="230" spans="1:9" x14ac:dyDescent="0.2">
      <c r="A230">
        <v>228</v>
      </c>
      <c r="B230">
        <f t="shared" si="24"/>
        <v>-17.416495217722254</v>
      </c>
      <c r="C230">
        <f t="shared" si="25"/>
        <v>1361.7458337955093</v>
      </c>
      <c r="D230">
        <f t="shared" si="26"/>
        <v>2811.974370000532</v>
      </c>
      <c r="E230">
        <f t="shared" si="27"/>
        <v>3111.1858154742386</v>
      </c>
      <c r="F230">
        <f t="shared" si="31"/>
        <v>24.679508211763473</v>
      </c>
      <c r="G230">
        <f t="shared" si="28"/>
        <v>148134933.91544288</v>
      </c>
      <c r="H230">
        <f t="shared" si="29"/>
        <v>0.53839527922242258</v>
      </c>
      <c r="I230">
        <f t="shared" si="30"/>
        <v>13.411005628017891</v>
      </c>
    </row>
    <row r="231" spans="1:9" x14ac:dyDescent="0.2">
      <c r="A231">
        <v>229</v>
      </c>
      <c r="B231">
        <f t="shared" si="24"/>
        <v>-17.6875291922744</v>
      </c>
      <c r="C231">
        <f t="shared" si="25"/>
        <v>1368.5188240163436</v>
      </c>
      <c r="D231">
        <f t="shared" si="26"/>
        <v>2832.8342672003359</v>
      </c>
      <c r="E231">
        <f t="shared" si="27"/>
        <v>3097.8291308393937</v>
      </c>
      <c r="F231">
        <f t="shared" si="31"/>
        <v>24.769665634018793</v>
      </c>
      <c r="G231">
        <f t="shared" si="28"/>
        <v>148100135.81060907</v>
      </c>
      <c r="H231">
        <f t="shared" si="29"/>
        <v>0.53852178238371873</v>
      </c>
      <c r="I231">
        <f t="shared" si="30"/>
        <v>13.501062441964917</v>
      </c>
    </row>
    <row r="232" spans="1:9" x14ac:dyDescent="0.2">
      <c r="A232">
        <v>230</v>
      </c>
      <c r="B232">
        <f t="shared" si="24"/>
        <v>-17.953175374091646</v>
      </c>
      <c r="C232">
        <f t="shared" si="25"/>
        <v>1375.1998587474156</v>
      </c>
      <c r="D232">
        <f t="shared" si="26"/>
        <v>2853.4642099714611</v>
      </c>
      <c r="E232">
        <f t="shared" si="27"/>
        <v>3083.9614300455178</v>
      </c>
      <c r="F232">
        <f t="shared" si="31"/>
        <v>24.857748571589568</v>
      </c>
      <c r="G232">
        <f t="shared" si="28"/>
        <v>148065793.2195358</v>
      </c>
      <c r="H232">
        <f t="shared" si="29"/>
        <v>0.53864668789331893</v>
      </c>
      <c r="I232">
        <f t="shared" si="30"/>
        <v>13.590362150775803</v>
      </c>
    </row>
    <row r="233" spans="1:9" x14ac:dyDescent="0.2">
      <c r="A233">
        <v>231</v>
      </c>
      <c r="B233">
        <f t="shared" si="24"/>
        <v>-18.213352844773635</v>
      </c>
      <c r="C233">
        <f t="shared" si="25"/>
        <v>1381.784775368975</v>
      </c>
      <c r="D233">
        <f t="shared" si="26"/>
        <v>2873.8484577807267</v>
      </c>
      <c r="E233">
        <f t="shared" si="27"/>
        <v>3069.5853351819146</v>
      </c>
      <c r="F233">
        <f t="shared" si="31"/>
        <v>24.943729919097247</v>
      </c>
      <c r="G233">
        <f t="shared" si="28"/>
        <v>148031915.97377044</v>
      </c>
      <c r="H233">
        <f t="shared" si="29"/>
        <v>0.53876995770379477</v>
      </c>
      <c r="I233">
        <f t="shared" si="30"/>
        <v>13.678831074657394</v>
      </c>
    </row>
    <row r="234" spans="1:9" x14ac:dyDescent="0.2">
      <c r="A234">
        <v>232</v>
      </c>
      <c r="B234">
        <f t="shared" si="24"/>
        <v>-18.467982351742382</v>
      </c>
      <c r="C234">
        <f t="shared" si="25"/>
        <v>1388.2694052413503</v>
      </c>
      <c r="D234">
        <f t="shared" si="26"/>
        <v>2893.9712202333922</v>
      </c>
      <c r="E234">
        <f t="shared" si="27"/>
        <v>3054.7039901803637</v>
      </c>
      <c r="F234">
        <f t="shared" si="31"/>
        <v>25.027584737277159</v>
      </c>
      <c r="G234">
        <f t="shared" si="28"/>
        <v>147998513.75781092</v>
      </c>
      <c r="H234">
        <f t="shared" si="29"/>
        <v>0.53889155426596824</v>
      </c>
      <c r="I234">
        <f t="shared" si="30"/>
        <v>13.76639461503526</v>
      </c>
    </row>
    <row r="235" spans="1:9" x14ac:dyDescent="0.2">
      <c r="A235">
        <v>233</v>
      </c>
      <c r="B235">
        <f t="shared" si="24"/>
        <v>-18.716986332383424</v>
      </c>
      <c r="C235">
        <f t="shared" si="25"/>
        <v>1394.6495787082397</v>
      </c>
      <c r="D235">
        <f t="shared" si="26"/>
        <v>2913.8166776288972</v>
      </c>
      <c r="E235">
        <f t="shared" si="27"/>
        <v>3039.3210684992937</v>
      </c>
      <c r="F235">
        <f t="shared" si="31"/>
        <v>25.109290286321098</v>
      </c>
      <c r="G235">
        <f t="shared" si="28"/>
        <v>147965596.10691571</v>
      </c>
      <c r="H235">
        <f t="shared" si="29"/>
        <v>0.53901144054034833</v>
      </c>
      <c r="I235">
        <f t="shared" si="30"/>
        <v>13.852977359381624</v>
      </c>
    </row>
    <row r="236" spans="1:9" x14ac:dyDescent="0.2">
      <c r="A236">
        <v>234</v>
      </c>
      <c r="B236">
        <f t="shared" si="24"/>
        <v>-18.960288937672107</v>
      </c>
      <c r="C236">
        <f t="shared" si="25"/>
        <v>1400.9211302721264</v>
      </c>
      <c r="D236">
        <f t="shared" si="26"/>
        <v>2933.36900216911</v>
      </c>
      <c r="E236">
        <f t="shared" si="27"/>
        <v>3023.4407799988585</v>
      </c>
      <c r="F236">
        <f t="shared" si="31"/>
        <v>25.18882605011321</v>
      </c>
      <c r="G236">
        <f t="shared" si="28"/>
        <v>147933172.4049629</v>
      </c>
      <c r="H236">
        <f t="shared" si="29"/>
        <v>0.53912958000841449</v>
      </c>
      <c r="I236">
        <f t="shared" si="30"/>
        <v>13.938503192074236</v>
      </c>
    </row>
    <row r="237" spans="1:9" x14ac:dyDescent="0.2">
      <c r="A237">
        <v>235</v>
      </c>
      <c r="B237">
        <f t="shared" si="24"/>
        <v>-19.197816055277929</v>
      </c>
      <c r="C237">
        <f t="shared" si="25"/>
        <v>1407.0799039334183</v>
      </c>
      <c r="D237">
        <f t="shared" si="26"/>
        <v>2952.6123797850178</v>
      </c>
      <c r="E237">
        <f t="shared" si="27"/>
        <v>3007.0678769593028</v>
      </c>
      <c r="F237">
        <f t="shared" si="31"/>
        <v>25.266173750908795</v>
      </c>
      <c r="G237">
        <f t="shared" si="28"/>
        <v>147901251.8823581</v>
      </c>
      <c r="H237">
        <f t="shared" si="29"/>
        <v>0.53924593668374032</v>
      </c>
      <c r="I237">
        <f t="shared" si="30"/>
        <v>14.022895411146763</v>
      </c>
    </row>
    <row r="238" spans="1:9" x14ac:dyDescent="0.2">
      <c r="A238">
        <v>236</v>
      </c>
      <c r="B238">
        <f t="shared" si="24"/>
        <v>-19.429495332139897</v>
      </c>
      <c r="C238">
        <f t="shared" si="25"/>
        <v>1413.121758683892</v>
      </c>
      <c r="D238">
        <f t="shared" si="26"/>
        <v>2971.531032544005</v>
      </c>
      <c r="E238">
        <f t="shared" si="27"/>
        <v>2990.207659196134</v>
      </c>
      <c r="F238">
        <f t="shared" si="31"/>
        <v>25.341317354009192</v>
      </c>
      <c r="G238">
        <f t="shared" si="28"/>
        <v>147869843.6139923</v>
      </c>
      <c r="H238">
        <f t="shared" si="29"/>
        <v>0.53936047512295537</v>
      </c>
      <c r="I238">
        <f t="shared" si="30"/>
        <v>14.106076850745497</v>
      </c>
    </row>
    <row r="239" spans="1:9" x14ac:dyDescent="0.2">
      <c r="A239">
        <v>237</v>
      </c>
      <c r="B239">
        <f t="shared" si="24"/>
        <v>-19.655256196505952</v>
      </c>
      <c r="C239">
        <f t="shared" si="25"/>
        <v>1419.0425741440786</v>
      </c>
      <c r="D239">
        <f t="shared" si="26"/>
        <v>2990.1092415961512</v>
      </c>
      <c r="E239">
        <f t="shared" si="27"/>
        <v>2972.8659782270706</v>
      </c>
      <c r="F239">
        <f t="shared" si="31"/>
        <v>25.414243062070931</v>
      </c>
      <c r="G239">
        <f t="shared" si="28"/>
        <v>147838956.51724759</v>
      </c>
      <c r="H239">
        <f t="shared" si="29"/>
        <v>0.53947316043654159</v>
      </c>
      <c r="I239">
        <f t="shared" si="30"/>
        <v>14.187970009085449</v>
      </c>
    </row>
    <row r="240" spans="1:9" x14ac:dyDescent="0.2">
      <c r="A240">
        <v>238</v>
      </c>
      <c r="B240">
        <f t="shared" si="24"/>
        <v>-19.875029879429807</v>
      </c>
      <c r="C240">
        <f t="shared" si="25"/>
        <v>1424.8382563332163</v>
      </c>
      <c r="D240">
        <f t="shared" si="26"/>
        <v>3008.3313706142258</v>
      </c>
      <c r="E240">
        <f t="shared" si="27"/>
        <v>2955.0492404474207</v>
      </c>
      <c r="F240">
        <f t="shared" si="31"/>
        <v>25.484939298734073</v>
      </c>
      <c r="G240">
        <f t="shared" si="28"/>
        <v>147808599.35005176</v>
      </c>
      <c r="H240">
        <f t="shared" si="29"/>
        <v>0.5395839582994606</v>
      </c>
      <c r="I240">
        <f t="shared" si="30"/>
        <v>14.268497181647799</v>
      </c>
    </row>
    <row r="241" spans="1:9" x14ac:dyDescent="0.2">
      <c r="A241">
        <v>239</v>
      </c>
      <c r="B241">
        <f t="shared" si="24"/>
        <v>-20.088749435718643</v>
      </c>
      <c r="C241">
        <f t="shared" si="25"/>
        <v>1430.5047435594686</v>
      </c>
      <c r="D241">
        <f t="shared" si="26"/>
        <v>3026.1818896784371</v>
      </c>
      <c r="E241">
        <f t="shared" si="27"/>
        <v>2936.76440927257</v>
      </c>
      <c r="F241">
        <f t="shared" si="31"/>
        <v>25.553396681352666</v>
      </c>
      <c r="G241">
        <f t="shared" si="28"/>
        <v>147778780.70898083</v>
      </c>
      <c r="H241">
        <f t="shared" si="29"/>
        <v>0.53969283496161036</v>
      </c>
      <c r="I241">
        <f t="shared" si="30"/>
        <v>14.347580599342269</v>
      </c>
    </row>
    <row r="242" spans="1:9" x14ac:dyDescent="0.2">
      <c r="A242">
        <v>240</v>
      </c>
      <c r="B242">
        <f t="shared" si="24"/>
        <v>-20.296349764325274</v>
      </c>
      <c r="C242">
        <f t="shared" si="25"/>
        <v>1436.0380124171322</v>
      </c>
      <c r="D242">
        <f t="shared" si="26"/>
        <v>3043.6453995533493</v>
      </c>
      <c r="E242">
        <f t="shared" si="27"/>
        <v>2918.0190062085667</v>
      </c>
      <c r="F242">
        <f t="shared" si="31"/>
        <v>25.61960798261952</v>
      </c>
      <c r="G242">
        <f t="shared" si="28"/>
        <v>147749509.02740994</v>
      </c>
      <c r="H242">
        <f t="shared" si="29"/>
        <v>0.53979975725810458</v>
      </c>
      <c r="I242">
        <f t="shared" si="30"/>
        <v>14.42514257130334</v>
      </c>
    </row>
    <row r="243" spans="1:9" x14ac:dyDescent="0.2">
      <c r="A243">
        <v>241</v>
      </c>
      <c r="B243">
        <f t="shared" si="24"/>
        <v>-20.497767628178554</v>
      </c>
      <c r="C243">
        <f t="shared" si="25"/>
        <v>1441.434083876672</v>
      </c>
      <c r="D243">
        <f t="shared" si="26"/>
        <v>3060.7066563009585</v>
      </c>
      <c r="E243">
        <f t="shared" si="27"/>
        <v>2898.821110814376</v>
      </c>
      <c r="F243">
        <f t="shared" si="31"/>
        <v>25.683568081053842</v>
      </c>
      <c r="G243">
        <f t="shared" si="28"/>
        <v>147720792.57371089</v>
      </c>
      <c r="H243">
        <f t="shared" si="29"/>
        <v>0.53990469261937613</v>
      </c>
      <c r="I243">
        <f t="shared" si="30"/>
        <v>14.501105631969491</v>
      </c>
    </row>
    <row r="244" spans="1:9" x14ac:dyDescent="0.2">
      <c r="A244">
        <v>242</v>
      </c>
      <c r="B244">
        <f t="shared" si="24"/>
        <v>-20.69294167344594</v>
      </c>
      <c r="C244">
        <f t="shared" si="25"/>
        <v>1446.6890294525253</v>
      </c>
      <c r="D244">
        <f t="shared" si="26"/>
        <v>3077.3505961705246</v>
      </c>
      <c r="E244">
        <f t="shared" si="27"/>
        <v>2879.1793595222807</v>
      </c>
      <c r="F244">
        <f t="shared" si="31"/>
        <v>25.745273900315333</v>
      </c>
      <c r="G244">
        <f t="shared" si="28"/>
        <v>147692639.44949806</v>
      </c>
      <c r="H244">
        <f t="shared" si="29"/>
        <v>0.54000760908109746</v>
      </c>
      <c r="I244">
        <f t="shared" si="30"/>
        <v>14.575392692051992</v>
      </c>
    </row>
    <row r="245" spans="1:9" x14ac:dyDescent="0.2">
      <c r="A245">
        <v>243</v>
      </c>
      <c r="B245">
        <f t="shared" si="24"/>
        <v>-20.881812448222568</v>
      </c>
      <c r="C245">
        <f t="shared" si="25"/>
        <v>1451.7989774327853</v>
      </c>
      <c r="D245">
        <f t="shared" si="26"/>
        <v>3093.5623607026128</v>
      </c>
      <c r="E245">
        <f t="shared" si="27"/>
        <v>2859.1029432860732</v>
      </c>
      <c r="F245">
        <f t="shared" si="31"/>
        <v>25.804724337479904</v>
      </c>
      <c r="G245">
        <f t="shared" si="28"/>
        <v>147665057.58792013</v>
      </c>
      <c r="H245">
        <f t="shared" si="29"/>
        <v>0.54010847529391703</v>
      </c>
      <c r="I245">
        <f t="shared" si="30"/>
        <v>14.647927192958043</v>
      </c>
    </row>
    <row r="246" spans="1:9" x14ac:dyDescent="0.2">
      <c r="A246">
        <v>244</v>
      </c>
      <c r="B246">
        <f t="shared" si="24"/>
        <v>-21.06432242064081</v>
      </c>
      <c r="C246">
        <f t="shared" si="25"/>
        <v>1456.7601191540809</v>
      </c>
      <c r="D246">
        <f t="shared" si="26"/>
        <v>3109.3273219817529</v>
      </c>
      <c r="E246">
        <f t="shared" si="27"/>
        <v>2838.6016040301679</v>
      </c>
      <c r="F246">
        <f t="shared" si="31"/>
        <v>25.861920180421912</v>
      </c>
      <c r="G246">
        <f t="shared" si="28"/>
        <v>147638054.75199923</v>
      </c>
      <c r="H246">
        <f t="shared" si="29"/>
        <v>0.54020726053300971</v>
      </c>
      <c r="I246">
        <f t="shared" si="30"/>
        <v>14.718633264224401</v>
      </c>
    </row>
    <row r="247" spans="1:9" x14ac:dyDescent="0.2">
      <c r="A247">
        <v>245</v>
      </c>
      <c r="B247">
        <f t="shared" si="24"/>
        <v>-21.240415996395051</v>
      </c>
      <c r="C247">
        <f t="shared" si="25"/>
        <v>1461.568715304239</v>
      </c>
      <c r="D247">
        <f t="shared" si="26"/>
        <v>3124.6311079693842</v>
      </c>
      <c r="E247">
        <f t="shared" si="27"/>
        <v>2817.6856298764656</v>
      </c>
      <c r="F247">
        <f t="shared" si="31"/>
        <v>25.916864014644275</v>
      </c>
      <c r="G247">
        <f t="shared" si="28"/>
        <v>147611638.53301579</v>
      </c>
      <c r="H247">
        <f t="shared" si="29"/>
        <v>0.54030393470743465</v>
      </c>
      <c r="I247">
        <f t="shared" si="30"/>
        <v>14.787435883452105</v>
      </c>
    </row>
    <row r="248" spans="1:9" x14ac:dyDescent="0.2">
      <c r="A248">
        <v>246</v>
      </c>
      <c r="B248">
        <f t="shared" si="24"/>
        <v>-21.410039535676269</v>
      </c>
      <c r="C248">
        <f t="shared" si="25"/>
        <v>1466.221102234646</v>
      </c>
      <c r="D248">
        <f t="shared" si="26"/>
        <v>3139.4596278461886</v>
      </c>
      <c r="E248">
        <f t="shared" si="27"/>
        <v>2796.3658491298193</v>
      </c>
      <c r="F248">
        <f t="shared" si="31"/>
        <v>25.969560119914512</v>
      </c>
      <c r="G248">
        <f t="shared" si="28"/>
        <v>147585816.3489396</v>
      </c>
      <c r="H248">
        <f t="shared" si="29"/>
        <v>0.54039846836930172</v>
      </c>
      <c r="I248">
        <f t="shared" si="30"/>
        <v>14.854261038228733</v>
      </c>
    </row>
    <row r="249" spans="1:9" x14ac:dyDescent="0.2">
      <c r="A249">
        <v>247</v>
      </c>
      <c r="B249">
        <f t="shared" si="24"/>
        <v>-21.573141369511198</v>
      </c>
      <c r="C249">
        <f t="shared" si="25"/>
        <v>1470.7136982636093</v>
      </c>
      <c r="D249">
        <f t="shared" si="26"/>
        <v>3153.79909729064</v>
      </c>
      <c r="E249">
        <f t="shared" si="27"/>
        <v>2774.6536230071733</v>
      </c>
      <c r="F249">
        <f t="shared" si="31"/>
        <v>26.020014357207103</v>
      </c>
      <c r="G249">
        <f t="shared" si="28"/>
        <v>147560595.44290626</v>
      </c>
      <c r="H249">
        <f t="shared" si="29"/>
        <v>0.54049083272274168</v>
      </c>
      <c r="I249">
        <f t="shared" si="30"/>
        <v>14.919035889491505</v>
      </c>
    </row>
    <row r="250" spans="1:9" x14ac:dyDescent="0.2">
      <c r="A250">
        <v>248</v>
      </c>
      <c r="B250">
        <f t="shared" si="24"/>
        <v>-21.729671815501266</v>
      </c>
      <c r="C250">
        <f t="shared" si="25"/>
        <v>1475.0430099515206</v>
      </c>
      <c r="D250">
        <f t="shared" si="26"/>
        <v>3167.6360636186469</v>
      </c>
      <c r="E250">
        <f t="shared" si="27"/>
        <v>2752.5608370998925</v>
      </c>
      <c r="F250">
        <f t="shared" si="31"/>
        <v>26.068234046581306</v>
      </c>
      <c r="G250">
        <f t="shared" si="28"/>
        <v>147535982.88173881</v>
      </c>
      <c r="H250">
        <f t="shared" si="29"/>
        <v>0.54058099963267781</v>
      </c>
      <c r="I250">
        <f t="shared" si="30"/>
        <v>14.981688935745696</v>
      </c>
    </row>
    <row r="251" spans="1:9" x14ac:dyDescent="0.2">
      <c r="A251">
        <v>249</v>
      </c>
      <c r="B251">
        <f t="shared" si="24"/>
        <v>-21.879583192956275</v>
      </c>
      <c r="C251">
        <f t="shared" si="25"/>
        <v>1479.2056383281524</v>
      </c>
      <c r="D251">
        <f t="shared" si="26"/>
        <v>3180.9574307074618</v>
      </c>
      <c r="E251">
        <f t="shared" si="27"/>
        <v>2730.0998915635078</v>
      </c>
      <c r="F251">
        <f t="shared" si="31"/>
        <v>26.114227836629663</v>
      </c>
      <c r="G251">
        <f t="shared" si="28"/>
        <v>147511985.55451429</v>
      </c>
      <c r="H251">
        <f t="shared" si="29"/>
        <v>0.54066894163339585</v>
      </c>
      <c r="I251">
        <f t="shared" si="30"/>
        <v>15.042150177545066</v>
      </c>
    </row>
    <row r="252" spans="1:9" x14ac:dyDescent="0.2">
      <c r="A252">
        <v>250</v>
      </c>
      <c r="B252">
        <f t="shared" si="24"/>
        <v>-22.022829837418424</v>
      </c>
      <c r="C252">
        <f t="shared" si="25"/>
        <v>1483.1982850520778</v>
      </c>
      <c r="D252">
        <f t="shared" si="26"/>
        <v>3193.7504836257513</v>
      </c>
      <c r="E252">
        <f t="shared" si="27"/>
        <v>2707.2836900338989</v>
      </c>
      <c r="F252">
        <f t="shared" si="31"/>
        <v>26.15800556636307</v>
      </c>
      <c r="G252">
        <f t="shared" si="28"/>
        <v>147488610.17117462</v>
      </c>
      <c r="H252">
        <f t="shared" si="29"/>
        <v>0.54075463193691053</v>
      </c>
      <c r="I252">
        <f t="shared" si="30"/>
        <v>15.10035128162257</v>
      </c>
    </row>
    <row r="253" spans="1:9" x14ac:dyDescent="0.2">
      <c r="A253">
        <v>251</v>
      </c>
      <c r="B253">
        <f t="shared" si="24"/>
        <v>-22.15936811457216</v>
      </c>
      <c r="C253">
        <f t="shared" si="25"/>
        <v>1487.0177584819487</v>
      </c>
      <c r="D253">
        <f t="shared" si="26"/>
        <v>3206.0029128907408</v>
      </c>
      <c r="E253">
        <f t="shared" si="27"/>
        <v>2684.1256272739861</v>
      </c>
      <c r="F253">
        <f t="shared" si="31"/>
        <v>26.199578120375026</v>
      </c>
      <c r="G253">
        <f t="shared" si="28"/>
        <v>147465863.26118195</v>
      </c>
      <c r="H253">
        <f t="shared" si="29"/>
        <v>0.54083804444112515</v>
      </c>
      <c r="I253">
        <f t="shared" si="30"/>
        <v>15.15622574401787</v>
      </c>
    </row>
    <row r="254" spans="1:9" x14ac:dyDescent="0.2">
      <c r="A254">
        <v>252</v>
      </c>
      <c r="B254">
        <f t="shared" si="24"/>
        <v>-22.289156433535574</v>
      </c>
      <c r="C254">
        <f t="shared" si="25"/>
        <v>1490.6609796391831</v>
      </c>
      <c r="D254">
        <f t="shared" si="26"/>
        <v>3217.7028382727622</v>
      </c>
      <c r="E254">
        <f t="shared" si="27"/>
        <v>2660.6395755601152</v>
      </c>
      <c r="F254">
        <f t="shared" si="31"/>
        <v>26.238957278281553</v>
      </c>
      <c r="G254">
        <f t="shared" si="28"/>
        <v>147443751.17221722</v>
      </c>
      <c r="H254">
        <f t="shared" si="29"/>
        <v>0.5409191537377831</v>
      </c>
      <c r="I254">
        <f t="shared" si="30"/>
        <v>15.209709051572373</v>
      </c>
    </row>
    <row r="255" spans="1:9" x14ac:dyDescent="0.2">
      <c r="A255">
        <v>253</v>
      </c>
      <c r="B255">
        <f t="shared" si="24"/>
        <v>-22.412155259529424</v>
      </c>
      <c r="C255">
        <f t="shared" si="25"/>
        <v>1494.1249880415849</v>
      </c>
      <c r="D255">
        <f t="shared" si="26"/>
        <v>3228.8388320673812</v>
      </c>
      <c r="E255">
        <f t="shared" si="27"/>
        <v>2636.8398698225574</v>
      </c>
      <c r="F255">
        <f t="shared" si="31"/>
        <v>26.276155559520799</v>
      </c>
      <c r="G255">
        <f t="shared" si="28"/>
        <v>147422280.0689227</v>
      </c>
      <c r="H255">
        <f t="shared" si="29"/>
        <v>0.54099793512020677</v>
      </c>
      <c r="I255">
        <f t="shared" si="30"/>
        <v>15.260738841119226</v>
      </c>
    </row>
    <row r="256" spans="1:9" x14ac:dyDescent="0.2">
      <c r="A256">
        <v>254</v>
      </c>
      <c r="B256">
        <f t="shared" si="24"/>
        <v>-22.528327125919805</v>
      </c>
      <c r="C256">
        <f t="shared" si="25"/>
        <v>1497.406947387424</v>
      </c>
      <c r="D256">
        <f t="shared" si="26"/>
        <v>3239.3999417554564</v>
      </c>
      <c r="E256">
        <f t="shared" si="27"/>
        <v>2612.7412915598734</v>
      </c>
      <c r="F256">
        <f t="shared" si="31"/>
        <v>26.311186064604954</v>
      </c>
      <c r="G256">
        <f t="shared" si="28"/>
        <v>147401455.93168724</v>
      </c>
      <c r="H256">
        <f t="shared" si="29"/>
        <v>0.54107436459082392</v>
      </c>
      <c r="I256">
        <f t="shared" si="30"/>
        <v>15.309255055709015</v>
      </c>
    </row>
    <row r="257" spans="1:9" x14ac:dyDescent="0.2">
      <c r="A257">
        <v>255</v>
      </c>
      <c r="B257">
        <f t="shared" si="24"/>
        <v>-22.63763664563082</v>
      </c>
      <c r="C257">
        <f t="shared" si="25"/>
        <v>1500.5041510697069</v>
      </c>
      <c r="D257">
        <f t="shared" si="26"/>
        <v>3249.3757119721836</v>
      </c>
      <c r="E257">
        <f t="shared" si="27"/>
        <v>2588.3590515522301</v>
      </c>
      <c r="F257">
        <f t="shared" si="31"/>
        <v>26.344062314063525</v>
      </c>
      <c r="G257">
        <f t="shared" si="28"/>
        <v>147381284.55547419</v>
      </c>
      <c r="H257">
        <f t="shared" si="29"/>
        <v>0.54114841886847742</v>
      </c>
      <c r="I257">
        <f t="shared" si="30"/>
        <v>15.355200097207478</v>
      </c>
    </row>
    <row r="258" spans="1:9" x14ac:dyDescent="0.2">
      <c r="A258">
        <v>256</v>
      </c>
      <c r="B258">
        <f t="shared" si="24"/>
        <v>-22.740050521923866</v>
      </c>
      <c r="C258">
        <f t="shared" si="25"/>
        <v>1503.4140275005993</v>
      </c>
      <c r="D258">
        <f t="shared" si="26"/>
        <v>3258.756205707215</v>
      </c>
      <c r="E258">
        <f t="shared" si="27"/>
        <v>2563.7087714040763</v>
      </c>
      <c r="F258">
        <f t="shared" si="31"/>
        <v>26.374798086344274</v>
      </c>
      <c r="G258">
        <f t="shared" si="28"/>
        <v>147361771.54869199</v>
      </c>
      <c r="H258">
        <f t="shared" si="29"/>
        <v>0.54122007539551686</v>
      </c>
      <c r="I258">
        <f t="shared" si="30"/>
        <v>15.398518974594877</v>
      </c>
    </row>
    <row r="259" spans="1:9" x14ac:dyDescent="0.2">
      <c r="A259">
        <v>257</v>
      </c>
      <c r="B259">
        <f t="shared" ref="B259:B322" si="32">23.436206*SIN(A259*PI()/180)</f>
        <v>-22.835537558540114</v>
      </c>
      <c r="C259">
        <f t="shared" ref="C259:C322" si="33">TAN(PI()/4-B259*PI()/360)*1000</f>
        <v>1506.1341452263489</v>
      </c>
      <c r="D259">
        <f t="shared" ref="D259:D322" si="34">1800-C259*SIN(A259*PI()/180)</f>
        <v>3267.5320246594524</v>
      </c>
      <c r="E259">
        <f t="shared" ref="E259:E322" si="35">2200-C259*COS(A259*PI()/180)</f>
        <v>2538.8064639519635</v>
      </c>
      <c r="F259">
        <f t="shared" si="31"/>
        <v>26.403407255920651</v>
      </c>
      <c r="G259">
        <f t="shared" ref="G259:G322" si="36">149598500*(1-0.016708*0.016708)/(1+0.016708*COS(PI()*MOD(A259-282.938346,360)/180))</f>
        <v>147342922.33210641</v>
      </c>
      <c r="H259">
        <f t="shared" ref="H259:H322" si="37">0.533128*(1+0.016708*COS(PI()*MOD(A259-282.938346,360)/180))/(1-0.016708*0.016708)</f>
        <v>0.54128931234467004</v>
      </c>
      <c r="I259">
        <f t="shared" ref="I259:I322" si="38">(TAN(PI()/4-(B259-H259/2)*PI()/360)-TAN(PI()/4-(B259+H259/2)*PI()/360))*1000</f>
        <v>15.439159447313555</v>
      </c>
    </row>
    <row r="260" spans="1:9" x14ac:dyDescent="0.2">
      <c r="A260">
        <v>258</v>
      </c>
      <c r="B260">
        <f t="shared" si="32"/>
        <v>-22.924068669203216</v>
      </c>
      <c r="C260">
        <f t="shared" si="33"/>
        <v>1508.6622178135681</v>
      </c>
      <c r="D260">
        <f t="shared" si="34"/>
        <v>3275.6943286720834</v>
      </c>
      <c r="E260">
        <f t="shared" si="35"/>
        <v>2513.6685125784902</v>
      </c>
      <c r="F260">
        <f t="shared" ref="F260:F323" si="39">SQRT((D260-D259)*(D260-D259)+(E260-E259)*(E260-E259))</f>
        <v>26.429903633000965</v>
      </c>
      <c r="G260">
        <f t="shared" si="36"/>
        <v>147324742.13779476</v>
      </c>
      <c r="H260">
        <f t="shared" si="37"/>
        <v>0.54135610862569139</v>
      </c>
      <c r="I260">
        <f t="shared" si="38"/>
        <v>15.477072163019301</v>
      </c>
    </row>
    <row r="261" spans="1:9" x14ac:dyDescent="0.2">
      <c r="A261">
        <v>259</v>
      </c>
      <c r="B261">
        <f t="shared" si="32"/>
        <v>-23.005616886479238</v>
      </c>
      <c r="C261">
        <f t="shared" si="33"/>
        <v>1510.9961084883098</v>
      </c>
      <c r="D261">
        <f t="shared" si="34"/>
        <v>3283.2348541757601</v>
      </c>
      <c r="E261">
        <f t="shared" si="35"/>
        <v>2488.311649478524</v>
      </c>
      <c r="F261">
        <f t="shared" si="39"/>
        <v>26.454300806145397</v>
      </c>
      <c r="G261">
        <f t="shared" si="36"/>
        <v>147307236.00814116</v>
      </c>
      <c r="H261">
        <f t="shared" si="37"/>
        <v>0.5414204438917869</v>
      </c>
      <c r="I261">
        <f t="shared" si="38"/>
        <v>15.512210789101477</v>
      </c>
    </row>
    <row r="262" spans="1:9" x14ac:dyDescent="0.2">
      <c r="A262">
        <v>260</v>
      </c>
      <c r="B262">
        <f t="shared" si="32"/>
        <v>-23.080157369991227</v>
      </c>
      <c r="C262">
        <f t="shared" si="33"/>
        <v>1513.1338345101094</v>
      </c>
      <c r="D262">
        <f t="shared" si="34"/>
        <v>3290.145931570647</v>
      </c>
      <c r="E262">
        <f t="shared" si="35"/>
        <v>2462.752932928855</v>
      </c>
      <c r="F262">
        <f t="shared" si="39"/>
        <v>26.476611989158332</v>
      </c>
      <c r="G262">
        <f t="shared" si="36"/>
        <v>147290408.79487306</v>
      </c>
      <c r="H262">
        <f t="shared" si="37"/>
        <v>0.54148229854581109</v>
      </c>
      <c r="I262">
        <f t="shared" si="38"/>
        <v>15.544532137364842</v>
      </c>
    </row>
    <row r="263" spans="1:9" x14ac:dyDescent="0.2">
      <c r="A263">
        <v>261</v>
      </c>
      <c r="B263">
        <f t="shared" si="32"/>
        <v>-23.147667413985808</v>
      </c>
      <c r="C263">
        <f t="shared" si="33"/>
        <v>1515.0735712639676</v>
      </c>
      <c r="D263">
        <f t="shared" si="34"/>
        <v>3296.4205014812569</v>
      </c>
      <c r="E263">
        <f t="shared" si="35"/>
        <v>2437.009723617271</v>
      </c>
      <c r="F263">
        <f t="shared" si="39"/>
        <v>26.496849873582256</v>
      </c>
      <c r="G263">
        <f t="shared" si="36"/>
        <v>147274265.15813822</v>
      </c>
      <c r="H263">
        <f t="shared" si="37"/>
        <v>0.54154165374623719</v>
      </c>
      <c r="I263">
        <f t="shared" si="38"/>
        <v>15.573996281280422</v>
      </c>
    </row>
    <row r="264" spans="1:9" x14ac:dyDescent="0.2">
      <c r="A264">
        <v>262</v>
      </c>
      <c r="B264">
        <f t="shared" si="32"/>
        <v>-23.208126454249602</v>
      </c>
      <c r="C264">
        <f t="shared" si="33"/>
        <v>1516.8136560541996</v>
      </c>
      <c r="D264">
        <f t="shared" si="34"/>
        <v>3302.0521298216327</v>
      </c>
      <c r="E264">
        <f t="shared" si="35"/>
        <v>2411.0996600916365</v>
      </c>
      <c r="F264">
        <f t="shared" si="39"/>
        <v>26.515026488135756</v>
      </c>
      <c r="G264">
        <f t="shared" si="36"/>
        <v>147258809.56562233</v>
      </c>
      <c r="H264">
        <f t="shared" si="37"/>
        <v>0.54159849141289607</v>
      </c>
      <c r="I264">
        <f t="shared" si="38"/>
        <v>15.600566665259663</v>
      </c>
    </row>
    <row r="265" spans="1:9" x14ac:dyDescent="0.2">
      <c r="A265">
        <v>263</v>
      </c>
      <c r="B265">
        <f t="shared" si="32"/>
        <v>-23.261516074373262</v>
      </c>
      <c r="C265">
        <f t="shared" si="33"/>
        <v>1518.3525915850721</v>
      </c>
      <c r="D265">
        <f t="shared" si="34"/>
        <v>3307.0350216123916</v>
      </c>
      <c r="E265">
        <f t="shared" si="35"/>
        <v>2385.0406333939763</v>
      </c>
      <c r="F265">
        <f t="shared" si="39"/>
        <v>26.531153066306306</v>
      </c>
      <c r="G265">
        <f t="shared" si="36"/>
        <v>147244046.29170641</v>
      </c>
      <c r="H265">
        <f t="shared" si="37"/>
        <v>0.54165279423248403</v>
      </c>
      <c r="I265">
        <f t="shared" si="38"/>
        <v>15.624210205405609</v>
      </c>
    </row>
    <row r="266" spans="1:9" x14ac:dyDescent="0.2">
      <c r="A266">
        <v>264</v>
      </c>
      <c r="B266">
        <f t="shared" si="32"/>
        <v>-23.307820011361301</v>
      </c>
      <c r="C266">
        <f t="shared" si="33"/>
        <v>1519.6890491143033</v>
      </c>
      <c r="D266">
        <f t="shared" si="34"/>
        <v>3311.3640334955662</v>
      </c>
      <c r="E266">
        <f t="shared" si="35"/>
        <v>2358.8507609485996</v>
      </c>
      <c r="F266">
        <f t="shared" si="39"/>
        <v>26.545239923379327</v>
      </c>
      <c r="G266">
        <f t="shared" si="36"/>
        <v>147229979.41666418</v>
      </c>
      <c r="H266">
        <f t="shared" si="37"/>
        <v>0.54170454566383608</v>
      </c>
      <c r="I266">
        <f t="shared" si="38"/>
        <v>15.644897381271505</v>
      </c>
    </row>
    <row r="267" spans="1:9" x14ac:dyDescent="0.2">
      <c r="A267">
        <v>265</v>
      </c>
      <c r="B267">
        <f t="shared" si="32"/>
        <v>-23.347024160585953</v>
      </c>
      <c r="C267">
        <f t="shared" si="33"/>
        <v>1520.821871266688</v>
      </c>
      <c r="D267">
        <f t="shared" si="34"/>
        <v>3315.0346848978415</v>
      </c>
      <c r="E267">
        <f t="shared" si="35"/>
        <v>2332.5483597771317</v>
      </c>
      <c r="F267">
        <f t="shared" si="39"/>
        <v>26.55729634397786</v>
      </c>
      <c r="G267">
        <f t="shared" si="36"/>
        <v>147216612.82589877</v>
      </c>
      <c r="H267">
        <f t="shared" si="37"/>
        <v>0.541753729942965</v>
      </c>
      <c r="I267">
        <f t="shared" si="38"/>
        <v>15.662602318166075</v>
      </c>
    </row>
    <row r="268" spans="1:9" x14ac:dyDescent="0.2">
      <c r="A268">
        <v>266</v>
      </c>
      <c r="B268">
        <f t="shared" si="32"/>
        <v>-23.379116580083593</v>
      </c>
      <c r="C268">
        <f t="shared" si="33"/>
        <v>1521.7500744964216</v>
      </c>
      <c r="D268">
        <f t="shared" si="34"/>
        <v>3318.0431677978395</v>
      </c>
      <c r="E268">
        <f t="shared" si="35"/>
        <v>2306.1519191167308</v>
      </c>
      <c r="F268">
        <f t="shared" si="39"/>
        <v>26.567330481206547</v>
      </c>
      <c r="G268">
        <f t="shared" si="36"/>
        <v>147203950.20921889</v>
      </c>
      <c r="H268">
        <f t="shared" si="37"/>
        <v>0.54180033208786282</v>
      </c>
      <c r="I268">
        <f t="shared" si="38"/>
        <v>15.677302859597564</v>
      </c>
    </row>
    <row r="269" spans="1:9" x14ac:dyDescent="0.2">
      <c r="A269">
        <v>267</v>
      </c>
      <c r="B269">
        <f t="shared" si="32"/>
        <v>-23.40408749419235</v>
      </c>
      <c r="C269">
        <f t="shared" si="33"/>
        <v>1522.4728511880433</v>
      </c>
      <c r="D269">
        <f t="shared" si="34"/>
        <v>3320.3863550583851</v>
      </c>
      <c r="E269">
        <f t="shared" si="35"/>
        <v>2279.6800725208482</v>
      </c>
      <c r="F269">
        <f t="shared" si="39"/>
        <v>26.575349268333753</v>
      </c>
      <c r="G269">
        <f t="shared" si="36"/>
        <v>147191995.06015345</v>
      </c>
      <c r="H269">
        <f t="shared" si="37"/>
        <v>0.54184433790306463</v>
      </c>
      <c r="I269">
        <f t="shared" si="38"/>
        <v>15.688980629506188</v>
      </c>
    </row>
    <row r="270" spans="1:9" x14ac:dyDescent="0.2">
      <c r="A270">
        <v>268</v>
      </c>
      <c r="B270">
        <f t="shared" si="32"/>
        <v>-23.421929296529889</v>
      </c>
      <c r="C270">
        <f t="shared" si="33"/>
        <v>1522.9895713873775</v>
      </c>
      <c r="D270">
        <f t="shared" si="34"/>
        <v>3322.0618072902889</v>
      </c>
      <c r="E270">
        <f t="shared" si="35"/>
        <v>2253.151569524578</v>
      </c>
      <c r="F270">
        <f t="shared" si="39"/>
        <v>26.58135834385644</v>
      </c>
      <c r="G270">
        <f t="shared" si="36"/>
        <v>147180750.6753054</v>
      </c>
      <c r="H270">
        <f t="shared" si="37"/>
        <v>0.54188573398397311</v>
      </c>
      <c r="I270">
        <f t="shared" si="38"/>
        <v>15.697621083962332</v>
      </c>
    </row>
    <row r="271" spans="1:9" x14ac:dyDescent="0.2">
      <c r="A271">
        <v>269</v>
      </c>
      <c r="B271">
        <f t="shared" si="32"/>
        <v>-23.432636552310388</v>
      </c>
      <c r="C271">
        <f t="shared" si="33"/>
        <v>1523.2997841553183</v>
      </c>
      <c r="D271">
        <f t="shared" si="34"/>
        <v>3323.0677782199236</v>
      </c>
      <c r="E271">
        <f t="shared" si="35"/>
        <v>2226.5852469589049</v>
      </c>
      <c r="F271">
        <f t="shared" si="39"/>
        <v>26.585361990664364</v>
      </c>
      <c r="G271">
        <f t="shared" si="36"/>
        <v>147170220.15374362</v>
      </c>
      <c r="H271">
        <f t="shared" si="37"/>
        <v>0.54192450772094081</v>
      </c>
      <c r="I271">
        <f t="shared" si="38"/>
        <v>15.703213552078488</v>
      </c>
    </row>
    <row r="272" spans="1:9" x14ac:dyDescent="0.2">
      <c r="A272">
        <v>270</v>
      </c>
      <c r="B272">
        <f t="shared" si="32"/>
        <v>-23.436205999999999</v>
      </c>
      <c r="C272">
        <f t="shared" si="33"/>
        <v>1523.4032185388569</v>
      </c>
      <c r="D272">
        <f t="shared" si="34"/>
        <v>3323.4032185388569</v>
      </c>
      <c r="E272">
        <f t="shared" si="35"/>
        <v>2200.0000000000005</v>
      </c>
      <c r="F272">
        <f t="shared" si="39"/>
        <v>26.587363089887365</v>
      </c>
      <c r="G272">
        <f t="shared" si="36"/>
        <v>147160406.39643329</v>
      </c>
      <c r="H272">
        <f t="shared" si="37"/>
        <v>0.541960647303112</v>
      </c>
      <c r="I272">
        <f t="shared" si="38"/>
        <v>15.705751265932655</v>
      </c>
    </row>
    <row r="273" spans="1:9" x14ac:dyDescent="0.2">
      <c r="A273">
        <v>271</v>
      </c>
      <c r="B273">
        <f t="shared" si="32"/>
        <v>-23.432636552310388</v>
      </c>
      <c r="C273">
        <f t="shared" si="33"/>
        <v>1523.2997841553183</v>
      </c>
      <c r="D273">
        <f t="shared" si="34"/>
        <v>3323.0677782199236</v>
      </c>
      <c r="E273">
        <f t="shared" si="35"/>
        <v>2173.4147530410955</v>
      </c>
      <c r="F273">
        <f t="shared" si="39"/>
        <v>26.58736308988782</v>
      </c>
      <c r="G273">
        <f t="shared" si="36"/>
        <v>147151312.10570386</v>
      </c>
      <c r="H273">
        <f t="shared" si="37"/>
        <v>0.54199414172201965</v>
      </c>
      <c r="I273">
        <f t="shared" si="38"/>
        <v>15.705231379341766</v>
      </c>
    </row>
    <row r="274" spans="1:9" x14ac:dyDescent="0.2">
      <c r="A274">
        <v>272</v>
      </c>
      <c r="B274">
        <f t="shared" si="32"/>
        <v>-23.421929296529893</v>
      </c>
      <c r="C274">
        <f t="shared" si="33"/>
        <v>1522.9895713873775</v>
      </c>
      <c r="D274">
        <f t="shared" si="34"/>
        <v>3322.0618072902894</v>
      </c>
      <c r="E274">
        <f t="shared" si="35"/>
        <v>2146.8484304754224</v>
      </c>
      <c r="F274">
        <f t="shared" si="39"/>
        <v>26.585361990664346</v>
      </c>
      <c r="G274">
        <f t="shared" si="36"/>
        <v>147142939.7847552</v>
      </c>
      <c r="H274">
        <f t="shared" si="37"/>
        <v>0.54202498077493932</v>
      </c>
      <c r="I274">
        <f t="shared" si="38"/>
        <v>15.701654975400103</v>
      </c>
    </row>
    <row r="275" spans="1:9" x14ac:dyDescent="0.2">
      <c r="A275">
        <v>273</v>
      </c>
      <c r="B275">
        <f t="shared" si="32"/>
        <v>-23.40408749419235</v>
      </c>
      <c r="C275">
        <f t="shared" si="33"/>
        <v>1522.4728511880433</v>
      </c>
      <c r="D275">
        <f t="shared" si="34"/>
        <v>3320.3863550583851</v>
      </c>
      <c r="E275">
        <f t="shared" si="35"/>
        <v>2120.3199274791523</v>
      </c>
      <c r="F275">
        <f t="shared" si="39"/>
        <v>26.581358343856472</v>
      </c>
      <c r="G275">
        <f t="shared" si="36"/>
        <v>147135291.73720101</v>
      </c>
      <c r="H275">
        <f t="shared" si="37"/>
        <v>0.54205315506799701</v>
      </c>
      <c r="I275">
        <f t="shared" si="38"/>
        <v>15.695027062745837</v>
      </c>
    </row>
    <row r="276" spans="1:9" x14ac:dyDescent="0.2">
      <c r="A276">
        <v>274</v>
      </c>
      <c r="B276">
        <f t="shared" si="32"/>
        <v>-23.379116580083593</v>
      </c>
      <c r="C276">
        <f t="shared" si="33"/>
        <v>1521.7500744964216</v>
      </c>
      <c r="D276">
        <f t="shared" si="34"/>
        <v>3318.0431677978395</v>
      </c>
      <c r="E276">
        <f t="shared" si="35"/>
        <v>2093.8480808832696</v>
      </c>
      <c r="F276">
        <f t="shared" si="39"/>
        <v>26.575349268333753</v>
      </c>
      <c r="G276">
        <f t="shared" si="36"/>
        <v>147128370.06664985</v>
      </c>
      <c r="H276">
        <f t="shared" si="37"/>
        <v>0.54207865601902971</v>
      </c>
      <c r="I276">
        <f t="shared" si="38"/>
        <v>15.685356560571462</v>
      </c>
    </row>
    <row r="277" spans="1:9" x14ac:dyDescent="0.2">
      <c r="A277">
        <v>275</v>
      </c>
      <c r="B277">
        <f t="shared" si="32"/>
        <v>-23.347024160585953</v>
      </c>
      <c r="C277">
        <f t="shared" si="33"/>
        <v>1520.821871266688</v>
      </c>
      <c r="D277">
        <f t="shared" si="34"/>
        <v>3315.0346848978415</v>
      </c>
      <c r="E277">
        <f t="shared" si="35"/>
        <v>2067.4516402228687</v>
      </c>
      <c r="F277">
        <f t="shared" si="39"/>
        <v>26.567330481206547</v>
      </c>
      <c r="G277">
        <f t="shared" si="36"/>
        <v>147122176.67632309</v>
      </c>
      <c r="H277">
        <f t="shared" si="37"/>
        <v>0.54210147586020119</v>
      </c>
      <c r="I277">
        <f t="shared" si="38"/>
        <v>15.672656272461616</v>
      </c>
    </row>
    <row r="278" spans="1:9" x14ac:dyDescent="0.2">
      <c r="A278">
        <v>276</v>
      </c>
      <c r="B278">
        <f t="shared" si="32"/>
        <v>-23.307820011361301</v>
      </c>
      <c r="C278">
        <f t="shared" si="33"/>
        <v>1519.6890491143033</v>
      </c>
      <c r="D278">
        <f t="shared" si="34"/>
        <v>3311.3640334955662</v>
      </c>
      <c r="E278">
        <f t="shared" si="35"/>
        <v>2041.1492390514011</v>
      </c>
      <c r="F278">
        <f t="shared" si="39"/>
        <v>26.557296343977633</v>
      </c>
      <c r="G278">
        <f t="shared" si="36"/>
        <v>147116713.2687102</v>
      </c>
      <c r="H278">
        <f t="shared" si="37"/>
        <v>0.54212160764036643</v>
      </c>
      <c r="I278">
        <f t="shared" si="38"/>
        <v>15.656942849189059</v>
      </c>
    </row>
    <row r="279" spans="1:9" x14ac:dyDescent="0.2">
      <c r="A279">
        <v>277</v>
      </c>
      <c r="B279">
        <f t="shared" si="32"/>
        <v>-23.261516074373258</v>
      </c>
      <c r="C279">
        <f t="shared" si="33"/>
        <v>1518.3525915850721</v>
      </c>
      <c r="D279">
        <f t="shared" si="34"/>
        <v>3307.0350216123911</v>
      </c>
      <c r="E279">
        <f t="shared" si="35"/>
        <v>2014.959366606023</v>
      </c>
      <c r="F279">
        <f t="shared" si="39"/>
        <v>26.545239923380745</v>
      </c>
      <c r="G279">
        <f t="shared" si="36"/>
        <v>147111981.34526098</v>
      </c>
      <c r="H279">
        <f t="shared" si="37"/>
        <v>0.54213904522719014</v>
      </c>
      <c r="I279">
        <f t="shared" si="38"/>
        <v>15.638236740659783</v>
      </c>
    </row>
    <row r="280" spans="1:9" x14ac:dyDescent="0.2">
      <c r="A280">
        <v>278</v>
      </c>
      <c r="B280">
        <f t="shared" si="32"/>
        <v>-23.208126454249602</v>
      </c>
      <c r="C280">
        <f t="shared" si="33"/>
        <v>1516.8136560541996</v>
      </c>
      <c r="D280">
        <f t="shared" si="34"/>
        <v>3302.0521298216327</v>
      </c>
      <c r="E280">
        <f t="shared" si="35"/>
        <v>1988.9003399083629</v>
      </c>
      <c r="F280">
        <f t="shared" si="39"/>
        <v>26.531153066306221</v>
      </c>
      <c r="G280">
        <f t="shared" si="36"/>
        <v>147107982.20611414</v>
      </c>
      <c r="H280">
        <f t="shared" si="37"/>
        <v>0.54215378330901476</v>
      </c>
      <c r="I280">
        <f t="shared" si="38"/>
        <v>15.616562137257484</v>
      </c>
    </row>
    <row r="281" spans="1:9" x14ac:dyDescent="0.2">
      <c r="A281">
        <v>279</v>
      </c>
      <c r="B281">
        <f t="shared" si="32"/>
        <v>-23.147667413985811</v>
      </c>
      <c r="C281">
        <f t="shared" si="33"/>
        <v>1515.0735712639678</v>
      </c>
      <c r="D281">
        <f t="shared" si="34"/>
        <v>3296.4205014812578</v>
      </c>
      <c r="E281">
        <f t="shared" si="35"/>
        <v>1962.9902763827295</v>
      </c>
      <c r="F281">
        <f t="shared" si="39"/>
        <v>26.515026488134453</v>
      </c>
      <c r="G281">
        <f t="shared" si="36"/>
        <v>147104716.9498632</v>
      </c>
      <c r="H281">
        <f t="shared" si="37"/>
        <v>0.5421658173964774</v>
      </c>
      <c r="I281">
        <f t="shared" si="38"/>
        <v>15.591946900871401</v>
      </c>
    </row>
    <row r="282" spans="1:9" x14ac:dyDescent="0.2">
      <c r="A282">
        <v>280</v>
      </c>
      <c r="B282">
        <f t="shared" si="32"/>
        <v>-23.08015736999123</v>
      </c>
      <c r="C282">
        <f t="shared" si="33"/>
        <v>1513.1338345101094</v>
      </c>
      <c r="D282">
        <f t="shared" si="34"/>
        <v>3290.145931570647</v>
      </c>
      <c r="E282">
        <f t="shared" si="35"/>
        <v>1937.2470670711455</v>
      </c>
      <c r="F282">
        <f t="shared" si="39"/>
        <v>26.496849873582473</v>
      </c>
      <c r="G282">
        <f t="shared" si="36"/>
        <v>147102186.47335821</v>
      </c>
      <c r="H282">
        <f t="shared" si="37"/>
        <v>0.54217514382387877</v>
      </c>
      <c r="I282">
        <f t="shared" si="38"/>
        <v>15.564422485965679</v>
      </c>
    </row>
    <row r="283" spans="1:9" x14ac:dyDescent="0.2">
      <c r="A283">
        <v>281</v>
      </c>
      <c r="B283">
        <f t="shared" si="32"/>
        <v>-23.005616886479245</v>
      </c>
      <c r="C283">
        <f t="shared" si="33"/>
        <v>1510.9961084883103</v>
      </c>
      <c r="D283">
        <f t="shared" si="34"/>
        <v>3283.234854175761</v>
      </c>
      <c r="E283">
        <f t="shared" si="35"/>
        <v>1911.6883505214778</v>
      </c>
      <c r="F283">
        <f t="shared" si="39"/>
        <v>26.47661198915678</v>
      </c>
      <c r="G283">
        <f t="shared" si="36"/>
        <v>147100391.47154492</v>
      </c>
      <c r="H283">
        <f t="shared" si="37"/>
        <v>0.54218175975029836</v>
      </c>
      <c r="I283">
        <f t="shared" si="38"/>
        <v>15.534023851083489</v>
      </c>
    </row>
    <row r="284" spans="1:9" x14ac:dyDescent="0.2">
      <c r="A284">
        <v>282</v>
      </c>
      <c r="B284">
        <f t="shared" si="32"/>
        <v>-22.924068669203223</v>
      </c>
      <c r="C284">
        <f t="shared" si="33"/>
        <v>1508.6622178135683</v>
      </c>
      <c r="D284">
        <f t="shared" si="34"/>
        <v>3275.6943286720843</v>
      </c>
      <c r="E284">
        <f t="shared" si="35"/>
        <v>1886.3314874215114</v>
      </c>
      <c r="F284">
        <f t="shared" si="39"/>
        <v>26.454300806145614</v>
      </c>
      <c r="G284">
        <f t="shared" si="36"/>
        <v>147099332.43733937</v>
      </c>
      <c r="H284">
        <f t="shared" si="37"/>
        <v>0.54218566316046146</v>
      </c>
      <c r="I284">
        <f t="shared" si="38"/>
        <v>15.500789361210687</v>
      </c>
    </row>
    <row r="285" spans="1:9" x14ac:dyDescent="0.2">
      <c r="A285">
        <v>283</v>
      </c>
      <c r="B285">
        <f t="shared" si="32"/>
        <v>-22.835537558540118</v>
      </c>
      <c r="C285">
        <f t="shared" si="33"/>
        <v>1506.1341452263489</v>
      </c>
      <c r="D285">
        <f t="shared" si="34"/>
        <v>3267.5320246594524</v>
      </c>
      <c r="E285">
        <f t="shared" si="35"/>
        <v>1861.193536048037</v>
      </c>
      <c r="F285">
        <f t="shared" si="39"/>
        <v>26.429903633002326</v>
      </c>
      <c r="G285">
        <f t="shared" si="36"/>
        <v>147099009.66153958</v>
      </c>
      <c r="H285">
        <f t="shared" si="37"/>
        <v>0.54218685286535095</v>
      </c>
      <c r="I285">
        <f t="shared" si="38"/>
        <v>15.46476068149305</v>
      </c>
    </row>
    <row r="286" spans="1:9" x14ac:dyDescent="0.2">
      <c r="A286">
        <v>284</v>
      </c>
      <c r="B286">
        <f t="shared" si="32"/>
        <v>-22.740050521923866</v>
      </c>
      <c r="C286">
        <f t="shared" si="33"/>
        <v>1503.4140275005993</v>
      </c>
      <c r="D286">
        <f t="shared" si="34"/>
        <v>3258.756205707215</v>
      </c>
      <c r="E286">
        <f t="shared" si="35"/>
        <v>1836.2912285959244</v>
      </c>
      <c r="F286">
        <f t="shared" si="39"/>
        <v>26.403407255920438</v>
      </c>
      <c r="G286">
        <f t="shared" si="36"/>
        <v>147099423.2327733</v>
      </c>
      <c r="H286">
        <f t="shared" si="37"/>
        <v>0.54218532850257151</v>
      </c>
      <c r="I286">
        <f t="shared" si="38"/>
        <v>15.425982662813809</v>
      </c>
    </row>
    <row r="287" spans="1:9" x14ac:dyDescent="0.2">
      <c r="A287">
        <v>285</v>
      </c>
      <c r="B287">
        <f t="shared" si="32"/>
        <v>-22.637636645630817</v>
      </c>
      <c r="C287">
        <f t="shared" si="33"/>
        <v>1500.5041510697069</v>
      </c>
      <c r="D287">
        <f t="shared" si="34"/>
        <v>3249.3757119721836</v>
      </c>
      <c r="E287">
        <f t="shared" si="35"/>
        <v>1811.6409484477695</v>
      </c>
      <c r="F287">
        <f t="shared" si="39"/>
        <v>26.374798086345333</v>
      </c>
      <c r="G287">
        <f t="shared" si="36"/>
        <v>147100573.03748202</v>
      </c>
      <c r="H287">
        <f t="shared" si="37"/>
        <v>0.5421810905364588</v>
      </c>
      <c r="I287">
        <f t="shared" si="38"/>
        <v>15.384503219782353</v>
      </c>
    </row>
    <row r="288" spans="1:9" x14ac:dyDescent="0.2">
      <c r="A288">
        <v>286</v>
      </c>
      <c r="B288">
        <f t="shared" si="32"/>
        <v>-22.528327125919802</v>
      </c>
      <c r="C288">
        <f t="shared" si="33"/>
        <v>1497.4069473874235</v>
      </c>
      <c r="D288">
        <f t="shared" si="34"/>
        <v>3239.3999417554555</v>
      </c>
      <c r="E288">
        <f t="shared" si="35"/>
        <v>1787.2587084401259</v>
      </c>
      <c r="F288">
        <f t="shared" si="39"/>
        <v>26.344062314064079</v>
      </c>
      <c r="G288">
        <f t="shared" si="36"/>
        <v>147102458.75994131</v>
      </c>
      <c r="H288">
        <f t="shared" si="37"/>
        <v>0.54217414025793831</v>
      </c>
      <c r="I288">
        <f t="shared" si="38"/>
        <v>15.34037320171544</v>
      </c>
    </row>
    <row r="289" spans="1:9" x14ac:dyDescent="0.2">
      <c r="A289">
        <v>287</v>
      </c>
      <c r="B289">
        <f t="shared" si="32"/>
        <v>-22.412155259529424</v>
      </c>
      <c r="C289">
        <f t="shared" si="33"/>
        <v>1494.1249880415849</v>
      </c>
      <c r="D289">
        <f t="shared" si="34"/>
        <v>3228.8388320673812</v>
      </c>
      <c r="E289">
        <f t="shared" si="35"/>
        <v>1763.1601301774433</v>
      </c>
      <c r="F289">
        <f t="shared" si="39"/>
        <v>26.311186064603341</v>
      </c>
      <c r="G289">
        <f t="shared" si="36"/>
        <v>147105079.88231775</v>
      </c>
      <c r="H289">
        <f t="shared" si="37"/>
        <v>0.54216447978413207</v>
      </c>
      <c r="I289">
        <f t="shared" si="38"/>
        <v>15.293646257204419</v>
      </c>
    </row>
    <row r="290" spans="1:9" x14ac:dyDescent="0.2">
      <c r="A290">
        <v>288</v>
      </c>
      <c r="B290">
        <f t="shared" si="32"/>
        <v>-22.289156433535577</v>
      </c>
      <c r="C290">
        <f t="shared" si="33"/>
        <v>1490.6609796391836</v>
      </c>
      <c r="D290">
        <f t="shared" si="34"/>
        <v>3217.7028382727631</v>
      </c>
      <c r="E290">
        <f t="shared" si="35"/>
        <v>1739.360424439885</v>
      </c>
      <c r="F290">
        <f t="shared" si="39"/>
        <v>26.276155559520827</v>
      </c>
      <c r="G290">
        <f t="shared" si="36"/>
        <v>147108435.68476176</v>
      </c>
      <c r="H290">
        <f t="shared" si="37"/>
        <v>0.5421521120577143</v>
      </c>
      <c r="I290">
        <f t="shared" si="38"/>
        <v>15.244378692910621</v>
      </c>
    </row>
    <row r="291" spans="1:9" x14ac:dyDescent="0.2">
      <c r="A291">
        <v>289</v>
      </c>
      <c r="B291">
        <f t="shared" si="32"/>
        <v>-22.159368114572164</v>
      </c>
      <c r="C291">
        <f t="shared" si="33"/>
        <v>1487.0177584819487</v>
      </c>
      <c r="D291">
        <f t="shared" si="34"/>
        <v>3206.0029128907413</v>
      </c>
      <c r="E291">
        <f t="shared" si="35"/>
        <v>1715.8743727260146</v>
      </c>
      <c r="F291">
        <f t="shared" si="39"/>
        <v>26.238957278281351</v>
      </c>
      <c r="G291">
        <f t="shared" si="36"/>
        <v>147112525.2455371</v>
      </c>
      <c r="H291">
        <f t="shared" si="37"/>
        <v>0.54213704084601388</v>
      </c>
      <c r="I291">
        <f t="shared" si="38"/>
        <v>15.192629327209328</v>
      </c>
    </row>
    <row r="292" spans="1:9" x14ac:dyDescent="0.2">
      <c r="A292">
        <v>290</v>
      </c>
      <c r="B292">
        <f t="shared" si="32"/>
        <v>-22.022829837418435</v>
      </c>
      <c r="C292">
        <f t="shared" si="33"/>
        <v>1483.1982850520783</v>
      </c>
      <c r="D292">
        <f t="shared" si="34"/>
        <v>3193.7504836257522</v>
      </c>
      <c r="E292">
        <f t="shared" si="35"/>
        <v>1692.7163099661029</v>
      </c>
      <c r="F292">
        <f t="shared" si="39"/>
        <v>26.199578120373808</v>
      </c>
      <c r="G292">
        <f t="shared" si="36"/>
        <v>147117347.44118682</v>
      </c>
      <c r="H292">
        <f t="shared" si="37"/>
        <v>0.54211927073986821</v>
      </c>
      <c r="I292">
        <f t="shared" si="38"/>
        <v>15.138459339350208</v>
      </c>
    </row>
    <row r="293" spans="1:9" x14ac:dyDescent="0.2">
      <c r="A293">
        <v>291</v>
      </c>
      <c r="B293">
        <f t="shared" si="32"/>
        <v>-21.879583192956286</v>
      </c>
      <c r="C293">
        <f t="shared" si="33"/>
        <v>1479.2056383281524</v>
      </c>
      <c r="D293">
        <f t="shared" si="34"/>
        <v>3180.9574307074627</v>
      </c>
      <c r="E293">
        <f t="shared" si="35"/>
        <v>1669.9001084364941</v>
      </c>
      <c r="F293">
        <f t="shared" si="39"/>
        <v>26.15800556636307</v>
      </c>
      <c r="G293">
        <f t="shared" si="36"/>
        <v>147122900.94673541</v>
      </c>
      <c r="H293">
        <f t="shared" si="37"/>
        <v>0.54209880715222347</v>
      </c>
      <c r="I293">
        <f t="shared" si="38"/>
        <v>15.081932114789698</v>
      </c>
    </row>
    <row r="294" spans="1:9" x14ac:dyDescent="0.2">
      <c r="A294">
        <v>292</v>
      </c>
      <c r="B294">
        <f t="shared" si="32"/>
        <v>-21.72967181550127</v>
      </c>
      <c r="C294">
        <f t="shared" si="33"/>
        <v>1475.0430099515206</v>
      </c>
      <c r="D294">
        <f t="shared" si="34"/>
        <v>3167.6360636186473</v>
      </c>
      <c r="E294">
        <f t="shared" si="35"/>
        <v>1647.4391629001077</v>
      </c>
      <c r="F294">
        <f t="shared" si="39"/>
        <v>26.114227836631265</v>
      </c>
      <c r="G294">
        <f t="shared" si="36"/>
        <v>147129184.23592797</v>
      </c>
      <c r="H294">
        <f t="shared" si="37"/>
        <v>0.54207565631648713</v>
      </c>
      <c r="I294">
        <f t="shared" si="38"/>
        <v>15.023113087356821</v>
      </c>
    </row>
    <row r="295" spans="1:9" x14ac:dyDescent="0.2">
      <c r="A295">
        <v>293</v>
      </c>
      <c r="B295">
        <f t="shared" si="32"/>
        <v>-21.573141369511205</v>
      </c>
      <c r="C295">
        <f t="shared" si="33"/>
        <v>1470.7136982636093</v>
      </c>
      <c r="D295">
        <f t="shared" si="34"/>
        <v>3153.7990972906405</v>
      </c>
      <c r="E295">
        <f t="shared" si="35"/>
        <v>1625.3463769928271</v>
      </c>
      <c r="F295">
        <f t="shared" si="39"/>
        <v>26.068234046581111</v>
      </c>
      <c r="G295">
        <f t="shared" si="36"/>
        <v>147136195.58150578</v>
      </c>
      <c r="H295">
        <f t="shared" si="37"/>
        <v>0.54204982528462764</v>
      </c>
      <c r="I295">
        <f t="shared" si="38"/>
        <v>14.962069578923209</v>
      </c>
    </row>
    <row r="296" spans="1:9" x14ac:dyDescent="0.2">
      <c r="A296">
        <v>294</v>
      </c>
      <c r="B296">
        <f t="shared" si="32"/>
        <v>-21.410039535676265</v>
      </c>
      <c r="C296">
        <f t="shared" si="33"/>
        <v>1466.221102234646</v>
      </c>
      <c r="D296">
        <f t="shared" si="34"/>
        <v>3139.4596278461881</v>
      </c>
      <c r="E296">
        <f t="shared" si="35"/>
        <v>1603.6341508701798</v>
      </c>
      <c r="F296">
        <f t="shared" si="39"/>
        <v>26.020014357208741</v>
      </c>
      <c r="G296">
        <f t="shared" si="36"/>
        <v>147143933.05551869</v>
      </c>
      <c r="H296">
        <f t="shared" si="37"/>
        <v>0.54202132192502761</v>
      </c>
      <c r="I296">
        <f t="shared" si="38"/>
        <v>14.898870637226613</v>
      </c>
    </row>
    <row r="297" spans="1:9" x14ac:dyDescent="0.2">
      <c r="A297">
        <v>295</v>
      </c>
      <c r="B297">
        <f t="shared" si="32"/>
        <v>-21.240415996395058</v>
      </c>
      <c r="C297">
        <f t="shared" si="33"/>
        <v>1461.568715304239</v>
      </c>
      <c r="D297">
        <f t="shared" si="34"/>
        <v>3124.6311079693842</v>
      </c>
      <c r="E297">
        <f t="shared" si="35"/>
        <v>1582.3143701235349</v>
      </c>
      <c r="F297">
        <f t="shared" si="39"/>
        <v>25.96956011991313</v>
      </c>
      <c r="G297">
        <f t="shared" si="36"/>
        <v>147152394.5296745</v>
      </c>
      <c r="H297">
        <f t="shared" si="37"/>
        <v>0.54199015492008673</v>
      </c>
      <c r="I297">
        <f t="shared" si="38"/>
        <v>14.83358687250913</v>
      </c>
    </row>
    <row r="298" spans="1:9" x14ac:dyDescent="0.2">
      <c r="A298">
        <v>296</v>
      </c>
      <c r="B298">
        <f t="shared" si="32"/>
        <v>-21.064322420640814</v>
      </c>
      <c r="C298">
        <f t="shared" si="33"/>
        <v>1456.7601191540809</v>
      </c>
      <c r="D298">
        <f t="shared" si="34"/>
        <v>3109.3273219817529</v>
      </c>
      <c r="E298">
        <f t="shared" si="35"/>
        <v>1561.3983959698326</v>
      </c>
      <c r="F298">
        <f t="shared" si="39"/>
        <v>25.916864014644275</v>
      </c>
      <c r="G298">
        <f t="shared" si="36"/>
        <v>147161577.67572561</v>
      </c>
      <c r="H298">
        <f t="shared" si="37"/>
        <v>0.54195633376357633</v>
      </c>
      <c r="I298">
        <f t="shared" si="38"/>
        <v>14.766290293596551</v>
      </c>
    </row>
    <row r="299" spans="1:9" x14ac:dyDescent="0.2">
      <c r="A299">
        <v>297</v>
      </c>
      <c r="B299">
        <f t="shared" si="32"/>
        <v>-20.881812448222572</v>
      </c>
      <c r="C299">
        <f t="shared" si="33"/>
        <v>1451.7989774327853</v>
      </c>
      <c r="D299">
        <f t="shared" si="34"/>
        <v>3093.5623607026128</v>
      </c>
      <c r="E299">
        <f t="shared" si="35"/>
        <v>1540.897056713927</v>
      </c>
      <c r="F299">
        <f t="shared" si="39"/>
        <v>25.861920180422089</v>
      </c>
      <c r="G299">
        <f t="shared" si="36"/>
        <v>147171479.96589243</v>
      </c>
      <c r="H299">
        <f t="shared" si="37"/>
        <v>0.54191986875774834</v>
      </c>
      <c r="I299">
        <f t="shared" si="38"/>
        <v>14.697054144047872</v>
      </c>
    </row>
    <row r="300" spans="1:9" x14ac:dyDescent="0.2">
      <c r="A300">
        <v>298</v>
      </c>
      <c r="B300">
        <f t="shared" si="32"/>
        <v>-20.692941673445944</v>
      </c>
      <c r="C300">
        <f t="shared" si="33"/>
        <v>1446.6890294525253</v>
      </c>
      <c r="D300">
        <f t="shared" si="34"/>
        <v>3077.350596170525</v>
      </c>
      <c r="E300">
        <f t="shared" si="35"/>
        <v>1520.8206404777197</v>
      </c>
      <c r="F300">
        <f t="shared" si="39"/>
        <v>25.804724337479442</v>
      </c>
      <c r="G300">
        <f t="shared" si="36"/>
        <v>147182098.67332458</v>
      </c>
      <c r="H300">
        <f t="shared" si="37"/>
        <v>0.54188077101019694</v>
      </c>
      <c r="I300">
        <f t="shared" si="38"/>
        <v>14.625952738978931</v>
      </c>
    </row>
    <row r="301" spans="1:9" x14ac:dyDescent="0.2">
      <c r="A301">
        <v>299</v>
      </c>
      <c r="B301">
        <f t="shared" si="32"/>
        <v>-20.497767628178554</v>
      </c>
      <c r="C301">
        <f t="shared" si="33"/>
        <v>1441.434083876672</v>
      </c>
      <c r="D301">
        <f t="shared" si="34"/>
        <v>3060.7066563009585</v>
      </c>
      <c r="E301">
        <f t="shared" si="35"/>
        <v>1501.1788891856247</v>
      </c>
      <c r="F301">
        <f t="shared" si="39"/>
        <v>25.74527390031545</v>
      </c>
      <c r="G301">
        <f t="shared" si="36"/>
        <v>147193430.87259972</v>
      </c>
      <c r="H301">
        <f t="shared" si="37"/>
        <v>0.54183905243047459</v>
      </c>
      <c r="I301">
        <f t="shared" si="38"/>
        <v>14.553061303131276</v>
      </c>
    </row>
    <row r="302" spans="1:9" x14ac:dyDescent="0.2">
      <c r="A302">
        <v>300</v>
      </c>
      <c r="B302">
        <f t="shared" si="32"/>
        <v>-20.296349764325281</v>
      </c>
      <c r="C302">
        <f t="shared" si="33"/>
        <v>1436.0380124171322</v>
      </c>
      <c r="D302">
        <f t="shared" si="34"/>
        <v>3043.6453995533493</v>
      </c>
      <c r="E302">
        <f t="shared" si="35"/>
        <v>1481.9809937914338</v>
      </c>
      <c r="F302">
        <f t="shared" si="39"/>
        <v>25.683568081054009</v>
      </c>
      <c r="G302">
        <f t="shared" si="36"/>
        <v>147205473.44025984</v>
      </c>
      <c r="H302">
        <f t="shared" si="37"/>
        <v>0.54179472572646503</v>
      </c>
      <c r="I302">
        <f t="shared" si="38"/>
        <v>14.4784558107518</v>
      </c>
    </row>
    <row r="303" spans="1:9" x14ac:dyDescent="0.2">
      <c r="A303">
        <v>301</v>
      </c>
      <c r="B303">
        <f t="shared" si="32"/>
        <v>-20.088749435718647</v>
      </c>
      <c r="C303">
        <f t="shared" si="33"/>
        <v>1430.5047435594686</v>
      </c>
      <c r="D303">
        <f t="shared" si="34"/>
        <v>3026.1818896784371</v>
      </c>
      <c r="E303">
        <f t="shared" si="35"/>
        <v>1463.2355907274305</v>
      </c>
      <c r="F303">
        <f t="shared" si="39"/>
        <v>25.61960798261952</v>
      </c>
      <c r="G303">
        <f t="shared" si="36"/>
        <v>147218223.05538574</v>
      </c>
      <c r="H303">
        <f t="shared" si="37"/>
        <v>0.54174780440051162</v>
      </c>
      <c r="I303">
        <f t="shared" si="38"/>
        <v>14.402212827808292</v>
      </c>
    </row>
    <row r="304" spans="1:9" x14ac:dyDescent="0.2">
      <c r="A304">
        <v>302</v>
      </c>
      <c r="B304">
        <f t="shared" si="32"/>
        <v>-19.87502987942981</v>
      </c>
      <c r="C304">
        <f t="shared" si="33"/>
        <v>1424.8382563332163</v>
      </c>
      <c r="D304">
        <f t="shared" si="34"/>
        <v>3008.3313706142262</v>
      </c>
      <c r="E304">
        <f t="shared" si="35"/>
        <v>1444.9507595525797</v>
      </c>
      <c r="F304">
        <f t="shared" si="39"/>
        <v>25.553396681352346</v>
      </c>
      <c r="G304">
        <f t="shared" si="36"/>
        <v>147231676.20020998</v>
      </c>
      <c r="H304">
        <f t="shared" si="37"/>
        <v>0.54169830274530473</v>
      </c>
      <c r="I304">
        <f t="shared" si="38"/>
        <v>14.324409357037382</v>
      </c>
    </row>
    <row r="305" spans="1:9" x14ac:dyDescent="0.2">
      <c r="A305">
        <v>303</v>
      </c>
      <c r="B305">
        <f t="shared" si="32"/>
        <v>-19.65525619650596</v>
      </c>
      <c r="C305">
        <f t="shared" si="33"/>
        <v>1419.0425741440786</v>
      </c>
      <c r="D305">
        <f t="shared" si="34"/>
        <v>2990.1092415961512</v>
      </c>
      <c r="E305">
        <f t="shared" si="35"/>
        <v>1427.1340217729296</v>
      </c>
      <c r="F305">
        <f t="shared" si="39"/>
        <v>25.484939298734556</v>
      </c>
      <c r="G305">
        <f t="shared" si="36"/>
        <v>147245829.16076761</v>
      </c>
      <c r="H305">
        <f t="shared" si="37"/>
        <v>0.54164623583952809</v>
      </c>
      <c r="I305">
        <f t="shared" si="38"/>
        <v>14.245122686293632</v>
      </c>
    </row>
    <row r="306" spans="1:9" x14ac:dyDescent="0.2">
      <c r="A306">
        <v>304</v>
      </c>
      <c r="B306">
        <f t="shared" si="32"/>
        <v>-19.429495332139911</v>
      </c>
      <c r="C306">
        <f t="shared" si="33"/>
        <v>1413.1217586838925</v>
      </c>
      <c r="D306">
        <f t="shared" si="34"/>
        <v>2971.5310325440059</v>
      </c>
      <c r="E306">
        <f t="shared" si="35"/>
        <v>1409.7923408038669</v>
      </c>
      <c r="F306">
        <f t="shared" si="39"/>
        <v>25.414243062069801</v>
      </c>
      <c r="G306">
        <f t="shared" si="36"/>
        <v>147260678.02758661</v>
      </c>
      <c r="H306">
        <f t="shared" si="37"/>
        <v>0.54159161954326562</v>
      </c>
      <c r="I306">
        <f t="shared" si="38"/>
        <v>14.164430240639625</v>
      </c>
    </row>
    <row r="307" spans="1:9" x14ac:dyDescent="0.2">
      <c r="A307">
        <v>305</v>
      </c>
      <c r="B307">
        <f t="shared" si="32"/>
        <v>-19.197816055277933</v>
      </c>
      <c r="C307">
        <f t="shared" si="33"/>
        <v>1407.0799039334183</v>
      </c>
      <c r="D307">
        <f t="shared" si="34"/>
        <v>2952.6123797850178</v>
      </c>
      <c r="E307">
        <f t="shared" si="35"/>
        <v>1392.9321230406977</v>
      </c>
      <c r="F307">
        <f t="shared" si="39"/>
        <v>25.341317354010176</v>
      </c>
      <c r="G307">
        <f t="shared" si="36"/>
        <v>147276218.69641605</v>
      </c>
      <c r="H307">
        <f t="shared" si="37"/>
        <v>0.54153447049317027</v>
      </c>
      <c r="I307">
        <f t="shared" si="38"/>
        <v>14.082409438568533</v>
      </c>
    </row>
    <row r="308" spans="1:9" x14ac:dyDescent="0.2">
      <c r="A308">
        <v>306</v>
      </c>
      <c r="B308">
        <f t="shared" si="32"/>
        <v>-18.960288937672111</v>
      </c>
      <c r="C308">
        <f t="shared" si="33"/>
        <v>1400.9211302721264</v>
      </c>
      <c r="D308">
        <f t="shared" si="34"/>
        <v>2933.36900216911</v>
      </c>
      <c r="E308">
        <f t="shared" si="35"/>
        <v>1376.559220001142</v>
      </c>
      <c r="F308">
        <f t="shared" si="39"/>
        <v>25.266173750908795</v>
      </c>
      <c r="G308">
        <f t="shared" si="36"/>
        <v>147292446.86899483</v>
      </c>
      <c r="H308">
        <f t="shared" si="37"/>
        <v>0.54147480609739618</v>
      </c>
      <c r="I308">
        <f t="shared" si="38"/>
        <v>13.999137552737517</v>
      </c>
    </row>
    <row r="309" spans="1:9" x14ac:dyDescent="0.2">
      <c r="A309">
        <v>307</v>
      </c>
      <c r="B309">
        <f t="shared" si="32"/>
        <v>-18.716986332383428</v>
      </c>
      <c r="C309">
        <f t="shared" si="33"/>
        <v>1394.6495787082397</v>
      </c>
      <c r="D309">
        <f t="shared" si="34"/>
        <v>2913.8166776288972</v>
      </c>
      <c r="E309">
        <f t="shared" si="35"/>
        <v>1360.6789315007068</v>
      </c>
      <c r="F309">
        <f t="shared" si="39"/>
        <v>25.18882605011321</v>
      </c>
      <c r="G309">
        <f t="shared" si="36"/>
        <v>147309358.05385882</v>
      </c>
      <c r="H309">
        <f t="shared" si="37"/>
        <v>0.54141264453029636</v>
      </c>
      <c r="I309">
        <f t="shared" si="38"/>
        <v>13.914691575529714</v>
      </c>
    </row>
    <row r="310" spans="1:9" x14ac:dyDescent="0.2">
      <c r="A310">
        <v>308</v>
      </c>
      <c r="B310">
        <f t="shared" si="32"/>
        <v>-18.467982351742375</v>
      </c>
      <c r="C310">
        <f t="shared" si="33"/>
        <v>1388.2694052413503</v>
      </c>
      <c r="D310">
        <f t="shared" si="34"/>
        <v>2893.9712202333922</v>
      </c>
      <c r="E310">
        <f t="shared" si="35"/>
        <v>1345.2960098196359</v>
      </c>
      <c r="F310">
        <f t="shared" si="39"/>
        <v>25.109290286321656</v>
      </c>
      <c r="G310">
        <f t="shared" si="36"/>
        <v>147326947.56718835</v>
      </c>
      <c r="H310">
        <f t="shared" si="37"/>
        <v>0.54134800472688627</v>
      </c>
      <c r="I310">
        <f t="shared" si="38"/>
        <v>13.829148089752108</v>
      </c>
    </row>
    <row r="311" spans="1:9" x14ac:dyDescent="0.2">
      <c r="A311">
        <v>309</v>
      </c>
      <c r="B311">
        <f t="shared" si="32"/>
        <v>-18.213352844773627</v>
      </c>
      <c r="C311">
        <f t="shared" si="33"/>
        <v>1381.784775368975</v>
      </c>
      <c r="D311">
        <f t="shared" si="34"/>
        <v>2873.8484577807267</v>
      </c>
      <c r="E311">
        <f t="shared" si="35"/>
        <v>1330.4146648180849</v>
      </c>
      <c r="F311">
        <f t="shared" si="39"/>
        <v>25.027584737277159</v>
      </c>
      <c r="G311">
        <f t="shared" si="36"/>
        <v>147345210.53369582</v>
      </c>
      <c r="H311">
        <f t="shared" si="37"/>
        <v>0.54128090637707638</v>
      </c>
      <c r="I311">
        <f t="shared" si="38"/>
        <v>13.742583144719989</v>
      </c>
    </row>
    <row r="312" spans="1:9" x14ac:dyDescent="0.2">
      <c r="A312">
        <v>310</v>
      </c>
      <c r="B312">
        <f t="shared" si="32"/>
        <v>-17.953175374091654</v>
      </c>
      <c r="C312">
        <f t="shared" si="33"/>
        <v>1375.1998587474159</v>
      </c>
      <c r="D312">
        <f t="shared" si="34"/>
        <v>2853.4642099714615</v>
      </c>
      <c r="E312">
        <f t="shared" si="35"/>
        <v>1316.0385699544822</v>
      </c>
      <c r="F312">
        <f t="shared" si="39"/>
        <v>24.943729919096612</v>
      </c>
      <c r="G312">
        <f t="shared" si="36"/>
        <v>147364141.88755345</v>
      </c>
      <c r="H312">
        <f t="shared" si="37"/>
        <v>0.54121136991967389</v>
      </c>
      <c r="I312">
        <f t="shared" si="38"/>
        <v>13.655072137954472</v>
      </c>
    </row>
    <row r="313" spans="1:9" x14ac:dyDescent="0.2">
      <c r="A313">
        <v>311</v>
      </c>
      <c r="B313">
        <f t="shared" si="32"/>
        <v>-17.687529192274415</v>
      </c>
      <c r="C313">
        <f t="shared" si="33"/>
        <v>1368.5188240163441</v>
      </c>
      <c r="D313">
        <f t="shared" si="34"/>
        <v>2832.8342672003369</v>
      </c>
      <c r="E313">
        <f t="shared" si="35"/>
        <v>1302.1708691606068</v>
      </c>
      <c r="F313">
        <f t="shared" si="39"/>
        <v>24.857748571588939</v>
      </c>
      <c r="G313">
        <f t="shared" si="36"/>
        <v>147383736.37336212</v>
      </c>
      <c r="H313">
        <f t="shared" si="37"/>
        <v>0.54113941653615727</v>
      </c>
      <c r="I313">
        <f t="shared" si="38"/>
        <v>13.56668970268271</v>
      </c>
    </row>
    <row r="314" spans="1:9" x14ac:dyDescent="0.2">
      <c r="A314">
        <v>312</v>
      </c>
      <c r="B314">
        <f t="shared" si="32"/>
        <v>-17.416495217722268</v>
      </c>
      <c r="C314">
        <f t="shared" si="33"/>
        <v>1361.7458337955095</v>
      </c>
      <c r="D314">
        <f t="shared" si="34"/>
        <v>2811.9743700005329</v>
      </c>
      <c r="E314">
        <f t="shared" si="35"/>
        <v>1288.8141845257624</v>
      </c>
      <c r="F314">
        <f t="shared" si="39"/>
        <v>24.769665634018551</v>
      </c>
      <c r="G314">
        <f t="shared" si="36"/>
        <v>147403988.54716074</v>
      </c>
      <c r="H314">
        <f t="shared" si="37"/>
        <v>0.54106506814422439</v>
      </c>
      <c r="I314">
        <f t="shared" si="38"/>
        <v>13.477509601293569</v>
      </c>
    </row>
    <row r="315" spans="1:9" x14ac:dyDescent="0.2">
      <c r="A315">
        <v>313</v>
      </c>
      <c r="B315">
        <f t="shared" si="32"/>
        <v>-17.140156010009424</v>
      </c>
      <c r="C315">
        <f t="shared" si="33"/>
        <v>1354.8850398610259</v>
      </c>
      <c r="D315">
        <f t="shared" si="34"/>
        <v>2790.9001891707994</v>
      </c>
      <c r="E315">
        <f t="shared" si="35"/>
        <v>1275.9706247415679</v>
      </c>
      <c r="F315">
        <f t="shared" si="39"/>
        <v>24.679508211763086</v>
      </c>
      <c r="G315">
        <f t="shared" si="36"/>
        <v>147424892.77747759</v>
      </c>
      <c r="H315">
        <f t="shared" si="37"/>
        <v>0.54098834739111545</v>
      </c>
      <c r="I315">
        <f t="shared" si="38"/>
        <v>13.387604624868654</v>
      </c>
    </row>
    <row r="316" spans="1:9" x14ac:dyDescent="0.2">
      <c r="A316">
        <v>314</v>
      </c>
      <c r="B316">
        <f t="shared" si="32"/>
        <v>-16.85859574473551</v>
      </c>
      <c r="C316">
        <f t="shared" si="33"/>
        <v>1347.940578507694</v>
      </c>
      <c r="D316">
        <f t="shared" si="34"/>
        <v>2769.6273066120912</v>
      </c>
      <c r="E316">
        <f t="shared" si="35"/>
        <v>1263.641794258288</v>
      </c>
      <c r="F316">
        <f t="shared" si="39"/>
        <v>24.58730553440224</v>
      </c>
      <c r="G316">
        <f t="shared" si="36"/>
        <v>147446443.24642289</v>
      </c>
      <c r="H316">
        <f t="shared" si="37"/>
        <v>0.54090927764671526</v>
      </c>
      <c r="I316">
        <f t="shared" si="38"/>
        <v>13.297046498876863</v>
      </c>
    </row>
    <row r="317" spans="1:9" x14ac:dyDescent="0.2">
      <c r="A317">
        <v>315</v>
      </c>
      <c r="B317">
        <f t="shared" si="32"/>
        <v>-16.571900187884854</v>
      </c>
      <c r="C317">
        <f t="shared" si="33"/>
        <v>1340.9165661028826</v>
      </c>
      <c r="D317">
        <f t="shared" si="34"/>
        <v>2748.1711968967279</v>
      </c>
      <c r="E317">
        <f t="shared" si="35"/>
        <v>1251.8288031032725</v>
      </c>
      <c r="F317">
        <f t="shared" si="39"/>
        <v>24.493088905774584</v>
      </c>
      <c r="G317">
        <f t="shared" si="36"/>
        <v>147468633.95082369</v>
      </c>
      <c r="H317">
        <f t="shared" si="37"/>
        <v>0.54082788299643392</v>
      </c>
      <c r="I317">
        <f t="shared" si="38"/>
        <v>13.205905795089734</v>
      </c>
    </row>
    <row r="318" spans="1:9" x14ac:dyDescent="0.2">
      <c r="A318">
        <v>316</v>
      </c>
      <c r="B318">
        <f t="shared" si="32"/>
        <v>-16.28015666970138</v>
      </c>
      <c r="C318">
        <f t="shared" si="33"/>
        <v>1333.8170948365628</v>
      </c>
      <c r="D318">
        <f t="shared" si="34"/>
        <v>2726.5472095895211</v>
      </c>
      <c r="E318">
        <f t="shared" si="35"/>
        <v>1240.5322773119876</v>
      </c>
      <c r="F318">
        <f t="shared" si="39"/>
        <v>24.396891646589033</v>
      </c>
      <c r="G318">
        <f t="shared" si="36"/>
        <v>147491458.70340115</v>
      </c>
      <c r="H318">
        <f t="shared" si="37"/>
        <v>0.54074418823387005</v>
      </c>
      <c r="I318">
        <f t="shared" si="38"/>
        <v>13.114251849739134</v>
      </c>
    </row>
    <row r="319" spans="1:9" x14ac:dyDescent="0.2">
      <c r="A319">
        <v>317</v>
      </c>
      <c r="B319">
        <f t="shared" si="32"/>
        <v>-15.983454058086881</v>
      </c>
      <c r="C319">
        <f t="shared" si="33"/>
        <v>1326.6462286711558</v>
      </c>
      <c r="D319">
        <f t="shared" si="34"/>
        <v>2704.7705523368263</v>
      </c>
      <c r="E319">
        <f t="shared" si="35"/>
        <v>1229.7523699222374</v>
      </c>
      <c r="F319">
        <f t="shared" si="39"/>
        <v>24.298749030205975</v>
      </c>
      <c r="G319">
        <f t="shared" si="36"/>
        <v>147514911.13399026</v>
      </c>
      <c r="H319">
        <f t="shared" si="37"/>
        <v>0.54065821885325926</v>
      </c>
      <c r="I319">
        <f t="shared" si="38"/>
        <v>13.022152687923727</v>
      </c>
    </row>
    <row r="320" spans="1:9" x14ac:dyDescent="0.2">
      <c r="A320">
        <v>318</v>
      </c>
      <c r="B320">
        <f t="shared" si="32"/>
        <v>-15.681882731531108</v>
      </c>
      <c r="C320">
        <f t="shared" si="33"/>
        <v>1319.4079994940125</v>
      </c>
      <c r="D320">
        <f t="shared" si="34"/>
        <v>2682.8562747361566</v>
      </c>
      <c r="E320">
        <f t="shared" si="35"/>
        <v>1219.4887724825442</v>
      </c>
      <c r="F320">
        <f t="shared" si="39"/>
        <v>24.198698212162018</v>
      </c>
      <c r="G320">
        <f t="shared" si="36"/>
        <v>147538984.69080317</v>
      </c>
      <c r="H320">
        <f t="shared" si="37"/>
        <v>0.54057000104170805</v>
      </c>
      <c r="I320">
        <f t="shared" si="38"/>
        <v>12.929674954227366</v>
      </c>
    </row>
    <row r="321" spans="1:9" x14ac:dyDescent="0.2">
      <c r="A321">
        <v>319</v>
      </c>
      <c r="B321">
        <f t="shared" si="32"/>
        <v>-15.375534551581502</v>
      </c>
      <c r="C321">
        <f t="shared" si="33"/>
        <v>1312.1064034744586</v>
      </c>
      <c r="D321">
        <f t="shared" si="34"/>
        <v>2660.8192529956805</v>
      </c>
      <c r="E321">
        <f t="shared" si="35"/>
        <v>1209.7407270261804</v>
      </c>
      <c r="F321">
        <f t="shared" si="39"/>
        <v>24.09677815413405</v>
      </c>
      <c r="G321">
        <f t="shared" si="36"/>
        <v>147563672.64173549</v>
      </c>
      <c r="H321">
        <f t="shared" si="37"/>
        <v>0.54047956167121591</v>
      </c>
      <c r="I321">
        <f t="shared" si="38"/>
        <v>12.836883849496328</v>
      </c>
    </row>
    <row r="322" spans="1:9" x14ac:dyDescent="0.2">
      <c r="A322">
        <v>320</v>
      </c>
      <c r="B322">
        <f t="shared" si="32"/>
        <v>-15.064502834861337</v>
      </c>
      <c r="C322">
        <f t="shared" si="33"/>
        <v>1304.7453976265547</v>
      </c>
      <c r="D322">
        <f t="shared" si="34"/>
        <v>2638.6741753898868</v>
      </c>
      <c r="E322">
        <f t="shared" si="35"/>
        <v>1200.5070384631167</v>
      </c>
      <c r="F322">
        <f t="shared" si="39"/>
        <v>23.99302954289589</v>
      </c>
      <c r="G322">
        <f t="shared" si="36"/>
        <v>147588968.07571676</v>
      </c>
      <c r="H322">
        <f t="shared" si="37"/>
        <v>0.54038692829049162</v>
      </c>
      <c r="I322">
        <f t="shared" si="38"/>
        <v>12.743843073699246</v>
      </c>
    </row>
    <row r="323" spans="1:9" x14ac:dyDescent="0.2">
      <c r="A323">
        <v>321</v>
      </c>
      <c r="B323">
        <f t="shared" ref="B323:B362" si="40">23.436206*SIN(A323*PI()/180)</f>
        <v>-14.748882324644555</v>
      </c>
      <c r="C323">
        <f t="shared" ref="C323:C362" si="41">TAN(PI()/4-B323*PI()/360)*1000</f>
        <v>1297.3288965779252</v>
      </c>
      <c r="D323">
        <f t="shared" ref="D323:D362" si="42">1800-C323*SIN(A323*PI()/180)</f>
        <v>2616.4355285146744</v>
      </c>
      <c r="E323">
        <f t="shared" ref="E323:E362" si="43">2200-C323*COS(A323*PI()/180)</f>
        <v>1191.7860873430377</v>
      </c>
      <c r="F323">
        <f t="shared" si="39"/>
        <v>23.887494704953966</v>
      </c>
      <c r="G323">
        <f t="shared" ref="G323:G362" si="44">149598500*(1-0.016708*0.016708)/(1+0.016708*COS(PI()*MOD(A323-282.938346,360)/180))</f>
        <v>147614863.9041048</v>
      </c>
      <c r="H323">
        <f t="shared" ref="H323:H362" si="45">0.533128*(1+0.016708*COS(PI()*MOD(A323-282.938346,360)/180))/(1-0.016708*0.016708)</f>
        <v>0.54029212911655977</v>
      </c>
      <c r="I323">
        <f t="shared" ref="I323:I362" si="46">(TAN(PI()/4-(B323-H323/2)*PI()/360)-TAN(PI()/4-(B323+H323/2)*PI()/360))*1000</f>
        <v>12.65061477476892</v>
      </c>
    </row>
    <row r="324" spans="1:9" x14ac:dyDescent="0.2">
      <c r="A324">
        <v>322</v>
      </c>
      <c r="B324">
        <f t="shared" si="40"/>
        <v>-14.428769161996057</v>
      </c>
      <c r="C324">
        <f t="shared" si="41"/>
        <v>1289.8607695442856</v>
      </c>
      <c r="D324">
        <f t="shared" si="42"/>
        <v>2594.1175843423243</v>
      </c>
      <c r="E324">
        <f t="shared" si="43"/>
        <v>1183.5758429436617</v>
      </c>
      <c r="F324">
        <f t="shared" ref="F324:F362" si="47">SQRT((D324-D323)*(D324-D323)+(E324-E323)*(E324-E323))</f>
        <v>23.780217517458066</v>
      </c>
      <c r="G324">
        <f t="shared" si="44"/>
        <v>147641352.86212471</v>
      </c>
      <c r="H324">
        <f t="shared" si="45"/>
        <v>0.54019519302616781</v>
      </c>
      <c r="I324">
        <f t="shared" si="46"/>
        <v>12.557259503307217</v>
      </c>
    </row>
    <row r="325" spans="1:9" x14ac:dyDescent="0.2">
      <c r="A325">
        <v>323</v>
      </c>
      <c r="B325">
        <f t="shared" si="40"/>
        <v>-14.104260856486171</v>
      </c>
      <c r="C325">
        <f t="shared" si="41"/>
        <v>1282.3448375085925</v>
      </c>
      <c r="D325">
        <f t="shared" si="42"/>
        <v>2571.7343880741432</v>
      </c>
      <c r="E325">
        <f t="shared" si="43"/>
        <v>1175.8738766398124</v>
      </c>
      <c r="F325">
        <f t="shared" si="47"/>
        <v>23.67124331600575</v>
      </c>
      <c r="G325">
        <f t="shared" si="44"/>
        <v>147668427.51035291</v>
      </c>
      <c r="H325">
        <f t="shared" si="45"/>
        <v>0.54009614954698726</v>
      </c>
      <c r="I325">
        <f t="shared" si="46"/>
        <v>12.463836173012277</v>
      </c>
    </row>
    <row r="326" spans="1:9" x14ac:dyDescent="0.2">
      <c r="A326">
        <v>324</v>
      </c>
      <c r="B326">
        <f t="shared" si="40"/>
        <v>-13.775456256488377</v>
      </c>
      <c r="C326">
        <f t="shared" si="41"/>
        <v>1274.7848706030993</v>
      </c>
      <c r="D326">
        <f t="shared" si="42"/>
        <v>2549.2997467860705</v>
      </c>
      <c r="E326">
        <f t="shared" si="43"/>
        <v>1168.6773755100244</v>
      </c>
      <c r="F326">
        <f t="shared" si="47"/>
        <v>23.560618799928346</v>
      </c>
      <c r="G326">
        <f t="shared" si="44"/>
        <v>147696080.23624602</v>
      </c>
      <c r="H326">
        <f t="shared" si="45"/>
        <v>0.53999502884862161</v>
      </c>
      <c r="I326">
        <f t="shared" si="46"/>
        <v>12.37040202667461</v>
      </c>
    </row>
    <row r="327" spans="1:9" x14ac:dyDescent="0.2">
      <c r="A327">
        <v>325</v>
      </c>
      <c r="B327">
        <f t="shared" si="40"/>
        <v>-13.442455519069012</v>
      </c>
      <c r="C327">
        <f t="shared" si="41"/>
        <v>1267.1845856919767</v>
      </c>
      <c r="D327">
        <f t="shared" si="42"/>
        <v>2526.8272188601813</v>
      </c>
      <c r="E327">
        <f t="shared" si="43"/>
        <v>1161.9831561389185</v>
      </c>
      <c r="F327">
        <f t="shared" si="47"/>
        <v>23.448391935660684</v>
      </c>
      <c r="G327">
        <f t="shared" si="44"/>
        <v>147724303.25571579</v>
      </c>
      <c r="H327">
        <f t="shared" si="45"/>
        <v>0.53989186173341508</v>
      </c>
      <c r="I327">
        <f t="shared" si="46"/>
        <v>12.277012607577076</v>
      </c>
    </row>
    <row r="328" spans="1:9" x14ac:dyDescent="0.2">
      <c r="A328">
        <v>326</v>
      </c>
      <c r="B328">
        <f t="shared" si="40"/>
        <v>-13.105360079478549</v>
      </c>
      <c r="C328">
        <f t="shared" si="41"/>
        <v>1259.5476441516093</v>
      </c>
      <c r="D328">
        <f t="shared" si="42"/>
        <v>2504.330104192878</v>
      </c>
      <c r="E328">
        <f t="shared" si="43"/>
        <v>1155.7876785751287</v>
      </c>
      <c r="F328">
        <f t="shared" si="47"/>
        <v>23.334611858722173</v>
      </c>
      <c r="G328">
        <f t="shared" si="44"/>
        <v>147753088.61474958</v>
      </c>
      <c r="H328">
        <f t="shared" si="45"/>
        <v>0.53978667962707061</v>
      </c>
      <c r="I328">
        <f t="shared" si="46"/>
        <v>12.183721736112041</v>
      </c>
    </row>
    <row r="329" spans="1:9" x14ac:dyDescent="0.2">
      <c r="A329">
        <v>327</v>
      </c>
      <c r="B329">
        <f t="shared" si="40"/>
        <v>-12.764272620253385</v>
      </c>
      <c r="C329">
        <f t="shared" si="41"/>
        <v>1251.8776498451371</v>
      </c>
      <c r="D329">
        <f t="shared" si="42"/>
        <v>2481.8214351685351</v>
      </c>
      <c r="E329">
        <f t="shared" si="43"/>
        <v>1150.0870604061963</v>
      </c>
      <c r="F329">
        <f t="shared" si="47"/>
        <v>23.21932877486719</v>
      </c>
      <c r="G329">
        <f t="shared" si="44"/>
        <v>147782428.19107732</v>
      </c>
      <c r="H329">
        <f t="shared" si="45"/>
        <v>0.53967951456907637</v>
      </c>
      <c r="I329">
        <f t="shared" si="46"/>
        <v>12.0905814914265</v>
      </c>
    </row>
    <row r="330" spans="1:9" x14ac:dyDescent="0.2">
      <c r="A330">
        <v>328</v>
      </c>
      <c r="B330">
        <f t="shared" si="40"/>
        <v>-12.419297039937842</v>
      </c>
      <c r="C330">
        <f t="shared" si="41"/>
        <v>1244.1781472873613</v>
      </c>
      <c r="D330">
        <f t="shared" si="42"/>
        <v>2459.3139683855516</v>
      </c>
      <c r="E330">
        <f t="shared" si="43"/>
        <v>1144.8770909135246</v>
      </c>
      <c r="F330">
        <f t="shared" si="47"/>
        <v>23.102593860899642</v>
      </c>
      <c r="G330">
        <f t="shared" si="44"/>
        <v>147812313.69588509</v>
      </c>
      <c r="H330">
        <f t="shared" si="45"/>
        <v>0.53957039920294736</v>
      </c>
      <c r="I330">
        <f t="shared" si="46"/>
        <v>11.997642197890013</v>
      </c>
    </row>
    <row r="331" spans="1:9" x14ac:dyDescent="0.2">
      <c r="A331">
        <v>329</v>
      </c>
      <c r="B331">
        <f t="shared" si="40"/>
        <v>-12.070538421435467</v>
      </c>
      <c r="C331">
        <f t="shared" si="41"/>
        <v>1236.4526199956681</v>
      </c>
      <c r="D331">
        <f t="shared" si="42"/>
        <v>2436.820177120062</v>
      </c>
      <c r="E331">
        <f t="shared" si="43"/>
        <v>1140.1532452722588</v>
      </c>
      <c r="F331">
        <f t="shared" si="47"/>
        <v>22.984459165660624</v>
      </c>
      <c r="G331">
        <f t="shared" si="44"/>
        <v>147842736.67557549</v>
      </c>
      <c r="H331">
        <f t="shared" si="45"/>
        <v>0.53945936676628115</v>
      </c>
      <c r="I331">
        <f t="shared" si="46"/>
        <v>11.904952416181613</v>
      </c>
    </row>
    <row r="332" spans="1:9" x14ac:dyDescent="0.2">
      <c r="A332">
        <v>330</v>
      </c>
      <c r="B332">
        <f t="shared" si="40"/>
        <v>-11.71810300000001</v>
      </c>
      <c r="C332">
        <f t="shared" si="41"/>
        <v>1228.7044890222755</v>
      </c>
      <c r="D332">
        <f t="shared" si="42"/>
        <v>2414.3522445111385</v>
      </c>
      <c r="E332">
        <f t="shared" si="43"/>
        <v>1135.9106987627317</v>
      </c>
      <c r="F332">
        <f t="shared" si="47"/>
        <v>22.864977511570626</v>
      </c>
      <c r="G332">
        <f t="shared" si="44"/>
        <v>147873688.51357555</v>
      </c>
      <c r="H332">
        <f t="shared" si="45"/>
        <v>0.53934645108063339</v>
      </c>
      <c r="I332">
        <f t="shared" si="46"/>
        <v>11.812558938774087</v>
      </c>
    </row>
    <row r="333" spans="1:9" x14ac:dyDescent="0.2">
      <c r="A333">
        <v>331</v>
      </c>
      <c r="B333">
        <f t="shared" si="40"/>
        <v>-11.362098130874921</v>
      </c>
      <c r="C333">
        <f t="shared" si="41"/>
        <v>1220.9371116627165</v>
      </c>
      <c r="D333">
        <f t="shared" si="42"/>
        <v>2391.9220574498609</v>
      </c>
      <c r="E333">
        <f t="shared" si="43"/>
        <v>1132.1443409619351</v>
      </c>
      <c r="F333">
        <f t="shared" si="47"/>
        <v>22.744202397259976</v>
      </c>
      <c r="G333">
        <f t="shared" si="44"/>
        <v>147905160.43219203</v>
      </c>
      <c r="H333">
        <f t="shared" si="45"/>
        <v>0.53923168654121578</v>
      </c>
      <c r="I333">
        <f t="shared" si="46"/>
        <v>11.720506789598684</v>
      </c>
    </row>
    <row r="334" spans="1:9" x14ac:dyDescent="0.2">
      <c r="A334">
        <v>332</v>
      </c>
      <c r="B334">
        <f t="shared" si="40"/>
        <v>-11.00263225659207</v>
      </c>
      <c r="C334">
        <f t="shared" si="41"/>
        <v>1213.1537803352128</v>
      </c>
      <c r="D334">
        <f t="shared" si="42"/>
        <v>2369.5412011535836</v>
      </c>
      <c r="E334">
        <f t="shared" si="43"/>
        <v>1128.8487898853166</v>
      </c>
      <c r="F334">
        <f t="shared" si="47"/>
        <v>22.622187901553925</v>
      </c>
      <c r="G334">
        <f t="shared" si="44"/>
        <v>147937143.4945145</v>
      </c>
      <c r="H334">
        <f t="shared" si="45"/>
        <v>0.53911510810641905</v>
      </c>
      <c r="I334">
        <f t="shared" si="46"/>
        <v>11.628839227666221</v>
      </c>
    </row>
    <row r="335" spans="1:9" x14ac:dyDescent="0.2">
      <c r="A335">
        <v>333</v>
      </c>
      <c r="B335">
        <f t="shared" si="40"/>
        <v>-10.639814873938969</v>
      </c>
      <c r="C335">
        <f t="shared" si="41"/>
        <v>1205.3577216252881</v>
      </c>
      <c r="D335">
        <f t="shared" si="42"/>
        <v>2347.2209544055863</v>
      </c>
      <c r="E335">
        <f t="shared" si="43"/>
        <v>1126.0184060510419</v>
      </c>
      <c r="F335">
        <f t="shared" si="47"/>
        <v>22.498988589285705</v>
      </c>
      <c r="G335">
        <f t="shared" si="44"/>
        <v>147969628.60636717</v>
      </c>
      <c r="H335">
        <f t="shared" si="45"/>
        <v>0.53899675128716329</v>
      </c>
      <c r="I335">
        <f t="shared" si="46"/>
        <v>11.53759775441876</v>
      </c>
    </row>
    <row r="336" spans="1:9" x14ac:dyDescent="0.2">
      <c r="A336">
        <v>334</v>
      </c>
      <c r="B336">
        <f t="shared" si="40"/>
        <v>-10.273756500605046</v>
      </c>
      <c r="C336">
        <f t="shared" si="41"/>
        <v>1197.5520954897825</v>
      </c>
      <c r="D336">
        <f t="shared" si="42"/>
        <v>2324.9722854395181</v>
      </c>
      <c r="E336">
        <f t="shared" si="43"/>
        <v>1123.6473064406919</v>
      </c>
      <c r="F336">
        <f t="shared" si="47"/>
        <v>22.374659419170776</v>
      </c>
      <c r="G336">
        <f t="shared" si="44"/>
        <v>148002606.51830843</v>
      </c>
      <c r="H336">
        <f t="shared" si="45"/>
        <v>0.5388766521360826</v>
      </c>
      <c r="I336">
        <f t="shared" si="46"/>
        <v>11.446822124586253</v>
      </c>
    </row>
    <row r="337" spans="1:9" x14ac:dyDescent="0.2">
      <c r="A337">
        <v>335</v>
      </c>
      <c r="B337">
        <f t="shared" si="40"/>
        <v>-9.9045686415169634</v>
      </c>
      <c r="C337">
        <f t="shared" si="41"/>
        <v>1189.7399946142109</v>
      </c>
      <c r="D337">
        <f t="shared" si="42"/>
        <v>2302.8058484472476</v>
      </c>
      <c r="E337">
        <f t="shared" si="43"/>
        <v>1121.7293783321991</v>
      </c>
      <c r="F337">
        <f t="shared" si="47"/>
        <v>22.249255654103255</v>
      </c>
      <c r="G337">
        <f t="shared" si="44"/>
        <v>148036067.8276799</v>
      </c>
      <c r="H337">
        <f t="shared" si="45"/>
        <v>0.53875484723654166</v>
      </c>
      <c r="I337">
        <f t="shared" si="46"/>
        <v>11.356550360323903</v>
      </c>
    </row>
    <row r="338" spans="1:9" x14ac:dyDescent="0.2">
      <c r="A338">
        <v>336</v>
      </c>
      <c r="B338">
        <f t="shared" si="40"/>
        <v>-9.5323637548729252</v>
      </c>
      <c r="C338">
        <f t="shared" si="41"/>
        <v>1181.9244439172737</v>
      </c>
      <c r="D338">
        <f t="shared" si="42"/>
        <v>2280.7319806881437</v>
      </c>
      <c r="E338">
        <f t="shared" si="43"/>
        <v>1120.2582929826176</v>
      </c>
      <c r="F338">
        <f t="shared" si="47"/>
        <v>22.122832774130895</v>
      </c>
      <c r="G338">
        <f t="shared" si="44"/>
        <v>148070002.98070392</v>
      </c>
      <c r="H338">
        <f t="shared" si="45"/>
        <v>0.53863137369149283</v>
      </c>
      <c r="I338">
        <f t="shared" si="46"/>
        <v>11.266818768401077</v>
      </c>
    </row>
    <row r="339" spans="1:9" x14ac:dyDescent="0.2">
      <c r="A339">
        <v>337</v>
      </c>
      <c r="B339">
        <f t="shared" si="40"/>
        <v>-9.1572552178871103</v>
      </c>
      <c r="C339">
        <f t="shared" si="41"/>
        <v>1174.108400196217</v>
      </c>
      <c r="D339">
        <f t="shared" si="42"/>
        <v>2258.7607001774049</v>
      </c>
      <c r="E339">
        <f t="shared" si="43"/>
        <v>1119.2275191401027</v>
      </c>
      <c r="F339">
        <f t="shared" si="47"/>
        <v>21.995446392287263</v>
      </c>
      <c r="G339">
        <f t="shared" si="44"/>
        <v>148104402.27463078</v>
      </c>
      <c r="H339">
        <f t="shared" si="45"/>
        <v>0.53850626911217414</v>
      </c>
      <c r="I339">
        <f t="shared" si="46"/>
        <v>11.177661960229734</v>
      </c>
    </row>
    <row r="340" spans="1:9" x14ac:dyDescent="0.2">
      <c r="A340">
        <v>338</v>
      </c>
      <c r="B340">
        <f t="shared" si="40"/>
        <v>-8.7793572922535645</v>
      </c>
      <c r="C340">
        <f t="shared" si="41"/>
        <v>1166.2947519066233</v>
      </c>
      <c r="D340">
        <f t="shared" si="42"/>
        <v>2236.9017039305968</v>
      </c>
      <c r="E340">
        <f t="shared" si="43"/>
        <v>1118.6303363662021</v>
      </c>
      <c r="F340">
        <f t="shared" si="47"/>
        <v>21.867152173600847</v>
      </c>
      <c r="G340">
        <f t="shared" si="44"/>
        <v>148139255.85993493</v>
      </c>
      <c r="H340">
        <f t="shared" si="45"/>
        <v>0.53837957160665229</v>
      </c>
      <c r="I340">
        <f t="shared" si="46"/>
        <v>11.089112874503648</v>
      </c>
    </row>
    <row r="341" spans="1:9" x14ac:dyDescent="0.2">
      <c r="A341">
        <v>339</v>
      </c>
      <c r="B341">
        <f t="shared" si="40"/>
        <v>-8.3987850893412741</v>
      </c>
      <c r="C341">
        <f t="shared" si="41"/>
        <v>1158.4863190702124</v>
      </c>
      <c r="D341">
        <f t="shared" si="42"/>
        <v>2215.1643667414751</v>
      </c>
      <c r="E341">
        <f t="shared" si="43"/>
        <v>1118.459848151258</v>
      </c>
      <c r="F341">
        <f t="shared" si="47"/>
        <v>21.738005757313822</v>
      </c>
      <c r="G341">
        <f t="shared" si="44"/>
        <v>148174553.74256155</v>
      </c>
      <c r="H341">
        <f t="shared" si="45"/>
        <v>0.53825131976821461</v>
      </c>
      <c r="I341">
        <f t="shared" si="46"/>
        <v>11.001202802242371</v>
      </c>
    </row>
    <row r="342" spans="1:9" x14ac:dyDescent="0.2">
      <c r="A342">
        <v>340</v>
      </c>
      <c r="B342">
        <f t="shared" si="40"/>
        <v>-8.0156545351298938</v>
      </c>
      <c r="C342">
        <f t="shared" si="41"/>
        <v>1150.6858533041441</v>
      </c>
      <c r="D342">
        <f t="shared" si="42"/>
        <v>2193.5577404699025</v>
      </c>
      <c r="E342">
        <f t="shared" si="43"/>
        <v>1118.7089948073594</v>
      </c>
      <c r="F342">
        <f t="shared" si="47"/>
        <v>21.608062682611294</v>
      </c>
      <c r="G342">
        <f t="shared" si="44"/>
        <v>148210285.78622252</v>
      </c>
      <c r="H342">
        <f t="shared" si="45"/>
        <v>0.53812155266361394</v>
      </c>
      <c r="I342">
        <f t="shared" si="46"/>
        <v>10.913961414029227</v>
      </c>
    </row>
    <row r="343" spans="1:9" x14ac:dyDescent="0.2">
      <c r="A343">
        <v>341</v>
      </c>
      <c r="B343">
        <f t="shared" si="40"/>
        <v>-7.6300823348977618</v>
      </c>
      <c r="C343">
        <f t="shared" si="41"/>
        <v>1142.8960379653729</v>
      </c>
      <c r="D343">
        <f t="shared" si="42"/>
        <v>2172.090553816784</v>
      </c>
      <c r="E343">
        <f t="shared" si="43"/>
        <v>1119.3705661248782</v>
      </c>
      <c r="F343">
        <f t="shared" si="47"/>
        <v>21.477378317848547</v>
      </c>
      <c r="G343">
        <f t="shared" si="44"/>
        <v>148246441.71474272</v>
      </c>
      <c r="H343">
        <f t="shared" si="45"/>
        <v>0.53799030982116702</v>
      </c>
      <c r="I343">
        <f t="shared" si="46"/>
        <v>10.827416789234157</v>
      </c>
    </row>
    <row r="344" spans="1:9" x14ac:dyDescent="0.2">
      <c r="A344">
        <v>342</v>
      </c>
      <c r="B344">
        <f t="shared" si="40"/>
        <v>-7.2421859376721134</v>
      </c>
      <c r="C344">
        <f t="shared" si="41"/>
        <v>1135.1194884035858</v>
      </c>
      <c r="D344">
        <f t="shared" si="42"/>
        <v>2150.7712125629041</v>
      </c>
      <c r="E344">
        <f t="shared" si="43"/>
        <v>1120.4372137801488</v>
      </c>
      <c r="F344">
        <f t="shared" si="47"/>
        <v>21.346007793493353</v>
      </c>
      <c r="G344">
        <f t="shared" si="44"/>
        <v>148283011.1144565</v>
      </c>
      <c r="H344">
        <f t="shared" si="45"/>
        <v>0.53785763121871533</v>
      </c>
      <c r="I344">
        <f t="shared" si="46"/>
        <v>10.741595447037122</v>
      </c>
    </row>
    <row r="345" spans="1:9" x14ac:dyDescent="0.2">
      <c r="A345">
        <v>343</v>
      </c>
      <c r="B345">
        <f t="shared" si="40"/>
        <v>-6.8520835004532197</v>
      </c>
      <c r="C345">
        <f t="shared" si="41"/>
        <v>1127.3587523163401</v>
      </c>
      <c r="D345">
        <f t="shared" si="42"/>
        <v>2129.6078002488252</v>
      </c>
      <c r="E345">
        <f t="shared" si="43"/>
        <v>1121.90146348333</v>
      </c>
      <c r="F345">
        <f t="shared" si="47"/>
        <v>21.214005938741774</v>
      </c>
      <c r="G345">
        <f t="shared" si="44"/>
        <v>148319983.43665484</v>
      </c>
      <c r="H345">
        <f t="shared" si="45"/>
        <v>0.53772355727144605</v>
      </c>
      <c r="I345">
        <f t="shared" si="46"/>
        <v>10.656522379044908</v>
      </c>
    </row>
    <row r="346" spans="1:9" x14ac:dyDescent="0.2">
      <c r="A346">
        <v>344</v>
      </c>
      <c r="B346">
        <f t="shared" si="40"/>
        <v>-6.4598938522225042</v>
      </c>
      <c r="C346">
        <f t="shared" si="41"/>
        <v>1119.6163102000567</v>
      </c>
      <c r="D346">
        <f t="shared" si="42"/>
        <v>2108.6080792731295</v>
      </c>
      <c r="E346">
        <f t="shared" si="43"/>
        <v>1123.7557268568908</v>
      </c>
      <c r="F346">
        <f t="shared" si="47"/>
        <v>21.081427221979148</v>
      </c>
      <c r="G346">
        <f t="shared" si="44"/>
        <v>148357348.00008246</v>
      </c>
      <c r="H346">
        <f t="shared" si="45"/>
        <v>0.53758812881958284</v>
      </c>
      <c r="I346">
        <f t="shared" si="46"/>
        <v>10.572221083330557</v>
      </c>
    </row>
    <row r="347" spans="1:9" x14ac:dyDescent="0.2">
      <c r="A347">
        <v>345</v>
      </c>
      <c r="B347">
        <f t="shared" si="40"/>
        <v>-6.0657364577459658</v>
      </c>
      <c r="C347">
        <f t="shared" si="41"/>
        <v>1111.8945758906295</v>
      </c>
      <c r="D347">
        <f t="shared" si="42"/>
        <v>2087.779492386685</v>
      </c>
      <c r="E347">
        <f t="shared" si="43"/>
        <v>1125.9923130365105</v>
      </c>
      <c r="F347">
        <f t="shared" si="47"/>
        <v>20.948325695029567</v>
      </c>
      <c r="G347">
        <f t="shared" si="44"/>
        <v>148395093.9934862</v>
      </c>
      <c r="H347">
        <f t="shared" si="45"/>
        <v>0.53745138711594376</v>
      </c>
      <c r="I347">
        <f t="shared" si="46"/>
        <v>10.488713599713151</v>
      </c>
    </row>
    <row r="348" spans="1:9" x14ac:dyDescent="0.2">
      <c r="A348">
        <v>346</v>
      </c>
      <c r="B348">
        <f t="shared" si="40"/>
        <v>-5.6697313811843095</v>
      </c>
      <c r="C348">
        <f t="shared" si="41"/>
        <v>1104.1958971875285</v>
      </c>
      <c r="D348">
        <f t="shared" si="42"/>
        <v>2067.1291645609826</v>
      </c>
      <c r="E348">
        <f t="shared" si="43"/>
        <v>1128.6034399874516</v>
      </c>
      <c r="F348">
        <f t="shared" si="47"/>
        <v>20.814754941216744</v>
      </c>
      <c r="G348">
        <f t="shared" si="44"/>
        <v>148433210.4782137</v>
      </c>
      <c r="H348">
        <f t="shared" si="45"/>
        <v>0.5373133738133764</v>
      </c>
      <c r="I348">
        <f t="shared" si="46"/>
        <v>10.406020546110284</v>
      </c>
    </row>
    <row r="349" spans="1:9" x14ac:dyDescent="0.2">
      <c r="A349">
        <v>347</v>
      </c>
      <c r="B349">
        <f t="shared" si="40"/>
        <v>-5.2719992495200225</v>
      </c>
      <c r="C349">
        <f t="shared" si="41"/>
        <v>1096.5225565553606</v>
      </c>
      <c r="D349">
        <f t="shared" si="42"/>
        <v>2046.663905208959</v>
      </c>
      <c r="E349">
        <f t="shared" si="43"/>
        <v>1131.5812455306816</v>
      </c>
      <c r="F349">
        <f t="shared" si="47"/>
        <v>20.68076802729729</v>
      </c>
      <c r="G349">
        <f t="shared" si="44"/>
        <v>148471686.39086291</v>
      </c>
      <c r="H349">
        <f t="shared" si="45"/>
        <v>0.53717413095206956</v>
      </c>
      <c r="I349">
        <f t="shared" si="46"/>
        <v>10.324161155798484</v>
      </c>
    </row>
    <row r="350" spans="1:9" x14ac:dyDescent="0.2">
      <c r="A350">
        <v>348</v>
      </c>
      <c r="B350">
        <f t="shared" si="40"/>
        <v>-4.8726612158133289</v>
      </c>
      <c r="C350">
        <f t="shared" si="41"/>
        <v>1088.8767718970307</v>
      </c>
      <c r="D350">
        <f t="shared" si="42"/>
        <v>2026.390210737296</v>
      </c>
      <c r="E350">
        <f t="shared" si="43"/>
        <v>1134.9177980741481</v>
      </c>
      <c r="F350">
        <f t="shared" si="47"/>
        <v>20.546417459149719</v>
      </c>
      <c r="G350">
        <f t="shared" si="44"/>
        <v>148510510.54598242</v>
      </c>
      <c r="H350">
        <f t="shared" si="45"/>
        <v>0.53703370094674818</v>
      </c>
      <c r="I350">
        <f t="shared" si="46"/>
        <v>10.243153315434794</v>
      </c>
    </row>
    <row r="351" spans="1:9" x14ac:dyDescent="0.2">
      <c r="A351">
        <v>349</v>
      </c>
      <c r="B351">
        <f t="shared" si="40"/>
        <v>-4.4718389222977484</v>
      </c>
      <c r="C351">
        <f t="shared" si="41"/>
        <v>1081.2606973927593</v>
      </c>
      <c r="D351">
        <f t="shared" si="42"/>
        <v>2006.3142674096543</v>
      </c>
      <c r="E351">
        <f t="shared" si="43"/>
        <v>1138.6051070456888</v>
      </c>
      <c r="F351">
        <f t="shared" si="47"/>
        <v>20.411755141248481</v>
      </c>
      <c r="G351">
        <f t="shared" si="44"/>
        <v>148549671.63882262</v>
      </c>
      <c r="H351">
        <f t="shared" si="45"/>
        <v>0.53689212657375163</v>
      </c>
      <c r="I351">
        <f t="shared" si="46"/>
        <v>10.163013603686766</v>
      </c>
    </row>
    <row r="352" spans="1:9" x14ac:dyDescent="0.2">
      <c r="A352">
        <v>350</v>
      </c>
      <c r="B352">
        <f t="shared" si="40"/>
        <v>-4.0696544633268008</v>
      </c>
      <c r="C352">
        <f t="shared" si="41"/>
        <v>1073.6764243993932</v>
      </c>
      <c r="D352">
        <f t="shared" si="42"/>
        <v>1986.4419545009014</v>
      </c>
      <c r="E352">
        <f t="shared" si="43"/>
        <v>1142.6351330250518</v>
      </c>
      <c r="F352">
        <f t="shared" si="47"/>
        <v>20.276832339833827</v>
      </c>
      <c r="G352">
        <f t="shared" si="44"/>
        <v>148589158.24813741</v>
      </c>
      <c r="H352">
        <f t="shared" si="45"/>
        <v>0.53674945095800586</v>
      </c>
      <c r="I352">
        <f t="shared" si="46"/>
        <v>10.083757330340282</v>
      </c>
    </row>
    <row r="353" spans="1:9" x14ac:dyDescent="0.2">
      <c r="A353">
        <v>351</v>
      </c>
      <c r="B353">
        <f t="shared" si="40"/>
        <v>-3.6662303481826544</v>
      </c>
      <c r="C353">
        <f t="shared" si="41"/>
        <v>1066.1259824045931</v>
      </c>
      <c r="D353">
        <f t="shared" si="42"/>
        <v>1966.7788477229533</v>
      </c>
      <c r="E353">
        <f t="shared" si="43"/>
        <v>1146.9997975734466</v>
      </c>
      <c r="F353">
        <f t="shared" si="47"/>
        <v>20.141699649756529</v>
      </c>
      <c r="G353">
        <f t="shared" si="44"/>
        <v>148628958.83903682</v>
      </c>
      <c r="H353">
        <f t="shared" si="45"/>
        <v>0.53660571755988518</v>
      </c>
      <c r="I353">
        <f t="shared" si="46"/>
        <v>10.005398575746893</v>
      </c>
    </row>
    <row r="354" spans="1:9" x14ac:dyDescent="0.2">
      <c r="A354">
        <v>352</v>
      </c>
      <c r="B354">
        <f t="shared" si="40"/>
        <v>-3.2616894637589016</v>
      </c>
      <c r="C354">
        <f t="shared" si="41"/>
        <v>1058.6113400306851</v>
      </c>
      <c r="D354">
        <f t="shared" si="42"/>
        <v>1947.3302229035612</v>
      </c>
      <c r="E354">
        <f t="shared" si="43"/>
        <v>1151.6909927598876</v>
      </c>
      <c r="F354">
        <f t="shared" si="47"/>
        <v>20.006406964839076</v>
      </c>
      <c r="G354">
        <f t="shared" si="44"/>
        <v>148669061.76589</v>
      </c>
      <c r="H354">
        <f t="shared" si="45"/>
        <v>0.53646097016197547</v>
      </c>
      <c r="I354">
        <f t="shared" si="46"/>
        <v>9.9279502304998601</v>
      </c>
    </row>
    <row r="355" spans="1:9" x14ac:dyDescent="0.2">
      <c r="A355">
        <v>353</v>
      </c>
      <c r="B355">
        <f t="shared" si="40"/>
        <v>-2.8561550371277926</v>
      </c>
      <c r="C355">
        <f t="shared" si="41"/>
        <v>1051.1344060831075</v>
      </c>
      <c r="D355">
        <f t="shared" si="42"/>
        <v>1928.1010598999087</v>
      </c>
      <c r="E355">
        <f t="shared" si="43"/>
        <v>1156.7005903844251</v>
      </c>
      <c r="F355">
        <f t="shared" si="47"/>
        <v>19.871003451783952</v>
      </c>
      <c r="G355">
        <f t="shared" si="44"/>
        <v>148709455.27527902</v>
      </c>
      <c r="H355">
        <f t="shared" si="45"/>
        <v>0.53631525285573589</v>
      </c>
      <c r="I355">
        <f t="shared" si="46"/>
        <v>9.8514240352123306</v>
      </c>
    </row>
    <row r="356" spans="1:9" x14ac:dyDescent="0.2">
      <c r="A356">
        <v>354</v>
      </c>
      <c r="B356">
        <f t="shared" si="40"/>
        <v>-2.4497505980041585</v>
      </c>
      <c r="C356">
        <f t="shared" si="41"/>
        <v>1043.6970306386065</v>
      </c>
      <c r="D356">
        <f t="shared" si="42"/>
        <v>1909.0960467296666</v>
      </c>
      <c r="E356">
        <f t="shared" si="43"/>
        <v>1162.0204508990541</v>
      </c>
      <c r="F356">
        <f t="shared" si="47"/>
        <v>19.735537527419563</v>
      </c>
      <c r="G356">
        <f t="shared" si="44"/>
        <v>148750127.50900251</v>
      </c>
      <c r="H356">
        <f t="shared" si="45"/>
        <v>0.5361686100280697</v>
      </c>
      <c r="I356">
        <f t="shared" si="46"/>
        <v>9.7758306203026279</v>
      </c>
    </row>
    <row r="357" spans="1:9" x14ac:dyDescent="0.2">
      <c r="A357">
        <v>355</v>
      </c>
      <c r="B357">
        <f t="shared" si="40"/>
        <v>-2.0425999411171261</v>
      </c>
      <c r="C357">
        <f t="shared" si="41"/>
        <v>1036.3010061685022</v>
      </c>
      <c r="D357">
        <f t="shared" si="42"/>
        <v>1890.3195839027615</v>
      </c>
      <c r="E357">
        <f t="shared" si="43"/>
        <v>1167.6424320277968</v>
      </c>
      <c r="F357">
        <f t="shared" si="47"/>
        <v>19.60005683925656</v>
      </c>
      <c r="G357">
        <f t="shared" si="44"/>
        <v>148791066.50713</v>
      </c>
      <c r="H357">
        <f t="shared" si="45"/>
        <v>0.53602108634780277</v>
      </c>
      <c r="I357">
        <f t="shared" si="46"/>
        <v>9.7011795456825034</v>
      </c>
    </row>
    <row r="358" spans="1:9" x14ac:dyDescent="0.2">
      <c r="A358">
        <v>356</v>
      </c>
      <c r="B358">
        <f t="shared" si="40"/>
        <v>-1.6348270885008991</v>
      </c>
      <c r="C358">
        <f t="shared" si="41"/>
        <v>1028.9480686925403</v>
      </c>
      <c r="D358">
        <f t="shared" si="42"/>
        <v>1871.775788937819</v>
      </c>
      <c r="E358">
        <f t="shared" si="43"/>
        <v>1173.5583970880455</v>
      </c>
      <c r="F358">
        <f t="shared" si="47"/>
        <v>19.464608249227826</v>
      </c>
      <c r="G358">
        <f t="shared" si="44"/>
        <v>148832260.21110585</v>
      </c>
      <c r="H358">
        <f t="shared" si="45"/>
        <v>0.53587272675207742</v>
      </c>
      <c r="I358">
        <f t="shared" si="46"/>
        <v>9.6274793402550962</v>
      </c>
    </row>
    <row r="359" spans="1:9" x14ac:dyDescent="0.2">
      <c r="A359">
        <v>357</v>
      </c>
      <c r="B359">
        <f t="shared" si="40"/>
        <v>-1.2265562517166302</v>
      </c>
      <c r="C359">
        <f t="shared" si="41"/>
        <v>1021.6398989590544</v>
      </c>
      <c r="D359">
        <f t="shared" si="42"/>
        <v>1853.4685010479673</v>
      </c>
      <c r="E359">
        <f t="shared" si="43"/>
        <v>1179.7602230158095</v>
      </c>
      <c r="F359">
        <f t="shared" si="47"/>
        <v>19.3292378204677</v>
      </c>
      <c r="G359">
        <f t="shared" si="44"/>
        <v>148873696.46690297</v>
      </c>
      <c r="H359">
        <f t="shared" si="45"/>
        <v>0.53572357643266333</v>
      </c>
      <c r="I359">
        <f t="shared" si="46"/>
        <v>9.5547375411442204</v>
      </c>
    </row>
    <row r="360" spans="1:9" x14ac:dyDescent="0.2">
      <c r="A360">
        <v>358</v>
      </c>
      <c r="B360">
        <f t="shared" si="40"/>
        <v>-0.81791179401613001</v>
      </c>
      <c r="C360">
        <f t="shared" si="41"/>
        <v>1014.3781236473388</v>
      </c>
      <c r="D360">
        <f t="shared" si="42"/>
        <v>1835.4012859813192</v>
      </c>
      <c r="E360">
        <f t="shared" si="43"/>
        <v>1186.2398080980074</v>
      </c>
      <c r="F360">
        <f t="shared" si="47"/>
        <v>19.19399080707176</v>
      </c>
      <c r="G360">
        <f t="shared" si="44"/>
        <v>148915363.02822587</v>
      </c>
      <c r="H360">
        <f t="shared" si="45"/>
        <v>0.5355736808221927</v>
      </c>
      <c r="I360">
        <f t="shared" si="46"/>
        <v>9.4829607325719323</v>
      </c>
    </row>
    <row r="361" spans="1:9" x14ac:dyDescent="0.2">
      <c r="A361">
        <v>359</v>
      </c>
      <c r="B361">
        <f t="shared" si="40"/>
        <v>-0.40901819245992438</v>
      </c>
      <c r="C361">
        <f t="shared" si="41"/>
        <v>1007.1643165883464</v>
      </c>
      <c r="D361">
        <f t="shared" si="42"/>
        <v>1817.5774410022295</v>
      </c>
      <c r="E361">
        <f t="shared" si="43"/>
        <v>1192.9890794153798</v>
      </c>
      <c r="F361">
        <f t="shared" si="47"/>
        <v>19.058911646632051</v>
      </c>
      <c r="G361">
        <f t="shared" si="44"/>
        <v>148957247.55976295</v>
      </c>
      <c r="H361">
        <f t="shared" si="45"/>
        <v>0.53542308558032092</v>
      </c>
      <c r="I361">
        <f t="shared" si="46"/>
        <v>9.4121545843184329</v>
      </c>
    </row>
    <row r="362" spans="1:9" x14ac:dyDescent="0.2">
      <c r="A362">
        <v>360</v>
      </c>
      <c r="B362">
        <f t="shared" si="40"/>
        <v>-5.7425663139640257E-15</v>
      </c>
      <c r="C362">
        <f t="shared" si="41"/>
        <v>999.99999999999989</v>
      </c>
      <c r="D362">
        <f t="shared" si="42"/>
        <v>1800.0000000000002</v>
      </c>
      <c r="E362">
        <f t="shared" si="43"/>
        <v>1200</v>
      </c>
      <c r="F362">
        <f t="shared" si="47"/>
        <v>18.924043955526606</v>
      </c>
      <c r="G362">
        <f t="shared" si="44"/>
        <v>148999337.64048752</v>
      </c>
      <c r="H362">
        <f t="shared" si="45"/>
        <v>0.53527183657981692</v>
      </c>
      <c r="I362">
        <f t="shared" si="46"/>
        <v>9.3423238896945815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213-E5C0-5B43-BCE6-522EA01EA5AA}">
  <dimension ref="A1:AV368"/>
  <sheetViews>
    <sheetView tabSelected="1" topLeftCell="AK1" workbookViewId="0">
      <selection activeCell="AO2" sqref="AO2"/>
    </sheetView>
  </sheetViews>
  <sheetFormatPr baseColWidth="10" defaultRowHeight="16" x14ac:dyDescent="0.2"/>
  <cols>
    <col min="30" max="30" width="12.83203125" bestFit="1" customWidth="1"/>
  </cols>
  <sheetData>
    <row r="1" spans="1:48" x14ac:dyDescent="0.2">
      <c r="A1" t="s">
        <v>5</v>
      </c>
      <c r="B1" t="s">
        <v>14</v>
      </c>
      <c r="C1" t="s">
        <v>12</v>
      </c>
      <c r="D1" t="s">
        <v>6</v>
      </c>
      <c r="E1" t="s">
        <v>7</v>
      </c>
      <c r="F1" t="s">
        <v>8</v>
      </c>
      <c r="G1" t="s">
        <v>23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25</v>
      </c>
      <c r="P1" t="s">
        <v>21</v>
      </c>
      <c r="Q1" t="s">
        <v>22</v>
      </c>
      <c r="R1" t="s">
        <v>2</v>
      </c>
      <c r="S1" t="s">
        <v>3</v>
      </c>
      <c r="T1" t="s">
        <v>4</v>
      </c>
      <c r="AC1" t="s">
        <v>24</v>
      </c>
      <c r="AD1" t="s">
        <v>9</v>
      </c>
      <c r="AE1" t="s">
        <v>10</v>
      </c>
      <c r="AF1" t="s">
        <v>11</v>
      </c>
      <c r="AG1" t="s">
        <v>23</v>
      </c>
      <c r="AH1" t="s">
        <v>13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25</v>
      </c>
      <c r="AP1" t="s">
        <v>21</v>
      </c>
      <c r="AQ1" t="s">
        <v>22</v>
      </c>
      <c r="AR1" t="s">
        <v>2</v>
      </c>
      <c r="AS1" t="s">
        <v>3</v>
      </c>
      <c r="AT1" t="s">
        <v>4</v>
      </c>
    </row>
    <row r="2" spans="1:48" x14ac:dyDescent="0.2">
      <c r="A2" s="1" t="d">
        <v>2024-01-01</v>
      </c>
      <c r="B2">
        <v>45291</v>
      </c>
      <c r="C2">
        <f>B2/36525</f>
        <v>1.24</v>
      </c>
      <c r="D2">
        <v>1.6708000000000001E-2</v>
      </c>
      <c r="E2">
        <f>280.466069*PI()/180</f>
        <v>4.8950563441756003</v>
      </c>
      <c r="F2">
        <f>282.938346*PI()/180</f>
        <v>4.9382057178469285</v>
      </c>
      <c r="G2">
        <f>23.439292*PI()/180</f>
        <v>0.40909281973636669</v>
      </c>
      <c r="H2">
        <f>MOD(2*PI()*B2/365.242191+E2-F2,2*PI())</f>
        <v>6.2566936718907229</v>
      </c>
      <c r="I2">
        <f t="shared" ref="I2:L21" si="0">$H2+$D2*SIN(H2)</f>
        <v>6.2562511014190454</v>
      </c>
      <c r="J2">
        <f t="shared" si="0"/>
        <v>6.2562437095897803</v>
      </c>
      <c r="K2">
        <f t="shared" si="0"/>
        <v>6.2562435861319043</v>
      </c>
      <c r="L2">
        <f t="shared" si="0"/>
        <v>6.2562435840699191</v>
      </c>
      <c r="M2">
        <f t="shared" ref="M2:M65" si="1">MOD(ATAN(SQRT((1+D2)/(1-D2))*TAN(L2/2)),PI())*2</f>
        <v>6.255789673953128</v>
      </c>
      <c r="N2">
        <f t="shared" ref="N2:N65" si="2">MOD(M2+F2,2*PI())</f>
        <v>4.9108100846204703</v>
      </c>
      <c r="O2">
        <f t="shared" ref="O2:O65" si="3">ATAN((SIN(N2)*COS(G2))/COS(N2))</f>
        <v>-1.3550563090324035</v>
      </c>
      <c r="P2">
        <f>ROUND((N2-O2)/PI(),0)*PI()+O2</f>
        <v>4.9281289981471827</v>
      </c>
      <c r="Q2">
        <f t="shared" ref="Q2:Q65" si="4">ASIN(SIN(G2)*SIN(N2))</f>
        <v>-0.40060161720269394</v>
      </c>
      <c r="R2">
        <f>TAN(PI()/4-Q2/2)*1000</f>
        <v>1509.4834126328342</v>
      </c>
      <c r="S2">
        <f>1800-R2*SIN(P2)</f>
        <v>3274.4909392311192</v>
      </c>
      <c r="T2">
        <f>2200-R2*COS(P2)</f>
        <v>1876.8643579872387</v>
      </c>
      <c r="AC2">
        <f>C2-1</f>
        <v>0.24</v>
      </c>
      <c r="AD2">
        <f>0.01675104-0.0000418*C2-0.000000126*C2*C2</f>
        <v>1.6699014262399996E-2</v>
      </c>
      <c r="AE2">
        <f>MOD(279.6966778+36000.76892*C2+0.0003025*C2*C2,360)*PI()/180</f>
        <v>4.898277082693717</v>
      </c>
      <c r="AF2">
        <f>(281.2208444+1.719175*C2+0.000452778*C2*C2)*PI()/180</f>
        <v>4.9454483384200199</v>
      </c>
      <c r="AG2">
        <f>G2-AC2*(46.815*PI()/180+AC2*(0.006*PI()/180-0.0018*AC2*PI()/180))/3600</f>
        <v>0.409038346455533</v>
      </c>
      <c r="AH2">
        <f>MOD(2*PI()*B2/365.242191+AE2-AF2,2*PI())</f>
        <v>6.2526717898358513</v>
      </c>
      <c r="AI2">
        <f>$AH2+$AD2*SIN(AH2)</f>
        <v>6.2521623232417003</v>
      </c>
      <c r="AJ2">
        <f t="shared" ref="AJ2:AM2" si="5">$AH2+$AD2*SIN(AI2)</f>
        <v>6.2521538196785578</v>
      </c>
      <c r="AK2">
        <f t="shared" si="5"/>
        <v>6.2521536777457811</v>
      </c>
      <c r="AL2">
        <f t="shared" si="5"/>
        <v>6.2521536753767855</v>
      </c>
      <c r="AM2">
        <f t="shared" ref="AM2:AM65" si="6">MOD(ATAN(SQRT((1+AD2)/(1-AD2))*TAN(AL2/2)),PI())*2</f>
        <v>6.2516311638475734</v>
      </c>
      <c r="AN2">
        <f>MOD(AM2+AF2,2*PI())</f>
        <v>4.9138941950880071</v>
      </c>
      <c r="AO2">
        <f>ATAN((SIN(AN2)*COS(AG2))/COS(AN2))</f>
        <v>-1.3517245713643562</v>
      </c>
      <c r="AP2">
        <f>ROUND((AN2-AO2)/PI(),0)*PI()+AO2</f>
        <v>4.9314607358152305</v>
      </c>
      <c r="AQ2">
        <f t="shared" ref="AQ2:AQ65" si="7">ASIN(SIN(AG2)*SIN(AN2))</f>
        <v>-0.4002838279110672</v>
      </c>
      <c r="AR2">
        <f>TAN(PI()/4-AQ2/2)*1000</f>
        <v>1508.9625950663606</v>
      </c>
      <c r="AS2">
        <f>1800-AR2*SIN(AP2)</f>
        <v>3272.897784446589</v>
      </c>
      <c r="AT2">
        <f>2200-AR2*COS(AP2)</f>
        <v>1872.0667295291087</v>
      </c>
      <c r="AV2">
        <f>SQRT((S2-AS2)*(S2-AS2)+(T2-AT2)*(T2-AT2))</f>
        <v>5.0552330302104505</v>
      </c>
    </row>
    <row r="3" spans="1:48" x14ac:dyDescent="0.2">
      <c r="A3" s="1" t="d">
        <v>2024-01-02</v>
      </c>
      <c r="B3">
        <v>45292</v>
      </c>
      <c r="C3">
        <f t="shared" ref="C3:C66" si="8">45291/36525</f>
        <v>1.24</v>
      </c>
      <c r="D3">
        <v>1.6708000000000001E-2</v>
      </c>
      <c r="E3">
        <f t="shared" ref="E3:E66" si="9">280.466069*PI()/180</f>
        <v>4.8950563441756003</v>
      </c>
      <c r="F3">
        <f t="shared" ref="F3:F66" si="10">282.938346*PI()/180</f>
        <v>4.9382057178469285</v>
      </c>
      <c r="G3">
        <f t="shared" ref="G3:G66" si="11">23.439292*PI()/180</f>
        <v>0.40909281973636669</v>
      </c>
      <c r="H3">
        <f t="shared" ref="H2:H65" si="12">MOD(2*PI()*B3/365.242191+E3-F3,2*PI())</f>
        <v>6.273896463523208</v>
      </c>
      <c r="I3">
        <f t="shared" si="0"/>
        <v>6.2737412677552022</v>
      </c>
      <c r="J3">
        <f t="shared" si="0"/>
        <v>6.2737386748580555</v>
      </c>
      <c r="K3">
        <f t="shared" si="0"/>
        <v>6.2737386315378618</v>
      </c>
      <c r="L3">
        <f t="shared" si="0"/>
        <v>6.2737386308141003</v>
      </c>
      <c r="M3">
        <f t="shared" si="1"/>
        <v>6.2735794573077079</v>
      </c>
      <c r="N3">
        <f t="shared" si="2"/>
        <v>4.9285998679750502</v>
      </c>
      <c r="O3">
        <f t="shared" si="3"/>
        <v>-1.3358197998838917</v>
      </c>
      <c r="P3">
        <f t="shared" ref="P3:P66" si="13">ROUND((N3-O3)/PI(),0)*PI()+O3</f>
        <v>4.9473655072956948</v>
      </c>
      <c r="Q3">
        <f t="shared" si="4"/>
        <v>-0.39902037244785865</v>
      </c>
      <c r="R3">
        <f t="shared" ref="R3:R66" si="14">TAN(PI()/4-Q3/2)*1000</f>
        <v>1506.8944146587248</v>
      </c>
      <c r="S3">
        <f t="shared" ref="S3:S66" si="15">1800-R3*SIN(P3)</f>
        <v>3265.4846647238483</v>
      </c>
      <c r="T3">
        <f t="shared" ref="T3:T66" si="16">2200-R3*COS(P3)</f>
        <v>1849.1646049941769</v>
      </c>
      <c r="AC3">
        <f>C3-1</f>
        <v>0.24</v>
      </c>
      <c r="AD3">
        <f>0.01675104-0.0000418*C3-0.000000126*C3*C3</f>
        <v>1.6699014262399996E-2</v>
      </c>
      <c r="AE3">
        <f>MOD(279.6966778+36000.76892*C3+0.0003025*C3*C3,360)*PI()/180</f>
        <v>4.898277082693717</v>
      </c>
      <c r="AF3">
        <f>(281.2208444+1.719175*C3+0.000452778*C3*C3)*PI()/180</f>
        <v>4.9454483384200199</v>
      </c>
      <c r="AG3">
        <f>G3-AC3*(46.815*PI()/180+AC3*(0.006*PI()/180-0.0018*AC3*PI()/180))/3600</f>
        <v>0.409038346455533</v>
      </c>
      <c r="AH3">
        <f t="shared" ref="AH3:AH66" si="17">MOD(2*PI()*B3/365.242191+AE3-AF3,2*PI())</f>
        <v>6.2698745814683363</v>
      </c>
      <c r="AI3">
        <f t="shared" ref="AI3:AM3" si="18">$AH3+$AD3*SIN(AH3)</f>
        <v>6.2696523120334238</v>
      </c>
      <c r="AJ3">
        <f t="shared" si="18"/>
        <v>6.2696486006872858</v>
      </c>
      <c r="AK3">
        <f t="shared" si="18"/>
        <v>6.2696485387171403</v>
      </c>
      <c r="AL3">
        <f t="shared" si="18"/>
        <v>6.2696485376823947</v>
      </c>
      <c r="AM3">
        <f t="shared" si="6"/>
        <v>6.2694205747833163</v>
      </c>
      <c r="AN3">
        <f t="shared" ref="AN3:AN66" si="19">MOD(AM3+AF3,2*PI())</f>
        <v>4.9316836060237499</v>
      </c>
      <c r="AO3">
        <f t="shared" ref="AO3:AO66" si="20">ATAN((SIN(AN3)*COS(AG3))/COS(AN3))</f>
        <v>-1.3324933588177501</v>
      </c>
      <c r="AP3">
        <f t="shared" ref="AP3:AP66" si="21">ROUND((AN3-AO3)/PI(),0)*PI()+AO3</f>
        <v>4.9506919483618361</v>
      </c>
      <c r="AQ3">
        <f t="shared" si="7"/>
        <v>-0.3986798650716839</v>
      </c>
      <c r="AR3">
        <f t="shared" ref="AR3:AR66" si="22">TAN(PI()/4-AQ3/2)*1000</f>
        <v>1506.3377035024912</v>
      </c>
      <c r="AS3">
        <f t="shared" ref="AS3:AS66" si="23">1800-AR3*SIN(AP3)</f>
        <v>3263.768547190818</v>
      </c>
      <c r="AT3">
        <f t="shared" ref="AT3:AT66" si="24">2200-AR3*COS(AP3)</f>
        <v>1844.4231204816037</v>
      </c>
      <c r="AV3">
        <f>SQRT((S3-AS3)*(S3-AS3)+(T3-AT3)*(T3-AT3))</f>
        <v>5.0424929122552884</v>
      </c>
    </row>
    <row r="4" spans="1:48" x14ac:dyDescent="0.2">
      <c r="A4" s="1" t="d">
        <v>2024-01-03</v>
      </c>
      <c r="B4">
        <v>45293</v>
      </c>
      <c r="C4">
        <f t="shared" si="8"/>
        <v>1.24</v>
      </c>
      <c r="D4">
        <v>1.6708000000000001E-2</v>
      </c>
      <c r="E4">
        <f t="shared" si="9"/>
        <v>4.8950563441756003</v>
      </c>
      <c r="F4">
        <f t="shared" si="10"/>
        <v>4.9382057178469285</v>
      </c>
      <c r="G4">
        <f t="shared" si="11"/>
        <v>0.40909281973636669</v>
      </c>
      <c r="H4">
        <f t="shared" si="12"/>
        <v>7.9139479761067832E-3</v>
      </c>
      <c r="I4">
        <f t="shared" si="0"/>
        <v>8.0461728386616825E-3</v>
      </c>
      <c r="J4">
        <f t="shared" si="0"/>
        <v>8.0483819813211635E-3</v>
      </c>
      <c r="K4">
        <f t="shared" si="0"/>
        <v>8.0484188904815929E-3</v>
      </c>
      <c r="L4">
        <f t="shared" si="0"/>
        <v>8.0484195071398711E-3</v>
      </c>
      <c r="M4">
        <f t="shared" si="1"/>
        <v>8.1840333950570446E-3</v>
      </c>
      <c r="N4">
        <f t="shared" si="2"/>
        <v>4.9463897512419859</v>
      </c>
      <c r="O4">
        <f t="shared" si="3"/>
        <v>-1.3166098862528552</v>
      </c>
      <c r="P4">
        <f t="shared" si="13"/>
        <v>4.9665754209267305</v>
      </c>
      <c r="Q4">
        <f t="shared" si="4"/>
        <v>-0.39730682839031989</v>
      </c>
      <c r="R4">
        <f t="shared" si="14"/>
        <v>1504.0957565800732</v>
      </c>
      <c r="S4">
        <f t="shared" si="15"/>
        <v>3255.7664406151071</v>
      </c>
      <c r="T4">
        <f t="shared" si="16"/>
        <v>1821.7829785149745</v>
      </c>
      <c r="AC4">
        <f>C4-1</f>
        <v>0.24</v>
      </c>
      <c r="AD4">
        <f>0.01675104-0.0000418*C4-0.000000126*C4*C4</f>
        <v>1.6699014262399996E-2</v>
      </c>
      <c r="AE4">
        <f>MOD(279.6966778+36000.76892*C4+0.0003025*C4*C4,360)*PI()/180</f>
        <v>4.898277082693717</v>
      </c>
      <c r="AF4">
        <f>(281.2208444+1.719175*C4+0.000452778*C4*C4)*PI()/180</f>
        <v>4.9454483384200199</v>
      </c>
      <c r="AG4">
        <f>G4-AC4*(46.815*PI()/180+AC4*(0.006*PI()/180-0.0018*AC4*PI()/180))/3600</f>
        <v>0.409038346455533</v>
      </c>
      <c r="AH4">
        <f t="shared" si="17"/>
        <v>3.8920659212351438E-3</v>
      </c>
      <c r="AI4">
        <f t="shared" ref="AI4:AM4" si="25">$AH4+$AD4*SIN(AH4)</f>
        <v>3.9570594214749181E-3</v>
      </c>
      <c r="AJ4">
        <f t="shared" si="25"/>
        <v>3.9581447405039943E-3</v>
      </c>
      <c r="AK4">
        <f t="shared" si="25"/>
        <v>3.9581628641200076E-3</v>
      </c>
      <c r="AL4">
        <f t="shared" si="25"/>
        <v>3.9581631667641596E-3</v>
      </c>
      <c r="AM4">
        <f t="shared" si="6"/>
        <v>4.0248216256099081E-3</v>
      </c>
      <c r="AN4">
        <f t="shared" si="19"/>
        <v>4.9494731600456294</v>
      </c>
      <c r="AO4">
        <f t="shared" si="20"/>
        <v>-1.3132890287443049</v>
      </c>
      <c r="AP4">
        <f t="shared" si="21"/>
        <v>4.9698962784352814</v>
      </c>
      <c r="AQ4">
        <f t="shared" si="7"/>
        <v>-0.39694376144390214</v>
      </c>
      <c r="AR4">
        <f t="shared" si="22"/>
        <v>1503.5037008467282</v>
      </c>
      <c r="AS4">
        <f t="shared" si="23"/>
        <v>3253.9298765769008</v>
      </c>
      <c r="AT4">
        <f t="shared" si="24"/>
        <v>1817.1014593173713</v>
      </c>
      <c r="AV4">
        <f>SQRT((S4-AS4)*(S4-AS4)+(T4-AT4)*(T4-AT4))</f>
        <v>5.0288755665615126</v>
      </c>
    </row>
    <row r="5" spans="1:48" x14ac:dyDescent="0.2">
      <c r="A5" s="1" t="d">
        <v>2024-01-04</v>
      </c>
      <c r="B5">
        <v>45294</v>
      </c>
      <c r="C5">
        <f t="shared" si="8"/>
        <v>1.24</v>
      </c>
      <c r="D5">
        <v>1.6708000000000001E-2</v>
      </c>
      <c r="E5">
        <f t="shared" si="9"/>
        <v>4.8950563441756003</v>
      </c>
      <c r="F5">
        <f t="shared" si="10"/>
        <v>4.9382057178469285</v>
      </c>
      <c r="G5">
        <f t="shared" si="11"/>
        <v>0.40909281973636669</v>
      </c>
      <c r="H5">
        <f t="shared" si="12"/>
        <v>2.5116739608591843E-2</v>
      </c>
      <c r="I5">
        <f t="shared" si="0"/>
        <v>2.5536345972569905E-2</v>
      </c>
      <c r="J5">
        <f t="shared" si="0"/>
        <v>2.5543354507291494E-2</v>
      </c>
      <c r="K5">
        <f t="shared" si="0"/>
        <v>2.554347156770093E-2</v>
      </c>
      <c r="L5">
        <f t="shared" si="0"/>
        <v>2.5543473522908224E-2</v>
      </c>
      <c r="M5">
        <f t="shared" si="1"/>
        <v>2.5973831537821672E-2</v>
      </c>
      <c r="N5">
        <f t="shared" si="2"/>
        <v>4.9641795493847498</v>
      </c>
      <c r="O5">
        <f t="shared" si="3"/>
        <v>-1.2974287263954178</v>
      </c>
      <c r="P5">
        <f t="shared" si="13"/>
        <v>4.9857565807841686</v>
      </c>
      <c r="Q5">
        <f t="shared" si="4"/>
        <v>-0.39546182501204535</v>
      </c>
      <c r="R5">
        <f t="shared" si="14"/>
        <v>1501.0904446986281</v>
      </c>
      <c r="S5">
        <f t="shared" si="15"/>
        <v>3245.3507357841418</v>
      </c>
      <c r="T5">
        <f t="shared" si="16"/>
        <v>1794.7423366131561</v>
      </c>
      <c r="AC5">
        <f>C5-1</f>
        <v>0.24</v>
      </c>
      <c r="AD5">
        <f>0.01675104-0.0000418*C5-0.000000126*C5*C5</f>
        <v>1.6699014262399996E-2</v>
      </c>
      <c r="AE5">
        <f>MOD(279.6966778+36000.76892*C5+0.0003025*C5*C5,360)*PI()/180</f>
        <v>4.898277082693717</v>
      </c>
      <c r="AF5">
        <f>(281.2208444+1.719175*C5+0.000452778*C5*C5)*PI()/180</f>
        <v>4.9454483384200199</v>
      </c>
      <c r="AG5">
        <f>G5-AC5*(46.815*PI()/180+AC5*(0.006*PI()/180-0.0018*AC5*PI()/180))/3600</f>
        <v>0.409038346455533</v>
      </c>
      <c r="AH5">
        <f t="shared" si="17"/>
        <v>2.1094857553720203E-2</v>
      </c>
      <c r="AI5">
        <f t="shared" ref="AI5:AM5" si="26">$AH5+$AD5*SIN(AH5)</f>
        <v>2.1447094755667674E-2</v>
      </c>
      <c r="AJ5">
        <f t="shared" si="26"/>
        <v>2.1452975439074862E-2</v>
      </c>
      <c r="AK5">
        <f t="shared" si="26"/>
        <v>2.1453073618100341E-2</v>
      </c>
      <c r="AL5">
        <f t="shared" si="26"/>
        <v>2.1453075257216028E-2</v>
      </c>
      <c r="AM5">
        <f t="shared" si="6"/>
        <v>2.1814333807572556E-2</v>
      </c>
      <c r="AN5">
        <f t="shared" si="19"/>
        <v>4.9672626722275925</v>
      </c>
      <c r="AO5">
        <f t="shared" si="20"/>
        <v>-1.2941137296110379</v>
      </c>
      <c r="AP5">
        <f t="shared" si="21"/>
        <v>4.9890715775685486</v>
      </c>
      <c r="AQ5">
        <f t="shared" si="7"/>
        <v>-0.39507636629444542</v>
      </c>
      <c r="AR5">
        <f t="shared" si="22"/>
        <v>1500.4636249050739</v>
      </c>
      <c r="AS5">
        <f t="shared" si="23"/>
        <v>3243.3963888608432</v>
      </c>
      <c r="AT5">
        <f t="shared" si="24"/>
        <v>1790.1244648838485</v>
      </c>
      <c r="AV5">
        <f>SQRT((S5-AS5)*(S5-AS5)+(T5-AT5)*(T5-AT5))</f>
        <v>5.0144003833902886</v>
      </c>
    </row>
    <row r="6" spans="1:48" x14ac:dyDescent="0.2">
      <c r="A6" s="1" t="d">
        <v>2024-01-05</v>
      </c>
      <c r="B6">
        <v>45295</v>
      </c>
      <c r="C6">
        <f t="shared" si="8"/>
        <v>1.24</v>
      </c>
      <c r="D6">
        <v>1.6708000000000001E-2</v>
      </c>
      <c r="E6">
        <f t="shared" si="9"/>
        <v>4.8950563441756003</v>
      </c>
      <c r="F6">
        <f t="shared" si="10"/>
        <v>4.9382057178469285</v>
      </c>
      <c r="G6">
        <f t="shared" si="11"/>
        <v>0.40909281973636669</v>
      </c>
      <c r="H6">
        <f t="shared" si="12"/>
        <v>4.2319531241304276E-2</v>
      </c>
      <c r="I6">
        <f t="shared" si="0"/>
        <v>4.3026394933125933E-2</v>
      </c>
      <c r="J6">
        <f t="shared" si="0"/>
        <v>4.3038194459923879E-2</v>
      </c>
      <c r="K6">
        <f t="shared" si="0"/>
        <v>4.3038391423909979E-2</v>
      </c>
      <c r="L6">
        <f t="shared" si="0"/>
        <v>4.3038394711736892E-2</v>
      </c>
      <c r="M6">
        <f t="shared" si="1"/>
        <v>4.3763359551934826E-2</v>
      </c>
      <c r="N6">
        <f t="shared" si="2"/>
        <v>4.9819690773988636</v>
      </c>
      <c r="O6">
        <f t="shared" si="3"/>
        <v>-1.2782784233308637</v>
      </c>
      <c r="P6">
        <f t="shared" si="13"/>
        <v>5.0049068838487223</v>
      </c>
      <c r="Q6">
        <f t="shared" si="4"/>
        <v>-0.3934862664646519</v>
      </c>
      <c r="R6">
        <f t="shared" si="14"/>
        <v>1497.8816862587896</v>
      </c>
      <c r="S6">
        <f t="shared" si="15"/>
        <v>3234.2529283823706</v>
      </c>
      <c r="T6">
        <f t="shared" si="16"/>
        <v>1768.0647230706097</v>
      </c>
      <c r="AC6">
        <f>C6-1</f>
        <v>0.24</v>
      </c>
      <c r="AD6">
        <f>0.01675104-0.0000418*C6-0.000000126*C6*C6</f>
        <v>1.6699014262399996E-2</v>
      </c>
      <c r="AE6">
        <f>MOD(279.6966778+36000.76892*C6+0.0003025*C6*C6,360)*PI()/180</f>
        <v>4.898277082693717</v>
      </c>
      <c r="AF6">
        <f>(281.2208444+1.719175*C6+0.000452778*C6*C6)*PI()/180</f>
        <v>4.9454483384200199</v>
      </c>
      <c r="AG6">
        <f>G6-AC6*(46.815*PI()/180+AC6*(0.006*PI()/180-0.0018*AC6*PI()/180))/3600</f>
        <v>0.409038346455533</v>
      </c>
      <c r="AH6">
        <f t="shared" si="17"/>
        <v>3.8297649186432636E-2</v>
      </c>
      <c r="AI6">
        <f t="shared" ref="AI6:AM6" si="27">$AH6+$AD6*SIN(AH6)</f>
        <v>3.8937025852979597E-2</v>
      </c>
      <c r="AJ6">
        <f t="shared" si="27"/>
        <v>3.8947694852592273E-2</v>
      </c>
      <c r="AK6">
        <f t="shared" si="27"/>
        <v>3.8947872879294208E-2</v>
      </c>
      <c r="AL6">
        <f t="shared" si="27"/>
        <v>3.8947875849910114E-2</v>
      </c>
      <c r="AM6">
        <f t="shared" si="6"/>
        <v>3.9603619239430364E-2</v>
      </c>
      <c r="AN6">
        <f t="shared" si="19"/>
        <v>4.9850519576594499</v>
      </c>
      <c r="AO6">
        <f t="shared" si="20"/>
        <v>-1.2749695541497026</v>
      </c>
      <c r="AP6">
        <f t="shared" si="21"/>
        <v>5.0082157530298836</v>
      </c>
      <c r="AQ6">
        <f t="shared" si="7"/>
        <v>-0.3930785928191815</v>
      </c>
      <c r="AR6">
        <f t="shared" si="22"/>
        <v>1497.2207128427858</v>
      </c>
      <c r="AS6">
        <f t="shared" si="23"/>
        <v>3232.1836004473516</v>
      </c>
      <c r="AT6">
        <f t="shared" si="24"/>
        <v>1763.5140350765896</v>
      </c>
      <c r="AV6">
        <f>SQRT((S6-AS6)*(S6-AS6)+(T6-AT6)*(T6-AT6))</f>
        <v>4.9990878489548898</v>
      </c>
    </row>
    <row r="7" spans="1:48" x14ac:dyDescent="0.2">
      <c r="A7" s="1" t="d">
        <v>2024-01-06</v>
      </c>
      <c r="B7">
        <v>45296</v>
      </c>
      <c r="C7">
        <f t="shared" si="8"/>
        <v>1.24</v>
      </c>
      <c r="D7">
        <v>1.6708000000000001E-2</v>
      </c>
      <c r="E7">
        <f t="shared" si="9"/>
        <v>4.8950563441756003</v>
      </c>
      <c r="F7">
        <f t="shared" si="10"/>
        <v>4.9382057178469285</v>
      </c>
      <c r="G7">
        <f t="shared" si="11"/>
        <v>0.40909281973636669</v>
      </c>
      <c r="H7">
        <f t="shared" si="12"/>
        <v>5.9522322873789335E-2</v>
      </c>
      <c r="I7">
        <f t="shared" si="0"/>
        <v>6.0516234712167813E-2</v>
      </c>
      <c r="J7">
        <f t="shared" si="0"/>
        <v>6.0532811088944767E-2</v>
      </c>
      <c r="K7">
        <f t="shared" si="0"/>
        <v>6.0533087539923855E-2</v>
      </c>
      <c r="L7">
        <f t="shared" si="0"/>
        <v>6.0533092150406947E-2</v>
      </c>
      <c r="M7">
        <f t="shared" si="1"/>
        <v>6.1552432533139106E-2</v>
      </c>
      <c r="N7">
        <f t="shared" si="2"/>
        <v>4.9997581503800674</v>
      </c>
      <c r="O7">
        <f t="shared" si="3"/>
        <v>-1.2591610214363287</v>
      </c>
      <c r="P7">
        <f t="shared" si="13"/>
        <v>5.0240242857432573</v>
      </c>
      <c r="Q7">
        <f t="shared" si="4"/>
        <v>-0.39138111962255134</v>
      </c>
      <c r="R7">
        <f t="shared" si="14"/>
        <v>1494.4728801280994</v>
      </c>
      <c r="S7">
        <f t="shared" si="15"/>
        <v>3222.4892515828769</v>
      </c>
      <c r="T7">
        <f t="shared" si="16"/>
        <v>1741.7713250247609</v>
      </c>
      <c r="AC7">
        <f>C7-1</f>
        <v>0.24</v>
      </c>
      <c r="AD7">
        <f>0.01675104-0.0000418*C7-0.000000126*C7*C7</f>
        <v>1.6699014262399996E-2</v>
      </c>
      <c r="AE7">
        <f>MOD(279.6966778+36000.76892*C7+0.0003025*C7*C7,360)*PI()/180</f>
        <v>4.898277082693717</v>
      </c>
      <c r="AF7">
        <f>(281.2208444+1.719175*C7+0.000452778*C7*C7)*PI()/180</f>
        <v>4.9454483384200199</v>
      </c>
      <c r="AG7">
        <f>G7-AC7*(46.815*PI()/180+AC7*(0.006*PI()/180-0.0018*AC7*PI()/180))/3600</f>
        <v>0.409038346455533</v>
      </c>
      <c r="AH7">
        <f t="shared" si="17"/>
        <v>5.5500440818917696E-2</v>
      </c>
      <c r="AI7">
        <f t="shared" ref="AI7:AM7" si="28">$AH7+$AD7*SIN(AH7)</f>
        <v>5.6426767740127851E-2</v>
      </c>
      <c r="AJ7">
        <f t="shared" si="28"/>
        <v>5.644221226888918E-2</v>
      </c>
      <c r="AK7">
        <f t="shared" si="28"/>
        <v>5.6442469766704223E-2</v>
      </c>
      <c r="AL7">
        <f t="shared" si="28"/>
        <v>5.6442474059816457E-2</v>
      </c>
      <c r="AM7">
        <f t="shared" si="6"/>
        <v>5.7392493095004264E-2</v>
      </c>
      <c r="AN7">
        <f t="shared" si="19"/>
        <v>5.0028408315150239</v>
      </c>
      <c r="AO7">
        <f t="shared" si="20"/>
        <v>-1.2558585359849666</v>
      </c>
      <c r="AP7">
        <f t="shared" si="21"/>
        <v>5.0273267711946197</v>
      </c>
      <c r="AQ7">
        <f t="shared" si="7"/>
        <v>-0.39095141668583783</v>
      </c>
      <c r="AR7">
        <f t="shared" si="22"/>
        <v>1493.778391804248</v>
      </c>
      <c r="AS7">
        <f t="shared" si="23"/>
        <v>3220.3078733151674</v>
      </c>
      <c r="AT7">
        <f t="shared" si="24"/>
        <v>1737.2912051622188</v>
      </c>
      <c r="AV7">
        <f>SQRT((S7-AS7)*(S7-AS7)+(T7-AT7)*(T7-AT7))</f>
        <v>4.9829594750087685</v>
      </c>
    </row>
    <row r="8" spans="1:48" x14ac:dyDescent="0.2">
      <c r="A8" s="1" t="d">
        <v>2024-01-07</v>
      </c>
      <c r="B8">
        <v>45297</v>
      </c>
      <c r="C8">
        <f t="shared" si="8"/>
        <v>1.24</v>
      </c>
      <c r="D8">
        <v>1.6708000000000001E-2</v>
      </c>
      <c r="E8">
        <f t="shared" si="9"/>
        <v>4.8950563441756003</v>
      </c>
      <c r="F8">
        <f t="shared" si="10"/>
        <v>4.9382057178469285</v>
      </c>
      <c r="G8">
        <f t="shared" si="11"/>
        <v>0.40909281973636669</v>
      </c>
      <c r="H8">
        <f t="shared" si="12"/>
        <v>7.6725114506274394E-2</v>
      </c>
      <c r="I8">
        <f t="shared" si="0"/>
        <v>7.8005780364129862E-2</v>
      </c>
      <c r="J8">
        <f t="shared" si="0"/>
        <v>7.8027113723730876E-2</v>
      </c>
      <c r="K8">
        <f t="shared" si="0"/>
        <v>7.8027469077312145E-2</v>
      </c>
      <c r="L8">
        <f t="shared" si="0"/>
        <v>7.8027474996495205E-2</v>
      </c>
      <c r="M8">
        <f t="shared" si="1"/>
        <v>7.9340865747874953E-2</v>
      </c>
      <c r="N8">
        <f t="shared" si="2"/>
        <v>5.0175465835948039</v>
      </c>
      <c r="O8">
        <f t="shared" si="3"/>
        <v>-1.2400785032421309</v>
      </c>
      <c r="P8">
        <f t="shared" si="13"/>
        <v>5.0431068039374551</v>
      </c>
      <c r="Q8">
        <f t="shared" si="4"/>
        <v>-0.38914741255331498</v>
      </c>
      <c r="R8">
        <f t="shared" si="14"/>
        <v>1490.8676070605025</v>
      </c>
      <c r="S8">
        <f t="shared" si="15"/>
        <v>3210.0767371988341</v>
      </c>
      <c r="T8">
        <f t="shared" si="16"/>
        <v>1715.8824347402797</v>
      </c>
      <c r="AC8">
        <f>C8-1</f>
        <v>0.24</v>
      </c>
      <c r="AD8">
        <f>0.01675104-0.0000418*C8-0.000000126*C8*C8</f>
        <v>1.6699014262399996E-2</v>
      </c>
      <c r="AE8">
        <f>MOD(279.6966778+36000.76892*C8+0.0003025*C8*C8,360)*PI()/180</f>
        <v>4.898277082693717</v>
      </c>
      <c r="AF8">
        <f>(281.2208444+1.719175*C8+0.000452778*C8*C8)*PI()/180</f>
        <v>4.9454483384200199</v>
      </c>
      <c r="AG8">
        <f>G8-AC8*(46.815*PI()/180+AC8*(0.006*PI()/180-0.0018*AC8*PI()/180))/3600</f>
        <v>0.409038346455533</v>
      </c>
      <c r="AH8">
        <f t="shared" si="17"/>
        <v>7.2703232451402755E-2</v>
      </c>
      <c r="AI8">
        <f t="shared" ref="AI8:AM8" si="29">$AH8+$AD8*SIN(AH8)</f>
        <v>7.3916235500515778E-2</v>
      </c>
      <c r="AJ8">
        <f t="shared" si="29"/>
        <v>7.3936437047904605E-2</v>
      </c>
      <c r="AK8">
        <f t="shared" si="29"/>
        <v>7.3936773472437156E-2</v>
      </c>
      <c r="AL8">
        <f t="shared" si="29"/>
        <v>7.3936779075046588E-2</v>
      </c>
      <c r="AM8">
        <f t="shared" si="6"/>
        <v>7.5180770702566235E-2</v>
      </c>
      <c r="AN8">
        <f t="shared" si="19"/>
        <v>5.0206291091225861</v>
      </c>
      <c r="AO8">
        <f t="shared" si="20"/>
        <v>-1.2367826464642719</v>
      </c>
      <c r="AP8">
        <f t="shared" si="21"/>
        <v>5.0464026607153141</v>
      </c>
      <c r="AQ8">
        <f t="shared" si="7"/>
        <v>-0.38869587449493381</v>
      </c>
      <c r="AR8">
        <f t="shared" si="22"/>
        <v>1490.1402691244027</v>
      </c>
      <c r="AS8">
        <f t="shared" si="23"/>
        <v>3207.7863583690182</v>
      </c>
      <c r="AT8">
        <f t="shared" si="24"/>
        <v>1711.4761102502298</v>
      </c>
      <c r="AV8">
        <f>SQRT((S8-AS8)*(S8-AS8)+(T8-AT8)*(T8-AT8))</f>
        <v>4.9660377259624111</v>
      </c>
    </row>
    <row r="9" spans="1:48" x14ac:dyDescent="0.2">
      <c r="A9" s="1" t="d">
        <v>2024-01-08</v>
      </c>
      <c r="B9">
        <v>45298</v>
      </c>
      <c r="C9">
        <f t="shared" si="8"/>
        <v>1.24</v>
      </c>
      <c r="D9">
        <v>1.6708000000000001E-2</v>
      </c>
      <c r="E9">
        <f t="shared" si="9"/>
        <v>4.8950563441756003</v>
      </c>
      <c r="F9">
        <f t="shared" si="10"/>
        <v>4.9382057178469285</v>
      </c>
      <c r="G9">
        <f t="shared" si="11"/>
        <v>0.40909281973636669</v>
      </c>
      <c r="H9">
        <f t="shared" si="12"/>
        <v>9.3927906138759454E-2</v>
      </c>
      <c r="I9">
        <f t="shared" si="0"/>
        <v>9.5494947030255864E-2</v>
      </c>
      <c r="J9">
        <f t="shared" si="0"/>
        <v>9.5521011804425307E-2</v>
      </c>
      <c r="K9">
        <f t="shared" si="0"/>
        <v>9.5521445309959652E-2</v>
      </c>
      <c r="L9">
        <f t="shared" si="0"/>
        <v>9.5521452519951519E-2</v>
      </c>
      <c r="M9">
        <f t="shared" si="1"/>
        <v>9.7128474701303869E-2</v>
      </c>
      <c r="N9">
        <f t="shared" si="2"/>
        <v>5.0353341925482322</v>
      </c>
      <c r="O9">
        <f t="shared" si="3"/>
        <v>-1.2210327864403856</v>
      </c>
      <c r="P9">
        <f t="shared" si="13"/>
        <v>5.0621525207392004</v>
      </c>
      <c r="Q9">
        <f t="shared" si="4"/>
        <v>-0.3867862329120712</v>
      </c>
      <c r="R9">
        <f t="shared" si="14"/>
        <v>1487.0696195970597</v>
      </c>
      <c r="S9">
        <f t="shared" si="15"/>
        <v>3197.033157526208</v>
      </c>
      <c r="T9">
        <f t="shared" si="16"/>
        <v>1690.4174156224562</v>
      </c>
      <c r="AC9">
        <f>C9-1</f>
        <v>0.24</v>
      </c>
      <c r="AD9">
        <f>0.01675104-0.0000418*C9-0.000000126*C9*C9</f>
        <v>1.6699014262399996E-2</v>
      </c>
      <c r="AE9">
        <f>MOD(279.6966778+36000.76892*C9+0.0003025*C9*C9,360)*PI()/180</f>
        <v>4.898277082693717</v>
      </c>
      <c r="AF9">
        <f>(281.2208444+1.719175*C9+0.000452778*C9*C9)*PI()/180</f>
        <v>4.9454483384200199</v>
      </c>
      <c r="AG9">
        <f>G9-AC9*(46.815*PI()/180+AC9*(0.006*PI()/180-0.0018*AC9*PI()/180))/3600</f>
        <v>0.409038346455533</v>
      </c>
      <c r="AH9">
        <f t="shared" si="17"/>
        <v>8.9906024083887814E-2</v>
      </c>
      <c r="AI9">
        <f t="shared" ref="AI9:AM9" si="30">$AH9+$AD9*SIN(AH9)</f>
        <v>9.1405344298437524E-2</v>
      </c>
      <c r="AJ9">
        <f t="shared" si="30"/>
        <v>9.1430278652789326E-2</v>
      </c>
      <c r="AK9">
        <f t="shared" si="30"/>
        <v>9.1430693293254386E-2</v>
      </c>
      <c r="AL9">
        <f t="shared" si="30"/>
        <v>9.1430700188420519E-2</v>
      </c>
      <c r="AM9">
        <f t="shared" si="6"/>
        <v>9.2968267612841132E-2</v>
      </c>
      <c r="AN9">
        <f t="shared" si="19"/>
        <v>5.038416606032861</v>
      </c>
      <c r="AO9">
        <f t="shared" si="20"/>
        <v>-1.2177437917017575</v>
      </c>
      <c r="AP9">
        <f t="shared" si="21"/>
        <v>5.0654415154778292</v>
      </c>
      <c r="AQ9">
        <f t="shared" si="7"/>
        <v>-0.38631306216576461</v>
      </c>
      <c r="AR9">
        <f t="shared" si="22"/>
        <v>1486.3101221864893</v>
      </c>
      <c r="AS9">
        <f t="shared" si="23"/>
        <v>3194.6369370736875</v>
      </c>
      <c r="AT9">
        <f t="shared" si="24"/>
        <v>1686.087952015386</v>
      </c>
      <c r="AV9">
        <f>SQRT((S9-AS9)*(S9-AS9)+(T9-AT9)*(T9-AT9))</f>
        <v>4.9483459440527566</v>
      </c>
    </row>
    <row r="10" spans="1:48" x14ac:dyDescent="0.2">
      <c r="A10" s="1" t="d">
        <v>2024-01-09</v>
      </c>
      <c r="B10">
        <v>45299</v>
      </c>
      <c r="C10">
        <f t="shared" si="8"/>
        <v>1.24</v>
      </c>
      <c r="D10">
        <v>1.6708000000000001E-2</v>
      </c>
      <c r="E10">
        <f t="shared" si="9"/>
        <v>4.8950563441756003</v>
      </c>
      <c r="F10">
        <f t="shared" si="10"/>
        <v>4.9382057178469285</v>
      </c>
      <c r="G10">
        <f t="shared" si="11"/>
        <v>0.40909281973636669</v>
      </c>
      <c r="H10">
        <f t="shared" si="12"/>
        <v>0.11113069777124451</v>
      </c>
      <c r="I10">
        <f t="shared" si="0"/>
        <v>0.11298364996394245</v>
      </c>
      <c r="J10">
        <f t="shared" si="0"/>
        <v>0.11301441491415475</v>
      </c>
      <c r="K10">
        <f t="shared" si="0"/>
        <v>0.11301492565672382</v>
      </c>
      <c r="L10">
        <f t="shared" si="0"/>
        <v>0.11301493413577245</v>
      </c>
      <c r="M10">
        <f t="shared" si="1"/>
        <v>0.11491507520636786</v>
      </c>
      <c r="N10">
        <f t="shared" si="2"/>
        <v>5.0531207930532966</v>
      </c>
      <c r="O10">
        <f t="shared" si="3"/>
        <v>-1.2020257211093071</v>
      </c>
      <c r="P10">
        <f t="shared" si="13"/>
        <v>5.081159586070279</v>
      </c>
      <c r="Q10">
        <f t="shared" si="4"/>
        <v>-0.3842987262660163</v>
      </c>
      <c r="R10">
        <f t="shared" si="14"/>
        <v>1483.0828316580278</v>
      </c>
      <c r="S10">
        <f t="shared" si="15"/>
        <v>3183.3769657631119</v>
      </c>
      <c r="T10">
        <f t="shared" si="16"/>
        <v>1665.3946725341766</v>
      </c>
      <c r="AC10">
        <f>C10-1</f>
        <v>0.24</v>
      </c>
      <c r="AD10">
        <f>0.01675104-0.0000418*C10-0.000000126*C10*C10</f>
        <v>1.6699014262399996E-2</v>
      </c>
      <c r="AE10">
        <f>MOD(279.6966778+36000.76892*C10+0.0003025*C10*C10,360)*PI()/180</f>
        <v>4.898277082693717</v>
      </c>
      <c r="AF10">
        <f>(281.2208444+1.719175*C10+0.000452778*C10*C10)*PI()/180</f>
        <v>4.9454483384200199</v>
      </c>
      <c r="AG10">
        <f>G10-AC10*(46.815*PI()/180+AC10*(0.006*PI()/180-0.0018*AC10*PI()/180))/3600</f>
        <v>0.409038346455533</v>
      </c>
      <c r="AH10">
        <f t="shared" si="17"/>
        <v>0.10710881571637287</v>
      </c>
      <c r="AI10">
        <f t="shared" ref="AI10:AM10" si="31">$AH10+$AD10*SIN(AH10)</f>
        <v>0.10889400940441456</v>
      </c>
      <c r="AJ10">
        <f t="shared" si="31"/>
        <v>0.10892364668211631</v>
      </c>
      <c r="AK10">
        <f t="shared" si="31"/>
        <v>0.10892413866322301</v>
      </c>
      <c r="AL10">
        <f t="shared" si="31"/>
        <v>0.10892414683013404</v>
      </c>
      <c r="AM10">
        <f t="shared" si="6"/>
        <v>0.11075479966805411</v>
      </c>
      <c r="AN10">
        <f t="shared" si="19"/>
        <v>5.0562031380880743</v>
      </c>
      <c r="AO10">
        <f t="shared" si="20"/>
        <v>-1.1987438098384815</v>
      </c>
      <c r="AP10">
        <f t="shared" si="21"/>
        <v>5.0844414973411052</v>
      </c>
      <c r="AQ10">
        <f t="shared" si="7"/>
        <v>-0.38380413325353413</v>
      </c>
      <c r="AR10">
        <f t="shared" si="22"/>
        <v>1482.2918879800229</v>
      </c>
      <c r="AS10">
        <f t="shared" si="23"/>
        <v>3180.8781617222494</v>
      </c>
      <c r="AT10">
        <f t="shared" si="24"/>
        <v>1661.1449697275141</v>
      </c>
      <c r="AV10">
        <f>SQRT((S10-AS10)*(S10-AS10)+(T10-AT10)*(T10-AT10))</f>
        <v>4.9299082729383743</v>
      </c>
    </row>
    <row r="11" spans="1:48" x14ac:dyDescent="0.2">
      <c r="A11" s="1" t="d">
        <v>2024-01-10</v>
      </c>
      <c r="B11">
        <v>45300</v>
      </c>
      <c r="C11">
        <f t="shared" si="8"/>
        <v>1.24</v>
      </c>
      <c r="D11">
        <v>1.6708000000000001E-2</v>
      </c>
      <c r="E11">
        <f t="shared" si="9"/>
        <v>4.8950563441756003</v>
      </c>
      <c r="F11">
        <f t="shared" si="10"/>
        <v>4.9382057178469285</v>
      </c>
      <c r="G11">
        <f t="shared" si="11"/>
        <v>0.40909281973636669</v>
      </c>
      <c r="H11">
        <f t="shared" si="12"/>
        <v>0.12833348940372957</v>
      </c>
      <c r="I11">
        <f t="shared" si="0"/>
        <v>0.13047180455581792</v>
      </c>
      <c r="J11">
        <f t="shared" si="0"/>
        <v>0.13050723281094406</v>
      </c>
      <c r="K11">
        <f t="shared" si="0"/>
        <v>0.13050781971378425</v>
      </c>
      <c r="L11">
        <f t="shared" si="0"/>
        <v>0.13050782943636666</v>
      </c>
      <c r="M11">
        <f t="shared" si="1"/>
        <v>0.13270048345243438</v>
      </c>
      <c r="N11">
        <f t="shared" si="2"/>
        <v>5.0709062012993629</v>
      </c>
      <c r="O11">
        <f t="shared" si="3"/>
        <v>-1.1830590871596751</v>
      </c>
      <c r="P11">
        <f t="shared" si="13"/>
        <v>5.1001262200199111</v>
      </c>
      <c r="Q11">
        <f t="shared" si="4"/>
        <v>-0.38168609435581585</v>
      </c>
      <c r="R11">
        <f t="shared" si="14"/>
        <v>1478.9113078814369</v>
      </c>
      <c r="S11">
        <f t="shared" si="15"/>
        <v>3169.1272353602089</v>
      </c>
      <c r="T11">
        <f t="shared" si="16"/>
        <v>1640.8316264536297</v>
      </c>
      <c r="AC11">
        <f>C11-1</f>
        <v>0.24</v>
      </c>
      <c r="AD11">
        <f>0.01675104-0.0000418*C11-0.000000126*C11*C11</f>
        <v>1.6699014262399996E-2</v>
      </c>
      <c r="AE11">
        <f>MOD(279.6966778+36000.76892*C11+0.0003025*C11*C11,360)*PI()/180</f>
        <v>4.898277082693717</v>
      </c>
      <c r="AF11">
        <f>(281.2208444+1.719175*C11+0.000452778*C11*C11)*PI()/180</f>
        <v>4.9454483384200199</v>
      </c>
      <c r="AG11">
        <f>G11-AC11*(46.815*PI()/180+AC11*(0.006*PI()/180-0.0018*AC11*PI()/180))/3600</f>
        <v>0.409038346455533</v>
      </c>
      <c r="AH11">
        <f t="shared" si="17"/>
        <v>0.12431160734885793</v>
      </c>
      <c r="AI11">
        <f t="shared" ref="AI11:AM11" si="32">$AH11+$AD11*SIN(AH11)</f>
        <v>0.12638214622026953</v>
      </c>
      <c r="AJ11">
        <f t="shared" si="32"/>
        <v>0.12641645090179249</v>
      </c>
      <c r="AK11">
        <f t="shared" si="32"/>
        <v>0.12641701918606313</v>
      </c>
      <c r="AL11">
        <f t="shared" si="32"/>
        <v>0.12641702860012213</v>
      </c>
      <c r="AM11">
        <f t="shared" si="6"/>
        <v>0.12854018307057311</v>
      </c>
      <c r="AN11">
        <f t="shared" si="19"/>
        <v>5.0739885214905929</v>
      </c>
      <c r="AO11">
        <f t="shared" si="20"/>
        <v>-1.1797844685251879</v>
      </c>
      <c r="AP11">
        <f t="shared" si="21"/>
        <v>5.1034008386543981</v>
      </c>
      <c r="AQ11">
        <f t="shared" si="7"/>
        <v>-0.38117029720441725</v>
      </c>
      <c r="AR11">
        <f t="shared" si="22"/>
        <v>1478.089652414078</v>
      </c>
      <c r="AS11">
        <f t="shared" si="23"/>
        <v>3166.5291946920106</v>
      </c>
      <c r="AT11">
        <f t="shared" si="24"/>
        <v>1636.6644156206933</v>
      </c>
      <c r="AV11">
        <f>SQRT((S11-AS11)*(S11-AS11)+(T11-AT11)*(T11-AT11))</f>
        <v>4.9107495802326824</v>
      </c>
    </row>
    <row r="12" spans="1:48" x14ac:dyDescent="0.2">
      <c r="A12" s="1" t="d">
        <v>2024-01-11</v>
      </c>
      <c r="B12">
        <v>45301</v>
      </c>
      <c r="C12">
        <f t="shared" si="8"/>
        <v>1.24</v>
      </c>
      <c r="D12">
        <v>1.6708000000000001E-2</v>
      </c>
      <c r="E12">
        <f t="shared" si="9"/>
        <v>4.8950563441756003</v>
      </c>
      <c r="F12">
        <f t="shared" si="10"/>
        <v>4.9382057178469285</v>
      </c>
      <c r="G12">
        <f t="shared" si="11"/>
        <v>0.40909281973636669</v>
      </c>
      <c r="H12">
        <f t="shared" si="12"/>
        <v>0.14553628103644201</v>
      </c>
      <c r="I12">
        <f t="shared" si="0"/>
        <v>0.14795932635901193</v>
      </c>
      <c r="J12">
        <f t="shared" si="0"/>
        <v>0.1479993754597754</v>
      </c>
      <c r="K12">
        <f t="shared" si="0"/>
        <v>0.14800003728712993</v>
      </c>
      <c r="L12">
        <f t="shared" si="0"/>
        <v>0.14800004822405757</v>
      </c>
      <c r="M12">
        <f t="shared" si="1"/>
        <v>0.15048451607395688</v>
      </c>
      <c r="N12">
        <f t="shared" si="2"/>
        <v>5.088690233920885</v>
      </c>
      <c r="O12">
        <f t="shared" si="3"/>
        <v>-1.1641345920065609</v>
      </c>
      <c r="P12">
        <f t="shared" si="13"/>
        <v>5.1190507151730253</v>
      </c>
      <c r="Q12">
        <f t="shared" si="4"/>
        <v>-0.37894959330054678</v>
      </c>
      <c r="R12">
        <f t="shared" si="14"/>
        <v>1474.5592527627625</v>
      </c>
      <c r="S12">
        <f t="shared" si="15"/>
        <v>3154.3035986511145</v>
      </c>
      <c r="T12">
        <f t="shared" si="16"/>
        <v>1616.744693475561</v>
      </c>
      <c r="AC12">
        <f>C12-1</f>
        <v>0.24</v>
      </c>
      <c r="AD12">
        <f>0.01675104-0.0000418*C12-0.000000126*C12*C12</f>
        <v>1.6699014262399996E-2</v>
      </c>
      <c r="AE12">
        <f>MOD(279.6966778+36000.76892*C12+0.0003025*C12*C12,360)*PI()/180</f>
        <v>4.898277082693717</v>
      </c>
      <c r="AF12">
        <f>(281.2208444+1.719175*C12+0.000452778*C12*C12)*PI()/180</f>
        <v>4.9454483384200199</v>
      </c>
      <c r="AG12">
        <f>G12-AC12*(46.815*PI()/180+AC12*(0.006*PI()/180-0.0018*AC12*PI()/180))/3600</f>
        <v>0.409038346455533</v>
      </c>
      <c r="AH12">
        <f t="shared" si="17"/>
        <v>0.14151439898157037</v>
      </c>
      <c r="AI12">
        <f t="shared" ref="AI12:AM12" si="33">$AH12+$AD12*SIN(AH12)</f>
        <v>0.14386967030439249</v>
      </c>
      <c r="AJ12">
        <f t="shared" si="33"/>
        <v>0.14390860127711869</v>
      </c>
      <c r="AK12">
        <f t="shared" si="33"/>
        <v>0.14390924466763677</v>
      </c>
      <c r="AL12">
        <f t="shared" si="33"/>
        <v>0.14390925530056328</v>
      </c>
      <c r="AM12">
        <f t="shared" si="6"/>
        <v>0.14632423445157638</v>
      </c>
      <c r="AN12">
        <f t="shared" si="19"/>
        <v>5.0917725728715961</v>
      </c>
      <c r="AO12">
        <f t="shared" si="20"/>
        <v>-1.1608674626305298</v>
      </c>
      <c r="AP12">
        <f t="shared" si="21"/>
        <v>5.1223178445490563</v>
      </c>
      <c r="AQ12">
        <f t="shared" si="7"/>
        <v>-0.37841281755520689</v>
      </c>
      <c r="AR12">
        <f t="shared" si="22"/>
        <v>1473.7076394403362</v>
      </c>
      <c r="AS12">
        <f t="shared" si="23"/>
        <v>3151.6097470357831</v>
      </c>
      <c r="AT12">
        <f t="shared" si="24"/>
        <v>1612.6625345998482</v>
      </c>
      <c r="AV12">
        <f>SQRT((S12-AS12)*(S12-AS12)+(T12-AT12)*(T12-AT12))</f>
        <v>4.8908953793742498</v>
      </c>
    </row>
    <row r="13" spans="1:48" x14ac:dyDescent="0.2">
      <c r="A13" s="1" t="d">
        <v>2024-01-12</v>
      </c>
      <c r="B13">
        <v>45302</v>
      </c>
      <c r="C13">
        <f t="shared" si="8"/>
        <v>1.24</v>
      </c>
      <c r="D13">
        <v>1.6708000000000001E-2</v>
      </c>
      <c r="E13">
        <f t="shared" si="9"/>
        <v>4.8950563441756003</v>
      </c>
      <c r="F13">
        <f t="shared" si="10"/>
        <v>4.9382057178469285</v>
      </c>
      <c r="G13">
        <f t="shared" si="11"/>
        <v>0.40909281973636669</v>
      </c>
      <c r="H13">
        <f t="shared" si="12"/>
        <v>0.16273907266892707</v>
      </c>
      <c r="I13">
        <f t="shared" si="0"/>
        <v>0.16544613111322104</v>
      </c>
      <c r="J13">
        <f t="shared" si="0"/>
        <v>0.16549075306338845</v>
      </c>
      <c r="K13">
        <f t="shared" si="0"/>
        <v>0.16549148842377948</v>
      </c>
      <c r="L13">
        <f t="shared" si="0"/>
        <v>0.16549150054231876</v>
      </c>
      <c r="M13">
        <f t="shared" si="1"/>
        <v>0.16826699021770111</v>
      </c>
      <c r="N13">
        <f t="shared" si="2"/>
        <v>5.1064727080646293</v>
      </c>
      <c r="O13">
        <f t="shared" si="3"/>
        <v>-1.1452538684701776</v>
      </c>
      <c r="P13">
        <f t="shared" si="13"/>
        <v>5.1379314387094084</v>
      </c>
      <c r="Q13">
        <f t="shared" si="4"/>
        <v>-0.37609053175318119</v>
      </c>
      <c r="R13">
        <f t="shared" si="14"/>
        <v>1470.0309996501892</v>
      </c>
      <c r="S13">
        <f t="shared" si="15"/>
        <v>3138.9261851061378</v>
      </c>
      <c r="T13">
        <f t="shared" si="16"/>
        <v>1593.1492681312325</v>
      </c>
      <c r="AC13">
        <f>C13-1</f>
        <v>0.24</v>
      </c>
      <c r="AD13">
        <f>0.01675104-0.0000418*C13-0.000000126*C13*C13</f>
        <v>1.6699014262399996E-2</v>
      </c>
      <c r="AE13">
        <f>MOD(279.6966778+36000.76892*C13+0.0003025*C13*C13,360)*PI()/180</f>
        <v>4.898277082693717</v>
      </c>
      <c r="AF13">
        <f>(281.2208444+1.719175*C13+0.000452778*C13*C13)*PI()/180</f>
        <v>4.9454483384200199</v>
      </c>
      <c r="AG13">
        <f>G13-AC13*(46.815*PI()/180+AC13*(0.006*PI()/180-0.0018*AC13*PI()/180))/3600</f>
        <v>0.409038346455533</v>
      </c>
      <c r="AH13">
        <f t="shared" si="17"/>
        <v>0.15871719061405543</v>
      </c>
      <c r="AI13">
        <f t="shared" ref="AI13:AM13" si="34">$AH13+$AD13*SIN(AH13)</f>
        <v>0.16135649739580504</v>
      </c>
      <c r="AJ13">
        <f t="shared" si="34"/>
        <v>0.16140000800359436</v>
      </c>
      <c r="AK13">
        <f t="shared" si="34"/>
        <v>0.16140072514717435</v>
      </c>
      <c r="AL13">
        <f t="shared" si="34"/>
        <v>0.16140073696712098</v>
      </c>
      <c r="AM13">
        <f t="shared" si="6"/>
        <v>0.16410677093829554</v>
      </c>
      <c r="AN13">
        <f t="shared" si="19"/>
        <v>5.1095551093583156</v>
      </c>
      <c r="AO13">
        <f t="shared" si="20"/>
        <v>-1.1419944121784142</v>
      </c>
      <c r="AP13">
        <f t="shared" si="21"/>
        <v>5.1411908950011718</v>
      </c>
      <c r="AQ13">
        <f t="shared" si="7"/>
        <v>-0.37553301008454165</v>
      </c>
      <c r="AR13">
        <f t="shared" si="22"/>
        <v>1469.150200040219</v>
      </c>
      <c r="AS13">
        <f t="shared" si="23"/>
        <v>3136.1400167501179</v>
      </c>
      <c r="AT13">
        <f t="shared" si="24"/>
        <v>1589.1545482552801</v>
      </c>
      <c r="AV13">
        <f>SQRT((S13-AS13)*(S13-AS13)+(T13-AT13)*(T13-AT13))</f>
        <v>4.8703717512542841</v>
      </c>
    </row>
    <row r="14" spans="1:48" x14ac:dyDescent="0.2">
      <c r="A14" s="1" t="d">
        <v>2024-01-13</v>
      </c>
      <c r="B14">
        <v>45303</v>
      </c>
      <c r="C14">
        <f t="shared" si="8"/>
        <v>1.24</v>
      </c>
      <c r="D14">
        <v>1.6708000000000001E-2</v>
      </c>
      <c r="E14">
        <f t="shared" si="9"/>
        <v>4.8950563441756003</v>
      </c>
      <c r="F14">
        <f t="shared" si="10"/>
        <v>4.9382057178469285</v>
      </c>
      <c r="G14">
        <f t="shared" si="11"/>
        <v>0.40909281973636669</v>
      </c>
      <c r="H14">
        <f t="shared" si="12"/>
        <v>0.17994186430141212</v>
      </c>
      <c r="I14">
        <f t="shared" si="0"/>
        <v>0.18293213477103062</v>
      </c>
      <c r="J14">
        <f t="shared" si="0"/>
        <v>0.1829812760952742</v>
      </c>
      <c r="K14">
        <f t="shared" si="0"/>
        <v>0.18298208344518641</v>
      </c>
      <c r="L14">
        <f t="shared" si="0"/>
        <v>0.18298209670919341</v>
      </c>
      <c r="M14">
        <f t="shared" si="1"/>
        <v>0.18604772361202401</v>
      </c>
      <c r="N14">
        <f t="shared" si="2"/>
        <v>5.1242534414589525</v>
      </c>
      <c r="O14">
        <f t="shared" si="3"/>
        <v>-1.1264184729031896</v>
      </c>
      <c r="P14">
        <f t="shared" si="13"/>
        <v>5.1567668342763966</v>
      </c>
      <c r="Q14">
        <f t="shared" si="4"/>
        <v>-0.37311026901285271</v>
      </c>
      <c r="R14">
        <f t="shared" si="14"/>
        <v>1465.3309996477458</v>
      </c>
      <c r="S14">
        <f t="shared" si="15"/>
        <v>3123.0155595386441</v>
      </c>
      <c r="T14">
        <f t="shared" si="16"/>
        <v>1570.0597109667378</v>
      </c>
      <c r="AC14">
        <f>C14-1</f>
        <v>0.24</v>
      </c>
      <c r="AD14">
        <f>0.01675104-0.0000418*C14-0.000000126*C14*C14</f>
        <v>1.6699014262399996E-2</v>
      </c>
      <c r="AE14">
        <f>MOD(279.6966778+36000.76892*C14+0.0003025*C14*C14,360)*PI()/180</f>
        <v>4.898277082693717</v>
      </c>
      <c r="AF14">
        <f>(281.2208444+1.719175*C14+0.000452778*C14*C14)*PI()/180</f>
        <v>4.9454483384200199</v>
      </c>
      <c r="AG14">
        <f>G14-AC14*(46.815*PI()/180+AC14*(0.006*PI()/180-0.0018*AC14*PI()/180))/3600</f>
        <v>0.409038346455533</v>
      </c>
      <c r="AH14">
        <f t="shared" si="17"/>
        <v>0.17591998224654048</v>
      </c>
      <c r="AI14">
        <f t="shared" ref="AI14:AM14" si="35">$AH14+$AD14*SIN(AH14)</f>
        <v>0.17884254344048234</v>
      </c>
      <c r="AJ14">
        <f t="shared" si="35"/>
        <v>0.17889058153991999</v>
      </c>
      <c r="AK14">
        <f t="shared" si="35"/>
        <v>0.17889137093068938</v>
      </c>
      <c r="AL14">
        <f t="shared" si="35"/>
        <v>0.17889138390237319</v>
      </c>
      <c r="AM14">
        <f t="shared" si="6"/>
        <v>0.18188761022332009</v>
      </c>
      <c r="AN14">
        <f t="shared" si="19"/>
        <v>5.1273359486433403</v>
      </c>
      <c r="AO14">
        <f t="shared" si="20"/>
        <v>-1.123166860511613</v>
      </c>
      <c r="AP14">
        <f t="shared" si="21"/>
        <v>5.1600184466679728</v>
      </c>
      <c r="AQ14">
        <f t="shared" si="7"/>
        <v>-0.37253224092194015</v>
      </c>
      <c r="AR14">
        <f t="shared" si="22"/>
        <v>1464.421801128108</v>
      </c>
      <c r="AS14">
        <f t="shared" si="23"/>
        <v>3120.1406270475654</v>
      </c>
      <c r="AT14">
        <f t="shared" si="24"/>
        <v>1566.1546431204597</v>
      </c>
      <c r="AV14">
        <f>SQRT((S14-AS14)*(S14-AS14)+(T14-AT14)*(T14-AT14))</f>
        <v>4.8492052660508325</v>
      </c>
    </row>
    <row r="15" spans="1:48" x14ac:dyDescent="0.2">
      <c r="A15" s="1" t="d">
        <v>2024-01-14</v>
      </c>
      <c r="B15">
        <v>45304</v>
      </c>
      <c r="C15">
        <f t="shared" si="8"/>
        <v>1.24</v>
      </c>
      <c r="D15">
        <v>1.6708000000000001E-2</v>
      </c>
      <c r="E15">
        <f t="shared" si="9"/>
        <v>4.8950563441756003</v>
      </c>
      <c r="F15">
        <f t="shared" si="10"/>
        <v>4.9382057178469285</v>
      </c>
      <c r="G15">
        <f t="shared" si="11"/>
        <v>0.40909281973636669</v>
      </c>
      <c r="H15">
        <f t="shared" si="12"/>
        <v>0.19714465593389718</v>
      </c>
      <c r="I15">
        <f t="shared" si="0"/>
        <v>0.20041725352186238</v>
      </c>
      <c r="J15">
        <f t="shared" si="0"/>
        <v>0.20047085533022302</v>
      </c>
      <c r="K15">
        <f t="shared" si="0"/>
        <v>0.20047173297818793</v>
      </c>
      <c r="L15">
        <f t="shared" si="0"/>
        <v>0.20047174734825698</v>
      </c>
      <c r="M15">
        <f t="shared" si="1"/>
        <v>0.20382653463346459</v>
      </c>
      <c r="N15">
        <f t="shared" si="2"/>
        <v>5.1420322524803934</v>
      </c>
      <c r="O15">
        <f t="shared" si="3"/>
        <v>-1.107629883549365</v>
      </c>
      <c r="P15">
        <f t="shared" si="13"/>
        <v>5.1755554236302217</v>
      </c>
      <c r="Q15">
        <f t="shared" si="4"/>
        <v>-0.37001021310139898</v>
      </c>
      <c r="R15">
        <f t="shared" si="14"/>
        <v>1460.4638104792502</v>
      </c>
      <c r="S15">
        <f t="shared" si="15"/>
        <v>3106.5926605877517</v>
      </c>
      <c r="T15">
        <f t="shared" si="16"/>
        <v>1547.4893403033234</v>
      </c>
      <c r="AC15">
        <f>C15-1</f>
        <v>0.24</v>
      </c>
      <c r="AD15">
        <f>0.01675104-0.0000418*C15-0.000000126*C15*C15</f>
        <v>1.6699014262399996E-2</v>
      </c>
      <c r="AE15">
        <f>MOD(279.6966778+36000.76892*C15+0.0003025*C15*C15,360)*PI()/180</f>
        <v>4.898277082693717</v>
      </c>
      <c r="AF15">
        <f>(281.2208444+1.719175*C15+0.000452778*C15*C15)*PI()/180</f>
        <v>4.9454483384200199</v>
      </c>
      <c r="AG15">
        <f>G15-AC15*(46.815*PI()/180+AC15*(0.006*PI()/180-0.0018*AC15*PI()/180))/3600</f>
        <v>0.409038346455533</v>
      </c>
      <c r="AH15">
        <f t="shared" si="17"/>
        <v>0.19312277387902554</v>
      </c>
      <c r="AI15">
        <f t="shared" ref="AI15:AM15" si="36">$AH15+$AD15*SIN(AH15)</f>
        <v>0.19632772461530254</v>
      </c>
      <c r="AJ15">
        <f t="shared" si="36"/>
        <v>0.196380232638557</v>
      </c>
      <c r="AK15">
        <f t="shared" si="36"/>
        <v>0.19638109262194156</v>
      </c>
      <c r="AL15">
        <f t="shared" si="36"/>
        <v>0.19638110670678899</v>
      </c>
      <c r="AM15">
        <f t="shared" si="6"/>
        <v>0.19966657063122373</v>
      </c>
      <c r="AN15">
        <f t="shared" si="19"/>
        <v>5.1451149090512436</v>
      </c>
      <c r="AO15">
        <f t="shared" si="20"/>
        <v>-1.104386272686348</v>
      </c>
      <c r="AP15">
        <f t="shared" si="21"/>
        <v>5.1787990344932382</v>
      </c>
      <c r="AQ15">
        <f t="shared" si="7"/>
        <v>-0.36941192462212352</v>
      </c>
      <c r="AR15">
        <f t="shared" si="22"/>
        <v>1459.5270144233109</v>
      </c>
      <c r="AS15">
        <f t="shared" si="23"/>
        <v>3103.632564954235</v>
      </c>
      <c r="AT15">
        <f t="shared" si="24"/>
        <v>1543.675963092722</v>
      </c>
      <c r="AV15">
        <f>SQRT((S15-AS15)*(S15-AS15)+(T15-AT15)*(T15-AT15))</f>
        <v>4.8274229056400628</v>
      </c>
    </row>
    <row r="16" spans="1:48" x14ac:dyDescent="0.2">
      <c r="A16" s="1" t="d">
        <v>2024-01-15</v>
      </c>
      <c r="B16">
        <v>45305</v>
      </c>
      <c r="C16">
        <f t="shared" si="8"/>
        <v>1.24</v>
      </c>
      <c r="D16">
        <v>1.6708000000000001E-2</v>
      </c>
      <c r="E16">
        <f t="shared" si="9"/>
        <v>4.8950563441756003</v>
      </c>
      <c r="F16">
        <f t="shared" si="10"/>
        <v>4.9382057178469285</v>
      </c>
      <c r="G16">
        <f t="shared" si="11"/>
        <v>0.40909281973636669</v>
      </c>
      <c r="H16">
        <f t="shared" si="12"/>
        <v>0.21434744756638224</v>
      </c>
      <c r="I16">
        <f t="shared" si="0"/>
        <v>0.21790140381700734</v>
      </c>
      <c r="J16">
        <f t="shared" si="0"/>
        <v>0.21795940187587912</v>
      </c>
      <c r="K16">
        <f t="shared" si="0"/>
        <v>0.21796034798694916</v>
      </c>
      <c r="L16">
        <f t="shared" si="0"/>
        <v>0.21796036342057457</v>
      </c>
      <c r="M16">
        <f t="shared" si="1"/>
        <v>0.22160324237413415</v>
      </c>
      <c r="N16">
        <f t="shared" si="2"/>
        <v>5.1598089602210626</v>
      </c>
      <c r="O16">
        <f t="shared" si="3"/>
        <v>-1.0888894991285405</v>
      </c>
      <c r="P16">
        <f t="shared" si="13"/>
        <v>5.194295808051046</v>
      </c>
      <c r="Q16">
        <f t="shared" si="4"/>
        <v>-0.36679181881034378</v>
      </c>
      <c r="R16">
        <f t="shared" si="14"/>
        <v>1455.4340853623073</v>
      </c>
      <c r="S16">
        <f t="shared" si="15"/>
        <v>3089.6787397795706</v>
      </c>
      <c r="T16">
        <f t="shared" si="16"/>
        <v>1525.4504280669998</v>
      </c>
      <c r="AC16">
        <f>C16-1</f>
        <v>0.24</v>
      </c>
      <c r="AD16">
        <f>0.01675104-0.0000418*C16-0.000000126*C16*C16</f>
        <v>1.6699014262399996E-2</v>
      </c>
      <c r="AE16">
        <f>MOD(279.6966778+36000.76892*C16+0.0003025*C16*C16,360)*PI()/180</f>
        <v>4.898277082693717</v>
      </c>
      <c r="AF16">
        <f>(281.2208444+1.719175*C16+0.000452778*C16*C16)*PI()/180</f>
        <v>4.9454483384200199</v>
      </c>
      <c r="AG16">
        <f>G16-AC16*(46.815*PI()/180+AC16*(0.006*PI()/180-0.0018*AC16*PI()/180))/3600</f>
        <v>0.409038346455533</v>
      </c>
      <c r="AH16">
        <f t="shared" si="17"/>
        <v>0.2103255655115106</v>
      </c>
      <c r="AI16">
        <f t="shared" ref="AI16:AM16" si="37">$AH16+$AD16*SIN(AH16)</f>
        <v>0.21381195735308367</v>
      </c>
      <c r="AJ16">
        <f t="shared" si="37"/>
        <v>0.21386887237729812</v>
      </c>
      <c r="AK16">
        <f t="shared" si="37"/>
        <v>0.21386980115439869</v>
      </c>
      <c r="AL16">
        <f t="shared" si="37"/>
        <v>0.21386981631070401</v>
      </c>
      <c r="AM16">
        <f t="shared" si="6"/>
        <v>0.21744347118599955</v>
      </c>
      <c r="AN16">
        <f t="shared" si="19"/>
        <v>5.1628918096060197</v>
      </c>
      <c r="AO16">
        <f t="shared" si="20"/>
        <v>-1.0856540340926506</v>
      </c>
      <c r="AP16">
        <f t="shared" si="21"/>
        <v>5.1975312730869359</v>
      </c>
      <c r="AQ16">
        <f t="shared" si="7"/>
        <v>-0.36617352221076521</v>
      </c>
      <c r="AR16">
        <f t="shared" si="22"/>
        <v>1454.470505339646</v>
      </c>
      <c r="AS16">
        <f t="shared" si="23"/>
        <v>3086.6371205320029</v>
      </c>
      <c r="AT16">
        <f t="shared" si="24"/>
        <v>1521.7306059005164</v>
      </c>
      <c r="AV16">
        <f>SQRT((S16-AS16)*(S16-AS16)+(T16-AT16)*(T16-AT16))</f>
        <v>4.8050519869650019</v>
      </c>
    </row>
    <row r="17" spans="1:48" x14ac:dyDescent="0.2">
      <c r="A17" s="1" t="d">
        <v>2024-01-16</v>
      </c>
      <c r="B17">
        <v>45306</v>
      </c>
      <c r="C17">
        <f t="shared" si="8"/>
        <v>1.24</v>
      </c>
      <c r="D17">
        <v>1.6708000000000001E-2</v>
      </c>
      <c r="E17">
        <f t="shared" si="9"/>
        <v>4.8950563441756003</v>
      </c>
      <c r="F17">
        <f t="shared" si="10"/>
        <v>4.9382057178469285</v>
      </c>
      <c r="G17">
        <f t="shared" si="11"/>
        <v>0.40909281973636669</v>
      </c>
      <c r="H17">
        <f t="shared" si="12"/>
        <v>0.23155023919909468</v>
      </c>
      <c r="I17">
        <f t="shared" si="0"/>
        <v>0.23538450239458159</v>
      </c>
      <c r="J17">
        <f t="shared" si="0"/>
        <v>0.23544682720413013</v>
      </c>
      <c r="K17">
        <f t="shared" si="0"/>
        <v>0.23544783980473005</v>
      </c>
      <c r="L17">
        <f t="shared" si="0"/>
        <v>0.23544785625648007</v>
      </c>
      <c r="M17">
        <f t="shared" si="1"/>
        <v>0.23937766670869251</v>
      </c>
      <c r="N17">
        <f t="shared" si="2"/>
        <v>5.1775833845556214</v>
      </c>
      <c r="O17">
        <f t="shared" si="3"/>
        <v>-1.0701986376467645</v>
      </c>
      <c r="P17">
        <f t="shared" si="13"/>
        <v>5.212986669532822</v>
      </c>
      <c r="Q17">
        <f t="shared" si="4"/>
        <v>-0.36345658572509404</v>
      </c>
      <c r="R17">
        <f t="shared" si="14"/>
        <v>1450.2465619406844</v>
      </c>
      <c r="S17">
        <f t="shared" si="15"/>
        <v>3072.2953014563464</v>
      </c>
      <c r="T17">
        <f t="shared" si="16"/>
        <v>1503.9541995580457</v>
      </c>
      <c r="AC17">
        <f>C17-1</f>
        <v>0.24</v>
      </c>
      <c r="AD17">
        <f>0.01675104-0.0000418*C17-0.000000126*C17*C17</f>
        <v>1.6699014262399996E-2</v>
      </c>
      <c r="AE17">
        <f>MOD(279.6966778+36000.76892*C17+0.0003025*C17*C17,360)*PI()/180</f>
        <v>4.898277082693717</v>
      </c>
      <c r="AF17">
        <f>(281.2208444+1.719175*C17+0.000452778*C17*C17)*PI()/180</f>
        <v>4.9454483384200199</v>
      </c>
      <c r="AG17">
        <f>G17-AC17*(46.815*PI()/180+AC17*(0.006*PI()/180-0.0018*AC17*PI()/180))/3600</f>
        <v>0.409038346455533</v>
      </c>
      <c r="AH17">
        <f t="shared" si="17"/>
        <v>0.22752835714422304</v>
      </c>
      <c r="AI17">
        <f t="shared" ref="AI17:AM17" si="38">$AH17+$AD17*SIN(AH17)</f>
        <v>0.23129515836754463</v>
      </c>
      <c r="AJ17">
        <f t="shared" si="38"/>
        <v>0.23135641219067662</v>
      </c>
      <c r="AK17">
        <f t="shared" si="38"/>
        <v>0.23135740782302563</v>
      </c>
      <c r="AL17">
        <f t="shared" si="38"/>
        <v>0.23135742400612175</v>
      </c>
      <c r="AM17">
        <f t="shared" si="6"/>
        <v>0.23521813167808991</v>
      </c>
      <c r="AN17">
        <f t="shared" si="19"/>
        <v>5.1806664700981102</v>
      </c>
      <c r="AO17">
        <f t="shared" si="20"/>
        <v>-1.0669714492992124</v>
      </c>
      <c r="AP17">
        <f t="shared" si="21"/>
        <v>5.2162138578803736</v>
      </c>
      <c r="AQ17">
        <f t="shared" si="7"/>
        <v>-0.36281853920841667</v>
      </c>
      <c r="AR17">
        <f t="shared" si="22"/>
        <v>1449.2570219405773</v>
      </c>
      <c r="AS17">
        <f t="shared" si="23"/>
        <v>3069.1758270116779</v>
      </c>
      <c r="AT17">
        <f t="shared" si="24"/>
        <v>1500.3296234845334</v>
      </c>
      <c r="AV17">
        <f>SQRT((S17-AS17)*(S17-AS17)+(T17-AT17)*(T17-AT17))</f>
        <v>4.7821200866997753</v>
      </c>
    </row>
    <row r="18" spans="1:48" x14ac:dyDescent="0.2">
      <c r="A18" s="1" t="d">
        <v>2024-01-17</v>
      </c>
      <c r="B18">
        <v>45307</v>
      </c>
      <c r="C18">
        <f t="shared" si="8"/>
        <v>1.24</v>
      </c>
      <c r="D18">
        <v>1.6708000000000001E-2</v>
      </c>
      <c r="E18">
        <f t="shared" si="9"/>
        <v>4.8950563441756003</v>
      </c>
      <c r="F18">
        <f t="shared" si="10"/>
        <v>4.9382057178469285</v>
      </c>
      <c r="G18">
        <f t="shared" si="11"/>
        <v>0.40909281973636669</v>
      </c>
      <c r="H18">
        <f t="shared" si="12"/>
        <v>0.24875303083157974</v>
      </c>
      <c r="I18">
        <f t="shared" si="0"/>
        <v>0.25286646630324139</v>
      </c>
      <c r="J18">
        <f t="shared" si="0"/>
        <v>0.25293304318116117</v>
      </c>
      <c r="K18">
        <f t="shared" si="0"/>
        <v>0.25293412016430344</v>
      </c>
      <c r="L18">
        <f t="shared" si="0"/>
        <v>0.25293413758600575</v>
      </c>
      <c r="M18">
        <f t="shared" si="1"/>
        <v>0.25714962835969779</v>
      </c>
      <c r="N18">
        <f t="shared" si="2"/>
        <v>5.1953553462066262</v>
      </c>
      <c r="O18">
        <f t="shared" si="3"/>
        <v>-1.0515585354294326</v>
      </c>
      <c r="P18">
        <f t="shared" si="13"/>
        <v>5.2316267717501539</v>
      </c>
      <c r="Q18">
        <f t="shared" si="4"/>
        <v>-0.36000605623305659</v>
      </c>
      <c r="R18">
        <f t="shared" si="14"/>
        <v>1444.9060513212048</v>
      </c>
      <c r="S18">
        <f t="shared" si="15"/>
        <v>3054.4640438447786</v>
      </c>
      <c r="T18">
        <f t="shared" si="16"/>
        <v>1483.0108370099015</v>
      </c>
      <c r="AC18">
        <f>C18-1</f>
        <v>0.24</v>
      </c>
      <c r="AD18">
        <f>0.01675104-0.0000418*C18-0.000000126*C18*C18</f>
        <v>1.6699014262399996E-2</v>
      </c>
      <c r="AE18">
        <f>MOD(279.6966778+36000.76892*C18+0.0003025*C18*C18,360)*PI()/180</f>
        <v>4.898277082693717</v>
      </c>
      <c r="AF18">
        <f>(281.2208444+1.719175*C18+0.000452778*C18*C18)*PI()/180</f>
        <v>4.9454483384200199</v>
      </c>
      <c r="AG18">
        <f>G18-AC18*(46.815*PI()/180+AC18*(0.006*PI()/180-0.0018*AC18*PI()/180))/3600</f>
        <v>0.409038346455533</v>
      </c>
      <c r="AH18">
        <f t="shared" si="17"/>
        <v>0.2447311487767081</v>
      </c>
      <c r="AI18">
        <f t="shared" ref="AI18:AM18" si="39">$AH18+$AD18*SIN(AH18)</f>
        <v>0.24877724467702772</v>
      </c>
      <c r="AJ18">
        <f t="shared" si="39"/>
        <v>0.24884276390004351</v>
      </c>
      <c r="AK18">
        <f t="shared" si="39"/>
        <v>0.24884382431472815</v>
      </c>
      <c r="AL18">
        <f t="shared" si="39"/>
        <v>0.24884384147716904</v>
      </c>
      <c r="AM18">
        <f t="shared" si="6"/>
        <v>0.25299037272979941</v>
      </c>
      <c r="AN18">
        <f t="shared" si="19"/>
        <v>5.1984387111498194</v>
      </c>
      <c r="AO18">
        <f t="shared" si="20"/>
        <v>-1.0483397411203723</v>
      </c>
      <c r="AP18">
        <f t="shared" si="21"/>
        <v>5.2348455660592137</v>
      </c>
      <c r="AQ18">
        <f t="shared" si="7"/>
        <v>-0.35934852363928288</v>
      </c>
      <c r="AR18">
        <f t="shared" si="22"/>
        <v>1443.8913840056123</v>
      </c>
      <c r="AS18">
        <f t="shared" si="23"/>
        <v>3051.2704021050768</v>
      </c>
      <c r="AT18">
        <f t="shared" si="24"/>
        <v>1479.4830261392572</v>
      </c>
      <c r="AV18">
        <f>SQRT((S18-AS18)*(S18-AS18)+(T18-AT18)*(T18-AT18))</f>
        <v>4.7586549675935021</v>
      </c>
    </row>
    <row r="19" spans="1:48" x14ac:dyDescent="0.2">
      <c r="A19" s="1" t="d">
        <v>2024-01-18</v>
      </c>
      <c r="B19">
        <v>45308</v>
      </c>
      <c r="C19">
        <f t="shared" si="8"/>
        <v>1.24</v>
      </c>
      <c r="D19">
        <v>1.6708000000000001E-2</v>
      </c>
      <c r="E19">
        <f t="shared" si="9"/>
        <v>4.8950563441756003</v>
      </c>
      <c r="F19">
        <f t="shared" si="10"/>
        <v>4.9382057178469285</v>
      </c>
      <c r="G19">
        <f t="shared" si="11"/>
        <v>0.40909281973636669</v>
      </c>
      <c r="H19">
        <f t="shared" si="12"/>
        <v>0.26595582246406479</v>
      </c>
      <c r="I19">
        <f t="shared" si="0"/>
        <v>0.27034721292811742</v>
      </c>
      <c r="J19">
        <f t="shared" si="0"/>
        <v>0.27041796209962538</v>
      </c>
      <c r="K19">
        <f t="shared" si="0"/>
        <v>0.27041910123047469</v>
      </c>
      <c r="L19">
        <f t="shared" si="0"/>
        <v>0.27041911957141263</v>
      </c>
      <c r="M19">
        <f t="shared" si="1"/>
        <v>0.27491894896481583</v>
      </c>
      <c r="N19">
        <f t="shared" si="2"/>
        <v>5.2131246668117441</v>
      </c>
      <c r="O19">
        <f t="shared" si="3"/>
        <v>-1.0329703463692932</v>
      </c>
      <c r="P19">
        <f t="shared" si="13"/>
        <v>5.2502149608102933</v>
      </c>
      <c r="Q19">
        <f t="shared" si="4"/>
        <v>-0.35644181352131543</v>
      </c>
      <c r="R19">
        <f t="shared" si="14"/>
        <v>1439.4174272573441</v>
      </c>
      <c r="S19">
        <f t="shared" si="15"/>
        <v>3036.2068015103187</v>
      </c>
      <c r="T19">
        <f t="shared" si="16"/>
        <v>1462.6294867627407</v>
      </c>
      <c r="AC19">
        <f>C19-1</f>
        <v>0.24</v>
      </c>
      <c r="AD19">
        <f>0.01675104-0.0000418*C19-0.000000126*C19*C19</f>
        <v>1.6699014262399996E-2</v>
      </c>
      <c r="AE19">
        <f>MOD(279.6966778+36000.76892*C19+0.0003025*C19*C19,360)*PI()/180</f>
        <v>4.898277082693717</v>
      </c>
      <c r="AF19">
        <f>(281.2208444+1.719175*C19+0.000452778*C19*C19)*PI()/180</f>
        <v>4.9454483384200199</v>
      </c>
      <c r="AG19">
        <f>G19-AC19*(46.815*PI()/180+AC19*(0.006*PI()/180-0.0018*AC19*PI()/180))/3600</f>
        <v>0.409038346455533</v>
      </c>
      <c r="AH19">
        <f t="shared" si="17"/>
        <v>0.26193394040919316</v>
      </c>
      <c r="AI19">
        <f t="shared" ref="AI19:AM19" si="40">$AH19+$AD19*SIN(AH19)</f>
        <v>0.26625813363044165</v>
      </c>
      <c r="AJ19">
        <f t="shared" si="40"/>
        <v>0.2663278397457649</v>
      </c>
      <c r="AK19">
        <f t="shared" si="40"/>
        <v>0.26632896274090245</v>
      </c>
      <c r="AL19">
        <f t="shared" si="40"/>
        <v>0.26632898083265655</v>
      </c>
      <c r="AM19">
        <f t="shared" si="6"/>
        <v>0.27076001586257725</v>
      </c>
      <c r="AN19">
        <f t="shared" si="19"/>
        <v>5.216208354282597</v>
      </c>
      <c r="AO19">
        <f t="shared" si="20"/>
        <v>-1.029760049897011</v>
      </c>
      <c r="AP19">
        <f t="shared" si="21"/>
        <v>5.2534252572825757</v>
      </c>
      <c r="AQ19">
        <f t="shared" si="7"/>
        <v>-0.35576506403045099</v>
      </c>
      <c r="AR19">
        <f t="shared" si="22"/>
        <v>1438.3784722496812</v>
      </c>
      <c r="AS19">
        <f t="shared" si="23"/>
        <v>3032.942690739364</v>
      </c>
      <c r="AT19">
        <f t="shared" si="24"/>
        <v>1459.1997902378107</v>
      </c>
      <c r="AV19">
        <f>SQRT((S19-AS19)*(S19-AS19)+(T19-AT19)*(T19-AT19))</f>
        <v>4.7346845067204963</v>
      </c>
    </row>
    <row r="20" spans="1:48" x14ac:dyDescent="0.2">
      <c r="A20" s="1" t="d">
        <v>2024-01-19</v>
      </c>
      <c r="B20">
        <v>45309</v>
      </c>
      <c r="C20">
        <f t="shared" si="8"/>
        <v>1.24</v>
      </c>
      <c r="D20">
        <v>1.6708000000000001E-2</v>
      </c>
      <c r="E20">
        <f t="shared" si="9"/>
        <v>4.8950563441756003</v>
      </c>
      <c r="F20">
        <f t="shared" si="10"/>
        <v>4.9382057178469285</v>
      </c>
      <c r="G20">
        <f t="shared" si="11"/>
        <v>0.40909281973636669</v>
      </c>
      <c r="H20">
        <f t="shared" si="12"/>
        <v>0.28315861409654985</v>
      </c>
      <c r="I20">
        <f t="shared" si="0"/>
        <v>0.28782666001433843</v>
      </c>
      <c r="J20">
        <f t="shared" si="0"/>
        <v>0.28790149670829251</v>
      </c>
      <c r="K20">
        <f t="shared" si="0"/>
        <v>0.28790269563006515</v>
      </c>
      <c r="L20">
        <f t="shared" si="0"/>
        <v>0.28790271483718349</v>
      </c>
      <c r="M20">
        <f t="shared" si="1"/>
        <v>0.29268545114115541</v>
      </c>
      <c r="N20">
        <f t="shared" si="2"/>
        <v>5.2308911689880837</v>
      </c>
      <c r="O20">
        <f t="shared" si="3"/>
        <v>-1.0144351413889903</v>
      </c>
      <c r="P20">
        <f t="shared" si="13"/>
        <v>5.2687501657905962</v>
      </c>
      <c r="Q20">
        <f t="shared" si="4"/>
        <v>-0.35276547957086896</v>
      </c>
      <c r="R20">
        <f t="shared" si="14"/>
        <v>1433.7856155213997</v>
      </c>
      <c r="S20">
        <f t="shared" si="15"/>
        <v>3017.5454894314103</v>
      </c>
      <c r="T20">
        <f t="shared" si="16"/>
        <v>1442.8182698708938</v>
      </c>
      <c r="AC20">
        <f>C20-1</f>
        <v>0.24</v>
      </c>
      <c r="AD20">
        <f>0.01675104-0.0000418*C20-0.000000126*C20*C20</f>
        <v>1.6699014262399996E-2</v>
      </c>
      <c r="AE20">
        <f>MOD(279.6966778+36000.76892*C20+0.0003025*C20*C20,360)*PI()/180</f>
        <v>4.898277082693717</v>
      </c>
      <c r="AF20">
        <f>(281.2208444+1.719175*C20+0.000452778*C20*C20)*PI()/180</f>
        <v>4.9454483384200199</v>
      </c>
      <c r="AG20">
        <f>G20-AC20*(46.815*PI()/180+AC20*(0.006*PI()/180-0.0018*AC20*PI()/180))/3600</f>
        <v>0.409038346455533</v>
      </c>
      <c r="AH20">
        <f t="shared" si="17"/>
        <v>0.27913673204167821</v>
      </c>
      <c r="AI20">
        <f t="shared" ref="AI20:AM20" si="41">$AH20+$AD20*SIN(AH20)</f>
        <v>0.28373774293079607</v>
      </c>
      <c r="AJ20">
        <f t="shared" si="41"/>
        <v>0.28381155241690142</v>
      </c>
      <c r="AK20">
        <f t="shared" si="41"/>
        <v>0.28381273566745208</v>
      </c>
      <c r="AL20">
        <f t="shared" si="41"/>
        <v>0.28381275463610539</v>
      </c>
      <c r="AM20">
        <f t="shared" si="6"/>
        <v>0.28852688356143252</v>
      </c>
      <c r="AN20">
        <f t="shared" si="19"/>
        <v>5.2339752219814528</v>
      </c>
      <c r="AO20">
        <f t="shared" si="20"/>
        <v>-1.011233432990881</v>
      </c>
      <c r="AP20">
        <f t="shared" si="21"/>
        <v>5.271951874188705</v>
      </c>
      <c r="AQ20">
        <f t="shared" si="7"/>
        <v>-0.3520697874085354</v>
      </c>
      <c r="AR20">
        <f t="shared" si="22"/>
        <v>1432.7232177368787</v>
      </c>
      <c r="AS20">
        <f t="shared" si="23"/>
        <v>3014.2146094440268</v>
      </c>
      <c r="AT20">
        <f t="shared" si="24"/>
        <v>1439.4878693570988</v>
      </c>
      <c r="AV20">
        <f>SQRT((S20-AS20)*(S20-AS20)+(T20-AT20)*(T20-AT20))</f>
        <v>4.710236625970885</v>
      </c>
    </row>
    <row r="21" spans="1:48" x14ac:dyDescent="0.2">
      <c r="A21" s="1" t="d">
        <v>2024-01-20</v>
      </c>
      <c r="B21">
        <v>45310</v>
      </c>
      <c r="C21">
        <f t="shared" si="8"/>
        <v>1.24</v>
      </c>
      <c r="D21">
        <v>1.6708000000000001E-2</v>
      </c>
      <c r="E21">
        <f t="shared" si="9"/>
        <v>4.8950563441756003</v>
      </c>
      <c r="F21">
        <f t="shared" si="10"/>
        <v>4.9382057178469285</v>
      </c>
      <c r="G21">
        <f t="shared" si="11"/>
        <v>0.40909281973636669</v>
      </c>
      <c r="H21">
        <f t="shared" si="12"/>
        <v>0.30036140572903491</v>
      </c>
      <c r="I21">
        <f t="shared" si="0"/>
        <v>0.30530472569160416</v>
      </c>
      <c r="J21">
        <f t="shared" si="0"/>
        <v>0.30538356024262947</v>
      </c>
      <c r="K21">
        <f t="shared" si="0"/>
        <v>0.30538481648280985</v>
      </c>
      <c r="L21">
        <f t="shared" si="0"/>
        <v>0.30538483650092946</v>
      </c>
      <c r="M21">
        <f t="shared" si="1"/>
        <v>0.31044895855021498</v>
      </c>
      <c r="N21">
        <f t="shared" si="2"/>
        <v>5.2486546763971438</v>
      </c>
      <c r="O21">
        <f t="shared" si="3"/>
        <v>-0.99595390810830453</v>
      </c>
      <c r="P21">
        <f t="shared" si="13"/>
        <v>5.287231399071282</v>
      </c>
      <c r="Q21">
        <f t="shared" si="4"/>
        <v>-0.34897871315266388</v>
      </c>
      <c r="R21">
        <f t="shared" si="14"/>
        <v>1428.0155835017699</v>
      </c>
      <c r="S21">
        <f t="shared" si="15"/>
        <v>2998.502048897838</v>
      </c>
      <c r="T21">
        <f t="shared" si="16"/>
        <v>1423.5842959396139</v>
      </c>
      <c r="AC21">
        <f>C21-1</f>
        <v>0.24</v>
      </c>
      <c r="AD21">
        <f>0.01675104-0.0000418*C21-0.000000126*C21*C21</f>
        <v>1.6699014262399996E-2</v>
      </c>
      <c r="AE21">
        <f>MOD(279.6966778+36000.76892*C21+0.0003025*C21*C21,360)*PI()/180</f>
        <v>4.898277082693717</v>
      </c>
      <c r="AF21">
        <f>(281.2208444+1.719175*C21+0.000452778*C21*C21)*PI()/180</f>
        <v>4.9454483384200199</v>
      </c>
      <c r="AG21">
        <f>G21-AC21*(46.815*PI()/180+AC21*(0.006*PI()/180-0.0018*AC21*PI()/180))/3600</f>
        <v>0.409038346455533</v>
      </c>
      <c r="AH21">
        <f t="shared" si="17"/>
        <v>0.29633952367416327</v>
      </c>
      <c r="AI21">
        <f t="shared" ref="AI21:AM21" si="42">$AH21+$AD21*SIN(AH21)</f>
        <v>0.30121599065978694</v>
      </c>
      <c r="AJ21">
        <f t="shared" si="42"/>
        <v>0.30129381508182251</v>
      </c>
      <c r="AK21">
        <f t="shared" si="42"/>
        <v>0.30129505614572327</v>
      </c>
      <c r="AL21">
        <f t="shared" si="42"/>
        <v>0.3012950759366918</v>
      </c>
      <c r="AM21">
        <f t="shared" si="6"/>
        <v>0.30629079933997266</v>
      </c>
      <c r="AN21">
        <f t="shared" si="19"/>
        <v>5.2517391377599925</v>
      </c>
      <c r="AO21">
        <f t="shared" si="20"/>
        <v>-0.99276086448243617</v>
      </c>
      <c r="AP21">
        <f t="shared" si="21"/>
        <v>5.2904244426971498</v>
      </c>
      <c r="AQ21">
        <f t="shared" si="7"/>
        <v>-0.34826435729893168</v>
      </c>
      <c r="AR21">
        <f t="shared" si="22"/>
        <v>1426.9305915246096</v>
      </c>
      <c r="AS21">
        <f t="shared" si="23"/>
        <v>2995.1080925909764</v>
      </c>
      <c r="AT21">
        <f t="shared" si="24"/>
        <v>1420.3542085970516</v>
      </c>
      <c r="AV21">
        <f>SQRT((S21-AS21)*(S21-AS21)+(T21-AT21)*(T21-AT21))</f>
        <v>4.6853392250152206</v>
      </c>
    </row>
    <row r="22" spans="1:48" x14ac:dyDescent="0.2">
      <c r="A22" s="1" t="d">
        <v>2024-01-21</v>
      </c>
      <c r="B22">
        <v>45311</v>
      </c>
      <c r="C22">
        <f t="shared" si="8"/>
        <v>1.24</v>
      </c>
      <c r="D22">
        <v>1.6708000000000001E-2</v>
      </c>
      <c r="E22">
        <f t="shared" si="9"/>
        <v>4.8950563441756003</v>
      </c>
      <c r="F22">
        <f t="shared" si="10"/>
        <v>4.9382057178469285</v>
      </c>
      <c r="G22">
        <f t="shared" si="11"/>
        <v>0.40909281973636669</v>
      </c>
      <c r="H22">
        <f t="shared" si="12"/>
        <v>0.31756419736151997</v>
      </c>
      <c r="I22">
        <f t="shared" ref="I22:L41" si="43">$H22+$D22*SIN(H22)</f>
        <v>0.32278132849841285</v>
      </c>
      <c r="J22">
        <f t="shared" si="43"/>
        <v>0.32286406645490978</v>
      </c>
      <c r="K22">
        <f t="shared" si="43"/>
        <v>0.32286537743176796</v>
      </c>
      <c r="L22">
        <f t="shared" si="43"/>
        <v>0.32286539820380816</v>
      </c>
      <c r="M22">
        <f t="shared" si="1"/>
        <v>0.32820929596199738</v>
      </c>
      <c r="N22">
        <f t="shared" si="2"/>
        <v>5.2664150138089258</v>
      </c>
      <c r="O22">
        <f t="shared" si="3"/>
        <v>-0.97752755071073616</v>
      </c>
      <c r="P22">
        <f t="shared" si="13"/>
        <v>5.3056577564688503</v>
      </c>
      <c r="Q22">
        <f t="shared" si="4"/>
        <v>-0.34508320783134255</v>
      </c>
      <c r="R22">
        <f t="shared" si="14"/>
        <v>1422.1123300602928</v>
      </c>
      <c r="S22">
        <f t="shared" si="15"/>
        <v>2979.0983954198646</v>
      </c>
      <c r="T22">
        <f t="shared" si="16"/>
        <v>1404.9336799814641</v>
      </c>
      <c r="AC22">
        <f>C22-1</f>
        <v>0.24</v>
      </c>
      <c r="AD22">
        <f>0.01675104-0.0000418*C22-0.000000126*C22*C22</f>
        <v>1.6699014262399996E-2</v>
      </c>
      <c r="AE22">
        <f>MOD(279.6966778+36000.76892*C22+0.0003025*C22*C22,360)*PI()/180</f>
        <v>4.898277082693717</v>
      </c>
      <c r="AF22">
        <f>(281.2208444+1.719175*C22+0.000452778*C22*C22)*PI()/180</f>
        <v>4.9454483384200199</v>
      </c>
      <c r="AG22">
        <f>G22-AC22*(46.815*PI()/180+AC22*(0.006*PI()/180-0.0018*AC22*PI()/180))/3600</f>
        <v>0.409038346455533</v>
      </c>
      <c r="AH22">
        <f t="shared" si="17"/>
        <v>0.31354231530664833</v>
      </c>
      <c r="AI22">
        <f t="shared" ref="AI22:AM22" si="44">$AH22+$AD22*SIN(AH22)</f>
        <v>0.31869279530203803</v>
      </c>
      <c r="AJ22">
        <f t="shared" si="44"/>
        <v>0.31877454141835398</v>
      </c>
      <c r="AK22">
        <f t="shared" si="44"/>
        <v>0.31877583774295692</v>
      </c>
      <c r="AL22">
        <f t="shared" si="44"/>
        <v>0.31877585829970662</v>
      </c>
      <c r="AM22">
        <f t="shared" si="6"/>
        <v>0.32405158780461635</v>
      </c>
      <c r="AN22">
        <f t="shared" si="19"/>
        <v>5.2694999262246363</v>
      </c>
      <c r="AO22">
        <f t="shared" si="20"/>
        <v>-0.97434323506669507</v>
      </c>
      <c r="AP22">
        <f t="shared" si="21"/>
        <v>5.3088420721128911</v>
      </c>
      <c r="AQ22">
        <f t="shared" si="7"/>
        <v>-0.34435047173355138</v>
      </c>
      <c r="AR22">
        <f t="shared" si="22"/>
        <v>1421.0055945725576</v>
      </c>
      <c r="AS22">
        <f t="shared" si="23"/>
        <v>2975.6450406707645</v>
      </c>
      <c r="AT22">
        <f t="shared" si="24"/>
        <v>1401.8047618829435</v>
      </c>
      <c r="AV22">
        <f>SQRT((S22-AS22)*(S22-AS22)+(T22-AT22)*(T22-AT22))</f>
        <v>4.6600201169503803</v>
      </c>
    </row>
    <row r="23" spans="1:48" x14ac:dyDescent="0.2">
      <c r="A23" s="1" t="d">
        <v>2024-01-22</v>
      </c>
      <c r="B23">
        <v>45312</v>
      </c>
      <c r="C23">
        <f t="shared" si="8"/>
        <v>1.24</v>
      </c>
      <c r="D23">
        <v>1.6708000000000001E-2</v>
      </c>
      <c r="E23">
        <f t="shared" si="9"/>
        <v>4.8950563441756003</v>
      </c>
      <c r="F23">
        <f t="shared" si="10"/>
        <v>4.9382057178469285</v>
      </c>
      <c r="G23">
        <f t="shared" si="11"/>
        <v>0.40909281973636669</v>
      </c>
      <c r="H23">
        <f t="shared" si="12"/>
        <v>0.33476698899423241</v>
      </c>
      <c r="I23">
        <f t="shared" si="43"/>
        <v>0.34025638740639907</v>
      </c>
      <c r="J23">
        <f t="shared" si="43"/>
        <v>0.34034292964430068</v>
      </c>
      <c r="K23">
        <f t="shared" si="43"/>
        <v>0.34034429267369282</v>
      </c>
      <c r="L23">
        <f t="shared" si="43"/>
        <v>0.34034431414090066</v>
      </c>
      <c r="M23">
        <f t="shared" si="1"/>
        <v>0.34596628931872681</v>
      </c>
      <c r="N23">
        <f t="shared" si="2"/>
        <v>5.2841720071656555</v>
      </c>
      <c r="O23">
        <f t="shared" si="3"/>
        <v>-0.95915689000142101</v>
      </c>
      <c r="P23">
        <f t="shared" si="13"/>
        <v>5.3240284171781651</v>
      </c>
      <c r="Q23">
        <f t="shared" si="4"/>
        <v>-0.34108068998199975</v>
      </c>
      <c r="R23">
        <f t="shared" si="14"/>
        <v>1416.0808756808881</v>
      </c>
      <c r="S23">
        <f t="shared" si="15"/>
        <v>2959.3563688103613</v>
      </c>
      <c r="T23">
        <f t="shared" si="16"/>
        <v>1386.8715620715238</v>
      </c>
      <c r="AC23">
        <f>C23-1</f>
        <v>0.24</v>
      </c>
      <c r="AD23">
        <f>0.01675104-0.0000418*C23-0.000000126*C23*C23</f>
        <v>1.6699014262399996E-2</v>
      </c>
      <c r="AE23">
        <f>MOD(279.6966778+36000.76892*C23+0.0003025*C23*C23,360)*PI()/180</f>
        <v>4.898277082693717</v>
      </c>
      <c r="AF23">
        <f>(281.2208444+1.719175*C23+0.000452778*C23*C23)*PI()/180</f>
        <v>4.9454483384200199</v>
      </c>
      <c r="AG23">
        <f>G23-AC23*(46.815*PI()/180+AC23*(0.006*PI()/180-0.0018*AC23*PI()/180))/3600</f>
        <v>0.409038346455533</v>
      </c>
      <c r="AH23">
        <f t="shared" si="17"/>
        <v>0.33074510693936077</v>
      </c>
      <c r="AI23">
        <f t="shared" ref="AI23:AM23" si="45">$AH23+$AD23*SIN(AH23)</f>
        <v>0.33616807576945523</v>
      </c>
      <c r="AJ23">
        <f t="shared" si="45"/>
        <v>0.33625364564390625</v>
      </c>
      <c r="AK23">
        <f t="shared" si="45"/>
        <v>0.33625499457270336</v>
      </c>
      <c r="AL23">
        <f t="shared" si="45"/>
        <v>0.33625501583697742</v>
      </c>
      <c r="AM23">
        <f t="shared" si="6"/>
        <v>0.34180907471841859</v>
      </c>
      <c r="AN23">
        <f t="shared" si="19"/>
        <v>5.2872574131384384</v>
      </c>
      <c r="AO23">
        <f t="shared" si="20"/>
        <v>-0.95598135213907753</v>
      </c>
      <c r="AP23">
        <f t="shared" si="21"/>
        <v>5.3272039550405088</v>
      </c>
      <c r="AQ23">
        <f t="shared" si="7"/>
        <v>-0.34032986127228626</v>
      </c>
      <c r="AR23">
        <f t="shared" si="22"/>
        <v>1414.9532479472052</v>
      </c>
      <c r="AS23">
        <f t="shared" si="23"/>
        <v>2955.8472707634151</v>
      </c>
      <c r="AT23">
        <f t="shared" si="24"/>
        <v>1383.8445120290435</v>
      </c>
      <c r="AV23">
        <f>SQRT((S23-AS23)*(S23-AS23)+(T23-AT23)*(T23-AT23))</f>
        <v>4.6343069668249948</v>
      </c>
    </row>
    <row r="24" spans="1:48" x14ac:dyDescent="0.2">
      <c r="A24" s="1" t="d">
        <v>2024-01-23</v>
      </c>
      <c r="B24">
        <v>45313</v>
      </c>
      <c r="C24">
        <f t="shared" si="8"/>
        <v>1.24</v>
      </c>
      <c r="D24">
        <v>1.6708000000000001E-2</v>
      </c>
      <c r="E24">
        <f t="shared" si="9"/>
        <v>4.8950563441756003</v>
      </c>
      <c r="F24">
        <f t="shared" si="10"/>
        <v>4.9382057178469285</v>
      </c>
      <c r="G24">
        <f t="shared" si="11"/>
        <v>0.40909281973636669</v>
      </c>
      <c r="H24">
        <f t="shared" si="12"/>
        <v>0.35196978062671747</v>
      </c>
      <c r="I24">
        <f t="shared" si="43"/>
        <v>0.35772982184338875</v>
      </c>
      <c r="J24">
        <f t="shared" si="43"/>
        <v>0.35782006468552779</v>
      </c>
      <c r="K24">
        <f t="shared" si="43"/>
        <v>0.35782147698796013</v>
      </c>
      <c r="L24">
        <f t="shared" si="43"/>
        <v>0.35782149909014505</v>
      </c>
      <c r="M24">
        <f t="shared" si="1"/>
        <v>0.36371976579672466</v>
      </c>
      <c r="N24">
        <f t="shared" si="2"/>
        <v>5.3019254836436529</v>
      </c>
      <c r="O24">
        <f t="shared" si="3"/>
        <v>-0.94084266364977653</v>
      </c>
      <c r="P24">
        <f t="shared" si="13"/>
        <v>5.3423426435298094</v>
      </c>
      <c r="Q24">
        <f t="shared" si="4"/>
        <v>-0.33697291682538461</v>
      </c>
      <c r="R24">
        <f t="shared" si="14"/>
        <v>1409.926252938189</v>
      </c>
      <c r="S24">
        <f t="shared" si="15"/>
        <v>2939.2976855816014</v>
      </c>
      <c r="T24">
        <f t="shared" si="16"/>
        <v>1369.4021295760931</v>
      </c>
      <c r="AC24">
        <f>C24-1</f>
        <v>0.24</v>
      </c>
      <c r="AD24">
        <f>0.01675104-0.0000418*C24-0.000000126*C24*C24</f>
        <v>1.6699014262399996E-2</v>
      </c>
      <c r="AE24">
        <f>MOD(279.6966778+36000.76892*C24+0.0003025*C24*C24,360)*PI()/180</f>
        <v>4.898277082693717</v>
      </c>
      <c r="AF24">
        <f>(281.2208444+1.719175*C24+0.000452778*C24*C24)*PI()/180</f>
        <v>4.9454483384200199</v>
      </c>
      <c r="AG24">
        <f>G24-AC24*(46.815*PI()/180+AC24*(0.006*PI()/180-0.0018*AC24*PI()/180))/3600</f>
        <v>0.409038346455533</v>
      </c>
      <c r="AH24">
        <f t="shared" si="17"/>
        <v>0.34794789857184583</v>
      </c>
      <c r="AI24">
        <f t="shared" ref="AI24:AM24" si="46">$AH24+$AD24*SIN(AH24)</f>
        <v>0.35364175142429843</v>
      </c>
      <c r="AJ24">
        <f t="shared" si="46"/>
        <v>0.35373104254418369</v>
      </c>
      <c r="AK24">
        <f t="shared" si="46"/>
        <v>0.3537324413237995</v>
      </c>
      <c r="AL24">
        <f t="shared" si="46"/>
        <v>0.35373246323585139</v>
      </c>
      <c r="AM24">
        <f t="shared" si="6"/>
        <v>0.35956308706306306</v>
      </c>
      <c r="AN24">
        <f t="shared" si="19"/>
        <v>5.3050114254830829</v>
      </c>
      <c r="AO24">
        <f t="shared" si="20"/>
        <v>-0.93767594006450639</v>
      </c>
      <c r="AP24">
        <f t="shared" si="21"/>
        <v>5.3455093671150795</v>
      </c>
      <c r="AQ24">
        <f t="shared" si="7"/>
        <v>-0.33620428704359162</v>
      </c>
      <c r="AR24">
        <f t="shared" si="22"/>
        <v>1408.7785833500686</v>
      </c>
      <c r="AS24">
        <f t="shared" si="23"/>
        <v>2935.736469341894</v>
      </c>
      <c r="AT24">
        <f t="shared" si="24"/>
        <v>1366.4774933376812</v>
      </c>
      <c r="AV24">
        <f>SQRT((S24-AS24)*(S24-AS24)+(T24-AT24)*(T24-AT24))</f>
        <v>4.6082272332197389</v>
      </c>
    </row>
    <row r="25" spans="1:48" x14ac:dyDescent="0.2">
      <c r="A25" s="1" t="d">
        <v>2024-01-24</v>
      </c>
      <c r="B25">
        <v>45314</v>
      </c>
      <c r="C25">
        <f t="shared" si="8"/>
        <v>1.24</v>
      </c>
      <c r="D25">
        <v>1.6708000000000001E-2</v>
      </c>
      <c r="E25">
        <f t="shared" si="9"/>
        <v>4.8950563441756003</v>
      </c>
      <c r="F25">
        <f t="shared" si="10"/>
        <v>4.9382057178469285</v>
      </c>
      <c r="G25">
        <f t="shared" si="11"/>
        <v>0.40909281973636669</v>
      </c>
      <c r="H25">
        <f t="shared" si="12"/>
        <v>0.36917257225920252</v>
      </c>
      <c r="I25">
        <f t="shared" si="43"/>
        <v>0.37520155171862818</v>
      </c>
      <c r="J25">
        <f t="shared" si="43"/>
        <v>0.37529538705956766</v>
      </c>
      <c r="K25">
        <f t="shared" si="43"/>
        <v>0.37529684576750555</v>
      </c>
      <c r="L25">
        <f t="shared" si="43"/>
        <v>0.37529686844327875</v>
      </c>
      <c r="M25">
        <f t="shared" si="1"/>
        <v>0.38146955386993303</v>
      </c>
      <c r="N25">
        <f t="shared" si="2"/>
        <v>5.3196752717168616</v>
      </c>
      <c r="O25">
        <f t="shared" si="3"/>
        <v>-0.92258552660465154</v>
      </c>
      <c r="P25">
        <f t="shared" si="13"/>
        <v>5.360599780574935</v>
      </c>
      <c r="Q25">
        <f t="shared" si="4"/>
        <v>-0.33276167448557153</v>
      </c>
      <c r="R25">
        <f t="shared" si="14"/>
        <v>1403.6534973099499</v>
      </c>
      <c r="S25">
        <f t="shared" si="15"/>
        <v>2918.9438937704117</v>
      </c>
      <c r="T25">
        <f t="shared" si="16"/>
        <v>1352.5286417203456</v>
      </c>
      <c r="AC25">
        <f>C25-1</f>
        <v>0.24</v>
      </c>
      <c r="AD25">
        <f>0.01675104-0.0000418*C25-0.000000126*C25*C25</f>
        <v>1.6699014262399996E-2</v>
      </c>
      <c r="AE25">
        <f>MOD(279.6966778+36000.76892*C25+0.0003025*C25*C25,360)*PI()/180</f>
        <v>4.898277082693717</v>
      </c>
      <c r="AF25">
        <f>(281.2208444+1.719175*C25+0.000452778*C25*C25)*PI()/180</f>
        <v>4.9454483384200199</v>
      </c>
      <c r="AG25">
        <f>G25-AC25*(46.815*PI()/180+AC25*(0.006*PI()/180-0.0018*AC25*PI()/180))/3600</f>
        <v>0.409038346455533</v>
      </c>
      <c r="AH25">
        <f t="shared" si="17"/>
        <v>0.36515069020433089</v>
      </c>
      <c r="AI25">
        <f t="shared" ref="AI25:AM25" si="47">$AH25+$AD25*SIN(AH25)</f>
        <v>0.37111374210443082</v>
      </c>
      <c r="AJ25">
        <f t="shared" si="47"/>
        <v>0.37120664750392562</v>
      </c>
      <c r="AK25">
        <f t="shared" si="47"/>
        <v>0.37120809329135901</v>
      </c>
      <c r="AL25">
        <f t="shared" si="47"/>
        <v>0.37120811579019042</v>
      </c>
      <c r="AM25">
        <f t="shared" si="6"/>
        <v>0.37731345310251019</v>
      </c>
      <c r="AN25">
        <f t="shared" si="19"/>
        <v>5.32276179152253</v>
      </c>
      <c r="AO25">
        <f t="shared" si="20"/>
        <v>-0.91942764061752946</v>
      </c>
      <c r="AP25">
        <f t="shared" si="21"/>
        <v>5.3637576665620568</v>
      </c>
      <c r="AQ25">
        <f t="shared" si="7"/>
        <v>-0.33197553880815667</v>
      </c>
      <c r="AR25">
        <f t="shared" si="22"/>
        <v>1402.4866339928988</v>
      </c>
      <c r="AS25">
        <f t="shared" si="23"/>
        <v>2915.3341475183315</v>
      </c>
      <c r="AT25">
        <f t="shared" si="24"/>
        <v>1349.7068164989864</v>
      </c>
      <c r="AV25">
        <f>SQRT((S25-AS25)*(S25-AS25)+(T25-AT25)*(T25-AT25))</f>
        <v>4.5818081129948807</v>
      </c>
    </row>
    <row r="26" spans="1:48" x14ac:dyDescent="0.2">
      <c r="A26" s="1" t="d">
        <v>2024-01-25</v>
      </c>
      <c r="B26">
        <v>45315</v>
      </c>
      <c r="C26">
        <f t="shared" si="8"/>
        <v>1.24</v>
      </c>
      <c r="D26">
        <v>1.6708000000000001E-2</v>
      </c>
      <c r="E26">
        <f t="shared" si="9"/>
        <v>4.8950563441756003</v>
      </c>
      <c r="F26">
        <f t="shared" si="10"/>
        <v>4.9382057178469285</v>
      </c>
      <c r="G26">
        <f t="shared" si="11"/>
        <v>0.40909281973636669</v>
      </c>
      <c r="H26">
        <f t="shared" si="12"/>
        <v>0.38637536389168758</v>
      </c>
      <c r="I26">
        <f t="shared" si="43"/>
        <v>0.39267149744556157</v>
      </c>
      <c r="J26">
        <f t="shared" si="43"/>
        <v>0.39276881288173532</v>
      </c>
      <c r="K26">
        <f t="shared" si="43"/>
        <v>0.39277031504713655</v>
      </c>
      <c r="L26">
        <f t="shared" si="43"/>
        <v>0.39277033823415392</v>
      </c>
      <c r="M26">
        <f t="shared" si="1"/>
        <v>0.39921548337035706</v>
      </c>
      <c r="N26">
        <f t="shared" si="2"/>
        <v>5.3374212012172855</v>
      </c>
      <c r="O26">
        <f t="shared" si="3"/>
        <v>-0.90438605167788733</v>
      </c>
      <c r="P26">
        <f t="shared" si="13"/>
        <v>5.3787992555016988</v>
      </c>
      <c r="Q26">
        <f t="shared" si="4"/>
        <v>-0.32844877607567929</v>
      </c>
      <c r="R26">
        <f t="shared" si="14"/>
        <v>1397.2676383565911</v>
      </c>
      <c r="S26">
        <f t="shared" si="15"/>
        <v>2898.3163302925745</v>
      </c>
      <c r="T26">
        <f t="shared" si="16"/>
        <v>1336.2534562666792</v>
      </c>
      <c r="AC26">
        <f>C26-1</f>
        <v>0.24</v>
      </c>
      <c r="AD26">
        <f>0.01675104-0.0000418*C26-0.000000126*C26*C26</f>
        <v>1.6699014262399996E-2</v>
      </c>
      <c r="AE26">
        <f>MOD(279.6966778+36000.76892*C26+0.0003025*C26*C26,360)*PI()/180</f>
        <v>4.898277082693717</v>
      </c>
      <c r="AF26">
        <f>(281.2208444+1.719175*C26+0.000452778*C26*C26)*PI()/180</f>
        <v>4.9454483384200199</v>
      </c>
      <c r="AG26">
        <f>G26-AC26*(46.815*PI()/180+AC26*(0.006*PI()/180-0.0018*AC26*PI()/180))/3600</f>
        <v>0.409038346455533</v>
      </c>
      <c r="AH26">
        <f t="shared" si="17"/>
        <v>0.38235348183681594</v>
      </c>
      <c r="AI26">
        <f t="shared" ref="AI26:AM26" si="48">$AH26+$AD26*SIN(AH26)</f>
        <v>0.38858396814611679</v>
      </c>
      <c r="AJ26">
        <f t="shared" si="48"/>
        <v>0.38868037653504556</v>
      </c>
      <c r="AK26">
        <f t="shared" si="48"/>
        <v>0.38868186640513996</v>
      </c>
      <c r="AL26">
        <f t="shared" si="48"/>
        <v>0.38868188942874232</v>
      </c>
      <c r="AM26">
        <f t="shared" si="6"/>
        <v>0.39506000244357264</v>
      </c>
      <c r="AN26">
        <f t="shared" si="19"/>
        <v>5.3405083408635923</v>
      </c>
      <c r="AO26">
        <f t="shared" si="20"/>
        <v>-0.90123701358930164</v>
      </c>
      <c r="AP26">
        <f t="shared" si="21"/>
        <v>5.3819482935902849</v>
      </c>
      <c r="AQ26">
        <f t="shared" si="7"/>
        <v>-0.32764543305119553</v>
      </c>
      <c r="AR26">
        <f t="shared" si="22"/>
        <v>1396.0824258427076</v>
      </c>
      <c r="AS26">
        <f t="shared" si="23"/>
        <v>2894.6615988304188</v>
      </c>
      <c r="AT26">
        <f t="shared" si="24"/>
        <v>1333.534695563123</v>
      </c>
      <c r="AV26">
        <f>SQRT((S26-AS26)*(S26-AS26)+(T26-AT26)*(T26-AT26))</f>
        <v>4.5550764893327873</v>
      </c>
    </row>
    <row r="27" spans="1:48" x14ac:dyDescent="0.2">
      <c r="A27" s="1" t="d">
        <v>2024-01-26</v>
      </c>
      <c r="B27">
        <v>45316</v>
      </c>
      <c r="C27">
        <f t="shared" si="8"/>
        <v>1.24</v>
      </c>
      <c r="D27">
        <v>1.6708000000000001E-2</v>
      </c>
      <c r="E27">
        <f t="shared" si="9"/>
        <v>4.8950563441756003</v>
      </c>
      <c r="F27">
        <f t="shared" si="10"/>
        <v>4.9382057178469285</v>
      </c>
      <c r="G27">
        <f t="shared" si="11"/>
        <v>0.40909281973636669</v>
      </c>
      <c r="H27">
        <f t="shared" si="12"/>
        <v>0.40357815552417264</v>
      </c>
      <c r="I27">
        <f t="shared" si="43"/>
        <v>0.4101395799656139</v>
      </c>
      <c r="J27">
        <f t="shared" si="43"/>
        <v>0.410240258930618</v>
      </c>
      <c r="K27">
        <f t="shared" si="43"/>
        <v>0.41024180153266954</v>
      </c>
      <c r="L27">
        <f t="shared" si="43"/>
        <v>0.41024182516787672</v>
      </c>
      <c r="M27">
        <f t="shared" si="1"/>
        <v>0.41695738554891515</v>
      </c>
      <c r="N27">
        <f t="shared" si="2"/>
        <v>5.355163103395844</v>
      </c>
      <c r="O27">
        <f t="shared" si="3"/>
        <v>-0.8862447302833365</v>
      </c>
      <c r="P27">
        <f t="shared" si="13"/>
        <v>5.3969405768962497</v>
      </c>
      <c r="Q27">
        <f t="shared" si="4"/>
        <v>-0.32403605981505251</v>
      </c>
      <c r="R27">
        <f t="shared" si="14"/>
        <v>1390.7736912852824</v>
      </c>
      <c r="S27">
        <f t="shared" si="15"/>
        <v>2877.4360808967576</v>
      </c>
      <c r="T27">
        <f t="shared" si="16"/>
        <v>1320.5780580670471</v>
      </c>
      <c r="AC27">
        <f>C27-1</f>
        <v>0.24</v>
      </c>
      <c r="AD27">
        <f>0.01675104-0.0000418*C27-0.000000126*C27*C27</f>
        <v>1.6699014262399996E-2</v>
      </c>
      <c r="AE27">
        <f>MOD(279.6966778+36000.76892*C27+0.0003025*C27*C27,360)*PI()/180</f>
        <v>4.898277082693717</v>
      </c>
      <c r="AF27">
        <f>(281.2208444+1.719175*C27+0.000452778*C27*C27)*PI()/180</f>
        <v>4.9454483384200199</v>
      </c>
      <c r="AG27">
        <f>G27-AC27*(46.815*PI()/180+AC27*(0.006*PI()/180-0.0018*AC27*PI()/180))/3600</f>
        <v>0.409038346455533</v>
      </c>
      <c r="AH27">
        <f t="shared" si="17"/>
        <v>0.399556273469301</v>
      </c>
      <c r="AI27">
        <f t="shared" ref="AI27:AM27" si="49">$AH27+$AD27*SIN(AH27)</f>
        <v>0.40605235040782822</v>
      </c>
      <c r="AJ27">
        <f t="shared" si="49"/>
        <v>0.40615214630561991</v>
      </c>
      <c r="AK27">
        <f t="shared" si="49"/>
        <v>0.40615367725874207</v>
      </c>
      <c r="AL27">
        <f t="shared" si="49"/>
        <v>0.40615370074434071</v>
      </c>
      <c r="AM27">
        <f t="shared" si="6"/>
        <v>0.41280256609690719</v>
      </c>
      <c r="AN27">
        <f t="shared" si="19"/>
        <v>5.3582509045169271</v>
      </c>
      <c r="AO27">
        <f t="shared" si="20"/>
        <v>-0.88310453754846152</v>
      </c>
      <c r="AP27">
        <f t="shared" si="21"/>
        <v>5.400080769631125</v>
      </c>
      <c r="AQ27">
        <f t="shared" si="7"/>
        <v>-0.32321581110671982</v>
      </c>
      <c r="AR27">
        <f t="shared" si="22"/>
        <v>1389.570969253517</v>
      </c>
      <c r="AS27">
        <f t="shared" si="23"/>
        <v>2873.7398596349531</v>
      </c>
      <c r="AT27">
        <f t="shared" si="24"/>
        <v>1317.9624767487098</v>
      </c>
      <c r="AV27">
        <f>SQRT((S27-AS27)*(S27-AS27)+(T27-AT27)*(T27-AT27))</f>
        <v>4.5280588831254214</v>
      </c>
    </row>
    <row r="28" spans="1:48" x14ac:dyDescent="0.2">
      <c r="A28" s="1" t="d">
        <v>2024-01-27</v>
      </c>
      <c r="B28">
        <v>45317</v>
      </c>
      <c r="C28">
        <f t="shared" si="8"/>
        <v>1.24</v>
      </c>
      <c r="D28">
        <v>1.6708000000000001E-2</v>
      </c>
      <c r="E28">
        <f t="shared" si="9"/>
        <v>4.8950563441756003</v>
      </c>
      <c r="F28">
        <f t="shared" si="10"/>
        <v>4.9382057178469285</v>
      </c>
      <c r="G28">
        <f t="shared" si="11"/>
        <v>0.40909281973636669</v>
      </c>
      <c r="H28">
        <f t="shared" si="12"/>
        <v>0.4207809471566577</v>
      </c>
      <c r="I28">
        <f t="shared" si="43"/>
        <v>0.42760572077158659</v>
      </c>
      <c r="J28">
        <f t="shared" si="43"/>
        <v>0.42770964267645567</v>
      </c>
      <c r="K28">
        <f t="shared" si="43"/>
        <v>0.42771122262949313</v>
      </c>
      <c r="L28">
        <f t="shared" si="43"/>
        <v>0.4277112466493721</v>
      </c>
      <c r="M28">
        <f t="shared" si="1"/>
        <v>0.43469509313525928</v>
      </c>
      <c r="N28">
        <f t="shared" si="2"/>
        <v>5.3729008109821876</v>
      </c>
      <c r="O28">
        <f t="shared" si="3"/>
        <v>-0.86816197332327283</v>
      </c>
      <c r="P28">
        <f t="shared" si="13"/>
        <v>5.415023333856313</v>
      </c>
      <c r="Q28">
        <f t="shared" si="4"/>
        <v>-0.3195253871821131</v>
      </c>
      <c r="R28">
        <f t="shared" si="14"/>
        <v>1384.1766489145191</v>
      </c>
      <c r="S28">
        <f t="shared" si="15"/>
        <v>2856.3239427731992</v>
      </c>
      <c r="T28">
        <f t="shared" si="16"/>
        <v>1305.5030892594928</v>
      </c>
      <c r="AC28">
        <f>C28-1</f>
        <v>0.24</v>
      </c>
      <c r="AD28">
        <f>0.01675104-0.0000418*C28-0.000000126*C28*C28</f>
        <v>1.6699014262399996E-2</v>
      </c>
      <c r="AE28">
        <f>MOD(279.6966778+36000.76892*C28+0.0003025*C28*C28,360)*PI()/180</f>
        <v>4.898277082693717</v>
      </c>
      <c r="AF28">
        <f>(281.2208444+1.719175*C28+0.000452778*C28*C28)*PI()/180</f>
        <v>4.9454483384200199</v>
      </c>
      <c r="AG28">
        <f>G28-AC28*(46.815*PI()/180+AC28*(0.006*PI()/180-0.0018*AC28*PI()/180))/3600</f>
        <v>0.409038346455533</v>
      </c>
      <c r="AH28">
        <f t="shared" si="17"/>
        <v>0.41675906510178606</v>
      </c>
      <c r="AI28">
        <f t="shared" ref="AI28:AM28" si="50">$AH28+$AD28*SIN(AH28)</f>
        <v>0.42351881029366428</v>
      </c>
      <c r="AJ28">
        <f t="shared" si="50"/>
        <v>0.42362187416832681</v>
      </c>
      <c r="AK28">
        <f t="shared" si="50"/>
        <v>0.42362344313823252</v>
      </c>
      <c r="AL28">
        <f t="shared" si="50"/>
        <v>0.42362346702253251</v>
      </c>
      <c r="AM28">
        <f t="shared" si="6"/>
        <v>0.43054097653698359</v>
      </c>
      <c r="AN28">
        <f t="shared" si="19"/>
        <v>5.3759893149570033</v>
      </c>
      <c r="AO28">
        <f t="shared" si="20"/>
        <v>-0.86503061074780963</v>
      </c>
      <c r="AP28">
        <f t="shared" si="21"/>
        <v>5.4181546964317766</v>
      </c>
      <c r="AQ28">
        <f t="shared" si="7"/>
        <v>-0.318688537317947</v>
      </c>
      <c r="AR28">
        <f t="shared" si="22"/>
        <v>1382.9572510002893</v>
      </c>
      <c r="AS28">
        <f t="shared" si="23"/>
        <v>2852.5896721605368</v>
      </c>
      <c r="AT28">
        <f t="shared" si="24"/>
        <v>1302.9906688583164</v>
      </c>
      <c r="AV28">
        <f>SQRT((S28-AS28)*(S28-AS28)+(T28-AT28)*(T28-AT28))</f>
        <v>4.5007814078047446</v>
      </c>
    </row>
    <row r="29" spans="1:48" x14ac:dyDescent="0.2">
      <c r="A29" s="1" t="d">
        <v>2024-01-28</v>
      </c>
      <c r="B29">
        <v>45318</v>
      </c>
      <c r="C29">
        <f t="shared" si="8"/>
        <v>1.24</v>
      </c>
      <c r="D29">
        <v>1.6708000000000001E-2</v>
      </c>
      <c r="E29">
        <f t="shared" si="9"/>
        <v>4.8950563441756003</v>
      </c>
      <c r="F29">
        <f t="shared" si="10"/>
        <v>4.9382057178469285</v>
      </c>
      <c r="G29">
        <f t="shared" si="11"/>
        <v>0.40909281973636669</v>
      </c>
      <c r="H29">
        <f t="shared" si="12"/>
        <v>0.43798373878937014</v>
      </c>
      <c r="I29">
        <f t="shared" si="43"/>
        <v>0.44506984193112081</v>
      </c>
      <c r="J29">
        <f t="shared" si="43"/>
        <v>0.44517688230941738</v>
      </c>
      <c r="K29">
        <f t="shared" si="43"/>
        <v>0.44517849647100527</v>
      </c>
      <c r="L29">
        <f t="shared" si="43"/>
        <v>0.4451785208118208</v>
      </c>
      <c r="M29">
        <f t="shared" si="1"/>
        <v>0.45242844039700131</v>
      </c>
      <c r="N29">
        <f t="shared" si="2"/>
        <v>5.3906341582439294</v>
      </c>
      <c r="O29">
        <f t="shared" si="3"/>
        <v>-0.85013811221198654</v>
      </c>
      <c r="P29">
        <f t="shared" si="13"/>
        <v>5.4330471949675996</v>
      </c>
      <c r="Q29">
        <f t="shared" si="4"/>
        <v>-0.31491864110633255</v>
      </c>
      <c r="R29">
        <f t="shared" si="14"/>
        <v>1377.4814740514546</v>
      </c>
      <c r="S29">
        <f t="shared" si="15"/>
        <v>2835.0003898504829</v>
      </c>
      <c r="T29">
        <f t="shared" si="16"/>
        <v>1291.0283808807244</v>
      </c>
      <c r="AC29">
        <f>C29-1</f>
        <v>0.24</v>
      </c>
      <c r="AD29">
        <f>0.01675104-0.0000418*C29-0.000000126*C29*C29</f>
        <v>1.6699014262399996E-2</v>
      </c>
      <c r="AE29">
        <f>MOD(279.6966778+36000.76892*C29+0.0003025*C29*C29,360)*PI()/180</f>
        <v>4.898277082693717</v>
      </c>
      <c r="AF29">
        <f>(281.2208444+1.719175*C29+0.000452778*C29*C29)*PI()/180</f>
        <v>4.9454483384200199</v>
      </c>
      <c r="AG29">
        <f>G29-AC29*(46.815*PI()/180+AC29*(0.006*PI()/180-0.0018*AC29*PI()/180))/3600</f>
        <v>0.409038346455533</v>
      </c>
      <c r="AH29">
        <f t="shared" si="17"/>
        <v>0.4339618567344985</v>
      </c>
      <c r="AI29">
        <f t="shared" ref="AI29:AM29" si="51">$AH29+$AD29*SIN(AH29)</f>
        <v>0.44098326977684138</v>
      </c>
      <c r="AJ29">
        <f t="shared" si="51"/>
        <v>0.44108947818878447</v>
      </c>
      <c r="AK29">
        <f t="shared" si="51"/>
        <v>0.44109108205065001</v>
      </c>
      <c r="AL29">
        <f t="shared" si="51"/>
        <v>0.44109110627008213</v>
      </c>
      <c r="AM29">
        <f t="shared" si="6"/>
        <v>0.44827506776146819</v>
      </c>
      <c r="AN29">
        <f t="shared" si="19"/>
        <v>5.393723406181488</v>
      </c>
      <c r="AO29">
        <f t="shared" si="20"/>
        <v>-0.84701555216658142</v>
      </c>
      <c r="AP29">
        <f t="shared" si="21"/>
        <v>5.4361697550130046</v>
      </c>
      <c r="AQ29">
        <f t="shared" si="7"/>
        <v>-0.31406549723724764</v>
      </c>
      <c r="AR29">
        <f t="shared" si="22"/>
        <v>1376.2462267268475</v>
      </c>
      <c r="AS29">
        <f t="shared" si="23"/>
        <v>2831.2314502498252</v>
      </c>
      <c r="AT29">
        <f t="shared" si="24"/>
        <v>1288.6189750738017</v>
      </c>
      <c r="AV29">
        <f>SQRT((S29-AS29)*(S29-AS29)+(T29-AT29)*(T29-AT29))</f>
        <v>4.4732697275972555</v>
      </c>
    </row>
    <row r="30" spans="1:48" x14ac:dyDescent="0.2">
      <c r="A30" s="1" t="d">
        <v>2024-01-29</v>
      </c>
      <c r="B30">
        <v>45319</v>
      </c>
      <c r="C30">
        <f t="shared" si="8"/>
        <v>1.24</v>
      </c>
      <c r="D30">
        <v>1.6708000000000001E-2</v>
      </c>
      <c r="E30">
        <f t="shared" si="9"/>
        <v>4.8950563441756003</v>
      </c>
      <c r="F30">
        <f t="shared" si="10"/>
        <v>4.9382057178469285</v>
      </c>
      <c r="G30">
        <f t="shared" si="11"/>
        <v>0.40909281973636669</v>
      </c>
      <c r="H30">
        <f t="shared" si="12"/>
        <v>0.4551865304218552</v>
      </c>
      <c r="I30">
        <f t="shared" si="43"/>
        <v>0.4625318661088369</v>
      </c>
      <c r="J30">
        <f t="shared" si="43"/>
        <v>0.46264189676637607</v>
      </c>
      <c r="K30">
        <f t="shared" si="43"/>
        <v>0.4626435419455262</v>
      </c>
      <c r="L30">
        <f t="shared" si="43"/>
        <v>0.46264356654357125</v>
      </c>
      <c r="M30">
        <f t="shared" si="1"/>
        <v>0.47015726319691065</v>
      </c>
      <c r="N30">
        <f t="shared" si="2"/>
        <v>5.4083629810438394</v>
      </c>
      <c r="O30">
        <f t="shared" si="3"/>
        <v>-0.83217340002820328</v>
      </c>
      <c r="P30">
        <f t="shared" si="13"/>
        <v>5.4510119071513827</v>
      </c>
      <c r="Q30">
        <f t="shared" si="4"/>
        <v>-0.31021772420294719</v>
      </c>
      <c r="R30">
        <f t="shared" si="14"/>
        <v>1370.6930922920501</v>
      </c>
      <c r="S30">
        <f t="shared" si="15"/>
        <v>2813.4855407974428</v>
      </c>
      <c r="T30">
        <f t="shared" si="16"/>
        <v>1277.1529856733255</v>
      </c>
      <c r="AC30">
        <f>C30-1</f>
        <v>0.24</v>
      </c>
      <c r="AD30">
        <f>0.01675104-0.0000418*C30-0.000000126*C30*C30</f>
        <v>1.6699014262399996E-2</v>
      </c>
      <c r="AE30">
        <f>MOD(279.6966778+36000.76892*C30+0.0003025*C30*C30,360)*PI()/180</f>
        <v>4.898277082693717</v>
      </c>
      <c r="AF30">
        <f>(281.2208444+1.719175*C30+0.000452778*C30*C30)*PI()/180</f>
        <v>4.9454483384200199</v>
      </c>
      <c r="AG30">
        <f>G30-AC30*(46.815*PI()/180+AC30*(0.006*PI()/180-0.0018*AC30*PI()/180))/3600</f>
        <v>0.409038346455533</v>
      </c>
      <c r="AH30">
        <f t="shared" si="17"/>
        <v>0.45116464836698356</v>
      </c>
      <c r="AI30">
        <f t="shared" ref="AI30:AM30" si="52">$AH30+$AD30*SIN(AH30)</f>
        <v>0.45844565142186</v>
      </c>
      <c r="AJ30">
        <f t="shared" si="52"/>
        <v>0.45855487717239052</v>
      </c>
      <c r="AK30">
        <f t="shared" si="52"/>
        <v>0.45855651275098752</v>
      </c>
      <c r="AL30">
        <f t="shared" si="52"/>
        <v>0.45855653724195367</v>
      </c>
      <c r="AM30">
        <f t="shared" si="6"/>
        <v>0.46600467534858708</v>
      </c>
      <c r="AN30">
        <f t="shared" si="19"/>
        <v>5.4114530137686065</v>
      </c>
      <c r="AO30">
        <f t="shared" si="20"/>
        <v>-0.82905960267995338</v>
      </c>
      <c r="AP30">
        <f t="shared" si="21"/>
        <v>5.4541257044996332</v>
      </c>
      <c r="AQ30">
        <f t="shared" si="7"/>
        <v>-0.30934859586919977</v>
      </c>
      <c r="AR30">
        <f t="shared" si="22"/>
        <v>1369.442813817391</v>
      </c>
      <c r="AS30">
        <f t="shared" si="23"/>
        <v>2809.685247805528</v>
      </c>
      <c r="AT30">
        <f t="shared" si="24"/>
        <v>1274.8463259112118</v>
      </c>
      <c r="AV30">
        <f>SQRT((S30-AS30)*(S30-AS30)+(T30-AT30)*(T30-AT30))</f>
        <v>4.4455490192496194</v>
      </c>
    </row>
    <row r="31" spans="1:48" x14ac:dyDescent="0.2">
      <c r="A31" s="1" t="d">
        <v>2024-01-30</v>
      </c>
      <c r="B31">
        <v>45320</v>
      </c>
      <c r="C31">
        <f t="shared" si="8"/>
        <v>1.24</v>
      </c>
      <c r="D31">
        <v>1.6708000000000001E-2</v>
      </c>
      <c r="E31">
        <f t="shared" si="9"/>
        <v>4.8950563441756003</v>
      </c>
      <c r="F31">
        <f t="shared" si="10"/>
        <v>4.9382057178469285</v>
      </c>
      <c r="G31">
        <f t="shared" si="11"/>
        <v>0.40909281973636669</v>
      </c>
      <c r="H31">
        <f t="shared" si="12"/>
        <v>0.47238932205434025</v>
      </c>
      <c r="I31">
        <f t="shared" si="43"/>
        <v>0.47999171659060474</v>
      </c>
      <c r="J31">
        <f t="shared" si="43"/>
        <v>0.48010460575963121</v>
      </c>
      <c r="K31">
        <f t="shared" si="43"/>
        <v>0.48010627872513773</v>
      </c>
      <c r="L31">
        <f t="shared" si="43"/>
        <v>0.48010630351697675</v>
      </c>
      <c r="M31">
        <f t="shared" si="1"/>
        <v>0.48788139905157207</v>
      </c>
      <c r="N31">
        <f t="shared" si="2"/>
        <v>5.4260871168985005</v>
      </c>
      <c r="O31">
        <f t="shared" si="3"/>
        <v>-0.81426801278289951</v>
      </c>
      <c r="P31">
        <f t="shared" si="13"/>
        <v>5.4689172943966868</v>
      </c>
      <c r="Q31">
        <f t="shared" si="4"/>
        <v>-0.30542455705242244</v>
      </c>
      <c r="R31">
        <f t="shared" si="14"/>
        <v>1363.816385249417</v>
      </c>
      <c r="S31">
        <f t="shared" si="15"/>
        <v>2791.7991297237722</v>
      </c>
      <c r="T31">
        <f t="shared" si="16"/>
        <v>1263.8752118686559</v>
      </c>
      <c r="AC31">
        <f>C31-1</f>
        <v>0.24</v>
      </c>
      <c r="AD31">
        <f>0.01675104-0.0000418*C31-0.000000126*C31*C31</f>
        <v>1.6699014262399996E-2</v>
      </c>
      <c r="AE31">
        <f>MOD(279.6966778+36000.76892*C31+0.0003025*C31*C31,360)*PI()/180</f>
        <v>4.898277082693717</v>
      </c>
      <c r="AF31">
        <f>(281.2208444+1.719175*C31+0.000452778*C31*C31)*PI()/180</f>
        <v>4.9454483384200199</v>
      </c>
      <c r="AG31">
        <f>G31-AC31*(46.815*PI()/180+AC31*(0.006*PI()/180-0.0018*AC31*PI()/180))/3600</f>
        <v>0.409038346455533</v>
      </c>
      <c r="AH31">
        <f t="shared" si="17"/>
        <v>0.46836743999946862</v>
      </c>
      <c r="AI31">
        <f t="shared" ref="AI31:AM31" si="53">$AH31+$AD31*SIN(AH31)</f>
        <v>0.47590587840880522</v>
      </c>
      <c r="AJ31">
        <f t="shared" si="53"/>
        <v>0.47601799069311318</v>
      </c>
      <c r="AK31">
        <f t="shared" si="53"/>
        <v>0.47601965477110464</v>
      </c>
      <c r="AL31">
        <f t="shared" si="53"/>
        <v>0.476019679470221</v>
      </c>
      <c r="AM31">
        <f t="shared" si="6"/>
        <v>0.48372963651595435</v>
      </c>
      <c r="AN31">
        <f t="shared" si="19"/>
        <v>5.4291779749359739</v>
      </c>
      <c r="AO31">
        <f t="shared" si="20"/>
        <v>-0.81116292634236964</v>
      </c>
      <c r="AP31">
        <f t="shared" si="21"/>
        <v>5.4720223808372168</v>
      </c>
      <c r="AQ31">
        <f t="shared" si="7"/>
        <v>-0.30453975595870708</v>
      </c>
      <c r="AR31">
        <f t="shared" si="22"/>
        <v>1362.5518846965633</v>
      </c>
      <c r="AS31">
        <f t="shared" si="23"/>
        <v>2787.9707299311603</v>
      </c>
      <c r="AT31">
        <f t="shared" si="24"/>
        <v>1261.6709131176597</v>
      </c>
      <c r="AV31">
        <f>SQRT((S31-AS31)*(S31-AS31)+(T31-AT31)*(T31-AT31))</f>
        <v>4.4176439371812695</v>
      </c>
    </row>
    <row r="32" spans="1:48" x14ac:dyDescent="0.2">
      <c r="A32" s="1" t="d">
        <v>2024-01-31</v>
      </c>
      <c r="B32">
        <v>45321</v>
      </c>
      <c r="C32">
        <f t="shared" si="8"/>
        <v>1.24</v>
      </c>
      <c r="D32">
        <v>1.6708000000000001E-2</v>
      </c>
      <c r="E32">
        <f t="shared" si="9"/>
        <v>4.8950563441756003</v>
      </c>
      <c r="F32">
        <f t="shared" si="10"/>
        <v>4.9382057178469285</v>
      </c>
      <c r="G32">
        <f t="shared" si="11"/>
        <v>0.40909281973636669</v>
      </c>
      <c r="H32">
        <f t="shared" si="12"/>
        <v>0.48959211368682531</v>
      </c>
      <c r="I32">
        <f t="shared" si="43"/>
        <v>0.49744931730532244</v>
      </c>
      <c r="J32">
        <f t="shared" si="43"/>
        <v>0.49756492980295142</v>
      </c>
      <c r="K32">
        <f t="shared" si="43"/>
        <v>0.49756662729181805</v>
      </c>
      <c r="L32">
        <f t="shared" si="43"/>
        <v>0.49756665221452728</v>
      </c>
      <c r="M32">
        <f t="shared" si="1"/>
        <v>0.50560068718678441</v>
      </c>
      <c r="N32">
        <f t="shared" si="2"/>
        <v>5.4438064050337127</v>
      </c>
      <c r="O32">
        <f t="shared" si="3"/>
        <v>-0.79642205079747352</v>
      </c>
      <c r="P32">
        <f t="shared" si="13"/>
        <v>5.4867632563821127</v>
      </c>
      <c r="Q32">
        <f t="shared" si="4"/>
        <v>-0.30054107652849821</v>
      </c>
      <c r="R32">
        <f t="shared" si="14"/>
        <v>1356.85618421617</v>
      </c>
      <c r="S32">
        <f t="shared" si="15"/>
        <v>2769.960479566596</v>
      </c>
      <c r="T32">
        <f t="shared" si="16"/>
        <v>1251.1926577409909</v>
      </c>
      <c r="AC32">
        <f>C32-1</f>
        <v>0.24</v>
      </c>
      <c r="AD32">
        <f>0.01675104-0.0000418*C32-0.000000126*C32*C32</f>
        <v>1.6699014262399996E-2</v>
      </c>
      <c r="AE32">
        <f>MOD(279.6966778+36000.76892*C32+0.0003025*C32*C32,360)*PI()/180</f>
        <v>4.898277082693717</v>
      </c>
      <c r="AF32">
        <f>(281.2208444+1.719175*C32+0.000452778*C32*C32)*PI()/180</f>
        <v>4.9454483384200199</v>
      </c>
      <c r="AG32">
        <f>G32-AC32*(46.815*PI()/180+AC32*(0.006*PI()/180-0.0018*AC32*PI()/180))/3600</f>
        <v>0.409038346455533</v>
      </c>
      <c r="AH32">
        <f t="shared" si="17"/>
        <v>0.48557023163195367</v>
      </c>
      <c r="AI32">
        <f t="shared" ref="AI32:AM32" si="54">$AH32+$AD32*SIN(AH32)</f>
        <v>0.49336387455515651</v>
      </c>
      <c r="AJ32">
        <f t="shared" si="54"/>
        <v>0.49347873911960455</v>
      </c>
      <c r="AK32">
        <f t="shared" si="54"/>
        <v>0.49348042844593915</v>
      </c>
      <c r="AL32">
        <f t="shared" si="54"/>
        <v>0.49348045329027679</v>
      </c>
      <c r="AM32">
        <f t="shared" si="6"/>
        <v>0.50144979017615143</v>
      </c>
      <c r="AN32">
        <f t="shared" si="19"/>
        <v>5.4468981285961711</v>
      </c>
      <c r="AO32">
        <f t="shared" si="20"/>
        <v>-0.79332561177968219</v>
      </c>
      <c r="AP32">
        <f t="shared" si="21"/>
        <v>5.4898596953999039</v>
      </c>
      <c r="AQ32">
        <f t="shared" si="7"/>
        <v>-0.29964091632796885</v>
      </c>
      <c r="AR32">
        <f t="shared" si="22"/>
        <v>1355.5782605635002</v>
      </c>
      <c r="AS32">
        <f t="shared" si="23"/>
        <v>2766.1071467514403</v>
      </c>
      <c r="AT32">
        <f t="shared" si="24"/>
        <v>1249.0902243071869</v>
      </c>
      <c r="AV32">
        <f>SQRT((S32-AS32)*(S32-AS32)+(T32-AT32)*(T32-AT32))</f>
        <v>4.3895785820432023</v>
      </c>
    </row>
    <row r="33" spans="1:48" x14ac:dyDescent="0.2">
      <c r="A33" s="1" t="d">
        <v>2024-02-01</v>
      </c>
      <c r="B33">
        <v>45322</v>
      </c>
      <c r="C33">
        <f t="shared" si="8"/>
        <v>1.24</v>
      </c>
      <c r="D33">
        <v>1.6708000000000001E-2</v>
      </c>
      <c r="E33">
        <f t="shared" si="9"/>
        <v>4.8950563441756003</v>
      </c>
      <c r="F33">
        <f t="shared" si="10"/>
        <v>4.9382057178469285</v>
      </c>
      <c r="G33">
        <f t="shared" si="11"/>
        <v>0.40909281973636669</v>
      </c>
      <c r="H33">
        <f t="shared" si="12"/>
        <v>0.50679490531931037</v>
      </c>
      <c r="I33">
        <f t="shared" si="43"/>
        <v>0.51490459284765888</v>
      </c>
      <c r="J33">
        <f t="shared" si="43"/>
        <v>0.51502279023838637</v>
      </c>
      <c r="K33">
        <f t="shared" si="43"/>
        <v>0.51502450896432472</v>
      </c>
      <c r="L33">
        <f t="shared" si="43"/>
        <v>0.51502453395572767</v>
      </c>
      <c r="M33">
        <f t="shared" si="1"/>
        <v>0.52331496859319238</v>
      </c>
      <c r="N33">
        <f t="shared" si="2"/>
        <v>5.4615206864401209</v>
      </c>
      <c r="O33">
        <f t="shared" si="3"/>
        <v>-0.77863554017898773</v>
      </c>
      <c r="P33">
        <f t="shared" si="13"/>
        <v>5.5045497670005989</v>
      </c>
      <c r="Q33">
        <f t="shared" si="4"/>
        <v>-0.29556923417620817</v>
      </c>
      <c r="R33">
        <f t="shared" si="14"/>
        <v>1349.8172642610173</v>
      </c>
      <c r="S33">
        <f t="shared" si="15"/>
        <v>2747.9884781254864</v>
      </c>
      <c r="T33">
        <f t="shared" si="16"/>
        <v>1239.1022467304749</v>
      </c>
      <c r="AC33">
        <f>C33-1</f>
        <v>0.24</v>
      </c>
      <c r="AD33">
        <f>0.01675104-0.0000418*C33-0.000000126*C33*C33</f>
        <v>1.6699014262399996E-2</v>
      </c>
      <c r="AE33">
        <f>MOD(279.6966778+36000.76892*C33+0.0003025*C33*C33,360)*PI()/180</f>
        <v>4.898277082693717</v>
      </c>
      <c r="AF33">
        <f>(281.2208444+1.719175*C33+0.000452778*C33*C33)*PI()/180</f>
        <v>4.9454483384200199</v>
      </c>
      <c r="AG33">
        <f>G33-AC33*(46.815*PI()/180+AC33*(0.006*PI()/180-0.0018*AC33*PI()/180))/3600</f>
        <v>0.409038346455533</v>
      </c>
      <c r="AH33">
        <f t="shared" si="17"/>
        <v>0.50277302326443873</v>
      </c>
      <c r="AI33">
        <f t="shared" ref="AI33:AM33" si="55">$AH33+$AD33*SIN(AH33)</f>
        <v>0.51081956433856313</v>
      </c>
      <c r="AJ33">
        <f t="shared" si="55"/>
        <v>0.51093704364208725</v>
      </c>
      <c r="AK33">
        <f t="shared" si="55"/>
        <v>0.51093875494046914</v>
      </c>
      <c r="AL33">
        <f t="shared" si="55"/>
        <v>0.51093877986779024</v>
      </c>
      <c r="AM33">
        <f t="shared" si="6"/>
        <v>0.51916497699254549</v>
      </c>
      <c r="AN33">
        <f t="shared" si="19"/>
        <v>5.4646133154125653</v>
      </c>
      <c r="AO33">
        <f t="shared" si="20"/>
        <v>-0.77554767367683131</v>
      </c>
      <c r="AP33">
        <f t="shared" si="21"/>
        <v>5.507637633502755</v>
      </c>
      <c r="AQ33">
        <f t="shared" si="7"/>
        <v>-0.29465403026364118</v>
      </c>
      <c r="AR33">
        <f t="shared" si="22"/>
        <v>1348.5267055597062</v>
      </c>
      <c r="AS33">
        <f t="shared" si="23"/>
        <v>2744.1133098726314</v>
      </c>
      <c r="AT33">
        <f t="shared" si="24"/>
        <v>1237.101078134855</v>
      </c>
      <c r="AV33">
        <f>SQRT((S33-AS33)*(S33-AS33)+(T33-AT33)*(T33-AT33))</f>
        <v>4.3613764726323216</v>
      </c>
    </row>
    <row r="34" spans="1:48" x14ac:dyDescent="0.2">
      <c r="A34" s="1" t="d">
        <v>2024-02-02</v>
      </c>
      <c r="B34">
        <v>45323</v>
      </c>
      <c r="C34">
        <f t="shared" si="8"/>
        <v>1.24</v>
      </c>
      <c r="D34">
        <v>1.6708000000000001E-2</v>
      </c>
      <c r="E34">
        <f t="shared" si="9"/>
        <v>4.8950563441756003</v>
      </c>
      <c r="F34">
        <f t="shared" si="10"/>
        <v>4.9382057178469285</v>
      </c>
      <c r="G34">
        <f t="shared" si="11"/>
        <v>0.40909281973636669</v>
      </c>
      <c r="H34">
        <f t="shared" si="12"/>
        <v>0.52399769695202281</v>
      </c>
      <c r="I34">
        <f t="shared" si="43"/>
        <v>0.53235746850059895</v>
      </c>
      <c r="J34">
        <f t="shared" si="43"/>
        <v>0.5324781092626838</v>
      </c>
      <c r="K34">
        <f t="shared" si="43"/>
        <v>0.53247984592465791</v>
      </c>
      <c r="L34">
        <f t="shared" si="43"/>
        <v>0.53247987092355564</v>
      </c>
      <c r="M34">
        <f t="shared" si="1"/>
        <v>0.54102408608095187</v>
      </c>
      <c r="N34">
        <f t="shared" si="2"/>
        <v>5.4792298039278808</v>
      </c>
      <c r="O34">
        <f t="shared" si="3"/>
        <v>-0.76090843438409628</v>
      </c>
      <c r="P34">
        <f t="shared" si="13"/>
        <v>5.5222768727954898</v>
      </c>
      <c r="Q34">
        <f t="shared" si="4"/>
        <v>-0.29051099464216529</v>
      </c>
      <c r="R34">
        <f t="shared" si="14"/>
        <v>1342.7043387592062</v>
      </c>
      <c r="S34">
        <f t="shared" si="15"/>
        <v>2725.9015567004326</v>
      </c>
      <c r="T34">
        <f t="shared" si="16"/>
        <v>1227.6002629460907</v>
      </c>
      <c r="AC34">
        <f>C34-1</f>
        <v>0.24</v>
      </c>
      <c r="AD34">
        <f>0.01675104-0.0000418*C34-0.000000126*C34*C34</f>
        <v>1.6699014262399996E-2</v>
      </c>
      <c r="AE34">
        <f>MOD(279.6966778+36000.76892*C34+0.0003025*C34*C34,360)*PI()/180</f>
        <v>4.898277082693717</v>
      </c>
      <c r="AF34">
        <f>(281.2208444+1.719175*C34+0.000452778*C34*C34)*PI()/180</f>
        <v>4.9454483384200199</v>
      </c>
      <c r="AG34">
        <f>G34-AC34*(46.815*PI()/180+AC34*(0.006*PI()/180-0.0018*AC34*PI()/180))/3600</f>
        <v>0.409038346455533</v>
      </c>
      <c r="AH34">
        <f t="shared" si="17"/>
        <v>0.51997581489715117</v>
      </c>
      <c r="AI34">
        <f t="shared" ref="AI34:AM34" si="56">$AH34+$AD34*SIN(AH34)</f>
        <v>0.52827287291942426</v>
      </c>
      <c r="AJ34">
        <f t="shared" si="56"/>
        <v>0.52839282629884854</v>
      </c>
      <c r="AK34">
        <f t="shared" si="56"/>
        <v>0.5283945562762592</v>
      </c>
      <c r="AL34">
        <f t="shared" si="56"/>
        <v>0.52839458122524829</v>
      </c>
      <c r="AM34">
        <f t="shared" si="6"/>
        <v>0.53687503943414705</v>
      </c>
      <c r="AN34">
        <f t="shared" si="19"/>
        <v>5.4823233778541667</v>
      </c>
      <c r="AO34">
        <f t="shared" si="20"/>
        <v>-0.75782905435273673</v>
      </c>
      <c r="AP34">
        <f t="shared" si="21"/>
        <v>5.5253562528268496</v>
      </c>
      <c r="AQ34">
        <f t="shared" si="7"/>
        <v>-0.28958106395643957</v>
      </c>
      <c r="AR34">
        <f t="shared" si="22"/>
        <v>1341.4019213700421</v>
      </c>
      <c r="AS34">
        <f t="shared" si="23"/>
        <v>2722.0075714354325</v>
      </c>
      <c r="AT34">
        <f t="shared" si="24"/>
        <v>1225.6996598219948</v>
      </c>
      <c r="AV34">
        <f>SQRT((S34-AS34)*(S34-AS34)+(T34-AT34)*(T34-AT34))</f>
        <v>4.3330605210821336</v>
      </c>
    </row>
    <row r="35" spans="1:48" x14ac:dyDescent="0.2">
      <c r="A35" s="1" t="d">
        <v>2024-02-03</v>
      </c>
      <c r="B35">
        <v>45324</v>
      </c>
      <c r="C35">
        <f t="shared" si="8"/>
        <v>1.24</v>
      </c>
      <c r="D35">
        <v>1.6708000000000001E-2</v>
      </c>
      <c r="E35">
        <f t="shared" si="9"/>
        <v>4.8950563441756003</v>
      </c>
      <c r="F35">
        <f t="shared" si="10"/>
        <v>4.9382057178469285</v>
      </c>
      <c r="G35">
        <f t="shared" si="11"/>
        <v>0.40909281973636669</v>
      </c>
      <c r="H35">
        <f t="shared" si="12"/>
        <v>0.54120048858450787</v>
      </c>
      <c r="I35">
        <f t="shared" si="43"/>
        <v>0.54980787025663191</v>
      </c>
      <c r="J35">
        <f t="shared" si="43"/>
        <v>0.54993080995214572</v>
      </c>
      <c r="K35">
        <f t="shared" si="43"/>
        <v>0.54993256124294032</v>
      </c>
      <c r="L35">
        <f t="shared" si="43"/>
        <v>0.5499325861893356</v>
      </c>
      <c r="M35">
        <f t="shared" si="1"/>
        <v>0.5587278843322343</v>
      </c>
      <c r="N35">
        <f t="shared" si="2"/>
        <v>5.4969336021791628</v>
      </c>
      <c r="O35">
        <f t="shared" si="3"/>
        <v>-0.7432406158634437</v>
      </c>
      <c r="P35">
        <f t="shared" si="13"/>
        <v>5.5399446913161423</v>
      </c>
      <c r="Q35">
        <f t="shared" si="4"/>
        <v>-0.28536833415915847</v>
      </c>
      <c r="R35">
        <f t="shared" si="14"/>
        <v>1335.5220543543192</v>
      </c>
      <c r="S35">
        <f t="shared" si="15"/>
        <v>2703.7176712751125</v>
      </c>
      <c r="T35">
        <f t="shared" si="16"/>
        <v>1216.6823868699039</v>
      </c>
      <c r="AC35">
        <f>C35-1</f>
        <v>0.24</v>
      </c>
      <c r="AD35">
        <f>0.01675104-0.0000418*C35-0.000000126*C35*C35</f>
        <v>1.6699014262399996E-2</v>
      </c>
      <c r="AE35">
        <f>MOD(279.6966778+36000.76892*C35+0.0003025*C35*C35,360)*PI()/180</f>
        <v>4.898277082693717</v>
      </c>
      <c r="AF35">
        <f>(281.2208444+1.719175*C35+0.000452778*C35*C35)*PI()/180</f>
        <v>4.9454483384200199</v>
      </c>
      <c r="AG35">
        <f>G35-AC35*(46.815*PI()/180+AC35*(0.006*PI()/180-0.0018*AC35*PI()/180))/3600</f>
        <v>0.409038346455533</v>
      </c>
      <c r="AH35">
        <f t="shared" si="17"/>
        <v>0.53717860652963623</v>
      </c>
      <c r="AI35">
        <f t="shared" ref="AI35:AM35" si="57">$AH35+$AD35*SIN(AH35)</f>
        <v>0.54572372616211307</v>
      </c>
      <c r="AJ35">
        <f t="shared" si="57"/>
        <v>0.5458460100011765</v>
      </c>
      <c r="AK35">
        <f t="shared" si="57"/>
        <v>0.54584775535642549</v>
      </c>
      <c r="AL35">
        <f t="shared" si="57"/>
        <v>0.54584778026691438</v>
      </c>
      <c r="AM35">
        <f t="shared" si="6"/>
        <v>0.55457982182831411</v>
      </c>
      <c r="AN35">
        <f t="shared" si="19"/>
        <v>5.5000281602483341</v>
      </c>
      <c r="AO35">
        <f t="shared" si="20"/>
        <v>-0.74016962541421982</v>
      </c>
      <c r="AP35">
        <f t="shared" si="21"/>
        <v>5.5430156817653664</v>
      </c>
      <c r="AQ35">
        <f t="shared" si="7"/>
        <v>-0.28442399499518606</v>
      </c>
      <c r="AR35">
        <f t="shared" si="22"/>
        <v>1334.2085422540133</v>
      </c>
      <c r="AS35">
        <f t="shared" si="23"/>
        <v>2699.8078057010498</v>
      </c>
      <c r="AT35">
        <f t="shared" si="24"/>
        <v>1214.8815568557043</v>
      </c>
      <c r="AV35">
        <f>SQRT((S35-AS35)*(S35-AS35)+(T35-AT35)*(T35-AT35))</f>
        <v>4.3046530112522046</v>
      </c>
    </row>
    <row r="36" spans="1:48" x14ac:dyDescent="0.2">
      <c r="A36" s="1" t="d">
        <v>2024-02-04</v>
      </c>
      <c r="B36">
        <v>45325</v>
      </c>
      <c r="C36">
        <f t="shared" si="8"/>
        <v>1.24</v>
      </c>
      <c r="D36">
        <v>1.6708000000000001E-2</v>
      </c>
      <c r="E36">
        <f t="shared" si="9"/>
        <v>4.8950563441756003</v>
      </c>
      <c r="F36">
        <f t="shared" si="10"/>
        <v>4.9382057178469285</v>
      </c>
      <c r="G36">
        <f t="shared" si="11"/>
        <v>0.40909281973636669</v>
      </c>
      <c r="H36">
        <f t="shared" si="12"/>
        <v>0.55840328021699293</v>
      </c>
      <c r="I36">
        <f t="shared" si="43"/>
        <v>0.56725572484103604</v>
      </c>
      <c r="J36">
        <f t="shared" si="43"/>
        <v>0.56738081628937398</v>
      </c>
      <c r="K36">
        <f t="shared" si="43"/>
        <v>0.56738257890416288</v>
      </c>
      <c r="L36">
        <f t="shared" si="43"/>
        <v>0.56738260373947635</v>
      </c>
      <c r="M36">
        <f t="shared" si="1"/>
        <v>0.57642620995505567</v>
      </c>
      <c r="N36">
        <f t="shared" si="2"/>
        <v>5.5146319278019842</v>
      </c>
      <c r="O36">
        <f t="shared" si="3"/>
        <v>-0.72563189777387638</v>
      </c>
      <c r="P36">
        <f t="shared" si="13"/>
        <v>5.5575534094057097</v>
      </c>
      <c r="Q36">
        <f t="shared" si="4"/>
        <v>-0.28014323908547539</v>
      </c>
      <c r="R36">
        <f t="shared" si="14"/>
        <v>1328.2749863450229</v>
      </c>
      <c r="S36">
        <f t="shared" si="15"/>
        <v>2681.454286171147</v>
      </c>
      <c r="T36">
        <f t="shared" si="16"/>
        <v>1206.3437310918907</v>
      </c>
      <c r="AC36">
        <f>C36-1</f>
        <v>0.24</v>
      </c>
      <c r="AD36">
        <f>0.01675104-0.0000418*C36-0.000000126*C36*C36</f>
        <v>1.6699014262399996E-2</v>
      </c>
      <c r="AE36">
        <f>MOD(279.6966778+36000.76892*C36+0.0003025*C36*C36,360)*PI()/180</f>
        <v>4.898277082693717</v>
      </c>
      <c r="AF36">
        <f>(281.2208444+1.719175*C36+0.000452778*C36*C36)*PI()/180</f>
        <v>4.9454483384200199</v>
      </c>
      <c r="AG36">
        <f>G36-AC36*(46.815*PI()/180+AC36*(0.006*PI()/180-0.0018*AC36*PI()/180))/3600</f>
        <v>0.409038346455533</v>
      </c>
      <c r="AH36">
        <f t="shared" si="17"/>
        <v>0.55438139816212129</v>
      </c>
      <c r="AI36">
        <f t="shared" ref="AI36:AM36" si="58">$AH36+$AD36*SIN(AH36)</f>
        <v>0.56317205065830012</v>
      </c>
      <c r="AJ36">
        <f t="shared" si="58"/>
        <v>0.56329651856018881</v>
      </c>
      <c r="AK36">
        <f t="shared" si="58"/>
        <v>0.56329827599247084</v>
      </c>
      <c r="AL36">
        <f t="shared" si="58"/>
        <v>0.56329830080565624</v>
      </c>
      <c r="AM36">
        <f t="shared" si="6"/>
        <v>0.5722791704147896</v>
      </c>
      <c r="AN36">
        <f t="shared" si="19"/>
        <v>5.5177275088348097</v>
      </c>
      <c r="AO36">
        <f t="shared" si="20"/>
        <v>-0.72256918947635995</v>
      </c>
      <c r="AP36">
        <f t="shared" si="21"/>
        <v>5.5606161177032263</v>
      </c>
      <c r="AQ36">
        <f t="shared" si="7"/>
        <v>-0.27918481091567021</v>
      </c>
      <c r="AR36">
        <f t="shared" si="22"/>
        <v>1326.951130500669</v>
      </c>
      <c r="AS36">
        <f t="shared" si="23"/>
        <v>2677.5313930946445</v>
      </c>
      <c r="AT36">
        <f t="shared" si="24"/>
        <v>1204.6417946938018</v>
      </c>
      <c r="AV36">
        <f>SQRT((S36-AS36)*(S36-AS36)+(T36-AT36)*(T36-AT36))</f>
        <v>4.2761755802131747</v>
      </c>
    </row>
    <row r="37" spans="1:48" x14ac:dyDescent="0.2">
      <c r="A37" s="1" t="d">
        <v>2024-02-05</v>
      </c>
      <c r="B37">
        <v>45326</v>
      </c>
      <c r="C37">
        <f t="shared" si="8"/>
        <v>1.24</v>
      </c>
      <c r="D37">
        <v>1.6708000000000001E-2</v>
      </c>
      <c r="E37">
        <f t="shared" si="9"/>
        <v>4.8950563441756003</v>
      </c>
      <c r="F37">
        <f t="shared" si="10"/>
        <v>4.9382057178469285</v>
      </c>
      <c r="G37">
        <f t="shared" si="11"/>
        <v>0.40909281973636669</v>
      </c>
      <c r="H37">
        <f t="shared" si="12"/>
        <v>0.57560607184947798</v>
      </c>
      <c r="I37">
        <f t="shared" si="43"/>
        <v>0.58470095973264036</v>
      </c>
      <c r="J37">
        <f t="shared" si="43"/>
        <v>0.58482805318728059</v>
      </c>
      <c r="K37">
        <f t="shared" si="43"/>
        <v>0.58482982383217197</v>
      </c>
      <c r="L37">
        <f t="shared" si="43"/>
        <v>0.58482984849945008</v>
      </c>
      <c r="M37">
        <f t="shared" si="1"/>
        <v>0.59411891153372798</v>
      </c>
      <c r="N37">
        <f t="shared" si="2"/>
        <v>5.5323246293806569</v>
      </c>
      <c r="O37">
        <f t="shared" si="3"/>
        <v>-0.70808202575429058</v>
      </c>
      <c r="P37">
        <f t="shared" si="13"/>
        <v>5.5751032814252959</v>
      </c>
      <c r="Q37">
        <f t="shared" si="4"/>
        <v>-0.27483770450143169</v>
      </c>
      <c r="R37">
        <f t="shared" si="14"/>
        <v>1320.9676344918316</v>
      </c>
      <c r="S37">
        <f t="shared" si="15"/>
        <v>2659.1283600997031</v>
      </c>
      <c r="T37">
        <f t="shared" si="16"/>
        <v>1196.5788759213108</v>
      </c>
      <c r="AC37">
        <f>C37-1</f>
        <v>0.24</v>
      </c>
      <c r="AD37">
        <f>0.01675104-0.0000418*C37-0.000000126*C37*C37</f>
        <v>1.6699014262399996E-2</v>
      </c>
      <c r="AE37">
        <f>MOD(279.6966778+36000.76892*C37+0.0003025*C37*C37,360)*PI()/180</f>
        <v>4.898277082693717</v>
      </c>
      <c r="AF37">
        <f>(281.2208444+1.719175*C37+0.000452778*C37*C37)*PI()/180</f>
        <v>4.9454483384200199</v>
      </c>
      <c r="AG37">
        <f>G37-AC37*(46.815*PI()/180+AC37*(0.006*PI()/180-0.0018*AC37*PI()/180))/3600</f>
        <v>0.409038346455533</v>
      </c>
      <c r="AH37">
        <f t="shared" si="17"/>
        <v>0.57158418979460635</v>
      </c>
      <c r="AI37">
        <f t="shared" ref="AI37:AM37" si="59">$AH37+$AD37*SIN(AH37)</f>
        <v>0.58061777374775392</v>
      </c>
      <c r="AJ37">
        <f t="shared" si="59"/>
        <v>0.5807442767109291</v>
      </c>
      <c r="AK37">
        <f t="shared" si="59"/>
        <v>0.58074604292836196</v>
      </c>
      <c r="AL37">
        <f t="shared" si="59"/>
        <v>0.58074606758701552</v>
      </c>
      <c r="AM37">
        <f t="shared" si="6"/>
        <v>0.58997293339636325</v>
      </c>
      <c r="AN37">
        <f t="shared" si="19"/>
        <v>5.5354212718163831</v>
      </c>
      <c r="AO37">
        <f t="shared" si="20"/>
        <v>-0.70502748194514797</v>
      </c>
      <c r="AP37">
        <f t="shared" si="21"/>
        <v>5.5781578252344381</v>
      </c>
      <c r="AQ37">
        <f t="shared" si="7"/>
        <v>-0.27386550780676766</v>
      </c>
      <c r="AR37">
        <f t="shared" si="22"/>
        <v>1319.6341723019323</v>
      </c>
      <c r="AS37">
        <f t="shared" si="23"/>
        <v>2655.1952066312469</v>
      </c>
      <c r="AT37">
        <f t="shared" si="24"/>
        <v>1194.9748723231121</v>
      </c>
      <c r="AV37">
        <f>SQRT((S37-AS37)*(S37-AS37)+(T37-AT37)*(T37-AT37))</f>
        <v>4.2476492027311625</v>
      </c>
    </row>
    <row r="38" spans="1:48" x14ac:dyDescent="0.2">
      <c r="A38" s="1" t="d">
        <v>2024-02-06</v>
      </c>
      <c r="B38">
        <v>45327</v>
      </c>
      <c r="C38">
        <f t="shared" si="8"/>
        <v>1.24</v>
      </c>
      <c r="D38">
        <v>1.6708000000000001E-2</v>
      </c>
      <c r="E38">
        <f t="shared" si="9"/>
        <v>4.8950563441756003</v>
      </c>
      <c r="F38">
        <f t="shared" si="10"/>
        <v>4.9382057178469285</v>
      </c>
      <c r="G38">
        <f t="shared" si="11"/>
        <v>0.40909281973636669</v>
      </c>
      <c r="H38">
        <f t="shared" si="12"/>
        <v>0.59280886348196304</v>
      </c>
      <c r="I38">
        <f t="shared" si="43"/>
        <v>0.60214350318551613</v>
      </c>
      <c r="J38">
        <f t="shared" si="43"/>
        <v>0.60227244651381284</v>
      </c>
      <c r="K38">
        <f t="shared" si="43"/>
        <v>0.60227422191434765</v>
      </c>
      <c r="L38">
        <f t="shared" si="43"/>
        <v>0.60227424635846194</v>
      </c>
      <c r="M38">
        <f t="shared" si="1"/>
        <v>0.61180583967942159</v>
      </c>
      <c r="N38">
        <f t="shared" si="2"/>
        <v>5.55001155752635</v>
      </c>
      <c r="O38">
        <f t="shared" si="3"/>
        <v>-0.69059067975302724</v>
      </c>
      <c r="P38">
        <f t="shared" si="13"/>
        <v>5.5925946274265588</v>
      </c>
      <c r="Q38">
        <f t="shared" si="4"/>
        <v>-0.26945373286298885</v>
      </c>
      <c r="R38">
        <f t="shared" si="14"/>
        <v>1313.6044192340244</v>
      </c>
      <c r="S38">
        <f t="shared" si="15"/>
        <v>2636.7563345184099</v>
      </c>
      <c r="T38">
        <f t="shared" si="16"/>
        <v>1187.3819047269235</v>
      </c>
      <c r="AC38">
        <f>C38-1</f>
        <v>0.24</v>
      </c>
      <c r="AD38">
        <f>0.01675104-0.0000418*C38-0.000000126*C38*C38</f>
        <v>1.6699014262399996E-2</v>
      </c>
      <c r="AE38">
        <f>MOD(279.6966778+36000.76892*C38+0.0003025*C38*C38,360)*PI()/180</f>
        <v>4.898277082693717</v>
      </c>
      <c r="AF38">
        <f>(281.2208444+1.719175*C38+0.000452778*C38*C38)*PI()/180</f>
        <v>4.9454483384200199</v>
      </c>
      <c r="AG38">
        <f>G38-AC38*(46.815*PI()/180+AC38*(0.006*PI()/180-0.0018*AC38*PI()/180))/3600</f>
        <v>0.409038346455533</v>
      </c>
      <c r="AH38">
        <f t="shared" si="17"/>
        <v>0.5887869814270914</v>
      </c>
      <c r="AI38">
        <f t="shared" ref="AI38:AM38" si="60">$AH38+$AD38*SIN(AH38)</f>
        <v>0.59806082354007428</v>
      </c>
      <c r="AJ38">
        <f t="shared" si="60"/>
        <v>0.59818921013718018</v>
      </c>
      <c r="AK38">
        <f t="shared" si="60"/>
        <v>0.59819098186530328</v>
      </c>
      <c r="AL38">
        <f t="shared" si="60"/>
        <v>0.5981910063139716</v>
      </c>
      <c r="AM38">
        <f t="shared" si="6"/>
        <v>0.60766096098965294</v>
      </c>
      <c r="AN38">
        <f t="shared" si="19"/>
        <v>5.5531092994096731</v>
      </c>
      <c r="AO38">
        <f t="shared" si="20"/>
        <v>-0.68754417285042069</v>
      </c>
      <c r="AP38">
        <f t="shared" si="21"/>
        <v>5.5956411343291652</v>
      </c>
      <c r="AQ38">
        <f t="shared" si="7"/>
        <v>-0.26846808897365959</v>
      </c>
      <c r="AR38">
        <f t="shared" si="22"/>
        <v>1312.2620740342684</v>
      </c>
      <c r="AS38">
        <f t="shared" si="23"/>
        <v>2632.8156006310428</v>
      </c>
      <c r="AT38">
        <f t="shared" si="24"/>
        <v>1185.8747975253377</v>
      </c>
      <c r="AV38">
        <f>SQRT((S38-AS38)*(S38-AS38)+(T38-AT38)*(T38-AT38))</f>
        <v>4.2190941786258795</v>
      </c>
    </row>
    <row r="39" spans="1:48" x14ac:dyDescent="0.2">
      <c r="A39" s="1" t="d">
        <v>2024-02-07</v>
      </c>
      <c r="B39">
        <v>45328</v>
      </c>
      <c r="C39">
        <f t="shared" si="8"/>
        <v>1.24</v>
      </c>
      <c r="D39">
        <v>1.6708000000000001E-2</v>
      </c>
      <c r="E39">
        <f t="shared" si="9"/>
        <v>4.8950563441756003</v>
      </c>
      <c r="F39">
        <f t="shared" si="10"/>
        <v>4.9382057178469285</v>
      </c>
      <c r="G39">
        <f t="shared" si="11"/>
        <v>0.40909281973636669</v>
      </c>
      <c r="H39">
        <f t="shared" si="12"/>
        <v>0.6100116551144481</v>
      </c>
      <c r="I39">
        <f t="shared" si="43"/>
        <v>0.61958328425020892</v>
      </c>
      <c r="J39">
        <f t="shared" si="43"/>
        <v>0.61971392311599949</v>
      </c>
      <c r="K39">
        <f t="shared" si="43"/>
        <v>0.61971570002558096</v>
      </c>
      <c r="L39">
        <f t="shared" si="43"/>
        <v>0.6197157241934157</v>
      </c>
      <c r="M39">
        <f t="shared" si="1"/>
        <v>0.62948684707941027</v>
      </c>
      <c r="N39">
        <f t="shared" si="2"/>
        <v>5.5676925649263387</v>
      </c>
      <c r="O39">
        <f t="shared" si="3"/>
        <v>-0.67315747590000341</v>
      </c>
      <c r="P39">
        <f t="shared" si="13"/>
        <v>5.6100278312795826</v>
      </c>
      <c r="Q39">
        <f t="shared" si="4"/>
        <v>-0.26399333271349051</v>
      </c>
      <c r="R39">
        <f t="shared" si="14"/>
        <v>1306.1896783073364</v>
      </c>
      <c r="S39">
        <f t="shared" si="15"/>
        <v>2614.3541242007814</v>
      </c>
      <c r="T39">
        <f t="shared" si="16"/>
        <v>1178.7464388733806</v>
      </c>
      <c r="AC39">
        <f>C39-1</f>
        <v>0.24</v>
      </c>
      <c r="AD39">
        <f>0.01675104-0.0000418*C39-0.000000126*C39*C39</f>
        <v>1.6699014262399996E-2</v>
      </c>
      <c r="AE39">
        <f>MOD(279.6966778+36000.76892*C39+0.0003025*C39*C39,360)*PI()/180</f>
        <v>4.898277082693717</v>
      </c>
      <c r="AF39">
        <f>(281.2208444+1.719175*C39+0.000452778*C39*C39)*PI()/180</f>
        <v>4.9454483384200199</v>
      </c>
      <c r="AG39">
        <f>G39-AC39*(46.815*PI()/180+AC39*(0.006*PI()/180-0.0018*AC39*PI()/180))/3600</f>
        <v>0.409038346455533</v>
      </c>
      <c r="AH39">
        <f t="shared" si="17"/>
        <v>0.60598977305957646</v>
      </c>
      <c r="AI39">
        <f t="shared" ref="AI39:AM39" si="61">$AH39+$AD39*SIN(AH39)</f>
        <v>0.61550112893596598</v>
      </c>
      <c r="AJ39">
        <f t="shared" si="61"/>
        <v>0.61563124549560178</v>
      </c>
      <c r="AK39">
        <f t="shared" si="61"/>
        <v>0.61563301948580929</v>
      </c>
      <c r="AL39">
        <f t="shared" si="61"/>
        <v>0.61563304367100513</v>
      </c>
      <c r="AM39">
        <f t="shared" si="6"/>
        <v>0.6253431054745755</v>
      </c>
      <c r="AN39">
        <f t="shared" si="19"/>
        <v>5.5707914438945956</v>
      </c>
      <c r="AO39">
        <f t="shared" si="20"/>
        <v>-0.6701188687223314</v>
      </c>
      <c r="AP39">
        <f t="shared" si="21"/>
        <v>5.6130664384572544</v>
      </c>
      <c r="AQ39">
        <f t="shared" si="7"/>
        <v>-0.26299456365915186</v>
      </c>
      <c r="AR39">
        <f t="shared" si="22"/>
        <v>1304.8391589391256</v>
      </c>
      <c r="AS39">
        <f t="shared" si="23"/>
        <v>2610.4084016303796</v>
      </c>
      <c r="AT39">
        <f t="shared" si="24"/>
        <v>1177.3351217197992</v>
      </c>
      <c r="AV39">
        <f>SQRT((S39-AS39)*(S39-AS39)+(T39-AT39)*(T39-AT39))</f>
        <v>4.1905301228569467</v>
      </c>
    </row>
    <row r="40" spans="1:48" x14ac:dyDescent="0.2">
      <c r="A40" s="1" t="d">
        <v>2024-02-08</v>
      </c>
      <c r="B40">
        <v>45329</v>
      </c>
      <c r="C40">
        <f t="shared" si="8"/>
        <v>1.24</v>
      </c>
      <c r="D40">
        <v>1.6708000000000001E-2</v>
      </c>
      <c r="E40">
        <f t="shared" si="9"/>
        <v>4.8950563441756003</v>
      </c>
      <c r="F40">
        <f t="shared" si="10"/>
        <v>4.9382057178469285</v>
      </c>
      <c r="G40">
        <f t="shared" si="11"/>
        <v>0.40909281973636669</v>
      </c>
      <c r="H40">
        <f t="shared" si="12"/>
        <v>0.62721444674716054</v>
      </c>
      <c r="I40">
        <f t="shared" si="43"/>
        <v>0.63702023279496456</v>
      </c>
      <c r="J40">
        <f t="shared" si="43"/>
        <v>0.63715241084376917</v>
      </c>
      <c r="K40">
        <f t="shared" si="43"/>
        <v>0.63715418605199892</v>
      </c>
      <c r="L40">
        <f t="shared" si="43"/>
        <v>0.63715420989262972</v>
      </c>
      <c r="M40">
        <f t="shared" si="1"/>
        <v>0.6471617885454527</v>
      </c>
      <c r="N40">
        <f t="shared" si="2"/>
        <v>5.5853675063923811</v>
      </c>
      <c r="O40">
        <f t="shared" si="3"/>
        <v>-0.65578196841525926</v>
      </c>
      <c r="P40">
        <f t="shared" si="13"/>
        <v>5.627403338764327</v>
      </c>
      <c r="Q40">
        <f t="shared" si="4"/>
        <v>-0.25845851745377918</v>
      </c>
      <c r="R40">
        <f t="shared" si="14"/>
        <v>1298.7276637510231</v>
      </c>
      <c r="S40">
        <f t="shared" si="15"/>
        <v>2591.9371099173595</v>
      </c>
      <c r="T40">
        <f t="shared" si="16"/>
        <v>1170.665672131775</v>
      </c>
      <c r="AC40">
        <f>C40-1</f>
        <v>0.24</v>
      </c>
      <c r="AD40">
        <f>0.01675104-0.0000418*C40-0.000000126*C40*C40</f>
        <v>1.6699014262399996E-2</v>
      </c>
      <c r="AE40">
        <f>MOD(279.6966778+36000.76892*C40+0.0003025*C40*C40,360)*PI()/180</f>
        <v>4.898277082693717</v>
      </c>
      <c r="AF40">
        <f>(281.2208444+1.719175*C40+0.000452778*C40*C40)*PI()/180</f>
        <v>4.9454483384200199</v>
      </c>
      <c r="AG40">
        <f>G40-AC40*(46.815*PI()/180+AC40*(0.006*PI()/180-0.0018*AC40*PI()/180))/3600</f>
        <v>0.409038346455533</v>
      </c>
      <c r="AH40">
        <f t="shared" si="17"/>
        <v>0.6231925646922889</v>
      </c>
      <c r="AI40">
        <f t="shared" ref="AI40:AM40" si="62">$AH40+$AD40*SIN(AH40)</f>
        <v>0.63293861964851039</v>
      </c>
      <c r="AJ40">
        <f t="shared" si="62"/>
        <v>0.63307031043964257</v>
      </c>
      <c r="AK40">
        <f t="shared" si="62"/>
        <v>0.63307208347753052</v>
      </c>
      <c r="AL40">
        <f t="shared" si="62"/>
        <v>0.63307210734791208</v>
      </c>
      <c r="AM40">
        <f t="shared" si="6"/>
        <v>0.64301922124295652</v>
      </c>
      <c r="AN40">
        <f t="shared" si="19"/>
        <v>5.588467559662976</v>
      </c>
      <c r="AO40">
        <f t="shared" si="20"/>
        <v>-0.65275111450308265</v>
      </c>
      <c r="AP40">
        <f t="shared" si="21"/>
        <v>5.6304341926765034</v>
      </c>
      <c r="AQ40">
        <f t="shared" si="7"/>
        <v>-0.25744694582331445</v>
      </c>
      <c r="AR40">
        <f t="shared" si="22"/>
        <v>1297.3696641905672</v>
      </c>
      <c r="AS40">
        <f t="shared" si="23"/>
        <v>2587.9889013869902</v>
      </c>
      <c r="AT40">
        <f t="shared" si="24"/>
        <v>1169.3489742629326</v>
      </c>
      <c r="AV40">
        <f>SQRT((S40-AS40)*(S40-AS40)+(T40-AT40)*(T40-AT40))</f>
        <v>4.1619759582553142</v>
      </c>
    </row>
    <row r="41" spans="1:48" x14ac:dyDescent="0.2">
      <c r="A41" s="1" t="d">
        <v>2024-02-09</v>
      </c>
      <c r="B41">
        <v>45330</v>
      </c>
      <c r="C41">
        <f t="shared" si="8"/>
        <v>1.24</v>
      </c>
      <c r="D41">
        <v>1.6708000000000001E-2</v>
      </c>
      <c r="E41">
        <f t="shared" si="9"/>
        <v>4.8950563441756003</v>
      </c>
      <c r="F41">
        <f t="shared" si="10"/>
        <v>4.9382057178469285</v>
      </c>
      <c r="G41">
        <f t="shared" si="11"/>
        <v>0.40909281973636669</v>
      </c>
      <c r="H41">
        <f t="shared" si="12"/>
        <v>0.6444172383796456</v>
      </c>
      <c r="I41">
        <f t="shared" si="43"/>
        <v>0.65445427952556179</v>
      </c>
      <c r="J41">
        <f t="shared" si="43"/>
        <v>0.65458783857214875</v>
      </c>
      <c r="K41">
        <f t="shared" si="43"/>
        <v>0.65458960891304896</v>
      </c>
      <c r="L41">
        <f t="shared" si="43"/>
        <v>0.65458963237790779</v>
      </c>
      <c r="M41">
        <f t="shared" si="1"/>
        <v>0.66483052105988305</v>
      </c>
      <c r="N41">
        <f t="shared" si="2"/>
        <v>5.603036238906812</v>
      </c>
      <c r="O41">
        <f t="shared" si="3"/>
        <v>-0.63846365154780882</v>
      </c>
      <c r="P41">
        <f t="shared" si="13"/>
        <v>5.644721655631777</v>
      </c>
      <c r="Q41">
        <f t="shared" si="4"/>
        <v>-0.25285130417130119</v>
      </c>
      <c r="R41">
        <f t="shared" si="14"/>
        <v>1291.2225392925186</v>
      </c>
      <c r="S41">
        <f t="shared" si="15"/>
        <v>2569.5201331256139</v>
      </c>
      <c r="T41">
        <f t="shared" si="16"/>
        <v>1163.1324044549579</v>
      </c>
      <c r="AC41">
        <f>C41-1</f>
        <v>0.24</v>
      </c>
      <c r="AD41">
        <f>0.01675104-0.0000418*C41-0.000000126*C41*C41</f>
        <v>1.6699014262399996E-2</v>
      </c>
      <c r="AE41">
        <f>MOD(279.6966778+36000.76892*C41+0.0003025*C41*C41,360)*PI()/180</f>
        <v>4.898277082693717</v>
      </c>
      <c r="AF41">
        <f>(281.2208444+1.719175*C41+0.000452778*C41*C41)*PI()/180</f>
        <v>4.9454483384200199</v>
      </c>
      <c r="AG41">
        <f>G41-AC41*(46.815*PI()/180+AC41*(0.006*PI()/180-0.0018*AC41*PI()/180))/3600</f>
        <v>0.409038346455533</v>
      </c>
      <c r="AH41">
        <f t="shared" si="17"/>
        <v>0.64039535632477396</v>
      </c>
      <c r="AI41">
        <f t="shared" ref="AI41:AM41" si="63">$AH41+$AD41*SIN(AH41)</f>
        <v>0.65037322622304317</v>
      </c>
      <c r="AJ41">
        <f t="shared" si="63"/>
        <v>0.65050633364183508</v>
      </c>
      <c r="AK41">
        <f t="shared" si="63"/>
        <v>0.65050810255543834</v>
      </c>
      <c r="AL41">
        <f t="shared" si="63"/>
        <v>0.65050812606197761</v>
      </c>
      <c r="AM41">
        <f t="shared" si="6"/>
        <v>0.66068916484485662</v>
      </c>
      <c r="AN41">
        <f t="shared" si="19"/>
        <v>5.6061375032648764</v>
      </c>
      <c r="AO41">
        <f t="shared" si="20"/>
        <v>-0.63544039548789788</v>
      </c>
      <c r="AP41">
        <f t="shared" si="21"/>
        <v>5.6477449116916887</v>
      </c>
      <c r="AQ41">
        <f t="shared" si="7"/>
        <v>-0.25182725298203001</v>
      </c>
      <c r="AR41">
        <f t="shared" si="22"/>
        <v>1289.8577383381944</v>
      </c>
      <c r="AS41">
        <f t="shared" si="23"/>
        <v>2565.5718518760241</v>
      </c>
      <c r="AT41">
        <f t="shared" si="24"/>
        <v>1161.9090960970532</v>
      </c>
      <c r="AV41">
        <f>SQRT((S41-AS41)*(S41-AS41)+(T41-AT41)*(T41-AT41))</f>
        <v>4.1334499107140807</v>
      </c>
    </row>
    <row r="42" spans="1:48" x14ac:dyDescent="0.2">
      <c r="A42" s="1" t="d">
        <v>2024-02-10</v>
      </c>
      <c r="B42">
        <v>45331</v>
      </c>
      <c r="C42">
        <f t="shared" si="8"/>
        <v>1.24</v>
      </c>
      <c r="D42">
        <v>1.6708000000000001E-2</v>
      </c>
      <c r="E42">
        <f t="shared" si="9"/>
        <v>4.8950563441756003</v>
      </c>
      <c r="F42">
        <f t="shared" si="10"/>
        <v>4.9382057178469285</v>
      </c>
      <c r="G42">
        <f t="shared" si="11"/>
        <v>0.40909281973636669</v>
      </c>
      <c r="H42">
        <f t="shared" si="12"/>
        <v>0.66162003001213066</v>
      </c>
      <c r="I42">
        <f t="shared" ref="I42:L61" si="64">$H42+$D42*SIN(H42)</f>
        <v>0.6718853560072009</v>
      </c>
      <c r="J42">
        <f t="shared" si="64"/>
        <v>0.67202013622529166</v>
      </c>
      <c r="K42">
        <f t="shared" si="64"/>
        <v>0.67202189858538908</v>
      </c>
      <c r="L42">
        <f t="shared" si="64"/>
        <v>0.6720219216284179</v>
      </c>
      <c r="M42">
        <f t="shared" si="1"/>
        <v>0.6824929038229024</v>
      </c>
      <c r="N42">
        <f t="shared" si="2"/>
        <v>5.6206986216698311</v>
      </c>
      <c r="O42">
        <f t="shared" si="3"/>
        <v>-0.62120196153427898</v>
      </c>
      <c r="P42">
        <f t="shared" si="13"/>
        <v>5.6619833456453073</v>
      </c>
      <c r="Q42">
        <f t="shared" si="4"/>
        <v>-0.24717371252707326</v>
      </c>
      <c r="R42">
        <f t="shared" si="14"/>
        <v>1283.6783780949174</v>
      </c>
      <c r="S42">
        <f t="shared" si="15"/>
        <v>2547.1174925560681</v>
      </c>
      <c r="T42">
        <f t="shared" si="16"/>
        <v>1156.1390750175906</v>
      </c>
      <c r="AC42">
        <f>C42-1</f>
        <v>0.24</v>
      </c>
      <c r="AD42">
        <f>0.01675104-0.0000418*C42-0.000000126*C42*C42</f>
        <v>1.6699014262399996E-2</v>
      </c>
      <c r="AE42">
        <f>MOD(279.6966778+36000.76892*C42+0.0003025*C42*C42,360)*PI()/180</f>
        <v>4.898277082693717</v>
      </c>
      <c r="AF42">
        <f>(281.2208444+1.719175*C42+0.000452778*C42*C42)*PI()/180</f>
        <v>4.9454483384200199</v>
      </c>
      <c r="AG42">
        <f>G42-AC42*(46.815*PI()/180+AC42*(0.006*PI()/180-0.0018*AC42*PI()/180))/3600</f>
        <v>0.409038346455533</v>
      </c>
      <c r="AH42">
        <f t="shared" si="17"/>
        <v>0.65759814795725902</v>
      </c>
      <c r="AI42">
        <f t="shared" ref="AI42:AM42" si="65">$AH42+$AD42*SIN(AH42)</f>
        <v>0.66780488005909067</v>
      </c>
      <c r="AJ42">
        <f t="shared" si="65"/>
        <v>0.66793924481792233</v>
      </c>
      <c r="AK42">
        <f t="shared" si="65"/>
        <v>0.66794100648581978</v>
      </c>
      <c r="AL42">
        <f t="shared" si="65"/>
        <v>0.66794102958195878</v>
      </c>
      <c r="AM42">
        <f t="shared" si="6"/>
        <v>0.67835279503610424</v>
      </c>
      <c r="AN42">
        <f t="shared" si="19"/>
        <v>5.6238011334561238</v>
      </c>
      <c r="AO42">
        <f t="shared" si="20"/>
        <v>-0.61818613928477506</v>
      </c>
      <c r="AP42">
        <f t="shared" si="21"/>
        <v>5.6649991678948108</v>
      </c>
      <c r="AQ42">
        <f t="shared" si="7"/>
        <v>-0.24613750510328689</v>
      </c>
      <c r="AR42">
        <f t="shared" si="22"/>
        <v>1282.3074391104519</v>
      </c>
      <c r="AS42">
        <f t="shared" si="23"/>
        <v>2543.1714621640022</v>
      </c>
      <c r="AT42">
        <f t="shared" si="24"/>
        <v>1155.0078726502172</v>
      </c>
      <c r="AV42">
        <f>SQRT((S42-AS42)*(S42-AS42)+(T42-AT42)*(T42-AT42))</f>
        <v>4.1049695067149106</v>
      </c>
    </row>
    <row r="43" spans="1:48" x14ac:dyDescent="0.2">
      <c r="A43" s="1" t="d">
        <v>2024-02-11</v>
      </c>
      <c r="B43">
        <v>45332</v>
      </c>
      <c r="C43">
        <f t="shared" si="8"/>
        <v>1.24</v>
      </c>
      <c r="D43">
        <v>1.6708000000000001E-2</v>
      </c>
      <c r="E43">
        <f t="shared" si="9"/>
        <v>4.8950563441756003</v>
      </c>
      <c r="F43">
        <f t="shared" si="10"/>
        <v>4.9382057178469285</v>
      </c>
      <c r="G43">
        <f t="shared" si="11"/>
        <v>0.40909281973636669</v>
      </c>
      <c r="H43">
        <f t="shared" si="12"/>
        <v>0.67882282164461571</v>
      </c>
      <c r="I43">
        <f t="shared" si="64"/>
        <v>0.68931339468383368</v>
      </c>
      <c r="J43">
        <f t="shared" si="64"/>
        <v>0.68944923479771503</v>
      </c>
      <c r="K43">
        <f t="shared" si="64"/>
        <v>0.68945098612396616</v>
      </c>
      <c r="L43">
        <f t="shared" si="64"/>
        <v>0.68945100870175724</v>
      </c>
      <c r="M43">
        <f t="shared" si="1"/>
        <v>0.70014879829637899</v>
      </c>
      <c r="N43">
        <f t="shared" si="2"/>
        <v>5.6383545161433073</v>
      </c>
      <c r="O43">
        <f t="shared" si="3"/>
        <v>-0.60399627857524474</v>
      </c>
      <c r="P43">
        <f t="shared" si="13"/>
        <v>5.6791890286043412</v>
      </c>
      <c r="Q43">
        <f t="shared" si="4"/>
        <v>-0.24142776370173896</v>
      </c>
      <c r="R43">
        <f t="shared" si="14"/>
        <v>1276.0991608551192</v>
      </c>
      <c r="S43">
        <f t="shared" si="15"/>
        <v>2524.7429425901282</v>
      </c>
      <c r="T43">
        <f t="shared" si="16"/>
        <v>1149.6777944359449</v>
      </c>
      <c r="AC43">
        <f>C43-1</f>
        <v>0.24</v>
      </c>
      <c r="AD43">
        <f>0.01675104-0.0000418*C43-0.000000126*C43*C43</f>
        <v>1.6699014262399996E-2</v>
      </c>
      <c r="AE43">
        <f>MOD(279.6966778+36000.76892*C43+0.0003025*C43*C43,360)*PI()/180</f>
        <v>4.898277082693717</v>
      </c>
      <c r="AF43">
        <f>(281.2208444+1.719175*C43+0.000452778*C43*C43)*PI()/180</f>
        <v>4.9454483384200199</v>
      </c>
      <c r="AG43">
        <f>G43-AC43*(46.815*PI()/180+AC43*(0.006*PI()/180-0.0018*AC43*PI()/180))/3600</f>
        <v>0.409038346455533</v>
      </c>
      <c r="AH43">
        <f t="shared" si="17"/>
        <v>0.67480093958974408</v>
      </c>
      <c r="AI43">
        <f t="shared" ref="AI43:AM43" si="66">$AH43+$AD43*SIN(AH43)</f>
        <v>0.68523351342974903</v>
      </c>
      <c r="AJ43">
        <f t="shared" si="66"/>
        <v>0.68536897474819636</v>
      </c>
      <c r="AK43">
        <f t="shared" si="66"/>
        <v>0.68537072610746208</v>
      </c>
      <c r="AL43">
        <f t="shared" si="66"/>
        <v>0.68537074874925596</v>
      </c>
      <c r="AM43">
        <f t="shared" si="6"/>
        <v>0.6960099728223389</v>
      </c>
      <c r="AN43">
        <f t="shared" si="19"/>
        <v>5.6414583112423591</v>
      </c>
      <c r="AO43">
        <f t="shared" si="20"/>
        <v>-0.60098771779100491</v>
      </c>
      <c r="AP43">
        <f t="shared" si="21"/>
        <v>5.682197589388581</v>
      </c>
      <c r="AQ43">
        <f t="shared" si="7"/>
        <v>-0.24037972356242537</v>
      </c>
      <c r="AR43">
        <f t="shared" si="22"/>
        <v>1274.7227315660828</v>
      </c>
      <c r="AS43">
        <f t="shared" si="23"/>
        <v>2520.8013970559982</v>
      </c>
      <c r="AT43">
        <f t="shared" si="24"/>
        <v>1148.6373659039348</v>
      </c>
      <c r="AV43">
        <f>SQRT((S43-AS43)*(S43-AS43)+(T43-AT43)*(T43-AT43))</f>
        <v>4.0765515730628019</v>
      </c>
    </row>
    <row r="44" spans="1:48" x14ac:dyDescent="0.2">
      <c r="A44" s="1" t="d">
        <v>2024-02-12</v>
      </c>
      <c r="B44">
        <v>45333</v>
      </c>
      <c r="C44">
        <f t="shared" si="8"/>
        <v>1.24</v>
      </c>
      <c r="D44">
        <v>1.6708000000000001E-2</v>
      </c>
      <c r="E44">
        <f t="shared" si="9"/>
        <v>4.8950563441756003</v>
      </c>
      <c r="F44">
        <f t="shared" si="10"/>
        <v>4.9382057178469285</v>
      </c>
      <c r="G44">
        <f t="shared" si="11"/>
        <v>0.40909281973636669</v>
      </c>
      <c r="H44">
        <f t="shared" si="12"/>
        <v>0.69602561327710077</v>
      </c>
      <c r="I44">
        <f t="shared" si="64"/>
        <v>0.70673832889838573</v>
      </c>
      <c r="J44">
        <f t="shared" si="64"/>
        <v>0.70687506637619801</v>
      </c>
      <c r="K44">
        <f t="shared" si="64"/>
        <v>0.70687680368373362</v>
      </c>
      <c r="L44">
        <f t="shared" si="64"/>
        <v>0.70687682575565614</v>
      </c>
      <c r="M44">
        <f t="shared" si="1"/>
        <v>0.71779806824764703</v>
      </c>
      <c r="N44">
        <f t="shared" si="2"/>
        <v>5.6560037860945753</v>
      </c>
      <c r="O44">
        <f t="shared" si="3"/>
        <v>-0.5868459288195742</v>
      </c>
      <c r="P44">
        <f t="shared" si="13"/>
        <v>5.6963393783600118</v>
      </c>
      <c r="Q44">
        <f t="shared" si="4"/>
        <v>-0.23561547939921615</v>
      </c>
      <c r="R44">
        <f t="shared" si="14"/>
        <v>1268.4887742364006</v>
      </c>
      <c r="S44">
        <f t="shared" si="15"/>
        <v>2502.4096933133414</v>
      </c>
      <c r="T44">
        <f t="shared" si="16"/>
        <v>1143.7403760896548</v>
      </c>
      <c r="AC44">
        <f>C44-1</f>
        <v>0.24</v>
      </c>
      <c r="AD44">
        <f>0.01675104-0.0000418*C44-0.000000126*C44*C44</f>
        <v>1.6699014262399996E-2</v>
      </c>
      <c r="AE44">
        <f>MOD(279.6966778+36000.76892*C44+0.0003025*C44*C44,360)*PI()/180</f>
        <v>4.898277082693717</v>
      </c>
      <c r="AF44">
        <f>(281.2208444+1.719175*C44+0.000452778*C44*C44)*PI()/180</f>
        <v>4.9454483384200199</v>
      </c>
      <c r="AG44">
        <f>G44-AC44*(46.815*PI()/180+AC44*(0.006*PI()/180-0.0018*AC44*PI()/180))/3600</f>
        <v>0.409038346455533</v>
      </c>
      <c r="AH44">
        <f t="shared" si="17"/>
        <v>0.69200373122222913</v>
      </c>
      <c r="AI44">
        <f t="shared" ref="AI44:AM44" si="67">$AH44+$AD44*SIN(AH44)</f>
        <v>0.70265905950195662</v>
      </c>
      <c r="AJ44">
        <f t="shared" si="67"/>
        <v>0.70279545529949949</v>
      </c>
      <c r="AK44">
        <f t="shared" si="67"/>
        <v>0.70279719335347923</v>
      </c>
      <c r="AL44">
        <f t="shared" si="67"/>
        <v>0.70279721549972551</v>
      </c>
      <c r="AM44">
        <f t="shared" si="6"/>
        <v>0.71366056150306212</v>
      </c>
      <c r="AN44">
        <f t="shared" si="19"/>
        <v>5.6591088999230816</v>
      </c>
      <c r="AO44">
        <f t="shared" si="20"/>
        <v>-0.58384444917683243</v>
      </c>
      <c r="AP44">
        <f t="shared" si="21"/>
        <v>5.6993408580027536</v>
      </c>
      <c r="AQ44">
        <f t="shared" si="7"/>
        <v>-0.23455593015481377</v>
      </c>
      <c r="AR44">
        <f t="shared" si="22"/>
        <v>1267.1074865774187</v>
      </c>
      <c r="AS44">
        <f t="shared" si="23"/>
        <v>2498.4747773997619</v>
      </c>
      <c r="AT44">
        <f t="shared" si="24"/>
        <v>1142.7893455526962</v>
      </c>
      <c r="AV44">
        <f>SQRT((S44-AS44)*(S44-AS44)+(T44-AT44)*(T44-AT44))</f>
        <v>4.0482122386516526</v>
      </c>
    </row>
    <row r="45" spans="1:48" x14ac:dyDescent="0.2">
      <c r="A45" s="1" t="d">
        <v>2024-02-13</v>
      </c>
      <c r="B45">
        <v>45334</v>
      </c>
      <c r="C45">
        <f t="shared" si="8"/>
        <v>1.24</v>
      </c>
      <c r="D45">
        <v>1.6708000000000001E-2</v>
      </c>
      <c r="E45">
        <f t="shared" si="9"/>
        <v>4.8950563441756003</v>
      </c>
      <c r="F45">
        <f t="shared" si="10"/>
        <v>4.9382057178469285</v>
      </c>
      <c r="G45">
        <f t="shared" si="11"/>
        <v>0.40909281973636669</v>
      </c>
      <c r="H45">
        <f t="shared" si="12"/>
        <v>0.71322840490958583</v>
      </c>
      <c r="I45">
        <f t="shared" si="64"/>
        <v>0.72416009291248218</v>
      </c>
      <c r="J45">
        <f t="shared" si="64"/>
        <v>0.72429756416094782</v>
      </c>
      <c r="K45">
        <f t="shared" si="64"/>
        <v>0.72429928454061632</v>
      </c>
      <c r="L45">
        <f t="shared" si="64"/>
        <v>0.72429930606892878</v>
      </c>
      <c r="M45">
        <f t="shared" si="1"/>
        <v>0.73544057979188682</v>
      </c>
      <c r="N45">
        <f t="shared" si="2"/>
        <v>5.6736462976388156</v>
      </c>
      <c r="O45">
        <f t="shared" si="3"/>
        <v>-0.569750186352316</v>
      </c>
      <c r="P45">
        <f t="shared" si="13"/>
        <v>5.7134351208272705</v>
      </c>
      <c r="Q45">
        <f t="shared" si="4"/>
        <v>-0.22973888090779587</v>
      </c>
      <c r="R45">
        <f t="shared" si="14"/>
        <v>1260.8510096207294</v>
      </c>
      <c r="S45">
        <f t="shared" si="15"/>
        <v>2480.1304121335388</v>
      </c>
      <c r="T45">
        <f t="shared" si="16"/>
        <v>1138.3183664804806</v>
      </c>
      <c r="AC45">
        <f>C45-1</f>
        <v>0.24</v>
      </c>
      <c r="AD45">
        <f>0.01675104-0.0000418*C45-0.000000126*C45*C45</f>
        <v>1.6699014262399996E-2</v>
      </c>
      <c r="AE45">
        <f>MOD(279.6966778+36000.76892*C45+0.0003025*C45*C45,360)*PI()/180</f>
        <v>4.898277082693717</v>
      </c>
      <c r="AF45">
        <f>(281.2208444+1.719175*C45+0.000452778*C45*C45)*PI()/180</f>
        <v>4.9454483384200199</v>
      </c>
      <c r="AG45">
        <f>G45-AC45*(46.815*PI()/180+AC45*(0.006*PI()/180-0.0018*AC45*PI()/180))/3600</f>
        <v>0.409038346455533</v>
      </c>
      <c r="AH45">
        <f t="shared" si="17"/>
        <v>0.70920652285471419</v>
      </c>
      <c r="AI45">
        <f t="shared" ref="AI45:AM45" si="68">$AH45+$AD45*SIN(AH45)</f>
        <v>0.72008145235627241</v>
      </c>
      <c r="AJ45">
        <f t="shared" si="68"/>
        <v>0.72021861944649646</v>
      </c>
      <c r="AK45">
        <f t="shared" si="68"/>
        <v>0.72022034127238721</v>
      </c>
      <c r="AL45">
        <f t="shared" si="68"/>
        <v>0.72022036288474167</v>
      </c>
      <c r="AM45">
        <f t="shared" si="6"/>
        <v>0.73130442671427021</v>
      </c>
      <c r="AN45">
        <f t="shared" si="19"/>
        <v>5.6767527651342897</v>
      </c>
      <c r="AO45">
        <f t="shared" si="20"/>
        <v>-0.56675559987186497</v>
      </c>
      <c r="AP45">
        <f t="shared" si="21"/>
        <v>5.7164297073077215</v>
      </c>
      <c r="AQ45">
        <f t="shared" si="7"/>
        <v>-0.22866814616578851</v>
      </c>
      <c r="AR45">
        <f t="shared" si="22"/>
        <v>1259.4654796307732</v>
      </c>
      <c r="AS45">
        <f t="shared" si="23"/>
        <v>2476.2041819363058</v>
      </c>
      <c r="AT45">
        <f t="shared" si="24"/>
        <v>1137.4553191919763</v>
      </c>
      <c r="AV45">
        <f>SQRT((S45-AS45)*(S45-AS45)+(T45-AT45)*(T45-AT45))</f>
        <v>4.0199669381550001</v>
      </c>
    </row>
    <row r="46" spans="1:48" x14ac:dyDescent="0.2">
      <c r="A46" s="1" t="d">
        <v>2024-02-14</v>
      </c>
      <c r="B46">
        <v>45335</v>
      </c>
      <c r="C46">
        <f t="shared" si="8"/>
        <v>1.24</v>
      </c>
      <c r="D46">
        <v>1.6708000000000001E-2</v>
      </c>
      <c r="E46">
        <f t="shared" si="9"/>
        <v>4.8950563441756003</v>
      </c>
      <c r="F46">
        <f t="shared" si="10"/>
        <v>4.9382057178469285</v>
      </c>
      <c r="G46">
        <f t="shared" si="11"/>
        <v>0.40909281973636669</v>
      </c>
      <c r="H46">
        <f t="shared" si="12"/>
        <v>0.73043119654229827</v>
      </c>
      <c r="I46">
        <f t="shared" si="64"/>
        <v>0.741578621926132</v>
      </c>
      <c r="J46">
        <f t="shared" si="64"/>
        <v>0.74171666248648893</v>
      </c>
      <c r="K46">
        <f t="shared" si="64"/>
        <v>0.74171836311217787</v>
      </c>
      <c r="L46">
        <f t="shared" si="64"/>
        <v>0.7417183840621262</v>
      </c>
      <c r="M46">
        <f t="shared" si="1"/>
        <v>0.75307620143354193</v>
      </c>
      <c r="N46">
        <f t="shared" si="2"/>
        <v>5.6912819192804704</v>
      </c>
      <c r="O46">
        <f t="shared" si="3"/>
        <v>-0.55270827518026833</v>
      </c>
      <c r="P46">
        <f t="shared" si="13"/>
        <v>5.7304770319993175</v>
      </c>
      <c r="Q46">
        <f t="shared" si="4"/>
        <v>-0.22379998821781322</v>
      </c>
      <c r="R46">
        <f t="shared" si="14"/>
        <v>1253.1895621649587</v>
      </c>
      <c r="S46">
        <f t="shared" si="15"/>
        <v>2457.9172268512539</v>
      </c>
      <c r="T46">
        <f t="shared" si="16"/>
        <v>1133.4030745724249</v>
      </c>
      <c r="AC46">
        <f>C46-1</f>
        <v>0.24</v>
      </c>
      <c r="AD46">
        <f>0.01675104-0.0000418*C46-0.000000126*C46*C46</f>
        <v>1.6699014262399996E-2</v>
      </c>
      <c r="AE46">
        <f>MOD(279.6966778+36000.76892*C46+0.0003025*C46*C46,360)*PI()/180</f>
        <v>4.898277082693717</v>
      </c>
      <c r="AF46">
        <f>(281.2208444+1.719175*C46+0.000452778*C46*C46)*PI()/180</f>
        <v>4.9454483384200199</v>
      </c>
      <c r="AG46">
        <f>G46-AC46*(46.815*PI()/180+AC46*(0.006*PI()/180-0.0018*AC46*PI()/180))/3600</f>
        <v>0.409038346455533</v>
      </c>
      <c r="AH46">
        <f t="shared" si="17"/>
        <v>0.72640931448742663</v>
      </c>
      <c r="AI46">
        <f t="shared" ref="AI46:AM46" si="69">$AH46+$AD46*SIN(AH46)</f>
        <v>0.73750062700661345</v>
      </c>
      <c r="AJ46">
        <f t="shared" si="69"/>
        <v>0.73763840129267066</v>
      </c>
      <c r="AK46">
        <f t="shared" si="69"/>
        <v>0.73764010404888403</v>
      </c>
      <c r="AL46">
        <f t="shared" si="69"/>
        <v>0.73764012509196153</v>
      </c>
      <c r="AM46">
        <f t="shared" si="6"/>
        <v>0.74894143647012945</v>
      </c>
      <c r="AN46">
        <f t="shared" si="19"/>
        <v>5.6943897748901495</v>
      </c>
      <c r="AO46">
        <f t="shared" si="20"/>
        <v>-0.54972038654844335</v>
      </c>
      <c r="AP46">
        <f t="shared" si="21"/>
        <v>5.7334649206311425</v>
      </c>
      <c r="AQ46">
        <f t="shared" si="7"/>
        <v>-0.22271839149696862</v>
      </c>
      <c r="AR46">
        <f t="shared" si="22"/>
        <v>1251.8003899280507</v>
      </c>
      <c r="AS46">
        <f t="shared" si="23"/>
        <v>2454.0016505845851</v>
      </c>
      <c r="AT46">
        <f t="shared" si="24"/>
        <v>1132.6265614806325</v>
      </c>
      <c r="AV46">
        <f>SQRT((S46-AS46)*(S46-AS46)+(T46-AT46)*(T46-AT46))</f>
        <v>3.9918304174681958</v>
      </c>
    </row>
    <row r="47" spans="1:48" x14ac:dyDescent="0.2">
      <c r="A47" s="1" t="d">
        <v>2024-02-15</v>
      </c>
      <c r="B47">
        <v>45336</v>
      </c>
      <c r="C47">
        <f t="shared" si="8"/>
        <v>1.24</v>
      </c>
      <c r="D47">
        <v>1.6708000000000001E-2</v>
      </c>
      <c r="E47">
        <f t="shared" si="9"/>
        <v>4.8950563441756003</v>
      </c>
      <c r="F47">
        <f t="shared" si="10"/>
        <v>4.9382057178469285</v>
      </c>
      <c r="G47">
        <f t="shared" si="11"/>
        <v>0.40909281973636669</v>
      </c>
      <c r="H47">
        <f t="shared" si="12"/>
        <v>0.74763398817478333</v>
      </c>
      <c r="I47">
        <f t="shared" si="64"/>
        <v>0.7589938520959828</v>
      </c>
      <c r="J47">
        <f t="shared" si="64"/>
        <v>0.75913229684088568</v>
      </c>
      <c r="K47">
        <f t="shared" si="64"/>
        <v>0.75913397497660218</v>
      </c>
      <c r="L47">
        <f t="shared" si="64"/>
        <v>0.75913399531650239</v>
      </c>
      <c r="M47">
        <f t="shared" si="1"/>
        <v>0.77070480410535747</v>
      </c>
      <c r="N47">
        <f t="shared" si="2"/>
        <v>5.7089105219522862</v>
      </c>
      <c r="O47">
        <f t="shared" si="3"/>
        <v>-0.53571937121158453</v>
      </c>
      <c r="P47">
        <f t="shared" si="13"/>
        <v>5.7474659359680018</v>
      </c>
      <c r="Q47">
        <f t="shared" si="4"/>
        <v>-0.21780081919549762</v>
      </c>
      <c r="R47">
        <f t="shared" si="14"/>
        <v>1245.5080301456037</v>
      </c>
      <c r="S47">
        <f t="shared" si="15"/>
        <v>2435.7817300731817</v>
      </c>
      <c r="T47">
        <f t="shared" si="16"/>
        <v>1128.985600067705</v>
      </c>
      <c r="AC47">
        <f>C47-1</f>
        <v>0.24</v>
      </c>
      <c r="AD47">
        <f>0.01675104-0.0000418*C47-0.000000126*C47*C47</f>
        <v>1.6699014262399996E-2</v>
      </c>
      <c r="AE47">
        <f>MOD(279.6966778+36000.76892*C47+0.0003025*C47*C47,360)*PI()/180</f>
        <v>4.898277082693717</v>
      </c>
      <c r="AF47">
        <f>(281.2208444+1.719175*C47+0.000452778*C47*C47)*PI()/180</f>
        <v>4.9454483384200199</v>
      </c>
      <c r="AG47">
        <f>G47-AC47*(46.815*PI()/180+AC47*(0.006*PI()/180-0.0018*AC47*PI()/180))/3600</f>
        <v>0.409038346455533</v>
      </c>
      <c r="AH47">
        <f t="shared" si="17"/>
        <v>0.74361210611991169</v>
      </c>
      <c r="AI47">
        <f t="shared" ref="AI47:AM47" si="70">$AH47+$AD47*SIN(AH47)</f>
        <v>0.75491651941856508</v>
      </c>
      <c r="AJ47">
        <f t="shared" si="70"/>
        <v>0.75505473608965668</v>
      </c>
      <c r="AK47">
        <f t="shared" si="70"/>
        <v>0.75505641702294557</v>
      </c>
      <c r="AL47">
        <f t="shared" si="70"/>
        <v>0.75505643746440687</v>
      </c>
      <c r="AM47">
        <f t="shared" si="6"/>
        <v>0.7665714612022777</v>
      </c>
      <c r="AN47">
        <f t="shared" si="19"/>
        <v>5.7120197996222979</v>
      </c>
      <c r="AO47">
        <f t="shared" si="20"/>
        <v>-0.53273797809839507</v>
      </c>
      <c r="AP47">
        <f t="shared" si="21"/>
        <v>5.7504473290811911</v>
      </c>
      <c r="AQ47">
        <f t="shared" si="7"/>
        <v>-0.2167086838485294</v>
      </c>
      <c r="AR47">
        <f t="shared" si="22"/>
        <v>1244.1157997742671</v>
      </c>
      <c r="AS47">
        <f t="shared" si="23"/>
        <v>2431.8786890513497</v>
      </c>
      <c r="AT47">
        <f t="shared" si="24"/>
        <v>1128.2941422336482</v>
      </c>
      <c r="AV47">
        <f>SQRT((S47-AS47)*(S47-AS47)+(T47-AT47)*(T47-AT47))</f>
        <v>3.9638167407666387</v>
      </c>
    </row>
    <row r="48" spans="1:48" x14ac:dyDescent="0.2">
      <c r="A48" s="1" t="d">
        <v>2024-02-16</v>
      </c>
      <c r="B48">
        <v>45337</v>
      </c>
      <c r="C48">
        <f t="shared" si="8"/>
        <v>1.24</v>
      </c>
      <c r="D48">
        <v>1.6708000000000001E-2</v>
      </c>
      <c r="E48">
        <f t="shared" si="9"/>
        <v>4.8950563441756003</v>
      </c>
      <c r="F48">
        <f t="shared" si="10"/>
        <v>4.9382057178469285</v>
      </c>
      <c r="G48">
        <f t="shared" si="11"/>
        <v>0.40909281973636669</v>
      </c>
      <c r="H48">
        <f t="shared" si="12"/>
        <v>0.76483677980726839</v>
      </c>
      <c r="I48">
        <f t="shared" si="64"/>
        <v>0.77640572055559598</v>
      </c>
      <c r="J48">
        <f t="shared" si="64"/>
        <v>0.77654440388674584</v>
      </c>
      <c r="K48">
        <f t="shared" si="64"/>
        <v>0.77654605689343648</v>
      </c>
      <c r="L48">
        <f t="shared" si="64"/>
        <v>0.77654607659474273</v>
      </c>
      <c r="M48">
        <f t="shared" si="1"/>
        <v>0.78832626120853078</v>
      </c>
      <c r="N48">
        <f t="shared" si="2"/>
        <v>5.7265319790554594</v>
      </c>
      <c r="O48">
        <f t="shared" si="3"/>
        <v>-0.51878260422147315</v>
      </c>
      <c r="P48">
        <f t="shared" si="13"/>
        <v>5.7644027029581135</v>
      </c>
      <c r="Q48">
        <f t="shared" si="4"/>
        <v>-0.21174338881083249</v>
      </c>
      <c r="R48">
        <f t="shared" si="14"/>
        <v>1237.8099145746394</v>
      </c>
      <c r="S48">
        <f t="shared" si="15"/>
        <v>2413.7349848550211</v>
      </c>
      <c r="T48">
        <f t="shared" si="16"/>
        <v>1125.0568605808571</v>
      </c>
      <c r="AC48">
        <f>C48-1</f>
        <v>0.24</v>
      </c>
      <c r="AD48">
        <f>0.01675104-0.0000418*C48-0.000000126*C48*C48</f>
        <v>1.6699014262399996E-2</v>
      </c>
      <c r="AE48">
        <f>MOD(279.6966778+36000.76892*C48+0.0003025*C48*C48,360)*PI()/180</f>
        <v>4.898277082693717</v>
      </c>
      <c r="AF48">
        <f>(281.2208444+1.719175*C48+0.000452778*C48*C48)*PI()/180</f>
        <v>4.9454483384200199</v>
      </c>
      <c r="AG48">
        <f>G48-AC48*(46.815*PI()/180+AC48*(0.006*PI()/180-0.0018*AC48*PI()/180))/3600</f>
        <v>0.409038346455533</v>
      </c>
      <c r="AH48">
        <f t="shared" si="17"/>
        <v>0.76081489775239675</v>
      </c>
      <c r="AI48">
        <f t="shared" ref="AI48:AM48" si="71">$AH48+$AD48*SIN(AH48)</f>
        <v>0.77232906652971178</v>
      </c>
      <c r="AJ48">
        <f t="shared" si="71"/>
        <v>0.77246756025835506</v>
      </c>
      <c r="AK48">
        <f t="shared" si="71"/>
        <v>0.77246921671068569</v>
      </c>
      <c r="AL48">
        <f t="shared" si="71"/>
        <v>0.77246923652130817</v>
      </c>
      <c r="AM48">
        <f t="shared" si="6"/>
        <v>0.78419437380024004</v>
      </c>
      <c r="AN48">
        <f t="shared" si="19"/>
        <v>5.7296427122202598</v>
      </c>
      <c r="AO48">
        <f t="shared" si="20"/>
        <v>-0.51580749759528377</v>
      </c>
      <c r="AP48">
        <f t="shared" si="21"/>
        <v>5.7673778095843025</v>
      </c>
      <c r="AQ48">
        <f t="shared" si="7"/>
        <v>-0.21064103795524744</v>
      </c>
      <c r="AR48">
        <f t="shared" si="22"/>
        <v>1236.4151942334145</v>
      </c>
      <c r="AS48">
        <f t="shared" si="23"/>
        <v>2409.8462746528908</v>
      </c>
      <c r="AT48">
        <f t="shared" si="24"/>
        <v>1124.448953408885</v>
      </c>
      <c r="AV48">
        <f>SQRT((S48-AS48)*(S48-AS48)+(T48-AT48)*(T48-AT48))</f>
        <v>3.9359392990603821</v>
      </c>
    </row>
    <row r="49" spans="1:48" x14ac:dyDescent="0.2">
      <c r="A49" s="1" t="d">
        <v>2024-02-17</v>
      </c>
      <c r="B49">
        <v>45338</v>
      </c>
      <c r="C49">
        <f t="shared" si="8"/>
        <v>1.24</v>
      </c>
      <c r="D49">
        <v>1.6708000000000001E-2</v>
      </c>
      <c r="E49">
        <f t="shared" si="9"/>
        <v>4.8950563441756003</v>
      </c>
      <c r="F49">
        <f t="shared" si="10"/>
        <v>4.9382057178469285</v>
      </c>
      <c r="G49">
        <f t="shared" si="11"/>
        <v>0.40909281973636669</v>
      </c>
      <c r="H49">
        <f t="shared" si="12"/>
        <v>0.78203957143975344</v>
      </c>
      <c r="I49">
        <f t="shared" si="64"/>
        <v>0.79381416543312899</v>
      </c>
      <c r="J49">
        <f t="shared" si="64"/>
        <v>0.79395292147939345</v>
      </c>
      <c r="K49">
        <f t="shared" si="64"/>
        <v>0.79395454682148636</v>
      </c>
      <c r="L49">
        <f t="shared" si="64"/>
        <v>0.79395456585884283</v>
      </c>
      <c r="M49">
        <f t="shared" si="1"/>
        <v>0.80594044864929681</v>
      </c>
      <c r="N49">
        <f t="shared" si="2"/>
        <v>5.7441461664962254</v>
      </c>
      <c r="O49">
        <f t="shared" si="3"/>
        <v>-0.50189705980432309</v>
      </c>
      <c r="P49">
        <f t="shared" si="13"/>
        <v>5.7812882473752634</v>
      </c>
      <c r="Q49">
        <f t="shared" si="4"/>
        <v>-0.20562970841988815</v>
      </c>
      <c r="R49">
        <f t="shared" si="14"/>
        <v>1230.098619072257</v>
      </c>
      <c r="S49">
        <f t="shared" si="15"/>
        <v>2391.7875314725029</v>
      </c>
      <c r="T49">
        <f t="shared" si="16"/>
        <v>1121.6076176840106</v>
      </c>
      <c r="AC49">
        <f>C49-1</f>
        <v>0.24</v>
      </c>
      <c r="AD49">
        <f>0.01675104-0.0000418*C49-0.000000126*C49*C49</f>
        <v>1.6699014262399996E-2</v>
      </c>
      <c r="AE49">
        <f>MOD(279.6966778+36000.76892*C49+0.0003025*C49*C49,360)*PI()/180</f>
        <v>4.898277082693717</v>
      </c>
      <c r="AF49">
        <f>(281.2208444+1.719175*C49+0.000452778*C49*C49)*PI()/180</f>
        <v>4.9454483384200199</v>
      </c>
      <c r="AG49">
        <f>G49-AC49*(46.815*PI()/180+AC49*(0.006*PI()/180-0.0018*AC49*PI()/180))/3600</f>
        <v>0.409038346455533</v>
      </c>
      <c r="AH49">
        <f t="shared" si="17"/>
        <v>0.77801768938488181</v>
      </c>
      <c r="AI49">
        <f t="shared" ref="AI49:AM49" si="72">$AH49+$AD49*SIN(AH49)</f>
        <v>0.78973820626737901</v>
      </c>
      <c r="AJ49">
        <f t="shared" si="72"/>
        <v>0.7898768114072191</v>
      </c>
      <c r="AK49">
        <f t="shared" si="72"/>
        <v>0.78987844082236836</v>
      </c>
      <c r="AL49">
        <f t="shared" si="72"/>
        <v>0.78987845997610195</v>
      </c>
      <c r="AM49">
        <f t="shared" si="6"/>
        <v>0.80181004964828273</v>
      </c>
      <c r="AN49">
        <f t="shared" si="19"/>
        <v>5.7472583880683024</v>
      </c>
      <c r="AO49">
        <f t="shared" si="20"/>
        <v>-0.49892802424257071</v>
      </c>
      <c r="AP49">
        <f t="shared" si="21"/>
        <v>5.7842572829370154</v>
      </c>
      <c r="AQ49">
        <f t="shared" si="7"/>
        <v>-0.2045174648767763</v>
      </c>
      <c r="AR49">
        <f t="shared" si="22"/>
        <v>1228.7019610386433</v>
      </c>
      <c r="AS49">
        <f t="shared" si="23"/>
        <v>2387.9148632479996</v>
      </c>
      <c r="AT49">
        <f t="shared" si="24"/>
        <v>1121.0817349621457</v>
      </c>
      <c r="AV49">
        <f>SQRT((S49-AS49)*(S49-AS49)+(T49-AT49)*(T49-AT49))</f>
        <v>3.9082108200855181</v>
      </c>
    </row>
    <row r="50" spans="1:48" x14ac:dyDescent="0.2">
      <c r="A50" s="1" t="d">
        <v>2024-02-18</v>
      </c>
      <c r="B50">
        <v>45339</v>
      </c>
      <c r="C50">
        <f t="shared" si="8"/>
        <v>1.24</v>
      </c>
      <c r="D50">
        <v>1.6708000000000001E-2</v>
      </c>
      <c r="E50">
        <f t="shared" si="9"/>
        <v>4.8950563441756003</v>
      </c>
      <c r="F50">
        <f t="shared" si="10"/>
        <v>4.9382057178469285</v>
      </c>
      <c r="G50">
        <f t="shared" si="11"/>
        <v>0.40909281973636669</v>
      </c>
      <c r="H50">
        <f t="shared" si="12"/>
        <v>0.7992423630722385</v>
      </c>
      <c r="I50">
        <f t="shared" si="64"/>
        <v>0.81121912586987588</v>
      </c>
      <c r="J50">
        <f t="shared" si="64"/>
        <v>0.81135778868565966</v>
      </c>
      <c r="K50">
        <f t="shared" si="64"/>
        <v>0.81135938393731055</v>
      </c>
      <c r="L50">
        <f t="shared" si="64"/>
        <v>0.81135940228858849</v>
      </c>
      <c r="M50">
        <f t="shared" si="1"/>
        <v>0.82354724487543896</v>
      </c>
      <c r="N50">
        <f t="shared" si="2"/>
        <v>5.7617529627223671</v>
      </c>
      <c r="O50">
        <f t="shared" si="3"/>
        <v>-0.48506178130512123</v>
      </c>
      <c r="P50">
        <f t="shared" si="13"/>
        <v>5.7981235258744652</v>
      </c>
      <c r="Q50">
        <f t="shared" si="4"/>
        <v>-0.19946178509924992</v>
      </c>
      <c r="R50">
        <f t="shared" si="14"/>
        <v>1222.3774499790472</v>
      </c>
      <c r="S50">
        <f t="shared" si="15"/>
        <v>2369.9493952119492</v>
      </c>
      <c r="T50">
        <f t="shared" si="16"/>
        <v>1118.628501802081</v>
      </c>
      <c r="AC50">
        <f>C50-1</f>
        <v>0.24</v>
      </c>
      <c r="AD50">
        <f>0.01675104-0.0000418*C50-0.000000126*C50*C50</f>
        <v>1.6699014262399996E-2</v>
      </c>
      <c r="AE50">
        <f>MOD(279.6966778+36000.76892*C50+0.0003025*C50*C50,360)*PI()/180</f>
        <v>4.898277082693717</v>
      </c>
      <c r="AF50">
        <f>(281.2208444+1.719175*C50+0.000452778*C50*C50)*PI()/180</f>
        <v>4.9454483384200199</v>
      </c>
      <c r="AG50">
        <f>G50-AC50*(46.815*PI()/180+AC50*(0.006*PI()/180-0.0018*AC50*PI()/180))/3600</f>
        <v>0.409038346455533</v>
      </c>
      <c r="AH50">
        <f t="shared" si="17"/>
        <v>0.79522048101736686</v>
      </c>
      <c r="AI50">
        <f t="shared" ref="AI50:AM50" si="73">$AH50+$AD50*SIN(AH50)</f>
        <v>0.80714387756723127</v>
      </c>
      <c r="AJ50">
        <f t="shared" si="73"/>
        <v>0.80728242835116071</v>
      </c>
      <c r="AK50">
        <f t="shared" si="73"/>
        <v>0.80728402828102275</v>
      </c>
      <c r="AL50">
        <f t="shared" si="73"/>
        <v>0.80728404675502996</v>
      </c>
      <c r="AM50">
        <f t="shared" si="6"/>
        <v>0.81941836666219681</v>
      </c>
      <c r="AN50">
        <f t="shared" si="19"/>
        <v>5.7648667050822162</v>
      </c>
      <c r="AO50">
        <f t="shared" si="20"/>
        <v>-0.48209859530060456</v>
      </c>
      <c r="AP50">
        <f t="shared" si="21"/>
        <v>5.8010867118789813</v>
      </c>
      <c r="AQ50">
        <f t="shared" si="7"/>
        <v>-0.19833997133975659</v>
      </c>
      <c r="AR50">
        <f t="shared" si="22"/>
        <v>1220.9793907392584</v>
      </c>
      <c r="AS50">
        <f t="shared" si="23"/>
        <v>2366.0943971740226</v>
      </c>
      <c r="AT50">
        <f t="shared" si="24"/>
        <v>1118.1830995504874</v>
      </c>
      <c r="AV50">
        <f>SQRT((S50-AS50)*(S50-AS50)+(T50-AT50)*(T50-AT50))</f>
        <v>3.8806433794079598</v>
      </c>
    </row>
    <row r="51" spans="1:48" x14ac:dyDescent="0.2">
      <c r="A51" s="1" t="d">
        <v>2024-02-19</v>
      </c>
      <c r="B51">
        <v>45340</v>
      </c>
      <c r="C51">
        <f t="shared" si="8"/>
        <v>1.24</v>
      </c>
      <c r="D51">
        <v>1.6708000000000001E-2</v>
      </c>
      <c r="E51">
        <f t="shared" si="9"/>
        <v>4.8950563441756003</v>
      </c>
      <c r="F51">
        <f t="shared" si="10"/>
        <v>4.9382057178469285</v>
      </c>
      <c r="G51">
        <f t="shared" si="11"/>
        <v>0.40909281973636669</v>
      </c>
      <c r="H51">
        <f t="shared" si="12"/>
        <v>0.81644515470483725</v>
      </c>
      <c r="I51">
        <f t="shared" si="64"/>
        <v>0.82862054203839164</v>
      </c>
      <c r="J51">
        <f t="shared" si="64"/>
        <v>0.82875894580201881</v>
      </c>
      <c r="K51">
        <f t="shared" si="64"/>
        <v>0.82876050865304396</v>
      </c>
      <c r="L51">
        <f t="shared" si="64"/>
        <v>0.82876052629936259</v>
      </c>
      <c r="M51">
        <f t="shared" si="1"/>
        <v>0.84114653091143232</v>
      </c>
      <c r="N51">
        <f t="shared" si="2"/>
        <v>5.7793522487583608</v>
      </c>
      <c r="O51">
        <f t="shared" si="3"/>
        <v>-0.46827577172802692</v>
      </c>
      <c r="P51">
        <f t="shared" si="13"/>
        <v>5.8149095354515596</v>
      </c>
      <c r="Q51">
        <f t="shared" si="4"/>
        <v>-0.19324162103167372</v>
      </c>
      <c r="R51">
        <f t="shared" si="14"/>
        <v>1214.6496166922957</v>
      </c>
      <c r="S51">
        <f t="shared" si="15"/>
        <v>2348.2300950808963</v>
      </c>
      <c r="T51">
        <f t="shared" si="16"/>
        <v>1116.1100359453767</v>
      </c>
      <c r="AC51">
        <f>C51-1</f>
        <v>0.24</v>
      </c>
      <c r="AD51">
        <f>0.01675104-0.0000418*C51-0.000000126*C51*C51</f>
        <v>1.6699014262399996E-2</v>
      </c>
      <c r="AE51">
        <f>MOD(279.6966778+36000.76892*C51+0.0003025*C51*C51,360)*PI()/180</f>
        <v>4.898277082693717</v>
      </c>
      <c r="AF51">
        <f>(281.2208444+1.719175*C51+0.000452778*C51*C51)*PI()/180</f>
        <v>4.9454483384200199</v>
      </c>
      <c r="AG51">
        <f>G51-AC51*(46.815*PI()/180+AC51*(0.006*PI()/180-0.0018*AC51*PI()/180))/3600</f>
        <v>0.409038346455533</v>
      </c>
      <c r="AH51">
        <f t="shared" si="17"/>
        <v>0.81242327264996561</v>
      </c>
      <c r="AI51">
        <f t="shared" ref="AI51:AM51" si="74">$AH51+$AD51*SIN(AH51)</f>
        <v>0.82454602039145919</v>
      </c>
      <c r="AJ51">
        <f t="shared" si="74"/>
        <v>0.82468435112980276</v>
      </c>
      <c r="AK51">
        <f t="shared" si="74"/>
        <v>0.82468591924038737</v>
      </c>
      <c r="AL51">
        <f t="shared" si="74"/>
        <v>0.82468593701506843</v>
      </c>
      <c r="AM51">
        <f t="shared" si="6"/>
        <v>0.83701920532471719</v>
      </c>
      <c r="AN51">
        <f t="shared" si="19"/>
        <v>5.7824675437447368</v>
      </c>
      <c r="AO51">
        <f t="shared" si="20"/>
        <v>-0.46531820799036949</v>
      </c>
      <c r="AP51">
        <f t="shared" si="21"/>
        <v>5.8178670991892165</v>
      </c>
      <c r="AQ51">
        <f t="shared" si="7"/>
        <v>-0.19211055913088579</v>
      </c>
      <c r="AR51">
        <f t="shared" si="22"/>
        <v>1213.2506770692553</v>
      </c>
      <c r="AS51">
        <f t="shared" si="23"/>
        <v>2344.394314087137</v>
      </c>
      <c r="AT51">
        <f t="shared" si="24"/>
        <v>1115.7435560723645</v>
      </c>
      <c r="AV51">
        <f>SQRT((S51-AS51)*(S51-AS51)+(T51-AT51)*(T51-AT51))</f>
        <v>3.8532484126264017</v>
      </c>
    </row>
    <row r="52" spans="1:48" x14ac:dyDescent="0.2">
      <c r="A52" s="1" t="d">
        <v>2024-02-20</v>
      </c>
      <c r="B52">
        <v>45341</v>
      </c>
      <c r="C52">
        <f t="shared" si="8"/>
        <v>1.24</v>
      </c>
      <c r="D52">
        <v>1.6708000000000001E-2</v>
      </c>
      <c r="E52">
        <f t="shared" si="9"/>
        <v>4.8950563441756003</v>
      </c>
      <c r="F52">
        <f t="shared" si="10"/>
        <v>4.9382057178469285</v>
      </c>
      <c r="G52">
        <f t="shared" si="11"/>
        <v>0.40909281973636669</v>
      </c>
      <c r="H52">
        <f t="shared" si="12"/>
        <v>0.833647946337436</v>
      </c>
      <c r="I52">
        <f t="shared" si="64"/>
        <v>0.84601835515985224</v>
      </c>
      <c r="J52">
        <f t="shared" si="64"/>
        <v>0.84615633437171955</v>
      </c>
      <c r="K52">
        <f t="shared" si="64"/>
        <v>0.84615786263320225</v>
      </c>
      <c r="L52">
        <f t="shared" si="64"/>
        <v>0.84615787955893429</v>
      </c>
      <c r="M52">
        <f t="shared" si="1"/>
        <v>0.85873819039186661</v>
      </c>
      <c r="N52">
        <f t="shared" si="2"/>
        <v>5.796943908238795</v>
      </c>
      <c r="O52">
        <f t="shared" si="3"/>
        <v>-0.45153799561944991</v>
      </c>
      <c r="P52">
        <f t="shared" si="13"/>
        <v>5.8316473115601362</v>
      </c>
      <c r="Q52">
        <f t="shared" si="4"/>
        <v>-0.18697121294172925</v>
      </c>
      <c r="R52">
        <f t="shared" si="14"/>
        <v>1206.9182322109016</v>
      </c>
      <c r="S52">
        <f t="shared" si="15"/>
        <v>2326.6386533416762</v>
      </c>
      <c r="T52">
        <f t="shared" si="16"/>
        <v>1114.0426582735611</v>
      </c>
      <c r="AC52">
        <f>C52-1</f>
        <v>0.24</v>
      </c>
      <c r="AD52">
        <f>0.01675104-0.0000418*C52-0.000000126*C52*C52</f>
        <v>1.6699014262399996E-2</v>
      </c>
      <c r="AE52">
        <f>MOD(279.6966778+36000.76892*C52+0.0003025*C52*C52,360)*PI()/180</f>
        <v>4.898277082693717</v>
      </c>
      <c r="AF52">
        <f>(281.2208444+1.719175*C52+0.000452778*C52*C52)*PI()/180</f>
        <v>4.9454483384200199</v>
      </c>
      <c r="AG52">
        <f>G52-AC52*(46.815*PI()/180+AC52*(0.006*PI()/180-0.0018*AC52*PI()/180))/3600</f>
        <v>0.409038346455533</v>
      </c>
      <c r="AH52">
        <f t="shared" si="17"/>
        <v>0.82962606428256436</v>
      </c>
      <c r="AI52">
        <f t="shared" ref="AI52:AM52" si="75">$AH52+$AD52*SIN(AH52)</f>
        <v>0.84194457574620007</v>
      </c>
      <c r="AJ52">
        <f t="shared" si="75"/>
        <v>0.84208252102472947</v>
      </c>
      <c r="AK52">
        <f t="shared" si="75"/>
        <v>0.84208405510183659</v>
      </c>
      <c r="AL52">
        <f t="shared" si="75"/>
        <v>0.84208407216083814</v>
      </c>
      <c r="AM52">
        <f t="shared" si="6"/>
        <v>0.85461244871922126</v>
      </c>
      <c r="AN52">
        <f t="shared" si="19"/>
        <v>5.8000607871392411</v>
      </c>
      <c r="AO52">
        <f t="shared" si="20"/>
        <v>-0.44858582137139819</v>
      </c>
      <c r="AP52">
        <f t="shared" si="21"/>
        <v>5.8345994858081882</v>
      </c>
      <c r="AQ52">
        <f t="shared" si="7"/>
        <v>-0.1858312245396998</v>
      </c>
      <c r="AR52">
        <f t="shared" si="22"/>
        <v>1205.5189175219771</v>
      </c>
      <c r="AS52">
        <f t="shared" si="23"/>
        <v>2322.8235566104186</v>
      </c>
      <c r="AT52">
        <f t="shared" si="24"/>
        <v>1113.7535320395323</v>
      </c>
      <c r="AV52">
        <f>SQRT((S52-AS52)*(S52-AS52)+(T52-AT52)*(T52-AT52))</f>
        <v>3.8260367285294734</v>
      </c>
    </row>
    <row r="53" spans="1:48" x14ac:dyDescent="0.2">
      <c r="A53" s="1" t="d">
        <v>2024-02-21</v>
      </c>
      <c r="B53">
        <v>45342</v>
      </c>
      <c r="C53">
        <f t="shared" si="8"/>
        <v>1.24</v>
      </c>
      <c r="D53">
        <v>1.6708000000000001E-2</v>
      </c>
      <c r="E53">
        <f t="shared" si="9"/>
        <v>4.8950563441756003</v>
      </c>
      <c r="F53">
        <f t="shared" si="10"/>
        <v>4.9382057178469285</v>
      </c>
      <c r="G53">
        <f t="shared" si="11"/>
        <v>0.40909281973636669</v>
      </c>
      <c r="H53">
        <f t="shared" si="12"/>
        <v>0.85085073796992106</v>
      </c>
      <c r="I53">
        <f t="shared" si="64"/>
        <v>0.86341250752167897</v>
      </c>
      <c r="J53">
        <f t="shared" si="64"/>
        <v>0.86354989720194308</v>
      </c>
      <c r="K53">
        <f t="shared" si="64"/>
        <v>0.86355138881149585</v>
      </c>
      <c r="L53">
        <f t="shared" si="64"/>
        <v>0.86355140500425742</v>
      </c>
      <c r="M53">
        <f t="shared" si="1"/>
        <v>0.87632210959418688</v>
      </c>
      <c r="N53">
        <f t="shared" si="2"/>
        <v>5.8145278274411156</v>
      </c>
      <c r="O53">
        <f t="shared" si="3"/>
        <v>-0.43484738092199599</v>
      </c>
      <c r="P53">
        <f t="shared" si="13"/>
        <v>5.8483379262575905</v>
      </c>
      <c r="Q53">
        <f t="shared" si="4"/>
        <v>-0.18065255157961932</v>
      </c>
      <c r="R53">
        <f t="shared" si="14"/>
        <v>1199.186313873103</v>
      </c>
      <c r="S53">
        <f t="shared" si="15"/>
        <v>2305.1836057729543</v>
      </c>
      <c r="T53">
        <f t="shared" si="16"/>
        <v>1112.4167434909655</v>
      </c>
      <c r="AC53">
        <f>C53-1</f>
        <v>0.24</v>
      </c>
      <c r="AD53">
        <f>0.01675104-0.0000418*C53-0.000000126*C53*C53</f>
        <v>1.6699014262399996E-2</v>
      </c>
      <c r="AE53">
        <f>MOD(279.6966778+36000.76892*C53+0.0003025*C53*C53,360)*PI()/180</f>
        <v>4.898277082693717</v>
      </c>
      <c r="AF53">
        <f>(281.2208444+1.719175*C53+0.000452778*C53*C53)*PI()/180</f>
        <v>4.9454483384200199</v>
      </c>
      <c r="AG53">
        <f>G53-AC53*(46.815*PI()/180+AC53*(0.006*PI()/180-0.0018*AC53*PI()/180))/3600</f>
        <v>0.409038346455533</v>
      </c>
      <c r="AH53">
        <f t="shared" si="17"/>
        <v>0.84682885591504942</v>
      </c>
      <c r="AI53">
        <f t="shared" ref="AI53:AM53" si="76">$AH53+$AD53*SIN(AH53)</f>
        <v>0.85933948569922725</v>
      </c>
      <c r="AJ53">
        <f t="shared" si="76"/>
        <v>0.85947688057676375</v>
      </c>
      <c r="AK53">
        <f t="shared" si="76"/>
        <v>0.85947837853131936</v>
      </c>
      <c r="AL53">
        <f t="shared" si="76"/>
        <v>0.85947839486152833</v>
      </c>
      <c r="AM53">
        <f t="shared" si="6"/>
        <v>0.87219798256275205</v>
      </c>
      <c r="AN53">
        <f t="shared" si="19"/>
        <v>5.8176463209827718</v>
      </c>
      <c r="AO53">
        <f t="shared" si="20"/>
        <v>-0.43190035819026867</v>
      </c>
      <c r="AP53">
        <f t="shared" si="21"/>
        <v>5.8512849489893179</v>
      </c>
      <c r="AQ53">
        <f t="shared" si="7"/>
        <v>-0.1795039578492485</v>
      </c>
      <c r="AR53">
        <f t="shared" si="22"/>
        <v>1197.7871141151304</v>
      </c>
      <c r="AS53">
        <f t="shared" si="23"/>
        <v>2301.3905826953687</v>
      </c>
      <c r="AT53">
        <f t="shared" si="24"/>
        <v>1112.2033947816112</v>
      </c>
      <c r="AV53">
        <f>SQRT((S53-AS53)*(S53-AS53)+(T53-AT53)*(T53-AT53))</f>
        <v>3.7990185231029781</v>
      </c>
    </row>
    <row r="54" spans="1:48" x14ac:dyDescent="0.2">
      <c r="A54" s="1" t="d">
        <v>2024-02-22</v>
      </c>
      <c r="B54">
        <v>45343</v>
      </c>
      <c r="C54">
        <f t="shared" si="8"/>
        <v>1.24</v>
      </c>
      <c r="D54">
        <v>1.6708000000000001E-2</v>
      </c>
      <c r="E54">
        <f t="shared" si="9"/>
        <v>4.8950563441756003</v>
      </c>
      <c r="F54">
        <f t="shared" si="10"/>
        <v>4.9382057178469285</v>
      </c>
      <c r="G54">
        <f t="shared" si="11"/>
        <v>0.40909281973636669</v>
      </c>
      <c r="H54">
        <f t="shared" si="12"/>
        <v>0.86805352960240612</v>
      </c>
      <c r="I54">
        <f t="shared" si="64"/>
        <v>0.88080294249484681</v>
      </c>
      <c r="J54">
        <f t="shared" si="64"/>
        <v>0.88093957838040626</v>
      </c>
      <c r="K54">
        <f t="shared" si="64"/>
        <v>0.88094103140707736</v>
      </c>
      <c r="L54">
        <f t="shared" si="64"/>
        <v>0.88094104685770258</v>
      </c>
      <c r="M54">
        <f t="shared" si="1"/>
        <v>0.89389817747016631</v>
      </c>
      <c r="N54">
        <f t="shared" si="2"/>
        <v>5.8321038953170952</v>
      </c>
      <c r="O54">
        <f t="shared" si="3"/>
        <v>-0.41820282079758248</v>
      </c>
      <c r="P54">
        <f t="shared" si="13"/>
        <v>5.8649824863820035</v>
      </c>
      <c r="Q54">
        <f t="shared" si="4"/>
        <v>-0.17428762125188604</v>
      </c>
      <c r="R54">
        <f t="shared" si="14"/>
        <v>1191.4567842722795</v>
      </c>
      <c r="S54">
        <f t="shared" si="15"/>
        <v>2283.8730125703842</v>
      </c>
      <c r="T54">
        <f t="shared" si="16"/>
        <v>1111.2226230792164</v>
      </c>
      <c r="AC54">
        <f>C54-1</f>
        <v>0.24</v>
      </c>
      <c r="AD54">
        <f>0.01675104-0.0000418*C54-0.000000126*C54*C54</f>
        <v>1.6699014262399996E-2</v>
      </c>
      <c r="AE54">
        <f>MOD(279.6966778+36000.76892*C54+0.0003025*C54*C54,360)*PI()/180</f>
        <v>4.898277082693717</v>
      </c>
      <c r="AF54">
        <f>(281.2208444+1.719175*C54+0.000452778*C54*C54)*PI()/180</f>
        <v>4.9454483384200199</v>
      </c>
      <c r="AG54">
        <f>G54-AC54*(46.815*PI()/180+AC54*(0.006*PI()/180-0.0018*AC54*PI()/180))/3600</f>
        <v>0.409038346455533</v>
      </c>
      <c r="AH54">
        <f t="shared" si="17"/>
        <v>0.86403164754753448</v>
      </c>
      <c r="AI54">
        <f t="shared" ref="AI54:AM54" si="77">$AH54+$AD54*SIN(AH54)</f>
        <v>0.87673069339732257</v>
      </c>
      <c r="AJ54">
        <f t="shared" si="77"/>
        <v>0.87686737360269229</v>
      </c>
      <c r="AK54">
        <f t="shared" si="77"/>
        <v>0.87686883347573097</v>
      </c>
      <c r="AL54">
        <f t="shared" si="77"/>
        <v>0.8768688490672526</v>
      </c>
      <c r="AM54">
        <f t="shared" si="6"/>
        <v>0.88977569523777156</v>
      </c>
      <c r="AN54">
        <f t="shared" si="19"/>
        <v>5.8352240336577914</v>
      </c>
      <c r="AO54">
        <f t="shared" si="20"/>
        <v>-0.41526070669804011</v>
      </c>
      <c r="AP54">
        <f t="shared" si="21"/>
        <v>5.8679246004815457</v>
      </c>
      <c r="AQ54">
        <f t="shared" si="7"/>
        <v>-0.17313074287336955</v>
      </c>
      <c r="AR54">
        <f t="shared" si="22"/>
        <v>1190.0581743315061</v>
      </c>
      <c r="AS54">
        <f t="shared" si="23"/>
        <v>2280.1033766087685</v>
      </c>
      <c r="AT54">
        <f t="shared" si="24"/>
        <v>1111.0834714900798</v>
      </c>
      <c r="AV54">
        <f>SQRT((S54-AS54)*(S54-AS54)+(T54-AT54)*(T54-AT54))</f>
        <v>3.7722033942863424</v>
      </c>
    </row>
    <row r="55" spans="1:48" x14ac:dyDescent="0.2">
      <c r="A55" s="1" t="d">
        <v>2024-02-23</v>
      </c>
      <c r="B55">
        <v>45344</v>
      </c>
      <c r="C55">
        <f t="shared" si="8"/>
        <v>1.24</v>
      </c>
      <c r="D55">
        <v>1.6708000000000001E-2</v>
      </c>
      <c r="E55">
        <f t="shared" si="9"/>
        <v>4.8950563441756003</v>
      </c>
      <c r="F55">
        <f t="shared" si="10"/>
        <v>4.9382057178469285</v>
      </c>
      <c r="G55">
        <f t="shared" si="11"/>
        <v>0.40909281973636669</v>
      </c>
      <c r="H55">
        <f t="shared" si="12"/>
        <v>0.88525632123489117</v>
      </c>
      <c r="I55">
        <f t="shared" si="64"/>
        <v>0.89818960455029828</v>
      </c>
      <c r="J55">
        <f t="shared" si="64"/>
        <v>0.89832532329083359</v>
      </c>
      <c r="K55">
        <f t="shared" si="64"/>
        <v>0.89832673593964407</v>
      </c>
      <c r="L55">
        <f t="shared" si="64"/>
        <v>0.89832675064214451</v>
      </c>
      <c r="M55">
        <f t="shared" si="1"/>
        <v>0.91146628567552668</v>
      </c>
      <c r="N55">
        <f t="shared" si="2"/>
        <v>5.8496720035224552</v>
      </c>
      <c r="O55">
        <f t="shared" si="3"/>
        <v>-0.4016031754183238</v>
      </c>
      <c r="P55">
        <f t="shared" si="13"/>
        <v>5.8815821317612622</v>
      </c>
      <c r="Q55">
        <f t="shared" si="4"/>
        <v>-0.1678783993976691</v>
      </c>
      <c r="R55">
        <f t="shared" si="14"/>
        <v>1183.73247233648</v>
      </c>
      <c r="S55">
        <f t="shared" si="15"/>
        <v>2262.7144698016932</v>
      </c>
      <c r="T55">
        <f t="shared" si="16"/>
        <v>1110.4506043781341</v>
      </c>
      <c r="AC55">
        <f>C55-1</f>
        <v>0.24</v>
      </c>
      <c r="AD55">
        <f>0.01675104-0.0000418*C55-0.000000126*C55*C55</f>
        <v>1.6699014262399996E-2</v>
      </c>
      <c r="AE55">
        <f>MOD(279.6966778+36000.76892*C55+0.0003025*C55*C55,360)*PI()/180</f>
        <v>4.898277082693717</v>
      </c>
      <c r="AF55">
        <f>(281.2208444+1.719175*C55+0.000452778*C55*C55)*PI()/180</f>
        <v>4.9454483384200199</v>
      </c>
      <c r="AG55">
        <f>G55-AC55*(46.815*PI()/180+AC55*(0.006*PI()/180-0.0018*AC55*PI()/180))/3600</f>
        <v>0.409038346455533</v>
      </c>
      <c r="AH55">
        <f t="shared" si="17"/>
        <v>0.88123443918001954</v>
      </c>
      <c r="AI55">
        <f t="shared" ref="AI55:AM55" si="78">$AH55+$AD55*SIN(AH55)</f>
        <v>0.89411814308275706</v>
      </c>
      <c r="AJ55">
        <f t="shared" si="78"/>
        <v>0.8942539452108601</v>
      </c>
      <c r="AK55">
        <f t="shared" si="78"/>
        <v>0.89425536517814219</v>
      </c>
      <c r="AL55">
        <f t="shared" si="78"/>
        <v>0.89425538002426308</v>
      </c>
      <c r="AM55">
        <f t="shared" si="6"/>
        <v>0.90734547782206554</v>
      </c>
      <c r="AN55">
        <f t="shared" si="19"/>
        <v>5.8527938162420856</v>
      </c>
      <c r="AO55">
        <f t="shared" si="20"/>
        <v>-0.39866572243528514</v>
      </c>
      <c r="AP55">
        <f t="shared" si="21"/>
        <v>5.884519584744301</v>
      </c>
      <c r="AQ55">
        <f t="shared" si="7"/>
        <v>-0.16671355653922523</v>
      </c>
      <c r="AR55">
        <f t="shared" si="22"/>
        <v>1182.3349122211378</v>
      </c>
      <c r="AS55">
        <f t="shared" si="23"/>
        <v>2258.9694604609367</v>
      </c>
      <c r="AT55">
        <f t="shared" si="24"/>
        <v>1110.3840681133734</v>
      </c>
      <c r="AV55">
        <f>SQRT((S55-AS55)*(S55-AS55)+(T55-AT55)*(T55-AT55))</f>
        <v>3.7456003573368211</v>
      </c>
    </row>
    <row r="56" spans="1:48" x14ac:dyDescent="0.2">
      <c r="A56" s="1" t="d">
        <v>2024-02-24</v>
      </c>
      <c r="B56">
        <v>45345</v>
      </c>
      <c r="C56">
        <f t="shared" si="8"/>
        <v>1.24</v>
      </c>
      <c r="D56">
        <v>1.6708000000000001E-2</v>
      </c>
      <c r="E56">
        <f t="shared" si="9"/>
        <v>4.8950563441756003</v>
      </c>
      <c r="F56">
        <f t="shared" si="10"/>
        <v>4.9382057178469285</v>
      </c>
      <c r="G56">
        <f t="shared" si="11"/>
        <v>0.40909281973636669</v>
      </c>
      <c r="H56">
        <f t="shared" si="12"/>
        <v>0.90245911286737623</v>
      </c>
      <c r="I56">
        <f t="shared" si="64"/>
        <v>0.91557243927549026</v>
      </c>
      <c r="J56">
        <f t="shared" si="64"/>
        <v>0.91570707862832723</v>
      </c>
      <c r="K56">
        <f t="shared" si="64"/>
        <v>0.91570844924442674</v>
      </c>
      <c r="L56">
        <f t="shared" si="64"/>
        <v>0.91570846319593635</v>
      </c>
      <c r="M56">
        <f t="shared" si="1"/>
        <v>0.92902632859874767</v>
      </c>
      <c r="N56">
        <f t="shared" si="2"/>
        <v>5.8672320464456762</v>
      </c>
      <c r="O56">
        <f t="shared" si="3"/>
        <v>-0.38504727372258984</v>
      </c>
      <c r="P56">
        <f t="shared" si="13"/>
        <v>5.8981380334569966</v>
      </c>
      <c r="Q56">
        <f t="shared" si="4"/>
        <v>-0.16142685620856226</v>
      </c>
      <c r="R56">
        <f t="shared" si="14"/>
        <v>1176.0161145570771</v>
      </c>
      <c r="S56">
        <f t="shared" si="15"/>
        <v>2241.7151213340171</v>
      </c>
      <c r="T56">
        <f t="shared" si="16"/>
        <v>1110.0909885303274</v>
      </c>
      <c r="AC56">
        <f>C56-1</f>
        <v>0.24</v>
      </c>
      <c r="AD56">
        <f>0.01675104-0.0000418*C56-0.000000126*C56*C56</f>
        <v>1.6699014262399996E-2</v>
      </c>
      <c r="AE56">
        <f>MOD(279.6966778+36000.76892*C56+0.0003025*C56*C56,360)*PI()/180</f>
        <v>4.898277082693717</v>
      </c>
      <c r="AF56">
        <f>(281.2208444+1.719175*C56+0.000452778*C56*C56)*PI()/180</f>
        <v>4.9454483384200199</v>
      </c>
      <c r="AG56">
        <f>G56-AC56*(46.815*PI()/180+AC56*(0.006*PI()/180-0.0018*AC56*PI()/180))/3600</f>
        <v>0.409038346455533</v>
      </c>
      <c r="AH56">
        <f t="shared" si="17"/>
        <v>0.89843723081250459</v>
      </c>
      <c r="AI56">
        <f t="shared" ref="AI56:AM56" si="79">$AH56+$AD56*SIN(AH56)</f>
        <v>0.91150178010990524</v>
      </c>
      <c r="AJ56">
        <f t="shared" si="79"/>
        <v>0.9116365418166642</v>
      </c>
      <c r="AK56">
        <f t="shared" si="79"/>
        <v>0.91163792019291512</v>
      </c>
      <c r="AL56">
        <f t="shared" si="79"/>
        <v>0.91163793429005169</v>
      </c>
      <c r="AM56">
        <f t="shared" si="6"/>
        <v>0.92490722411783999</v>
      </c>
      <c r="AN56">
        <f t="shared" si="19"/>
        <v>5.8703555625378598</v>
      </c>
      <c r="AO56">
        <f t="shared" si="20"/>
        <v>-0.3821142299821611</v>
      </c>
      <c r="AP56">
        <f t="shared" si="21"/>
        <v>5.9010710771974253</v>
      </c>
      <c r="AQ56">
        <f t="shared" si="7"/>
        <v>-0.16025436851314234</v>
      </c>
      <c r="AR56">
        <f t="shared" si="22"/>
        <v>1174.6200496503818</v>
      </c>
      <c r="AS56">
        <f t="shared" si="23"/>
        <v>2237.995906193918</v>
      </c>
      <c r="AT56">
        <f t="shared" si="24"/>
        <v>1110.0954871191541</v>
      </c>
      <c r="AV56">
        <f>SQRT((S56-AS56)*(S56-AS56)+(T56-AT56)*(T56-AT56))</f>
        <v>3.7192178607395081</v>
      </c>
    </row>
    <row r="57" spans="1:48" x14ac:dyDescent="0.2">
      <c r="A57" s="1" t="d">
        <v>2024-02-25</v>
      </c>
      <c r="B57">
        <v>45346</v>
      </c>
      <c r="C57">
        <f t="shared" si="8"/>
        <v>1.24</v>
      </c>
      <c r="D57">
        <v>1.6708000000000001E-2</v>
      </c>
      <c r="E57">
        <f t="shared" si="9"/>
        <v>4.8950563441756003</v>
      </c>
      <c r="F57">
        <f t="shared" si="10"/>
        <v>4.9382057178469285</v>
      </c>
      <c r="G57">
        <f t="shared" si="11"/>
        <v>0.40909281973636669</v>
      </c>
      <c r="H57">
        <f t="shared" si="12"/>
        <v>0.91966190449997498</v>
      </c>
      <c r="I57">
        <f t="shared" si="64"/>
        <v>0.93295139339061162</v>
      </c>
      <c r="J57">
        <f t="shared" si="64"/>
        <v>0.93308479241417364</v>
      </c>
      <c r="K57">
        <f t="shared" si="64"/>
        <v>0.93308611948660447</v>
      </c>
      <c r="L57">
        <f t="shared" si="64"/>
        <v>0.93308613268730944</v>
      </c>
      <c r="M57">
        <f t="shared" si="1"/>
        <v>0.94657820338860066</v>
      </c>
      <c r="N57">
        <f t="shared" si="2"/>
        <v>5.8847839212355293</v>
      </c>
      <c r="O57">
        <f t="shared" si="3"/>
        <v>-0.3685339151353722</v>
      </c>
      <c r="P57">
        <f t="shared" si="13"/>
        <v>5.9146513920442141</v>
      </c>
      <c r="Q57">
        <f t="shared" si="4"/>
        <v>-0.15493495429061924</v>
      </c>
      <c r="R57">
        <f t="shared" si="14"/>
        <v>1168.3103563530949</v>
      </c>
      <c r="S57">
        <f t="shared" si="15"/>
        <v>2220.88167115756</v>
      </c>
      <c r="T57">
        <f t="shared" si="16"/>
        <v>1110.1340873091244</v>
      </c>
      <c r="AC57">
        <f>C57-1</f>
        <v>0.24</v>
      </c>
      <c r="AD57">
        <f>0.01675104-0.0000418*C57-0.000000126*C57*C57</f>
        <v>1.6699014262399996E-2</v>
      </c>
      <c r="AE57">
        <f>MOD(279.6966778+36000.76892*C57+0.0003025*C57*C57,360)*PI()/180</f>
        <v>4.898277082693717</v>
      </c>
      <c r="AF57">
        <f>(281.2208444+1.719175*C57+0.000452778*C57*C57)*PI()/180</f>
        <v>4.9454483384200199</v>
      </c>
      <c r="AG57">
        <f>G57-AC57*(46.815*PI()/180+AC57*(0.006*PI()/180-0.0018*AC57*PI()/180))/3600</f>
        <v>0.409038346455533</v>
      </c>
      <c r="AH57">
        <f t="shared" si="17"/>
        <v>0.91564002244510334</v>
      </c>
      <c r="AI57">
        <f t="shared" ref="AI57:AM57" si="80">$AH57+$AD57*SIN(AH57)</f>
        <v>0.92888155096153202</v>
      </c>
      <c r="AJ57">
        <f t="shared" si="80"/>
        <v>0.92901511115748547</v>
      </c>
      <c r="AK57">
        <f t="shared" si="80"/>
        <v>0.92901644640024583</v>
      </c>
      <c r="AL57">
        <f t="shared" si="80"/>
        <v>0.92901645974787783</v>
      </c>
      <c r="AM57">
        <f t="shared" si="6"/>
        <v>0.94246083067954067</v>
      </c>
      <c r="AN57">
        <f t="shared" si="19"/>
        <v>5.8879091690995606</v>
      </c>
      <c r="AO57">
        <f t="shared" si="20"/>
        <v>-0.36560502467270478</v>
      </c>
      <c r="AP57">
        <f t="shared" si="21"/>
        <v>5.9175802825068811</v>
      </c>
      <c r="AQ57">
        <f t="shared" si="7"/>
        <v>-0.15375514086830594</v>
      </c>
      <c r="AR57">
        <f t="shared" si="22"/>
        <v>1166.9162176845477</v>
      </c>
      <c r="AS57">
        <f t="shared" si="23"/>
        <v>2217.1893479544383</v>
      </c>
      <c r="AT57">
        <f t="shared" si="24"/>
        <v>1110.2080441439471</v>
      </c>
      <c r="AV57">
        <f>SQRT((S57-AS57)*(S57-AS57)+(T57-AT57)*(T57-AT57))</f>
        <v>3.6930638025531475</v>
      </c>
    </row>
    <row r="58" spans="1:48" x14ac:dyDescent="0.2">
      <c r="A58" s="1" t="d">
        <v>2024-02-26</v>
      </c>
      <c r="B58">
        <v>45347</v>
      </c>
      <c r="C58">
        <f t="shared" si="8"/>
        <v>1.24</v>
      </c>
      <c r="D58">
        <v>1.6708000000000001E-2</v>
      </c>
      <c r="E58">
        <f t="shared" si="9"/>
        <v>4.8950563441756003</v>
      </c>
      <c r="F58">
        <f t="shared" si="10"/>
        <v>4.9382057178469285</v>
      </c>
      <c r="G58">
        <f t="shared" si="11"/>
        <v>0.40909281973636669</v>
      </c>
      <c r="H58">
        <f t="shared" si="12"/>
        <v>0.93686469613257373</v>
      </c>
      <c r="I58">
        <f t="shared" si="64"/>
        <v>0.95032641476400592</v>
      </c>
      <c r="J58">
        <f t="shared" si="64"/>
        <v>0.9504584140096225</v>
      </c>
      <c r="K58">
        <f t="shared" si="64"/>
        <v>0.95045969617468229</v>
      </c>
      <c r="L58">
        <f t="shared" si="64"/>
        <v>0.95045970862773765</v>
      </c>
      <c r="M58">
        <f t="shared" si="1"/>
        <v>0.96412180997993913</v>
      </c>
      <c r="N58">
        <f t="shared" si="2"/>
        <v>5.9023275278268681</v>
      </c>
      <c r="O58">
        <f t="shared" si="3"/>
        <v>-0.35206187125237431</v>
      </c>
      <c r="P58">
        <f t="shared" si="13"/>
        <v>5.931123435927212</v>
      </c>
      <c r="Q58">
        <f t="shared" si="4"/>
        <v>-0.14840464836704512</v>
      </c>
      <c r="R58">
        <f t="shared" si="14"/>
        <v>1160.6177535582578</v>
      </c>
      <c r="S58">
        <f t="shared" si="15"/>
        <v>2200.2203960341903</v>
      </c>
      <c r="T58">
        <f t="shared" si="16"/>
        <v>1110.5702388529801</v>
      </c>
      <c r="AC58">
        <f>C58-1</f>
        <v>0.24</v>
      </c>
      <c r="AD58">
        <f>0.01675104-0.0000418*C58-0.000000126*C58*C58</f>
        <v>1.6699014262399996E-2</v>
      </c>
      <c r="AE58">
        <f>MOD(279.6966778+36000.76892*C58+0.0003025*C58*C58,360)*PI()/180</f>
        <v>4.898277082693717</v>
      </c>
      <c r="AF58">
        <f>(281.2208444+1.719175*C58+0.000452778*C58*C58)*PI()/180</f>
        <v>4.9454483384200199</v>
      </c>
      <c r="AG58">
        <f>G58-AC58*(46.815*PI()/180+AC58*(0.006*PI()/180-0.0018*AC58*PI()/180))/3600</f>
        <v>0.409038346455533</v>
      </c>
      <c r="AH58">
        <f t="shared" si="17"/>
        <v>0.93284281407770209</v>
      </c>
      <c r="AI58">
        <f t="shared" ref="AI58:AM58" si="81">$AH58+$AD58*SIN(AH58)</f>
        <v>0.94625740326428476</v>
      </c>
      <c r="AJ58">
        <f t="shared" si="81"/>
        <v>0.9463896023065933</v>
      </c>
      <c r="AK58">
        <f t="shared" si="81"/>
        <v>0.94639089301967139</v>
      </c>
      <c r="AL58">
        <f t="shared" si="81"/>
        <v>0.94639090562026151</v>
      </c>
      <c r="AM58">
        <f t="shared" si="6"/>
        <v>0.96000619683993182</v>
      </c>
      <c r="AN58">
        <f t="shared" si="19"/>
        <v>5.9054545352599517</v>
      </c>
      <c r="AO58">
        <f t="shared" si="20"/>
        <v>-0.34913687427281426</v>
      </c>
      <c r="AP58">
        <f t="shared" si="21"/>
        <v>5.9340484329067724</v>
      </c>
      <c r="AQ58">
        <f t="shared" si="7"/>
        <v>-0.1472178277928444</v>
      </c>
      <c r="AR58">
        <f t="shared" si="22"/>
        <v>1159.225958091231</v>
      </c>
      <c r="AS58">
        <f t="shared" si="23"/>
        <v>2196.5559947809961</v>
      </c>
      <c r="AT58">
        <f t="shared" si="24"/>
        <v>1110.7120835537617</v>
      </c>
      <c r="AV58">
        <f>SQRT((S58-AS58)*(S58-AS58)+(T58-AT58)*(T58-AT58))</f>
        <v>3.6671455470912582</v>
      </c>
    </row>
    <row r="59" spans="1:48" x14ac:dyDescent="0.2">
      <c r="A59" s="1" t="d">
        <v>2024-02-27</v>
      </c>
      <c r="B59">
        <v>45348</v>
      </c>
      <c r="C59">
        <f t="shared" si="8"/>
        <v>1.24</v>
      </c>
      <c r="D59">
        <v>1.6708000000000001E-2</v>
      </c>
      <c r="E59">
        <f t="shared" si="9"/>
        <v>4.8950563441756003</v>
      </c>
      <c r="F59">
        <f t="shared" si="10"/>
        <v>4.9382057178469285</v>
      </c>
      <c r="G59">
        <f t="shared" si="11"/>
        <v>0.40909281973636669</v>
      </c>
      <c r="H59">
        <f t="shared" si="12"/>
        <v>0.95406748776505879</v>
      </c>
      <c r="I59">
        <f t="shared" si="64"/>
        <v>0.96769745242782768</v>
      </c>
      <c r="J59">
        <f t="shared" si="64"/>
        <v>0.96782789412967118</v>
      </c>
      <c r="K59">
        <f t="shared" si="64"/>
        <v>0.96782913017386607</v>
      </c>
      <c r="L59">
        <f t="shared" si="64"/>
        <v>0.96782914188529845</v>
      </c>
      <c r="M59">
        <f t="shared" si="1"/>
        <v>0.9816570511187922</v>
      </c>
      <c r="N59">
        <f t="shared" si="2"/>
        <v>5.9198627689657206</v>
      </c>
      <c r="O59">
        <f t="shared" si="3"/>
        <v>-0.3356298874860999</v>
      </c>
      <c r="P59">
        <f t="shared" si="13"/>
        <v>5.9475554196934866</v>
      </c>
      <c r="Q59">
        <f t="shared" si="4"/>
        <v>-0.14183788501953681</v>
      </c>
      <c r="R59">
        <f t="shared" si="14"/>
        <v>1152.9407740176953</v>
      </c>
      <c r="S59">
        <f t="shared" si="15"/>
        <v>2179.7371584023053</v>
      </c>
      <c r="T59">
        <f t="shared" si="16"/>
        <v>1111.3898223325925</v>
      </c>
      <c r="AC59">
        <f>C59-1</f>
        <v>0.24</v>
      </c>
      <c r="AD59">
        <f>0.01675104-0.0000418*C59-0.000000126*C59*C59</f>
        <v>1.6699014262399996E-2</v>
      </c>
      <c r="AE59">
        <f>MOD(279.6966778+36000.76892*C59+0.0003025*C59*C59,360)*PI()/180</f>
        <v>4.898277082693717</v>
      </c>
      <c r="AF59">
        <f>(281.2208444+1.719175*C59+0.000452778*C59*C59)*PI()/180</f>
        <v>4.9454483384200199</v>
      </c>
      <c r="AG59">
        <f>G59-AC59*(46.815*PI()/180+AC59*(0.006*PI()/180-0.0018*AC59*PI()/180))/3600</f>
        <v>0.409038346455533</v>
      </c>
      <c r="AH59">
        <f t="shared" si="17"/>
        <v>0.95004560571018715</v>
      </c>
      <c r="AI59">
        <f t="shared" ref="AI59:AM59" si="82">$AH59+$AD59*SIN(AH59)</f>
        <v>0.9636292858044222</v>
      </c>
      <c r="AJ59">
        <f t="shared" si="82"/>
        <v>0.96375996568705802</v>
      </c>
      <c r="AK59">
        <f t="shared" si="82"/>
        <v>0.96376121062357367</v>
      </c>
      <c r="AL59">
        <f t="shared" si="82"/>
        <v>0.96376122248247442</v>
      </c>
      <c r="AM59">
        <f t="shared" si="6"/>
        <v>0.97754322473548105</v>
      </c>
      <c r="AN59">
        <f t="shared" si="19"/>
        <v>5.9229915631555006</v>
      </c>
      <c r="AO59">
        <f t="shared" si="20"/>
        <v>-0.33270852062022183</v>
      </c>
      <c r="AP59">
        <f t="shared" si="21"/>
        <v>5.9504767865593644</v>
      </c>
      <c r="AQ59">
        <f t="shared" si="7"/>
        <v>-0.1406443753362652</v>
      </c>
      <c r="AR59">
        <f t="shared" si="22"/>
        <v>1151.5517249513662</v>
      </c>
      <c r="AS59">
        <f t="shared" si="23"/>
        <v>2176.1016435371425</v>
      </c>
      <c r="AT59">
        <f t="shared" si="24"/>
        <v>1111.5979929423472</v>
      </c>
      <c r="AV59">
        <f>SQRT((S59-AS59)*(S59-AS59)+(T59-AT59)*(T59-AT59))</f>
        <v>3.6414699418758576</v>
      </c>
    </row>
    <row r="60" spans="1:48" x14ac:dyDescent="0.2">
      <c r="A60" s="1" t="d">
        <v>2024-02-28</v>
      </c>
      <c r="B60">
        <v>45349</v>
      </c>
      <c r="C60">
        <f t="shared" si="8"/>
        <v>1.24</v>
      </c>
      <c r="D60">
        <v>1.6708000000000001E-2</v>
      </c>
      <c r="E60">
        <f t="shared" si="9"/>
        <v>4.8950563441756003</v>
      </c>
      <c r="F60">
        <f t="shared" si="10"/>
        <v>4.9382057178469285</v>
      </c>
      <c r="G60">
        <f t="shared" si="11"/>
        <v>0.40909281973636669</v>
      </c>
      <c r="H60">
        <f t="shared" si="12"/>
        <v>0.97127027939754385</v>
      </c>
      <c r="I60">
        <f t="shared" si="64"/>
        <v>0.9850644565933554</v>
      </c>
      <c r="J60">
        <f t="shared" si="64"/>
        <v>0.98519318485627805</v>
      </c>
      <c r="K60">
        <f t="shared" si="64"/>
        <v>0.98519437371885799</v>
      </c>
      <c r="L60">
        <f t="shared" si="64"/>
        <v>0.98519438469745568</v>
      </c>
      <c r="M60">
        <f t="shared" si="1"/>
        <v>0.99918383238618003</v>
      </c>
      <c r="N60">
        <f t="shared" si="2"/>
        <v>5.9373895502331084</v>
      </c>
      <c r="O60">
        <f t="shared" si="3"/>
        <v>-0.31923668467399774</v>
      </c>
      <c r="P60">
        <f t="shared" si="13"/>
        <v>5.9639486225055887</v>
      </c>
      <c r="Q60">
        <f t="shared" si="4"/>
        <v>-0.13523660246681612</v>
      </c>
      <c r="R60">
        <f t="shared" si="14"/>
        <v>1145.2817992824971</v>
      </c>
      <c r="S60">
        <f t="shared" si="15"/>
        <v>2159.4374194757365</v>
      </c>
      <c r="T60">
        <f t="shared" si="16"/>
        <v>1112.5832715796682</v>
      </c>
      <c r="AC60">
        <f>C60-1</f>
        <v>0.24</v>
      </c>
      <c r="AD60">
        <f>0.01675104-0.0000418*C60-0.000000126*C60*C60</f>
        <v>1.6699014262399996E-2</v>
      </c>
      <c r="AE60">
        <f>MOD(279.6966778+36000.76892*C60+0.0003025*C60*C60,360)*PI()/180</f>
        <v>4.898277082693717</v>
      </c>
      <c r="AF60">
        <f>(281.2208444+1.719175*C60+0.000452778*C60*C60)*PI()/180</f>
        <v>4.9454483384200199</v>
      </c>
      <c r="AG60">
        <f>G60-AC60*(46.815*PI()/180+AC60*(0.006*PI()/180-0.0018*AC60*PI()/180))/3600</f>
        <v>0.409038346455533</v>
      </c>
      <c r="AH60">
        <f t="shared" si="17"/>
        <v>0.96724839734267221</v>
      </c>
      <c r="AI60">
        <f t="shared" ref="AI60:AM60" si="83">$AH60+$AD60*SIN(AH60)</f>
        <v>0.98099714854319986</v>
      </c>
      <c r="AJ60">
        <f t="shared" si="83"/>
        <v>0.98112615308509099</v>
      </c>
      <c r="AK60">
        <f t="shared" si="83"/>
        <v>0.98112735115010596</v>
      </c>
      <c r="AL60">
        <f t="shared" si="83"/>
        <v>0.98112736227545172</v>
      </c>
      <c r="AM60">
        <f t="shared" si="6"/>
        <v>0.99507181933046285</v>
      </c>
      <c r="AN60">
        <f t="shared" si="19"/>
        <v>5.9405201577504823</v>
      </c>
      <c r="AO60">
        <f t="shared" si="20"/>
        <v>-0.31631868122656781</v>
      </c>
      <c r="AP60">
        <f t="shared" si="21"/>
        <v>5.9668666259530188</v>
      </c>
      <c r="AQ60">
        <f t="shared" si="7"/>
        <v>-0.134036721192793</v>
      </c>
      <c r="AR60">
        <f t="shared" si="22"/>
        <v>1143.8958863663015</v>
      </c>
      <c r="AS60">
        <f t="shared" si="23"/>
        <v>2155.8316920294574</v>
      </c>
      <c r="AT60">
        <f t="shared" si="24"/>
        <v>1112.856216596351</v>
      </c>
      <c r="AV60">
        <f>SQRT((S60-AS60)*(S60-AS60)+(T60-AT60)*(T60-AT60))</f>
        <v>3.6160433347766743</v>
      </c>
    </row>
    <row r="61" spans="1:48" x14ac:dyDescent="0.2">
      <c r="A61" s="1" t="d">
        <v>2024-02-29</v>
      </c>
      <c r="B61">
        <v>45350</v>
      </c>
      <c r="C61">
        <f t="shared" si="8"/>
        <v>1.24</v>
      </c>
      <c r="D61">
        <v>1.6708000000000001E-2</v>
      </c>
      <c r="E61">
        <f t="shared" si="9"/>
        <v>4.8950563441756003</v>
      </c>
      <c r="F61">
        <f t="shared" si="10"/>
        <v>4.9382057178469285</v>
      </c>
      <c r="G61">
        <f t="shared" si="11"/>
        <v>0.40909281973636669</v>
      </c>
      <c r="H61">
        <f t="shared" si="12"/>
        <v>0.9884730710300289</v>
      </c>
      <c r="I61">
        <f t="shared" si="64"/>
        <v>1.0024273786653808</v>
      </c>
      <c r="J61">
        <f t="shared" si="64"/>
        <v>1.002554239650427</v>
      </c>
      <c r="K61">
        <f t="shared" si="64"/>
        <v>1.0025553804254983</v>
      </c>
      <c r="L61">
        <f t="shared" si="64"/>
        <v>1.0025553906826892</v>
      </c>
      <c r="M61">
        <f t="shared" si="1"/>
        <v>1.0167020622200751</v>
      </c>
      <c r="N61">
        <f t="shared" si="2"/>
        <v>5.9549077800670034</v>
      </c>
      <c r="O61">
        <f t="shared" si="3"/>
        <v>-0.30288096064896491</v>
      </c>
      <c r="P61">
        <f t="shared" si="13"/>
        <v>5.9803043465306214</v>
      </c>
      <c r="Q61">
        <f t="shared" si="4"/>
        <v>-0.1286027303789134</v>
      </c>
      <c r="R61">
        <f t="shared" si="14"/>
        <v>1137.6431263908837</v>
      </c>
      <c r="S61">
        <f t="shared" si="15"/>
        <v>2139.3262524788779</v>
      </c>
      <c r="T61">
        <f t="shared" si="16"/>
        <v>1114.1410877084147</v>
      </c>
      <c r="AC61">
        <f>C61-1</f>
        <v>0.24</v>
      </c>
      <c r="AD61">
        <f>0.01675104-0.0000418*C61-0.000000126*C61*C61</f>
        <v>1.6699014262399996E-2</v>
      </c>
      <c r="AE61">
        <f>MOD(279.6966778+36000.76892*C61+0.0003025*C61*C61,360)*PI()/180</f>
        <v>4.898277082693717</v>
      </c>
      <c r="AF61">
        <f>(281.2208444+1.719175*C61+0.000452778*C61*C61)*PI()/180</f>
        <v>4.9454483384200199</v>
      </c>
      <c r="AG61">
        <f>G61-AC61*(46.815*PI()/180+AC61*(0.006*PI()/180-0.0018*AC61*PI()/180))/3600</f>
        <v>0.409038346455533</v>
      </c>
      <c r="AH61">
        <f t="shared" si="17"/>
        <v>0.98445118897515727</v>
      </c>
      <c r="AI61">
        <f t="shared" ref="AI61:AM61" si="84">$AH61+$AD61*SIN(AH61)</f>
        <v>0.99836094263133279</v>
      </c>
      <c r="AJ61">
        <f t="shared" si="84"/>
        <v>0.99848811766223888</v>
      </c>
      <c r="AK61">
        <f t="shared" si="84"/>
        <v>0.99848926791496462</v>
      </c>
      <c r="AL61">
        <f t="shared" si="84"/>
        <v>0.99848927831755363</v>
      </c>
      <c r="AM61">
        <f t="shared" si="6"/>
        <v>1.0125918884392109</v>
      </c>
      <c r="AN61">
        <f t="shared" si="19"/>
        <v>5.9580402268592305</v>
      </c>
      <c r="AO61">
        <f t="shared" si="20"/>
        <v>-0.29996605084189765</v>
      </c>
      <c r="AP61">
        <f t="shared" si="21"/>
        <v>5.9832192563376889</v>
      </c>
      <c r="AQ61">
        <f t="shared" si="7"/>
        <v>-0.12739679452016139</v>
      </c>
      <c r="AR61">
        <f t="shared" si="22"/>
        <v>1136.2607262497431</v>
      </c>
      <c r="AS61">
        <f t="shared" si="23"/>
        <v>2135.7511522531254</v>
      </c>
      <c r="AT61">
        <f t="shared" si="24"/>
        <v>1114.4772679587531</v>
      </c>
      <c r="AV61">
        <f>SQRT((S61-AS61)*(S61-AS61)+(T61-AT61)*(T61-AT61))</f>
        <v>3.590871591256549</v>
      </c>
    </row>
    <row r="62" spans="1:48" x14ac:dyDescent="0.2">
      <c r="A62" s="1" t="d">
        <v>2024-03-01</v>
      </c>
      <c r="B62">
        <v>45351</v>
      </c>
      <c r="C62">
        <f t="shared" si="8"/>
        <v>1.24</v>
      </c>
      <c r="D62">
        <v>1.6708000000000001E-2</v>
      </c>
      <c r="E62">
        <f t="shared" si="9"/>
        <v>4.8950563441756003</v>
      </c>
      <c r="F62">
        <f t="shared" si="10"/>
        <v>4.9382057178469285</v>
      </c>
      <c r="G62">
        <f t="shared" si="11"/>
        <v>0.40909281973636669</v>
      </c>
      <c r="H62">
        <f t="shared" si="12"/>
        <v>1.005675862662514</v>
      </c>
      <c r="I62">
        <f t="shared" ref="I62:L81" si="85">$H62+$D62*SIN(H62)</f>
        <v>1.0197861712567042</v>
      </c>
      <c r="J62">
        <f t="shared" si="85"/>
        <v>1.0199110133640781</v>
      </c>
      <c r="K62">
        <f t="shared" si="85"/>
        <v>1.019912105302287</v>
      </c>
      <c r="L62">
        <f t="shared" si="85"/>
        <v>1.0199121148520045</v>
      </c>
      <c r="M62">
        <f t="shared" si="1"/>
        <v>1.0342116519365536</v>
      </c>
      <c r="N62">
        <f t="shared" si="2"/>
        <v>5.9724173697834821</v>
      </c>
      <c r="O62">
        <f t="shared" si="3"/>
        <v>-0.28656139177119522</v>
      </c>
      <c r="P62">
        <f t="shared" si="13"/>
        <v>5.9966239154083913</v>
      </c>
      <c r="Q62">
        <f t="shared" si="4"/>
        <v>-0.12193818972513641</v>
      </c>
      <c r="R62">
        <f t="shared" si="14"/>
        <v>1130.0269697246104</v>
      </c>
      <c r="S62">
        <f t="shared" si="15"/>
        <v>2119.4083559626697</v>
      </c>
      <c r="T62">
        <f t="shared" si="16"/>
        <v>1116.0538507627743</v>
      </c>
      <c r="AC62">
        <f>C62-1</f>
        <v>0.24</v>
      </c>
      <c r="AD62">
        <f>0.01675104-0.0000418*C62-0.000000126*C62*C62</f>
        <v>1.6699014262399996E-2</v>
      </c>
      <c r="AE62">
        <f>MOD(279.6966778+36000.76892*C62+0.0003025*C62*C62,360)*PI()/180</f>
        <v>4.898277082693717</v>
      </c>
      <c r="AF62">
        <f>(281.2208444+1.719175*C62+0.000452778*C62*C62)*PI()/180</f>
        <v>4.9454483384200199</v>
      </c>
      <c r="AG62">
        <f>G62-AC62*(46.815*PI()/180+AC62*(0.006*PI()/180-0.0018*AC62*PI()/180))/3600</f>
        <v>0.409038346455533</v>
      </c>
      <c r="AH62">
        <f t="shared" si="17"/>
        <v>1.0016539806076423</v>
      </c>
      <c r="AI62">
        <f t="shared" ref="AI62:AM62" si="86">$AH62+$AD62*SIN(AH62)</f>
        <v>1.0157206204235669</v>
      </c>
      <c r="AJ62">
        <f t="shared" si="86"/>
        <v>1.0158458139674631</v>
      </c>
      <c r="AK62">
        <f t="shared" si="86"/>
        <v>1.0158469156230427</v>
      </c>
      <c r="AL62">
        <f t="shared" si="86"/>
        <v>1.0158469253162057</v>
      </c>
      <c r="AM62">
        <f t="shared" si="6"/>
        <v>1.0301033427475614</v>
      </c>
      <c r="AN62">
        <f t="shared" si="19"/>
        <v>5.9755516811675813</v>
      </c>
      <c r="AO62">
        <f t="shared" si="20"/>
        <v>-0.28364930298061142</v>
      </c>
      <c r="AP62">
        <f t="shared" si="21"/>
        <v>5.9995360041989745</v>
      </c>
      <c r="AQ62">
        <f t="shared" si="7"/>
        <v>-0.12072651579180262</v>
      </c>
      <c r="AR62">
        <f t="shared" si="22"/>
        <v>1128.6484461932957</v>
      </c>
      <c r="AS62">
        <f t="shared" si="23"/>
        <v>2115.8646637104134</v>
      </c>
      <c r="AT62">
        <f t="shared" si="24"/>
        <v>1116.4517411237982</v>
      </c>
      <c r="AV62">
        <f>SQRT((S62-AS62)*(S62-AS62)+(T62-AT62)*(T62-AT62))</f>
        <v>3.5659601116805679</v>
      </c>
    </row>
    <row r="63" spans="1:48" x14ac:dyDescent="0.2">
      <c r="A63" s="1" t="d">
        <v>2024-03-02</v>
      </c>
      <c r="B63">
        <v>45352</v>
      </c>
      <c r="C63">
        <f t="shared" si="8"/>
        <v>1.24</v>
      </c>
      <c r="D63">
        <v>1.6708000000000001E-2</v>
      </c>
      <c r="E63">
        <f t="shared" si="9"/>
        <v>4.8950563441756003</v>
      </c>
      <c r="F63">
        <f t="shared" si="10"/>
        <v>4.9382057178469285</v>
      </c>
      <c r="G63">
        <f t="shared" si="11"/>
        <v>0.40909281973636669</v>
      </c>
      <c r="H63">
        <f t="shared" si="12"/>
        <v>1.0228786542951127</v>
      </c>
      <c r="I63">
        <f t="shared" si="85"/>
        <v>1.0371407882022732</v>
      </c>
      <c r="J63">
        <f t="shared" si="85"/>
        <v>1.0372634622515422</v>
      </c>
      <c r="K63">
        <f t="shared" si="85"/>
        <v>1.0372645047613269</v>
      </c>
      <c r="L63">
        <f t="shared" si="85"/>
        <v>1.0372645136198659</v>
      </c>
      <c r="M63">
        <f t="shared" si="1"/>
        <v>1.0517125157496789</v>
      </c>
      <c r="N63">
        <f t="shared" si="2"/>
        <v>5.9899182335966072</v>
      </c>
      <c r="O63">
        <f t="shared" si="3"/>
        <v>-0.27027663442200267</v>
      </c>
      <c r="P63">
        <f t="shared" si="13"/>
        <v>6.0129086727575833</v>
      </c>
      <c r="Q63">
        <f t="shared" si="4"/>
        <v>-0.11524489265423789</v>
      </c>
      <c r="R63">
        <f t="shared" si="14"/>
        <v>1122.4354629304669</v>
      </c>
      <c r="S63">
        <f t="shared" si="15"/>
        <v>2099.6880671520994</v>
      </c>
      <c r="T63">
        <f t="shared" si="16"/>
        <v>1118.3122304238759</v>
      </c>
      <c r="AC63">
        <f>C63-1</f>
        <v>0.24</v>
      </c>
      <c r="AD63">
        <f>0.01675104-0.0000418*C63-0.000000126*C63*C63</f>
        <v>1.6699014262399996E-2</v>
      </c>
      <c r="AE63">
        <f>MOD(279.6966778+36000.76892*C63+0.0003025*C63*C63,360)*PI()/180</f>
        <v>4.898277082693717</v>
      </c>
      <c r="AF63">
        <f>(281.2208444+1.719175*C63+0.000452778*C63*C63)*PI()/180</f>
        <v>4.9454483384200199</v>
      </c>
      <c r="AG63">
        <f>G63-AC63*(46.815*PI()/180+AC63*(0.006*PI()/180-0.0018*AC63*PI()/180))/3600</f>
        <v>0.409038346455533</v>
      </c>
      <c r="AH63">
        <f t="shared" si="17"/>
        <v>1.0188567722402411</v>
      </c>
      <c r="AI63">
        <f t="shared" ref="AI63:AM63" si="87">$AH63+$AD63*SIN(AH63)</f>
        <v>1.0330761354928928</v>
      </c>
      <c r="AJ63">
        <f t="shared" si="87"/>
        <v>1.0331991979486441</v>
      </c>
      <c r="AK63">
        <f t="shared" si="87"/>
        <v>1.0332002503795039</v>
      </c>
      <c r="AL63">
        <f t="shared" si="87"/>
        <v>1.0332002593789622</v>
      </c>
      <c r="AM63">
        <f t="shared" si="6"/>
        <v>1.047606095833026</v>
      </c>
      <c r="AN63">
        <f t="shared" si="19"/>
        <v>5.9930544342530458</v>
      </c>
      <c r="AO63">
        <f t="shared" si="20"/>
        <v>-0.26736709140952108</v>
      </c>
      <c r="AP63">
        <f t="shared" si="21"/>
        <v>6.0158182157700653</v>
      </c>
      <c r="AQ63">
        <f t="shared" si="7"/>
        <v>-0.11402779668094651</v>
      </c>
      <c r="AR63">
        <f t="shared" si="22"/>
        <v>1121.0611673955464</v>
      </c>
      <c r="AS63">
        <f t="shared" si="23"/>
        <v>2096.1765067534061</v>
      </c>
      <c r="AT63">
        <f t="shared" si="24"/>
        <v>1118.7703213980783</v>
      </c>
      <c r="AV63">
        <f>SQRT((S63-AS63)*(S63-AS63)+(T63-AT63)*(T63-AT63))</f>
        <v>3.5413138486043101</v>
      </c>
    </row>
    <row r="64" spans="1:48" x14ac:dyDescent="0.2">
      <c r="A64" s="1" t="d">
        <v>2024-03-03</v>
      </c>
      <c r="B64">
        <v>45353</v>
      </c>
      <c r="C64">
        <f t="shared" si="8"/>
        <v>1.24</v>
      </c>
      <c r="D64">
        <v>1.6708000000000001E-2</v>
      </c>
      <c r="E64">
        <f t="shared" si="9"/>
        <v>4.8950563441756003</v>
      </c>
      <c r="F64">
        <f t="shared" si="10"/>
        <v>4.9382057178469285</v>
      </c>
      <c r="G64">
        <f t="shared" si="11"/>
        <v>0.40909281973636669</v>
      </c>
      <c r="H64">
        <f t="shared" si="12"/>
        <v>1.0400814459277115</v>
      </c>
      <c r="I64">
        <f t="shared" si="85"/>
        <v>1.0544911845724989</v>
      </c>
      <c r="J64">
        <f t="shared" si="85"/>
        <v>1.0546115439798203</v>
      </c>
      <c r="K64">
        <f t="shared" si="85"/>
        <v>1.0546125366282271</v>
      </c>
      <c r="L64">
        <f t="shared" si="85"/>
        <v>1.0546125448140893</v>
      </c>
      <c r="M64">
        <f t="shared" si="1"/>
        <v>1.0692045707896556</v>
      </c>
      <c r="N64">
        <f t="shared" si="2"/>
        <v>6.0074102886365841</v>
      </c>
      <c r="O64">
        <f t="shared" si="3"/>
        <v>-0.25402532646042109</v>
      </c>
      <c r="P64">
        <f t="shared" si="13"/>
        <v>6.0291599807191654</v>
      </c>
      <c r="Q64">
        <f t="shared" si="4"/>
        <v>-0.10852474240530063</v>
      </c>
      <c r="R64">
        <f t="shared" si="14"/>
        <v>1114.8706608972975</v>
      </c>
      <c r="S64">
        <f t="shared" si="15"/>
        <v>2080.1693752799524</v>
      </c>
      <c r="T64">
        <f t="shared" si="16"/>
        <v>1120.9069958132347</v>
      </c>
      <c r="AC64">
        <f>C64-1</f>
        <v>0.24</v>
      </c>
      <c r="AD64">
        <f>0.01675104-0.0000418*C64-0.000000126*C64*C64</f>
        <v>1.6699014262399996E-2</v>
      </c>
      <c r="AE64">
        <f>MOD(279.6966778+36000.76892*C64+0.0003025*C64*C64,360)*PI()/180</f>
        <v>4.898277082693717</v>
      </c>
      <c r="AF64">
        <f>(281.2208444+1.719175*C64+0.000452778*C64*C64)*PI()/180</f>
        <v>4.9454483384200199</v>
      </c>
      <c r="AG64">
        <f>G64-AC64*(46.815*PI()/180+AC64*(0.006*PI()/180-0.0018*AC64*PI()/180))/3600</f>
        <v>0.409038346455533</v>
      </c>
      <c r="AH64">
        <f t="shared" si="17"/>
        <v>1.0360595638728398</v>
      </c>
      <c r="AI64">
        <f t="shared" ref="AI64:AM64" si="88">$AH64+$AD64*SIN(AH64)</f>
        <v>1.0504274426439417</v>
      </c>
      <c r="AJ64">
        <f t="shared" si="88"/>
        <v>1.0505482269630533</v>
      </c>
      <c r="AK64">
        <f t="shared" si="88"/>
        <v>1.0505492296998182</v>
      </c>
      <c r="AL64">
        <f t="shared" si="88"/>
        <v>1.0505492380235324</v>
      </c>
      <c r="AM64">
        <f t="shared" si="6"/>
        <v>1.0651000641832382</v>
      </c>
      <c r="AN64">
        <f t="shared" si="19"/>
        <v>6.0105484026032583</v>
      </c>
      <c r="AO64">
        <f t="shared" si="20"/>
        <v>-0.25111805159884487</v>
      </c>
      <c r="AP64">
        <f t="shared" si="21"/>
        <v>6.0320672555807411</v>
      </c>
      <c r="AQ64">
        <f t="shared" si="7"/>
        <v>-0.10730253997515375</v>
      </c>
      <c r="AR64">
        <f t="shared" si="22"/>
        <v>1113.5009326452218</v>
      </c>
      <c r="AS64">
        <f t="shared" si="23"/>
        <v>2076.6906159063765</v>
      </c>
      <c r="AT64">
        <f t="shared" si="24"/>
        <v>1121.4237949634114</v>
      </c>
      <c r="AV64">
        <f>SQRT((S64-AS64)*(S64-AS64)+(T64-AT64)*(T64-AT64))</f>
        <v>3.5169373239888411</v>
      </c>
    </row>
    <row r="65" spans="1:48" x14ac:dyDescent="0.2">
      <c r="A65" s="1" t="d">
        <v>2024-03-04</v>
      </c>
      <c r="B65">
        <v>45354</v>
      </c>
      <c r="C65">
        <f t="shared" si="8"/>
        <v>1.24</v>
      </c>
      <c r="D65">
        <v>1.6708000000000001E-2</v>
      </c>
      <c r="E65">
        <f t="shared" si="9"/>
        <v>4.8950563441756003</v>
      </c>
      <c r="F65">
        <f t="shared" si="10"/>
        <v>4.9382057178469285</v>
      </c>
      <c r="G65">
        <f t="shared" si="11"/>
        <v>0.40909281973636669</v>
      </c>
      <c r="H65">
        <f t="shared" si="12"/>
        <v>1.0572842375601965</v>
      </c>
      <c r="I65">
        <f t="shared" si="85"/>
        <v>1.0718373166867823</v>
      </c>
      <c r="J65">
        <f t="shared" si="85"/>
        <v>1.0719552176389409</v>
      </c>
      <c r="K65">
        <f t="shared" si="85"/>
        <v>1.0719561601520051</v>
      </c>
      <c r="L65">
        <f t="shared" si="85"/>
        <v>1.0719561676857357</v>
      </c>
      <c r="M65">
        <f t="shared" si="1"/>
        <v>1.0866877371203074</v>
      </c>
      <c r="N65">
        <f t="shared" si="2"/>
        <v>6.0248934549672359</v>
      </c>
      <c r="O65">
        <f t="shared" si="3"/>
        <v>-0.23780608864216815</v>
      </c>
      <c r="P65">
        <f t="shared" si="13"/>
        <v>6.045379218537418</v>
      </c>
      <c r="Q65">
        <f t="shared" si="4"/>
        <v>-0.10177963324730263</v>
      </c>
      <c r="R65">
        <f t="shared" si="14"/>
        <v>1107.3345417788901</v>
      </c>
      <c r="S65">
        <f t="shared" si="15"/>
        <v>2060.8559348638628</v>
      </c>
      <c r="T65">
        <f t="shared" si="16"/>
        <v>1123.8290244282907</v>
      </c>
      <c r="AC65">
        <f>C65-1</f>
        <v>0.24</v>
      </c>
      <c r="AD65">
        <f>0.01675104-0.0000418*C65-0.000000126*C65*C65</f>
        <v>1.6699014262399996E-2</v>
      </c>
      <c r="AE65">
        <f>MOD(279.6966778+36000.76892*C65+0.0003025*C65*C65,360)*PI()/180</f>
        <v>4.898277082693717</v>
      </c>
      <c r="AF65">
        <f>(281.2208444+1.719175*C65+0.000452778*C65*C65)*PI()/180</f>
        <v>4.9454483384200199</v>
      </c>
      <c r="AG65">
        <f>G65-AC65*(46.815*PI()/180+AC65*(0.006*PI()/180-0.0018*AC65*PI()/180))/3600</f>
        <v>0.409038346455533</v>
      </c>
      <c r="AH65">
        <f t="shared" si="17"/>
        <v>1.0532623555053249</v>
      </c>
      <c r="AI65">
        <f t="shared" ref="AI65:AM65" si="89">$AH65+$AD65*SIN(AH65)</f>
        <v>1.0677744979265882</v>
      </c>
      <c r="AJ65">
        <f t="shared" si="89"/>
        <v>1.0678928597878188</v>
      </c>
      <c r="AK65">
        <f t="shared" si="89"/>
        <v>1.0678938125197961</v>
      </c>
      <c r="AL65">
        <f t="shared" si="89"/>
        <v>1.0678938201878048</v>
      </c>
      <c r="AM65">
        <f t="shared" si="6"/>
        <v>1.0825851672137199</v>
      </c>
      <c r="AN65">
        <f t="shared" si="19"/>
        <v>6.02803350563374</v>
      </c>
      <c r="AO65">
        <f t="shared" si="20"/>
        <v>-0.23490080213575254</v>
      </c>
      <c r="AP65">
        <f t="shared" si="21"/>
        <v>6.0482845050438341</v>
      </c>
      <c r="AQ65">
        <f t="shared" si="7"/>
        <v>-0.10055263951924834</v>
      </c>
      <c r="AR65">
        <f t="shared" si="22"/>
        <v>1105.9697083488477</v>
      </c>
      <c r="AS65">
        <f t="shared" si="23"/>
        <v>2057.4105931254358</v>
      </c>
      <c r="AT65">
        <f t="shared" si="24"/>
        <v>1124.4030576781811</v>
      </c>
      <c r="AV65">
        <f>SQRT((S65-AS65)*(S65-AS65)+(T65-AT65)*(T65-AT65))</f>
        <v>3.4928346463191038</v>
      </c>
    </row>
    <row r="66" spans="1:48" x14ac:dyDescent="0.2">
      <c r="A66" s="1" t="d">
        <v>2024-03-05</v>
      </c>
      <c r="B66">
        <v>45355</v>
      </c>
      <c r="C66">
        <f t="shared" si="8"/>
        <v>1.24</v>
      </c>
      <c r="D66">
        <v>1.6708000000000001E-2</v>
      </c>
      <c r="E66">
        <f t="shared" si="9"/>
        <v>4.8950563441756003</v>
      </c>
      <c r="F66">
        <f t="shared" si="10"/>
        <v>4.9382057178469285</v>
      </c>
      <c r="G66">
        <f t="shared" si="11"/>
        <v>0.40909281973636669</v>
      </c>
      <c r="H66">
        <f t="shared" ref="H66:H129" si="90">MOD(2*PI()*B66/365.242191+E66-F66,2*PI())</f>
        <v>1.0744870291926816</v>
      </c>
      <c r="I66">
        <f t="shared" si="85"/>
        <v>1.0891791421266699</v>
      </c>
      <c r="J66">
        <f t="shared" si="85"/>
        <v>1.0892944437517214</v>
      </c>
      <c r="K66">
        <f t="shared" si="85"/>
        <v>1.0892953360144102</v>
      </c>
      <c r="L66">
        <f t="shared" si="85"/>
        <v>1.0892953429184256</v>
      </c>
      <c r="M66">
        <f t="shared" ref="M66:M129" si="91">MOD(ATAN(SQRT((1+D66)/(1-D66))*TAN(L66/2)),PI())*2</f>
        <v>1.1041619377552949</v>
      </c>
      <c r="N66">
        <f t="shared" ref="N66:N129" si="92">MOD(M66+F66,2*PI())</f>
        <v>6.0423676556022237</v>
      </c>
      <c r="O66">
        <f t="shared" ref="O66:O129" si="93">ATAN((SIN(N66)*COS(G66))/COS(N66))</f>
        <v>-0.22161752600223239</v>
      </c>
      <c r="P66">
        <f t="shared" si="13"/>
        <v>6.0615677811773541</v>
      </c>
      <c r="Q66">
        <f t="shared" ref="Q66:Q129" si="94">ASIN(SIN(G66)*SIN(N66))</f>
        <v>-9.5011450445951259E-2</v>
      </c>
      <c r="R66">
        <f t="shared" si="14"/>
        <v>1099.8290090543428</v>
      </c>
      <c r="S66">
        <f t="shared" si="15"/>
        <v>2041.7510788893437</v>
      </c>
      <c r="T66">
        <f t="shared" si="16"/>
        <v>1127.0693102472574</v>
      </c>
      <c r="AC66">
        <f>C66-1</f>
        <v>0.24</v>
      </c>
      <c r="AD66">
        <f>0.01675104-0.0000418*C66-0.000000126*C66*C66</f>
        <v>1.6699014262399996E-2</v>
      </c>
      <c r="AE66">
        <f>MOD(279.6966778+36000.76892*C66+0.0003025*C66*C66,360)*PI()/180</f>
        <v>4.898277082693717</v>
      </c>
      <c r="AF66">
        <f>(281.2208444+1.719175*C66+0.000452778*C66*C66)*PI()/180</f>
        <v>4.9454483384200199</v>
      </c>
      <c r="AG66">
        <f>G66-AC66*(46.815*PI()/180+AC66*(0.006*PI()/180-0.0018*AC66*PI()/180))/3600</f>
        <v>0.409038346455533</v>
      </c>
      <c r="AH66">
        <f t="shared" si="17"/>
        <v>1.0704651471378099</v>
      </c>
      <c r="AI66">
        <f t="shared" ref="AI66:AM66" si="95">$AH66+$AD66*SIN(AH66)</f>
        <v>1.0851172586491864</v>
      </c>
      <c r="AJ66">
        <f t="shared" si="95"/>
        <v>1.0852330566298196</v>
      </c>
      <c r="AK66">
        <f t="shared" si="95"/>
        <v>1.0852339592050433</v>
      </c>
      <c r="AL66">
        <f t="shared" si="95"/>
        <v>1.0852339662392936</v>
      </c>
      <c r="AM66">
        <f t="shared" ref="AM66:AM129" si="96">MOD(ATAN(SQRT((1+AD66)/(1-AD66))*TAN(AL66/2)),PI())*2</f>
        <v>1.1000613272843913</v>
      </c>
      <c r="AN66">
        <f t="shared" si="19"/>
        <v>6.0455096657044116</v>
      </c>
      <c r="AO66">
        <f t="shared" si="20"/>
        <v>-0.21871394610174053</v>
      </c>
      <c r="AP66">
        <f t="shared" si="21"/>
        <v>6.064471361077846</v>
      </c>
      <c r="AQ66">
        <f t="shared" ref="AQ66:AQ129" si="97">ASIN(SIN(AG66)*SIN(AN66))</f>
        <v>-9.3779980185241071E-2</v>
      </c>
      <c r="AR66">
        <f t="shared" si="22"/>
        <v>1098.4693865946174</v>
      </c>
      <c r="AS66">
        <f t="shared" si="23"/>
        <v>2038.3397209587849</v>
      </c>
      <c r="AT66">
        <f t="shared" si="24"/>
        <v>1127.699123054148</v>
      </c>
      <c r="AV66">
        <f>SQRT((S66-AS66)*(S66-AS66)+(T66-AT66)*(T66-AT66))</f>
        <v>3.4690095275322816</v>
      </c>
    </row>
    <row r="67" spans="1:48" x14ac:dyDescent="0.2">
      <c r="A67" s="1" t="d">
        <v>2024-03-06</v>
      </c>
      <c r="B67">
        <v>45356</v>
      </c>
      <c r="C67">
        <f t="shared" ref="C67:C130" si="98">45291/36525</f>
        <v>1.24</v>
      </c>
      <c r="D67">
        <v>1.6708000000000001E-2</v>
      </c>
      <c r="E67">
        <f t="shared" ref="E67:E130" si="99">280.466069*PI()/180</f>
        <v>4.8950563441756003</v>
      </c>
      <c r="F67">
        <f t="shared" ref="F67:F130" si="100">282.938346*PI()/180</f>
        <v>4.9382057178469285</v>
      </c>
      <c r="G67">
        <f t="shared" ref="G67:G130" si="101">23.439292*PI()/180</f>
        <v>0.40909281973636669</v>
      </c>
      <c r="H67">
        <f t="shared" si="90"/>
        <v>1.0916898208251666</v>
      </c>
      <c r="I67">
        <f t="shared" si="85"/>
        <v>1.106516619748062</v>
      </c>
      <c r="J67">
        <f t="shared" si="85"/>
        <v>1.1066291842823792</v>
      </c>
      <c r="K67">
        <f t="shared" si="85"/>
        <v>1.1066300263380999</v>
      </c>
      <c r="L67">
        <f t="shared" si="85"/>
        <v>1.1066300326365095</v>
      </c>
      <c r="M67">
        <f t="shared" si="91"/>
        <v>1.1216270986725172</v>
      </c>
      <c r="N67">
        <f t="shared" si="92"/>
        <v>6.0598328165194459</v>
      </c>
      <c r="O67">
        <f t="shared" si="93"/>
        <v>-0.20545822920247989</v>
      </c>
      <c r="P67">
        <f t="shared" ref="P67:P130" si="102">ROUND((N67-O67)/PI(),0)*PI()+O67</f>
        <v>6.077727077977106</v>
      </c>
      <c r="Q67">
        <f t="shared" si="94"/>
        <v>-8.8222070256399512E-2</v>
      </c>
      <c r="R67">
        <f t="shared" ref="R67:R130" si="103">TAN(PI()/4-Q67/2)*1000</f>
        <v>1092.3558936180646</v>
      </c>
      <c r="S67">
        <f t="shared" ref="S67:S130" si="104">1800-R67*SIN(P67)</f>
        <v>2022.8578318651494</v>
      </c>
      <c r="T67">
        <f t="shared" ref="T67:T130" si="105">2200-R67*COS(P67)</f>
        <v>1130.6189710404972</v>
      </c>
      <c r="AC67">
        <f>C67-1</f>
        <v>0.24</v>
      </c>
      <c r="AD67">
        <f>0.01675104-0.0000418*C67-0.000000126*C67*C67</f>
        <v>1.6699014262399996E-2</v>
      </c>
      <c r="AE67">
        <f>MOD(279.6966778+36000.76892*C67+0.0003025*C67*C67,360)*PI()/180</f>
        <v>4.898277082693717</v>
      </c>
      <c r="AF67">
        <f>(281.2208444+1.719175*C67+0.000452778*C67*C67)*PI()/180</f>
        <v>4.9454483384200199</v>
      </c>
      <c r="AG67">
        <f>G67-AC67*(46.815*PI()/180+AC67*(0.006*PI()/180-0.0018*AC67*PI()/180))/3600</f>
        <v>0.409038346455533</v>
      </c>
      <c r="AH67">
        <f t="shared" ref="AH67:AH130" si="106">MOD(2*PI()*B67/365.242191+AE67-AF67,2*PI())</f>
        <v>1.087667938770295</v>
      </c>
      <c r="AI67">
        <f t="shared" ref="AI67:AM67" si="107">$AH67+$AD67*SIN(AH67)</f>
        <v>1.1024556833908596</v>
      </c>
      <c r="AJ67">
        <f t="shared" si="107"/>
        <v>1.1025687791344283</v>
      </c>
      <c r="AK67">
        <f t="shared" si="107"/>
        <v>1.1025696315592701</v>
      </c>
      <c r="AL67">
        <f t="shared" si="107"/>
        <v>1.10256963798344</v>
      </c>
      <c r="AM67">
        <f t="shared" si="96"/>
        <v>1.1175284697142585</v>
      </c>
      <c r="AN67">
        <f t="shared" ref="AN67:AN130" si="108">MOD(AM67+AF67,2*PI())</f>
        <v>6.0629768081342785</v>
      </c>
      <c r="AO67">
        <f t="shared" ref="AO67:AO130" si="109">ATAN((SIN(AN67)*COS(AG67))/COS(AN67))</f>
        <v>-0.20255607241525969</v>
      </c>
      <c r="AP67">
        <f t="shared" ref="AP67:AP130" si="110">ROUND((AN67-AO67)/PI(),0)*PI()+AO67</f>
        <v>6.0806292347643263</v>
      </c>
      <c r="AQ67">
        <f t="shared" si="97"/>
        <v>-8.698643786786496E-2</v>
      </c>
      <c r="AR67">
        <f t="shared" ref="AR67:AR130" si="111">TAN(PI()/4-AQ67/2)*1000</f>
        <v>1091.0017872447145</v>
      </c>
      <c r="AS67">
        <f t="shared" ref="AS67:AS130" si="112">1800-AR67*SIN(AP67)</f>
        <v>2019.4809755744284</v>
      </c>
      <c r="AT67">
        <f t="shared" ref="AT67:AT130" si="113">2200-AR67*COS(AP67)</f>
        <v>1131.303129445932</v>
      </c>
      <c r="AV67">
        <f>SQRT((S67-AS67)*(S67-AS67)+(T67-AT67)*(T67-AT67))</f>
        <v>3.4454652997685149</v>
      </c>
    </row>
    <row r="68" spans="1:48" x14ac:dyDescent="0.2">
      <c r="A68" s="1" t="d">
        <v>2024-03-07</v>
      </c>
      <c r="B68">
        <v>45357</v>
      </c>
      <c r="C68">
        <f t="shared" si="98"/>
        <v>1.24</v>
      </c>
      <c r="D68">
        <v>1.6708000000000001E-2</v>
      </c>
      <c r="E68">
        <f t="shared" si="99"/>
        <v>4.8950563441756003</v>
      </c>
      <c r="F68">
        <f t="shared" si="100"/>
        <v>4.9382057178469285</v>
      </c>
      <c r="G68">
        <f t="shared" si="101"/>
        <v>0.40909281973636669</v>
      </c>
      <c r="H68">
        <f t="shared" si="90"/>
        <v>1.1088926124577654</v>
      </c>
      <c r="I68">
        <f t="shared" si="85"/>
        <v>1.1238497096936177</v>
      </c>
      <c r="J68">
        <f t="shared" si="85"/>
        <v>1.1239594026451425</v>
      </c>
      <c r="K68">
        <f t="shared" si="85"/>
        <v>1.1239601946948168</v>
      </c>
      <c r="L68">
        <f t="shared" si="85"/>
        <v>1.1239602004132367</v>
      </c>
      <c r="M68">
        <f t="shared" si="91"/>
        <v>1.1390831488278459</v>
      </c>
      <c r="N68">
        <f t="shared" si="92"/>
        <v>6.077288866674774</v>
      </c>
      <c r="O68">
        <f t="shared" si="93"/>
        <v>-0.18932677584421542</v>
      </c>
      <c r="P68">
        <f t="shared" si="102"/>
        <v>6.0938585313353713</v>
      </c>
      <c r="Q68">
        <f t="shared" si="94"/>
        <v>-8.1413359939810359E-2</v>
      </c>
      <c r="R68">
        <f t="shared" si="103"/>
        <v>1084.9169558913566</v>
      </c>
      <c r="S68">
        <f t="shared" si="104"/>
        <v>2004.1789227188649</v>
      </c>
      <c r="T68">
        <f t="shared" si="105"/>
        <v>1134.4692549260103</v>
      </c>
      <c r="AC68">
        <f>C68-1</f>
        <v>0.24</v>
      </c>
      <c r="AD68">
        <f>0.01675104-0.0000418*C68-0.000000126*C68*C68</f>
        <v>1.6699014262399996E-2</v>
      </c>
      <c r="AE68">
        <f>MOD(279.6966778+36000.76892*C68+0.0003025*C68*C68,360)*PI()/180</f>
        <v>4.898277082693717</v>
      </c>
      <c r="AF68">
        <f>(281.2208444+1.719175*C68+0.000452778*C68*C68)*PI()/180</f>
        <v>4.9454483384200199</v>
      </c>
      <c r="AG68">
        <f>G68-AC68*(46.815*PI()/180+AC68*(0.006*PI()/180-0.0018*AC68*PI()/180))/3600</f>
        <v>0.409038346455533</v>
      </c>
      <c r="AH68">
        <f t="shared" si="106"/>
        <v>1.1048707304028937</v>
      </c>
      <c r="AI68">
        <f t="shared" ref="AI68:AM68" si="114">$AH68+$AD68*SIN(AH68)</f>
        <v>1.1197897320139871</v>
      </c>
      <c r="AJ68">
        <f t="shared" si="114"/>
        <v>1.1198999903942535</v>
      </c>
      <c r="AK68">
        <f t="shared" si="114"/>
        <v>1.1199007928325999</v>
      </c>
      <c r="AL68">
        <f t="shared" si="114"/>
        <v>1.1199007986719152</v>
      </c>
      <c r="AM68">
        <f t="shared" si="96"/>
        <v>1.1349865227954394</v>
      </c>
      <c r="AN68">
        <f t="shared" si="108"/>
        <v>6.0804348612154593</v>
      </c>
      <c r="AO68">
        <f t="shared" si="109"/>
        <v>-0.18642575713953724</v>
      </c>
      <c r="AP68">
        <f t="shared" si="110"/>
        <v>6.0967595500400487</v>
      </c>
      <c r="AQ68">
        <f t="shared" si="97"/>
        <v>-8.017387950368611E-2</v>
      </c>
      <c r="AR68">
        <f t="shared" si="111"/>
        <v>1083.5686600481124</v>
      </c>
      <c r="AS68">
        <f t="shared" si="112"/>
        <v>2000.8370396238272</v>
      </c>
      <c r="AT68">
        <f t="shared" si="113"/>
        <v>1135.2063464907394</v>
      </c>
      <c r="AV68">
        <f>SQRT((S68-AS68)*(S68-AS68)+(T68-AT68)*(T68-AT68))</f>
        <v>3.422204931866816</v>
      </c>
    </row>
    <row r="69" spans="1:48" x14ac:dyDescent="0.2">
      <c r="A69" s="1" t="d">
        <v>2024-03-08</v>
      </c>
      <c r="B69">
        <v>45358</v>
      </c>
      <c r="C69">
        <f t="shared" si="98"/>
        <v>1.24</v>
      </c>
      <c r="D69">
        <v>1.6708000000000001E-2</v>
      </c>
      <c r="E69">
        <f t="shared" si="99"/>
        <v>4.8950563441756003</v>
      </c>
      <c r="F69">
        <f t="shared" si="100"/>
        <v>4.9382057178469285</v>
      </c>
      <c r="G69">
        <f t="shared" si="101"/>
        <v>0.40909281973636669</v>
      </c>
      <c r="H69">
        <f t="shared" si="90"/>
        <v>1.1260954040902504</v>
      </c>
      <c r="I69">
        <f t="shared" si="85"/>
        <v>1.1411783734040923</v>
      </c>
      <c r="J69">
        <f t="shared" si="85"/>
        <v>1.1412850637116003</v>
      </c>
      <c r="K69">
        <f t="shared" si="85"/>
        <v>1.1412858061123079</v>
      </c>
      <c r="L69">
        <f t="shared" si="85"/>
        <v>1.1412858112776709</v>
      </c>
      <c r="M69">
        <f t="shared" si="91"/>
        <v>1.1565300201669428</v>
      </c>
      <c r="N69">
        <f t="shared" si="92"/>
        <v>6.0947357380138714</v>
      </c>
      <c r="O69">
        <f t="shared" si="93"/>
        <v>-0.17322173174798761</v>
      </c>
      <c r="P69">
        <f t="shared" si="102"/>
        <v>6.1099635754315988</v>
      </c>
      <c r="Q69">
        <f t="shared" si="94"/>
        <v>-7.4587177802687435E-2</v>
      </c>
      <c r="R69">
        <f t="shared" si="103"/>
        <v>1077.5138879490842</v>
      </c>
      <c r="S69">
        <f t="shared" si="104"/>
        <v>1985.7167975066452</v>
      </c>
      <c r="T69">
        <f t="shared" si="105"/>
        <v>1138.61154620609</v>
      </c>
      <c r="AC69">
        <f>C69-1</f>
        <v>0.24</v>
      </c>
      <c r="AD69">
        <f>0.01675104-0.0000418*C69-0.000000126*C69*C69</f>
        <v>1.6699014262399996E-2</v>
      </c>
      <c r="AE69">
        <f>MOD(279.6966778+36000.76892*C69+0.0003025*C69*C69,360)*PI()/180</f>
        <v>4.898277082693717</v>
      </c>
      <c r="AF69">
        <f>(281.2208444+1.719175*C69+0.000452778*C69*C69)*PI()/180</f>
        <v>4.9454483384200199</v>
      </c>
      <c r="AG69">
        <f>G69-AC69*(46.815*PI()/180+AC69*(0.006*PI()/180-0.0018*AC69*PI()/180))/3600</f>
        <v>0.409038346455533</v>
      </c>
      <c r="AH69">
        <f t="shared" si="106"/>
        <v>1.1220735220353788</v>
      </c>
      <c r="AI69">
        <f t="shared" ref="AI69:AM69" si="115">$AH69+$AD69*SIN(AH69)</f>
        <v>1.1371193656756238</v>
      </c>
      <c r="AJ69">
        <f t="shared" si="115"/>
        <v>1.1372266549566217</v>
      </c>
      <c r="AK69">
        <f t="shared" si="115"/>
        <v>1.1372274077286195</v>
      </c>
      <c r="AL69">
        <f t="shared" si="115"/>
        <v>1.1372274130096649</v>
      </c>
      <c r="AM69">
        <f t="shared" si="96"/>
        <v>1.1524354178052656</v>
      </c>
      <c r="AN69">
        <f t="shared" si="108"/>
        <v>6.0978837562252854</v>
      </c>
      <c r="AO69">
        <f t="shared" si="109"/>
        <v>-0.17032156475791826</v>
      </c>
      <c r="AP69">
        <f t="shared" si="110"/>
        <v>6.1128637424216681</v>
      </c>
      <c r="AQ69">
        <f t="shared" si="97"/>
        <v>-7.3344163112721808E-2</v>
      </c>
      <c r="AR69">
        <f t="shared" si="111"/>
        <v>1076.1716867674561</v>
      </c>
      <c r="AS69">
        <f t="shared" si="112"/>
        <v>1982.4103149158982</v>
      </c>
      <c r="AT69">
        <f t="shared" si="113"/>
        <v>1139.4001808353</v>
      </c>
      <c r="AV69">
        <f>SQRT((S69-AS69)*(S69-AS69)+(T69-AT69)*(T69-AT69))</f>
        <v>3.3992310455899153</v>
      </c>
    </row>
    <row r="70" spans="1:48" x14ac:dyDescent="0.2">
      <c r="A70" s="1" t="d">
        <v>2024-03-09</v>
      </c>
      <c r="B70">
        <v>45359</v>
      </c>
      <c r="C70">
        <f t="shared" si="98"/>
        <v>1.24</v>
      </c>
      <c r="D70">
        <v>1.6708000000000001E-2</v>
      </c>
      <c r="E70">
        <f t="shared" si="99"/>
        <v>4.8950563441756003</v>
      </c>
      <c r="F70">
        <f t="shared" si="100"/>
        <v>4.9382057178469285</v>
      </c>
      <c r="G70">
        <f t="shared" si="101"/>
        <v>0.40909281973636669</v>
      </c>
      <c r="H70">
        <f t="shared" si="90"/>
        <v>1.1432981957228492</v>
      </c>
      <c r="I70">
        <f t="shared" si="85"/>
        <v>1.158502573630549</v>
      </c>
      <c r="J70">
        <f t="shared" si="85"/>
        <v>1.1586061338187399</v>
      </c>
      <c r="K70">
        <f t="shared" si="85"/>
        <v>1.1586068270819363</v>
      </c>
      <c r="L70">
        <f t="shared" si="85"/>
        <v>1.1586068317222964</v>
      </c>
      <c r="M70">
        <f t="shared" si="91"/>
        <v>1.1739676476371219</v>
      </c>
      <c r="N70">
        <f t="shared" si="92"/>
        <v>6.1121733654840504</v>
      </c>
      <c r="O70">
        <f t="shared" si="93"/>
        <v>-0.1571416522000765</v>
      </c>
      <c r="P70">
        <f t="shared" si="102"/>
        <v>6.1260436549795099</v>
      </c>
      <c r="Q70">
        <f t="shared" si="94"/>
        <v>-6.7745373256667005E-2</v>
      </c>
      <c r="R70">
        <f t="shared" si="103"/>
        <v>1070.1483156540851</v>
      </c>
      <c r="S70">
        <f t="shared" si="104"/>
        <v>1967.4736319106544</v>
      </c>
      <c r="T70">
        <f t="shared" si="105"/>
        <v>1143.0373705225288</v>
      </c>
      <c r="AC70">
        <f>C70-1</f>
        <v>0.24</v>
      </c>
      <c r="AD70">
        <f>0.01675104-0.0000418*C70-0.000000126*C70*C70</f>
        <v>1.6699014262399996E-2</v>
      </c>
      <c r="AE70">
        <f>MOD(279.6966778+36000.76892*C70+0.0003025*C70*C70,360)*PI()/180</f>
        <v>4.898277082693717</v>
      </c>
      <c r="AF70">
        <f>(281.2208444+1.719175*C70+0.000452778*C70*C70)*PI()/180</f>
        <v>4.9454483384200199</v>
      </c>
      <c r="AG70">
        <f>G70-AC70*(46.815*PI()/180+AC70*(0.006*PI()/180-0.0018*AC70*PI()/180))/3600</f>
        <v>0.409038346455533</v>
      </c>
      <c r="AH70">
        <f t="shared" si="106"/>
        <v>1.1392763136679775</v>
      </c>
      <c r="AI70">
        <f t="shared" ref="AI70:AM70" si="116">$AH70+$AD70*SIN(AH70)</f>
        <v>1.1544445468397966</v>
      </c>
      <c r="AJ70">
        <f t="shared" si="116"/>
        <v>1.1545487388317464</v>
      </c>
      <c r="AK70">
        <f t="shared" si="116"/>
        <v>1.1545494424121232</v>
      </c>
      <c r="AL70">
        <f t="shared" si="116"/>
        <v>1.1545494471626478</v>
      </c>
      <c r="AM70">
        <f t="shared" si="96"/>
        <v>1.1698750890184311</v>
      </c>
      <c r="AN70">
        <f t="shared" si="108"/>
        <v>6.1153234274384509</v>
      </c>
      <c r="AO70">
        <f t="shared" si="109"/>
        <v>-0.1542420494161543</v>
      </c>
      <c r="AP70">
        <f t="shared" si="110"/>
        <v>6.1289432577634315</v>
      </c>
      <c r="AQ70">
        <f t="shared" si="97"/>
        <v>-6.6499137860254312E-2</v>
      </c>
      <c r="AR70">
        <f t="shared" si="111"/>
        <v>1068.8124833127349</v>
      </c>
      <c r="AS70">
        <f t="shared" si="112"/>
        <v>1964.2029348753922</v>
      </c>
      <c r="AT70">
        <f t="shared" si="113"/>
        <v>1143.8761811873369</v>
      </c>
      <c r="AV70">
        <f>SQRT((S70-AS70)*(S70-AS70)+(T70-AT70)*(T70-AT70))</f>
        <v>3.37654593155025</v>
      </c>
    </row>
    <row r="71" spans="1:48" x14ac:dyDescent="0.2">
      <c r="A71" s="1" t="d">
        <v>2024-03-10</v>
      </c>
      <c r="B71">
        <v>45360</v>
      </c>
      <c r="C71">
        <f t="shared" si="98"/>
        <v>1.24</v>
      </c>
      <c r="D71">
        <v>1.6708000000000001E-2</v>
      </c>
      <c r="E71">
        <f t="shared" si="99"/>
        <v>4.8950563441756003</v>
      </c>
      <c r="F71">
        <f t="shared" si="100"/>
        <v>4.9382057178469285</v>
      </c>
      <c r="G71">
        <f t="shared" si="101"/>
        <v>0.40909281973636669</v>
      </c>
      <c r="H71">
        <f t="shared" si="90"/>
        <v>1.1605009873553342</v>
      </c>
      <c r="I71">
        <f t="shared" si="85"/>
        <v>1.1758222744444664</v>
      </c>
      <c r="J71">
        <f t="shared" si="85"/>
        <v>1.1759225807746969</v>
      </c>
      <c r="K71">
        <f t="shared" si="85"/>
        <v>1.1759232255640106</v>
      </c>
      <c r="L71">
        <f t="shared" si="85"/>
        <v>1.1759232297083446</v>
      </c>
      <c r="M71">
        <f t="shared" si="91"/>
        <v>1.1913959691962746</v>
      </c>
      <c r="N71">
        <f t="shared" si="92"/>
        <v>6.1296016870432029</v>
      </c>
      <c r="O71">
        <f t="shared" si="93"/>
        <v>-0.14108508316973786</v>
      </c>
      <c r="P71">
        <f t="shared" si="102"/>
        <v>6.1421002240098481</v>
      </c>
      <c r="Q71">
        <f t="shared" si="94"/>
        <v>-6.0889786898409667E-2</v>
      </c>
      <c r="R71">
        <f t="shared" si="103"/>
        <v>1062.8218007945375</v>
      </c>
      <c r="S71">
        <f t="shared" si="104"/>
        <v>1949.4513435060244</v>
      </c>
      <c r="T71">
        <f t="shared" si="105"/>
        <v>1147.738399366209</v>
      </c>
      <c r="AC71">
        <f>C71-1</f>
        <v>0.24</v>
      </c>
      <c r="AD71">
        <f>0.01675104-0.0000418*C71-0.000000126*C71*C71</f>
        <v>1.6699014262399996E-2</v>
      </c>
      <c r="AE71">
        <f>MOD(279.6966778+36000.76892*C71+0.0003025*C71*C71,360)*PI()/180</f>
        <v>4.898277082693717</v>
      </c>
      <c r="AF71">
        <f>(281.2208444+1.719175*C71+0.000452778*C71*C71)*PI()/180</f>
        <v>4.9454483384200199</v>
      </c>
      <c r="AG71">
        <f>G71-AC71*(46.815*PI()/180+AC71*(0.006*PI()/180-0.0018*AC71*PI()/180))/3600</f>
        <v>0.409038346455533</v>
      </c>
      <c r="AH71">
        <f t="shared" si="106"/>
        <v>1.1564791053004626</v>
      </c>
      <c r="AI71">
        <f t="shared" ref="AI71:AM71" si="117">$AH71+$AD71*SIN(AH71)</f>
        <v>1.1717652392876963</v>
      </c>
      <c r="AJ71">
        <f t="shared" si="117"/>
        <v>1.1718662094986108</v>
      </c>
      <c r="AK71">
        <f t="shared" si="117"/>
        <v>1.1718668645145736</v>
      </c>
      <c r="AL71">
        <f t="shared" si="117"/>
        <v>1.171866868763294</v>
      </c>
      <c r="AM71">
        <f t="shared" si="96"/>
        <v>1.1873054737162012</v>
      </c>
      <c r="AN71">
        <f t="shared" si="108"/>
        <v>6.1327538121362206</v>
      </c>
      <c r="AO71">
        <f t="shared" si="109"/>
        <v>-0.13818575613575232</v>
      </c>
      <c r="AP71">
        <f t="shared" si="110"/>
        <v>6.144999551043834</v>
      </c>
      <c r="AQ71">
        <f t="shared" si="97"/>
        <v>-5.9640644138493994E-2</v>
      </c>
      <c r="AR71">
        <f t="shared" si="111"/>
        <v>1061.4926018770618</v>
      </c>
      <c r="AS71">
        <f t="shared" si="112"/>
        <v>1946.216776767907</v>
      </c>
      <c r="AT71">
        <f t="shared" si="113"/>
        <v>1148.6260427272614</v>
      </c>
      <c r="AV71">
        <f>SQRT((S71-AS71)*(S71-AS71)+(T71-AT71)*(T71-AT71))</f>
        <v>3.3541515648156657</v>
      </c>
    </row>
    <row r="72" spans="1:48" x14ac:dyDescent="0.2">
      <c r="A72" s="1" t="d">
        <v>2024-03-11</v>
      </c>
      <c r="B72">
        <v>45361</v>
      </c>
      <c r="C72">
        <f t="shared" si="98"/>
        <v>1.24</v>
      </c>
      <c r="D72">
        <v>1.6708000000000001E-2</v>
      </c>
      <c r="E72">
        <f t="shared" si="99"/>
        <v>4.8950563441756003</v>
      </c>
      <c r="F72">
        <f t="shared" si="100"/>
        <v>4.9382057178469285</v>
      </c>
      <c r="G72">
        <f t="shared" si="101"/>
        <v>0.40909281973636669</v>
      </c>
      <c r="H72">
        <f t="shared" si="90"/>
        <v>1.1777037789878193</v>
      </c>
      <c r="I72">
        <f t="shared" si="85"/>
        <v>1.1931374412491722</v>
      </c>
      <c r="J72">
        <f t="shared" si="85"/>
        <v>1.1932343738656537</v>
      </c>
      <c r="K72">
        <f t="shared" si="85"/>
        <v>1.1932349709942711</v>
      </c>
      <c r="L72">
        <f t="shared" si="85"/>
        <v>1.1932349746722772</v>
      </c>
      <c r="M72">
        <f t="shared" si="91"/>
        <v>1.2088149258223206</v>
      </c>
      <c r="N72">
        <f t="shared" si="92"/>
        <v>6.1470206436692489</v>
      </c>
      <c r="O72">
        <f t="shared" si="93"/>
        <v>-0.12505056249545093</v>
      </c>
      <c r="P72">
        <f t="shared" si="102"/>
        <v>6.1581347446841352</v>
      </c>
      <c r="Q72">
        <f t="shared" si="94"/>
        <v>-5.4022250606749221E-2</v>
      </c>
      <c r="R72">
        <f t="shared" si="103"/>
        <v>1055.5358432172625</v>
      </c>
      <c r="S72">
        <f t="shared" si="104"/>
        <v>1931.651603775086</v>
      </c>
      <c r="T72">
        <f t="shared" si="105"/>
        <v>1152.7064539777659</v>
      </c>
      <c r="AC72">
        <f>C72-1</f>
        <v>0.24</v>
      </c>
      <c r="AD72">
        <f>0.01675104-0.0000418*C72-0.000000126*C72*C72</f>
        <v>1.6699014262399996E-2</v>
      </c>
      <c r="AE72">
        <f>MOD(279.6966778+36000.76892*C72+0.0003025*C72*C72,360)*PI()/180</f>
        <v>4.898277082693717</v>
      </c>
      <c r="AF72">
        <f>(281.2208444+1.719175*C72+0.000452778*C72*C72)*PI()/180</f>
        <v>4.9454483384200199</v>
      </c>
      <c r="AG72">
        <f>G72-AC72*(46.815*PI()/180+AC72*(0.006*PI()/180-0.0018*AC72*PI()/180))/3600</f>
        <v>0.409038346455533</v>
      </c>
      <c r="AH72">
        <f t="shared" si="106"/>
        <v>1.1736818969329477</v>
      </c>
      <c r="AI72">
        <f t="shared" ref="AI72:AM72" si="118">$AH72+$AD72*SIN(AH72)</f>
        <v>1.1890814081291974</v>
      </c>
      <c r="AJ72">
        <f t="shared" si="118"/>
        <v>1.1891790359119974</v>
      </c>
      <c r="AK72">
        <f t="shared" si="118"/>
        <v>1.1891796431407164</v>
      </c>
      <c r="AL72">
        <f t="shared" si="118"/>
        <v>1.1891796469171168</v>
      </c>
      <c r="AM72">
        <f t="shared" si="96"/>
        <v>1.2047265121961468</v>
      </c>
      <c r="AN72">
        <f t="shared" si="108"/>
        <v>6.1501748506161666</v>
      </c>
      <c r="AO72">
        <f t="shared" si="109"/>
        <v>-0.12215122199661928</v>
      </c>
      <c r="AP72">
        <f t="shared" si="110"/>
        <v>6.1610340851829672</v>
      </c>
      <c r="AQ72">
        <f t="shared" si="97"/>
        <v>-5.2770513665244101E-2</v>
      </c>
      <c r="AR72">
        <f t="shared" si="111"/>
        <v>1054.2135330675944</v>
      </c>
      <c r="AS72">
        <f t="shared" si="112"/>
        <v>1928.4534736697319</v>
      </c>
      <c r="AT72">
        <f t="shared" si="113"/>
        <v>1153.6416109166805</v>
      </c>
      <c r="AV72">
        <f>SQRT((S72-AS72)*(S72-AS72)+(T72-AT72)*(T72-AT72))</f>
        <v>3.3320496201545287</v>
      </c>
    </row>
    <row r="73" spans="1:48" x14ac:dyDescent="0.2">
      <c r="A73" s="1" t="d">
        <v>2024-03-12</v>
      </c>
      <c r="B73">
        <v>45362</v>
      </c>
      <c r="C73">
        <f t="shared" si="98"/>
        <v>1.24</v>
      </c>
      <c r="D73">
        <v>1.6708000000000001E-2</v>
      </c>
      <c r="E73">
        <f t="shared" si="99"/>
        <v>4.8950563441756003</v>
      </c>
      <c r="F73">
        <f t="shared" si="100"/>
        <v>4.9382057178469285</v>
      </c>
      <c r="G73">
        <f t="shared" si="101"/>
        <v>0.40909281973636669</v>
      </c>
      <c r="H73">
        <f t="shared" si="90"/>
        <v>1.1949065706203044</v>
      </c>
      <c r="I73">
        <f t="shared" si="85"/>
        <v>1.2104480407896228</v>
      </c>
      <c r="J73">
        <f t="shared" si="85"/>
        <v>1.2105414838609154</v>
      </c>
      <c r="K73">
        <f t="shared" si="85"/>
        <v>1.2105420342885578</v>
      </c>
      <c r="L73">
        <f t="shared" si="85"/>
        <v>1.2105420375304548</v>
      </c>
      <c r="M73">
        <f t="shared" si="91"/>
        <v>1.2262244615202074</v>
      </c>
      <c r="N73">
        <f t="shared" si="92"/>
        <v>6.1644301793671357</v>
      </c>
      <c r="O73">
        <f t="shared" si="93"/>
        <v>-0.10903662104441228</v>
      </c>
      <c r="P73">
        <f t="shared" si="102"/>
        <v>6.1741486861351742</v>
      </c>
      <c r="Q73">
        <f t="shared" si="94"/>
        <v>-4.7144587656792789E-2</v>
      </c>
      <c r="R73">
        <f t="shared" si="103"/>
        <v>1048.2918829531084</v>
      </c>
      <c r="S73">
        <f t="shared" si="104"/>
        <v>1914.0758498560529</v>
      </c>
      <c r="T73">
        <f t="shared" si="105"/>
        <v>1157.9335086737542</v>
      </c>
      <c r="AC73">
        <f>C73-1</f>
        <v>0.24</v>
      </c>
      <c r="AD73">
        <f>0.01675104-0.0000418*C73-0.000000126*C73*C73</f>
        <v>1.6699014262399996E-2</v>
      </c>
      <c r="AE73">
        <f>MOD(279.6966778+36000.76892*C73+0.0003025*C73*C73,360)*PI()/180</f>
        <v>4.898277082693717</v>
      </c>
      <c r="AF73">
        <f>(281.2208444+1.719175*C73+0.000452778*C73*C73)*PI()/180</f>
        <v>4.9454483384200199</v>
      </c>
      <c r="AG73">
        <f>G73-AC73*(46.815*PI()/180+AC73*(0.006*PI()/180-0.0018*AC73*PI()/180))/3600</f>
        <v>0.409038346455533</v>
      </c>
      <c r="AH73">
        <f t="shared" si="106"/>
        <v>1.1908846885654327</v>
      </c>
      <c r="AI73">
        <f t="shared" ref="AI73:AM73" si="119">$AH73+$AD73*SIN(AH73)</f>
        <v>1.2063930198127251</v>
      </c>
      <c r="AJ73">
        <f t="shared" si="119"/>
        <v>1.2064871885076955</v>
      </c>
      <c r="AK73">
        <f t="shared" si="119"/>
        <v>1.2064877488733818</v>
      </c>
      <c r="AL73">
        <f t="shared" si="119"/>
        <v>1.2064877522075121</v>
      </c>
      <c r="AM73">
        <f t="shared" si="96"/>
        <v>1.222138147779422</v>
      </c>
      <c r="AN73">
        <f t="shared" si="108"/>
        <v>6.1675864861994416</v>
      </c>
      <c r="AO73">
        <f t="shared" si="109"/>
        <v>-0.10613697729327309</v>
      </c>
      <c r="AP73">
        <f t="shared" si="110"/>
        <v>6.177048329886313</v>
      </c>
      <c r="AQ73">
        <f t="shared" si="97"/>
        <v>-4.5890569599273734E-2</v>
      </c>
      <c r="AR73">
        <f t="shared" si="111"/>
        <v>1046.9767080278139</v>
      </c>
      <c r="AS73">
        <f t="shared" si="112"/>
        <v>1910.9144261700617</v>
      </c>
      <c r="AT73">
        <f t="shared" si="113"/>
        <v>1158.9148847379845</v>
      </c>
      <c r="AV73">
        <f>SQRT((S73-AS73)*(S73-AS73)+(T73-AT73)*(T73-AT73))</f>
        <v>3.3102414869296335</v>
      </c>
    </row>
    <row r="74" spans="1:48" x14ac:dyDescent="0.2">
      <c r="A74" s="1" t="d">
        <v>2024-03-13</v>
      </c>
      <c r="B74">
        <v>45363</v>
      </c>
      <c r="C74">
        <f t="shared" si="98"/>
        <v>1.24</v>
      </c>
      <c r="D74">
        <v>1.6708000000000001E-2</v>
      </c>
      <c r="E74">
        <f t="shared" si="99"/>
        <v>4.8950563441756003</v>
      </c>
      <c r="F74">
        <f t="shared" si="100"/>
        <v>4.9382057178469285</v>
      </c>
      <c r="G74">
        <f t="shared" si="101"/>
        <v>0.40909281973636669</v>
      </c>
      <c r="H74">
        <f t="shared" si="90"/>
        <v>1.2121093622529031</v>
      </c>
      <c r="I74">
        <f t="shared" si="85"/>
        <v>1.2277540411624743</v>
      </c>
      <c r="J74">
        <f t="shared" si="85"/>
        <v>1.2278438830181084</v>
      </c>
      <c r="K74">
        <f t="shared" si="85"/>
        <v>1.2278443878476131</v>
      </c>
      <c r="L74">
        <f t="shared" si="85"/>
        <v>1.2278443906839369</v>
      </c>
      <c r="M74">
        <f t="shared" si="91"/>
        <v>1.2436245233284184</v>
      </c>
      <c r="N74">
        <f t="shared" si="92"/>
        <v>6.181830241175347</v>
      </c>
      <c r="O74">
        <f t="shared" si="93"/>
        <v>-9.3041783845032131E-2</v>
      </c>
      <c r="P74">
        <f t="shared" si="102"/>
        <v>6.1901435233345543</v>
      </c>
      <c r="Q74">
        <f t="shared" si="94"/>
        <v>-4.0258612848757966E-2</v>
      </c>
      <c r="R74">
        <f t="shared" si="103"/>
        <v>1041.0913023288892</v>
      </c>
      <c r="S74">
        <f t="shared" si="104"/>
        <v>1896.7252960105525</v>
      </c>
      <c r="T74">
        <f t="shared" si="105"/>
        <v>1163.4116936331311</v>
      </c>
      <c r="AC74">
        <f>C74-1</f>
        <v>0.24</v>
      </c>
      <c r="AD74">
        <f>0.01675104-0.0000418*C74-0.000000126*C74*C74</f>
        <v>1.6699014262399996E-2</v>
      </c>
      <c r="AE74">
        <f>MOD(279.6966778+36000.76892*C74+0.0003025*C74*C74,360)*PI()/180</f>
        <v>4.898277082693717</v>
      </c>
      <c r="AF74">
        <f>(281.2208444+1.719175*C74+0.000452778*C74*C74)*PI()/180</f>
        <v>4.9454483384200199</v>
      </c>
      <c r="AG74">
        <f>G74-AC74*(46.815*PI()/180+AC74*(0.006*PI()/180-0.0018*AC74*PI()/180))/3600</f>
        <v>0.409038346455533</v>
      </c>
      <c r="AH74">
        <f t="shared" si="106"/>
        <v>1.2080874801980315</v>
      </c>
      <c r="AI74">
        <f t="shared" ref="AI74:AM74" si="120">$AH74+$AD74*SIN(AH74)</f>
        <v>1.2237000421354132</v>
      </c>
      <c r="AJ74">
        <f t="shared" si="120"/>
        <v>1.2237906392078308</v>
      </c>
      <c r="AK74">
        <f t="shared" si="120"/>
        <v>1.2237911537784145</v>
      </c>
      <c r="AL74">
        <f t="shared" si="120"/>
        <v>1.2237911567006892</v>
      </c>
      <c r="AM74">
        <f t="shared" si="96"/>
        <v>1.2395403268175542</v>
      </c>
      <c r="AN74">
        <f t="shared" si="108"/>
        <v>6.1849886652375741</v>
      </c>
      <c r="AO74">
        <f t="shared" si="109"/>
        <v>-9.01415466643644E-2</v>
      </c>
      <c r="AP74">
        <f t="shared" si="110"/>
        <v>6.1930437605152218</v>
      </c>
      <c r="AQ74">
        <f t="shared" si="97"/>
        <v>-3.9002626670179993E-2</v>
      </c>
      <c r="AR74">
        <f t="shared" si="111"/>
        <v>1039.7835005457114</v>
      </c>
      <c r="AS74">
        <f t="shared" si="112"/>
        <v>1893.600813790353</v>
      </c>
      <c r="AT74">
        <f t="shared" si="113"/>
        <v>1164.4380193996706</v>
      </c>
      <c r="AV74">
        <f>SQRT((S74-AS74)*(S74-AS74)+(T74-AT74)*(T74-AT74))</f>
        <v>3.2887282836083855</v>
      </c>
    </row>
    <row r="75" spans="1:48" x14ac:dyDescent="0.2">
      <c r="A75" s="1" t="d">
        <v>2024-03-14</v>
      </c>
      <c r="B75">
        <v>45364</v>
      </c>
      <c r="C75">
        <f t="shared" si="98"/>
        <v>1.24</v>
      </c>
      <c r="D75">
        <v>1.6708000000000001E-2</v>
      </c>
      <c r="E75">
        <f t="shared" si="99"/>
        <v>4.8950563441756003</v>
      </c>
      <c r="F75">
        <f t="shared" si="100"/>
        <v>4.9382057178469285</v>
      </c>
      <c r="G75">
        <f t="shared" si="101"/>
        <v>0.40909281973636669</v>
      </c>
      <c r="H75">
        <f t="shared" si="90"/>
        <v>1.2293121538853882</v>
      </c>
      <c r="I75">
        <f t="shared" si="85"/>
        <v>1.245055411825065</v>
      </c>
      <c r="J75">
        <f t="shared" si="85"/>
        <v>1.245141545087133</v>
      </c>
      <c r="K75">
        <f t="shared" si="85"/>
        <v>1.2451420055606484</v>
      </c>
      <c r="L75">
        <f t="shared" si="85"/>
        <v>1.2451420080220514</v>
      </c>
      <c r="M75">
        <f t="shared" si="91"/>
        <v>1.2610150613236335</v>
      </c>
      <c r="N75">
        <f t="shared" si="92"/>
        <v>6.1992207791705622</v>
      </c>
      <c r="O75">
        <f t="shared" si="93"/>
        <v>-7.7064571195313181E-2</v>
      </c>
      <c r="P75">
        <f t="shared" si="102"/>
        <v>6.2061207359842729</v>
      </c>
      <c r="Q75">
        <f t="shared" si="94"/>
        <v>-3.3366132650665487E-2</v>
      </c>
      <c r="R75">
        <f t="shared" si="103"/>
        <v>1033.9354280621926</v>
      </c>
      <c r="S75">
        <f t="shared" si="104"/>
        <v>1879.6009448001435</v>
      </c>
      <c r="T75">
        <f t="shared" si="105"/>
        <v>1169.1332971770435</v>
      </c>
      <c r="AC75">
        <f>C75-1</f>
        <v>0.24</v>
      </c>
      <c r="AD75">
        <f>0.01675104-0.0000418*C75-0.000000126*C75*C75</f>
        <v>1.6699014262399996E-2</v>
      </c>
      <c r="AE75">
        <f>MOD(279.6966778+36000.76892*C75+0.0003025*C75*C75,360)*PI()/180</f>
        <v>4.898277082693717</v>
      </c>
      <c r="AF75">
        <f>(281.2208444+1.719175*C75+0.000452778*C75*C75)*PI()/180</f>
        <v>4.9454483384200199</v>
      </c>
      <c r="AG75">
        <f>G75-AC75*(46.815*PI()/180+AC75*(0.006*PI()/180-0.0018*AC75*PI()/180))/3600</f>
        <v>0.409038346455533</v>
      </c>
      <c r="AH75">
        <f t="shared" si="106"/>
        <v>1.2252902718305165</v>
      </c>
      <c r="AI75">
        <f t="shared" ref="AI75:AM75" si="121">$AH75+$AD75*SIN(AH75)</f>
        <v>1.2410024442521757</v>
      </c>
      <c r="AJ75">
        <f t="shared" si="121"/>
        <v>1.2410893614249499</v>
      </c>
      <c r="AK75">
        <f t="shared" si="121"/>
        <v>1.24108983140837</v>
      </c>
      <c r="AL75">
        <f t="shared" si="121"/>
        <v>1.2410898339493663</v>
      </c>
      <c r="AM75">
        <f t="shared" si="96"/>
        <v>1.2569329986973785</v>
      </c>
      <c r="AN75">
        <f t="shared" si="108"/>
        <v>6.2023813371173979</v>
      </c>
      <c r="AO75">
        <f t="shared" si="109"/>
        <v>-7.4163450198416567E-2</v>
      </c>
      <c r="AP75">
        <f t="shared" si="110"/>
        <v>6.2090218569811695</v>
      </c>
      <c r="AQ75">
        <f t="shared" si="97"/>
        <v>-3.2108491321871296E-2</v>
      </c>
      <c r="AR75">
        <f t="shared" si="111"/>
        <v>1032.6352291442379</v>
      </c>
      <c r="AS75">
        <f t="shared" si="112"/>
        <v>1876.5136061113024</v>
      </c>
      <c r="AT75">
        <f t="shared" si="113"/>
        <v>1170.2033285402322</v>
      </c>
      <c r="AV75">
        <f>SQRT((S75-AS75)*(S75-AS75)+(T75-AT75)*(T75-AT75))</f>
        <v>3.2675108718751944</v>
      </c>
    </row>
    <row r="76" spans="1:48" x14ac:dyDescent="0.2">
      <c r="A76" s="1" t="d">
        <v>2024-03-15</v>
      </c>
      <c r="B76">
        <v>45365</v>
      </c>
      <c r="C76">
        <f t="shared" si="98"/>
        <v>1.24</v>
      </c>
      <c r="D76">
        <v>1.6708000000000001E-2</v>
      </c>
      <c r="E76">
        <f t="shared" si="99"/>
        <v>4.8950563441756003</v>
      </c>
      <c r="F76">
        <f t="shared" si="100"/>
        <v>4.9382057178469285</v>
      </c>
      <c r="G76">
        <f t="shared" si="101"/>
        <v>0.40909281973636669</v>
      </c>
      <c r="H76">
        <f t="shared" si="90"/>
        <v>1.2465149455178732</v>
      </c>
      <c r="I76">
        <f t="shared" si="85"/>
        <v>1.2623521236051412</v>
      </c>
      <c r="J76">
        <f t="shared" si="85"/>
        <v>1.2624344453147058</v>
      </c>
      <c r="K76">
        <f t="shared" si="85"/>
        <v>1.262434862809509</v>
      </c>
      <c r="L76">
        <f t="shared" si="85"/>
        <v>1.2624348649265602</v>
      </c>
      <c r="M76">
        <f t="shared" si="91"/>
        <v>1.2783960286253835</v>
      </c>
      <c r="N76">
        <f t="shared" si="92"/>
        <v>6.2166017464723122</v>
      </c>
      <c r="O76">
        <f t="shared" si="93"/>
        <v>-6.1103499747080653E-2</v>
      </c>
      <c r="P76">
        <f t="shared" si="102"/>
        <v>6.2220818074325059</v>
      </c>
      <c r="Q76">
        <f t="shared" si="94"/>
        <v>-2.6468945352762115E-2</v>
      </c>
      <c r="R76">
        <f t="shared" si="103"/>
        <v>1026.8255333343773</v>
      </c>
      <c r="S76">
        <f t="shared" si="104"/>
        <v>1862.7035979607956</v>
      </c>
      <c r="T76">
        <f t="shared" si="105"/>
        <v>1175.0907675749042</v>
      </c>
      <c r="AC76">
        <f>C76-1</f>
        <v>0.24</v>
      </c>
      <c r="AD76">
        <f>0.01675104-0.0000418*C76-0.000000126*C76*C76</f>
        <v>1.6699014262399996E-2</v>
      </c>
      <c r="AE76">
        <f>MOD(279.6966778+36000.76892*C76+0.0003025*C76*C76,360)*PI()/180</f>
        <v>4.898277082693717</v>
      </c>
      <c r="AF76">
        <f>(281.2208444+1.719175*C76+0.000452778*C76*C76)*PI()/180</f>
        <v>4.9454483384200199</v>
      </c>
      <c r="AG76">
        <f>G76-AC76*(46.815*PI()/180+AC76*(0.006*PI()/180-0.0018*AC76*PI()/180))/3600</f>
        <v>0.409038346455533</v>
      </c>
      <c r="AH76">
        <f t="shared" si="106"/>
        <v>1.2424930634630016</v>
      </c>
      <c r="AI76">
        <f t="shared" ref="AI76:AM76" si="122">$AH76+$AD76*SIN(AH76)</f>
        <v>1.2583001966855218</v>
      </c>
      <c r="AJ76">
        <f t="shared" si="122"/>
        <v>1.2583833300666911</v>
      </c>
      <c r="AK76">
        <f t="shared" si="122"/>
        <v>1.2583837568068084</v>
      </c>
      <c r="AL76">
        <f t="shared" si="122"/>
        <v>1.2583837589970666</v>
      </c>
      <c r="AM76">
        <f t="shared" si="96"/>
        <v>1.274316115845967</v>
      </c>
      <c r="AN76">
        <f t="shared" si="108"/>
        <v>6.2197644542659871</v>
      </c>
      <c r="AO76">
        <f t="shared" si="109"/>
        <v>-5.8201204515738188E-2</v>
      </c>
      <c r="AP76">
        <f t="shared" si="110"/>
        <v>6.2249841026638482</v>
      </c>
      <c r="AQ76">
        <f t="shared" si="97"/>
        <v>-2.5209961867541639E-2</v>
      </c>
      <c r="AR76">
        <f t="shared" si="111"/>
        <v>1025.5331591494198</v>
      </c>
      <c r="AS76">
        <f t="shared" si="112"/>
        <v>1859.6535735967138</v>
      </c>
      <c r="AT76">
        <f t="shared" si="113"/>
        <v>1176.2032859634046</v>
      </c>
      <c r="AV76">
        <f>SQRT((S76-AS76)*(S76-AS76)+(T76-AT76)*(T76-AT76))</f>
        <v>3.2465898703476213</v>
      </c>
    </row>
    <row r="77" spans="1:48" x14ac:dyDescent="0.2">
      <c r="A77" s="1" t="d">
        <v>2024-03-16</v>
      </c>
      <c r="B77">
        <v>45366</v>
      </c>
      <c r="C77">
        <f t="shared" si="98"/>
        <v>1.24</v>
      </c>
      <c r="D77">
        <v>1.6708000000000001E-2</v>
      </c>
      <c r="E77">
        <f t="shared" si="99"/>
        <v>4.8950563441756003</v>
      </c>
      <c r="F77">
        <f t="shared" si="100"/>
        <v>4.9382057178469285</v>
      </c>
      <c r="G77">
        <f t="shared" si="101"/>
        <v>0.40909281973636669</v>
      </c>
      <c r="H77">
        <f t="shared" si="90"/>
        <v>1.263717737150472</v>
      </c>
      <c r="I77">
        <f t="shared" si="85"/>
        <v>1.2796441487091457</v>
      </c>
      <c r="J77">
        <f t="shared" si="85"/>
        <v>1.2797225604473186</v>
      </c>
      <c r="K77">
        <f t="shared" si="85"/>
        <v>1.2797229364712697</v>
      </c>
      <c r="L77">
        <f t="shared" si="85"/>
        <v>1.2797229382742576</v>
      </c>
      <c r="M77">
        <f t="shared" si="91"/>
        <v>1.2957673813985358</v>
      </c>
      <c r="N77">
        <f t="shared" si="92"/>
        <v>6.2339730992454641</v>
      </c>
      <c r="O77">
        <f t="shared" si="93"/>
        <v>-4.5157083569765132E-2</v>
      </c>
      <c r="P77">
        <f t="shared" si="102"/>
        <v>6.2380282236098212</v>
      </c>
      <c r="Q77">
        <f t="shared" si="94"/>
        <v>-1.9568841233162729E-2</v>
      </c>
      <c r="R77">
        <f t="shared" si="103"/>
        <v>1019.762839839164</v>
      </c>
      <c r="S77">
        <f t="shared" si="104"/>
        <v>1846.0338669702753</v>
      </c>
      <c r="T77">
        <f t="shared" si="105"/>
        <v>1181.2767144073914</v>
      </c>
      <c r="AC77">
        <f>C77-1</f>
        <v>0.24</v>
      </c>
      <c r="AD77">
        <f>0.01675104-0.0000418*C77-0.000000126*C77*C77</f>
        <v>1.6699014262399996E-2</v>
      </c>
      <c r="AE77">
        <f>MOD(279.6966778+36000.76892*C77+0.0003025*C77*C77,360)*PI()/180</f>
        <v>4.898277082693717</v>
      </c>
      <c r="AF77">
        <f>(281.2208444+1.719175*C77+0.000452778*C77*C77)*PI()/180</f>
        <v>4.9454483384200199</v>
      </c>
      <c r="AG77">
        <f>G77-AC77*(46.815*PI()/180+AC77*(0.006*PI()/180-0.0018*AC77*PI()/180))/3600</f>
        <v>0.409038346455533</v>
      </c>
      <c r="AH77">
        <f t="shared" si="106"/>
        <v>1.2596958550956003</v>
      </c>
      <c r="AI77">
        <f t="shared" ref="AI77:AM77" si="123">$AH77+$AD77*SIN(AH77)</f>
        <v>1.2755932713339357</v>
      </c>
      <c r="AJ77">
        <f t="shared" si="123"/>
        <v>1.2756725215388749</v>
      </c>
      <c r="AK77">
        <f t="shared" si="123"/>
        <v>1.2756729065110159</v>
      </c>
      <c r="AL77">
        <f t="shared" si="123"/>
        <v>1.2756729083808427</v>
      </c>
      <c r="AM77">
        <f t="shared" si="96"/>
        <v>1.2916896337333847</v>
      </c>
      <c r="AN77">
        <f t="shared" si="108"/>
        <v>6.2371379721534046</v>
      </c>
      <c r="AO77">
        <f t="shared" si="109"/>
        <v>-4.2253323830233287E-2</v>
      </c>
      <c r="AP77">
        <f t="shared" si="110"/>
        <v>6.2409319833493528</v>
      </c>
      <c r="AQ77">
        <f t="shared" si="97"/>
        <v>-1.8308828655637245E-2</v>
      </c>
      <c r="AR77">
        <f t="shared" si="111"/>
        <v>1018.4785047335798</v>
      </c>
      <c r="AS77">
        <f t="shared" si="112"/>
        <v>1843.0212981094965</v>
      </c>
      <c r="AT77">
        <f t="shared" si="113"/>
        <v>1182.4305269352258</v>
      </c>
      <c r="AV77">
        <f>SQRT((S77-AS77)*(S77-AS77)+(T77-AT77)*(T77-AT77))</f>
        <v>3.2259656678771296</v>
      </c>
    </row>
    <row r="78" spans="1:48" x14ac:dyDescent="0.2">
      <c r="A78" s="1" t="d">
        <v>2024-03-17</v>
      </c>
      <c r="B78">
        <v>45367</v>
      </c>
      <c r="C78">
        <f t="shared" si="98"/>
        <v>1.24</v>
      </c>
      <c r="D78">
        <v>1.6708000000000001E-2</v>
      </c>
      <c r="E78">
        <f t="shared" si="99"/>
        <v>4.8950563441756003</v>
      </c>
      <c r="F78">
        <f t="shared" si="100"/>
        <v>4.9382057178469285</v>
      </c>
      <c r="G78">
        <f t="shared" si="101"/>
        <v>0.40909281973636669</v>
      </c>
      <c r="H78">
        <f t="shared" si="90"/>
        <v>1.280920528782957</v>
      </c>
      <c r="I78">
        <f t="shared" si="85"/>
        <v>1.2969314607301015</v>
      </c>
      <c r="J78">
        <f t="shared" si="85"/>
        <v>1.2970058687336499</v>
      </c>
      <c r="K78">
        <f t="shared" si="85"/>
        <v>1.2970062049202959</v>
      </c>
      <c r="L78">
        <f t="shared" si="85"/>
        <v>1.2970062064390362</v>
      </c>
      <c r="M78">
        <f t="shared" si="91"/>
        <v>1.3131290788546557</v>
      </c>
      <c r="N78">
        <f t="shared" si="92"/>
        <v>6.2513347967015847</v>
      </c>
      <c r="O78">
        <f t="shared" si="93"/>
        <v>-2.9223835194508673E-2</v>
      </c>
      <c r="P78">
        <f t="shared" si="102"/>
        <v>6.2539614719850771</v>
      </c>
      <c r="Q78">
        <f t="shared" si="94"/>
        <v>-1.2667602732952492E-2</v>
      </c>
      <c r="R78">
        <f t="shared" si="103"/>
        <v>1012.7485198031836</v>
      </c>
      <c r="S78">
        <f t="shared" si="104"/>
        <v>1829.5921833018954</v>
      </c>
      <c r="T78">
        <f t="shared" si="105"/>
        <v>1187.6839095169107</v>
      </c>
      <c r="AC78">
        <f>C78-1</f>
        <v>0.24</v>
      </c>
      <c r="AD78">
        <f>0.01675104-0.0000418*C78-0.000000126*C78*C78</f>
        <v>1.6699014262399996E-2</v>
      </c>
      <c r="AE78">
        <f>MOD(279.6966778+36000.76892*C78+0.0003025*C78*C78,360)*PI()/180</f>
        <v>4.898277082693717</v>
      </c>
      <c r="AF78">
        <f>(281.2208444+1.719175*C78+0.000452778*C78*C78)*PI()/180</f>
        <v>4.9454483384200199</v>
      </c>
      <c r="AG78">
        <f>G78-AC78*(46.815*PI()/180+AC78*(0.006*PI()/180-0.0018*AC78*PI()/180))/3600</f>
        <v>0.409038346455533</v>
      </c>
      <c r="AH78">
        <f t="shared" si="106"/>
        <v>1.2768986467280854</v>
      </c>
      <c r="AI78">
        <f t="shared" ref="AI78:AM78" si="124">$AH78+$AD78*SIN(AH78)</f>
        <v>1.2928816414798492</v>
      </c>
      <c r="AJ78">
        <f t="shared" si="124"/>
        <v>1.2929569137480441</v>
      </c>
      <c r="AK78">
        <f t="shared" si="124"/>
        <v>1.2929572585541955</v>
      </c>
      <c r="AL78">
        <f t="shared" si="124"/>
        <v>1.2929572601334693</v>
      </c>
      <c r="AM78">
        <f t="shared" si="96"/>
        <v>1.309053510874322</v>
      </c>
      <c r="AN78">
        <f t="shared" si="108"/>
        <v>6.2545018492943418</v>
      </c>
      <c r="AO78">
        <f t="shared" si="109"/>
        <v>-2.6318320991856464E-2</v>
      </c>
      <c r="AP78">
        <f t="shared" si="110"/>
        <v>6.2568669861877302</v>
      </c>
      <c r="AQ78">
        <f t="shared" si="97"/>
        <v>-1.1406874245049022E-2</v>
      </c>
      <c r="AR78">
        <f t="shared" si="111"/>
        <v>1011.4724309300854</v>
      </c>
      <c r="AS78">
        <f t="shared" si="112"/>
        <v>1826.6171831134918</v>
      </c>
      <c r="AT78">
        <f t="shared" si="113"/>
        <v>1188.8778490732589</v>
      </c>
      <c r="AV78">
        <f>SQRT((S78-AS78)*(S78-AS78)+(T78-AT78)*(T78-AT78))</f>
        <v>3.205638436445069</v>
      </c>
    </row>
    <row r="79" spans="1:48" x14ac:dyDescent="0.2">
      <c r="A79" s="1" t="d">
        <v>2024-03-18</v>
      </c>
      <c r="B79">
        <v>45368</v>
      </c>
      <c r="C79">
        <f t="shared" si="98"/>
        <v>1.24</v>
      </c>
      <c r="D79">
        <v>1.6708000000000001E-2</v>
      </c>
      <c r="E79">
        <f t="shared" si="99"/>
        <v>4.8950563441756003</v>
      </c>
      <c r="F79">
        <f t="shared" si="100"/>
        <v>4.9382057178469285</v>
      </c>
      <c r="G79">
        <f t="shared" si="101"/>
        <v>0.40909281973636669</v>
      </c>
      <c r="H79">
        <f t="shared" si="90"/>
        <v>1.2981233204154421</v>
      </c>
      <c r="I79">
        <f t="shared" si="85"/>
        <v>1.3142140346561104</v>
      </c>
      <c r="J79">
        <f t="shared" si="85"/>
        <v>1.3142843499274621</v>
      </c>
      <c r="K79">
        <f t="shared" si="85"/>
        <v>1.3142846480308035</v>
      </c>
      <c r="L79">
        <f t="shared" si="85"/>
        <v>1.31428464929445</v>
      </c>
      <c r="M79">
        <f t="shared" si="91"/>
        <v>1.3304810832532958</v>
      </c>
      <c r="N79">
        <f t="shared" si="92"/>
        <v>6.2686868011002241</v>
      </c>
      <c r="O79">
        <f t="shared" si="93"/>
        <v>-1.3302266639396796E-2</v>
      </c>
      <c r="P79">
        <f t="shared" si="102"/>
        <v>6.2698830405401891</v>
      </c>
      <c r="Q79">
        <f t="shared" si="94"/>
        <v>-5.7670046390125235E-3</v>
      </c>
      <c r="R79">
        <f t="shared" si="103"/>
        <v>1005.7836979752324</v>
      </c>
      <c r="S79">
        <f t="shared" si="104"/>
        <v>1813.3788083598597</v>
      </c>
      <c r="T79">
        <f t="shared" si="105"/>
        <v>1194.305287575</v>
      </c>
      <c r="AC79">
        <f>C79-1</f>
        <v>0.24</v>
      </c>
      <c r="AD79">
        <f>0.01675104-0.0000418*C79-0.000000126*C79*C79</f>
        <v>1.6699014262399996E-2</v>
      </c>
      <c r="AE79">
        <f>MOD(279.6966778+36000.76892*C79+0.0003025*C79*C79,360)*PI()/180</f>
        <v>4.898277082693717</v>
      </c>
      <c r="AF79">
        <f>(281.2208444+1.719175*C79+0.000452778*C79*C79)*PI()/180</f>
        <v>4.9454483384200199</v>
      </c>
      <c r="AG79">
        <f>G79-AC79*(46.815*PI()/180+AC79*(0.006*PI()/180-0.0018*AC79*PI()/180))/3600</f>
        <v>0.409038346455533</v>
      </c>
      <c r="AH79">
        <f t="shared" si="106"/>
        <v>1.2941014383605705</v>
      </c>
      <c r="AI79">
        <f t="shared" ref="AI79:AM79" si="125">$AH79+$AD79*SIN(AH79)</f>
        <v>1.3101652817982348</v>
      </c>
      <c r="AJ79">
        <f t="shared" si="125"/>
        <v>1.3102364861044897</v>
      </c>
      <c r="AK79">
        <f t="shared" si="125"/>
        <v>1.3102367924681488</v>
      </c>
      <c r="AL79">
        <f t="shared" si="125"/>
        <v>1.3102367937861323</v>
      </c>
      <c r="AM79">
        <f t="shared" si="96"/>
        <v>1.3264077088296475</v>
      </c>
      <c r="AN79">
        <f t="shared" si="108"/>
        <v>6.2718560472496669</v>
      </c>
      <c r="AO79">
        <f t="shared" si="109"/>
        <v>-1.039470851053898E-2</v>
      </c>
      <c r="AP79">
        <f t="shared" si="110"/>
        <v>6.2727905986690473</v>
      </c>
      <c r="AQ79">
        <f t="shared" si="97"/>
        <v>-4.5058735878068419E-3</v>
      </c>
      <c r="AR79">
        <f t="shared" si="111"/>
        <v>1004.5160556164217</v>
      </c>
      <c r="AS79">
        <f t="shared" si="112"/>
        <v>1810.4414635566236</v>
      </c>
      <c r="AT79">
        <f t="shared" si="113"/>
        <v>1195.5382128572687</v>
      </c>
      <c r="AV79">
        <f>SQRT((S79-AS79)*(S79-AS79)+(T79-AT79)*(T79-AT79))</f>
        <v>3.1856081436290329</v>
      </c>
    </row>
    <row r="80" spans="1:48" x14ac:dyDescent="0.2">
      <c r="A80" s="1" t="d">
        <v>2024-03-19</v>
      </c>
      <c r="B80">
        <v>45369</v>
      </c>
      <c r="C80">
        <f t="shared" si="98"/>
        <v>1.24</v>
      </c>
      <c r="D80">
        <v>1.6708000000000001E-2</v>
      </c>
      <c r="E80">
        <f t="shared" si="99"/>
        <v>4.8950563441756003</v>
      </c>
      <c r="F80">
        <f t="shared" si="100"/>
        <v>4.9382057178469285</v>
      </c>
      <c r="G80">
        <f t="shared" si="101"/>
        <v>0.40909281973636669</v>
      </c>
      <c r="H80">
        <f t="shared" si="90"/>
        <v>1.3153261120480408</v>
      </c>
      <c r="I80">
        <f t="shared" si="85"/>
        <v>1.3314918468774126</v>
      </c>
      <c r="J80">
        <f t="shared" si="85"/>
        <v>1.3315579852889299</v>
      </c>
      <c r="K80">
        <f t="shared" si="85"/>
        <v>1.331558247177864</v>
      </c>
      <c r="L80">
        <f t="shared" si="85"/>
        <v>1.3315582482147272</v>
      </c>
      <c r="M80">
        <f t="shared" si="91"/>
        <v>1.3478233599011553</v>
      </c>
      <c r="N80">
        <f t="shared" si="92"/>
        <v>2.8437705684973835E-3</v>
      </c>
      <c r="O80">
        <f t="shared" si="93"/>
        <v>2.609109580544266E-3</v>
      </c>
      <c r="P80">
        <f t="shared" si="102"/>
        <v>2.609109580544266E-3</v>
      </c>
      <c r="Q80">
        <f t="shared" si="94"/>
        <v>1.1311857259214231E-3</v>
      </c>
      <c r="R80">
        <f t="shared" si="103"/>
        <v>998.86945358251126</v>
      </c>
      <c r="S80">
        <f t="shared" si="104"/>
        <v>1797.393843095829</v>
      </c>
      <c r="T80">
        <f t="shared" si="105"/>
        <v>1201.1339462938909</v>
      </c>
      <c r="AC80">
        <f>C80-1</f>
        <v>0.24</v>
      </c>
      <c r="AD80">
        <f>0.01675104-0.0000418*C80-0.000000126*C80*C80</f>
        <v>1.6699014262399996E-2</v>
      </c>
      <c r="AE80">
        <f>MOD(279.6966778+36000.76892*C80+0.0003025*C80*C80,360)*PI()/180</f>
        <v>4.898277082693717</v>
      </c>
      <c r="AF80">
        <f>(281.2208444+1.719175*C80+0.000452778*C80*C80)*PI()/180</f>
        <v>4.9454483384200199</v>
      </c>
      <c r="AG80">
        <f>G80-AC80*(46.815*PI()/180+AC80*(0.006*PI()/180-0.0018*AC80*PI()/180))/3600</f>
        <v>0.409038346455533</v>
      </c>
      <c r="AH80">
        <f t="shared" si="106"/>
        <v>1.3113042299931692</v>
      </c>
      <c r="AI80">
        <f t="shared" ref="AI80:AM80" si="126">$AH80+$AD80*SIN(AH80)</f>
        <v>1.327444168363757</v>
      </c>
      <c r="AJ80">
        <f t="shared" si="126"/>
        <v>1.3275112195237067</v>
      </c>
      <c r="AK80">
        <f t="shared" si="126"/>
        <v>1.3275114892844093</v>
      </c>
      <c r="AL80">
        <f t="shared" si="126"/>
        <v>1.3275114903695655</v>
      </c>
      <c r="AM80">
        <f t="shared" si="96"/>
        <v>1.3437521922058333</v>
      </c>
      <c r="AN80">
        <f t="shared" si="108"/>
        <v>6.0152234462673704E-3</v>
      </c>
      <c r="AO80">
        <f t="shared" si="109"/>
        <v>5.5190004347831396E-3</v>
      </c>
      <c r="AP80">
        <f t="shared" si="110"/>
        <v>5.5190004347831396E-3</v>
      </c>
      <c r="AQ80">
        <f t="shared" si="97"/>
        <v>2.392405781215249E-3</v>
      </c>
      <c r="AR80">
        <f t="shared" si="111"/>
        <v>997.61045146391461</v>
      </c>
      <c r="AS80">
        <f t="shared" si="112"/>
        <v>1794.4942154351768</v>
      </c>
      <c r="AT80">
        <f t="shared" si="113"/>
        <v>1202.4047417883537</v>
      </c>
      <c r="AV80">
        <f>SQRT((S80-AS80)*(S80-AS80)+(T80-AT80)*(T80-AT80))</f>
        <v>3.1658745646608204</v>
      </c>
    </row>
    <row r="81" spans="1:48" x14ac:dyDescent="0.2">
      <c r="A81" s="1" t="d">
        <v>2024-03-20</v>
      </c>
      <c r="B81">
        <v>45370</v>
      </c>
      <c r="C81">
        <f t="shared" si="98"/>
        <v>1.24</v>
      </c>
      <c r="D81">
        <v>1.6708000000000001E-2</v>
      </c>
      <c r="E81">
        <f t="shared" si="99"/>
        <v>4.8950563441756003</v>
      </c>
      <c r="F81">
        <f t="shared" si="100"/>
        <v>4.9382057178469285</v>
      </c>
      <c r="G81">
        <f t="shared" si="101"/>
        <v>0.40909281973636669</v>
      </c>
      <c r="H81">
        <f t="shared" si="90"/>
        <v>1.3325289036805259</v>
      </c>
      <c r="I81">
        <f t="shared" si="85"/>
        <v>1.3487648751930319</v>
      </c>
      <c r="J81">
        <f t="shared" si="85"/>
        <v>1.3488267575854351</v>
      </c>
      <c r="K81">
        <f t="shared" si="85"/>
        <v>1.3488269852378936</v>
      </c>
      <c r="L81">
        <f t="shared" si="85"/>
        <v>1.3488269860752644</v>
      </c>
      <c r="M81">
        <f t="shared" si="91"/>
        <v>1.3651558771501653</v>
      </c>
      <c r="N81">
        <f t="shared" si="92"/>
        <v>2.0176287817507799E-2</v>
      </c>
      <c r="O81">
        <f t="shared" si="93"/>
        <v>1.8511779457749442E-2</v>
      </c>
      <c r="P81">
        <f t="shared" si="102"/>
        <v>1.8511779457749442E-2</v>
      </c>
      <c r="Q81">
        <f t="shared" si="94"/>
        <v>8.0252083076515785E-3</v>
      </c>
      <c r="R81">
        <f t="shared" si="103"/>
        <v>992.00682225117566</v>
      </c>
      <c r="S81">
        <f t="shared" si="104"/>
        <v>1781.6372373047193</v>
      </c>
      <c r="T81">
        <f t="shared" si="105"/>
        <v>1208.1631463092972</v>
      </c>
      <c r="AC81">
        <f>C81-1</f>
        <v>0.24</v>
      </c>
      <c r="AD81">
        <f>0.01675104-0.0000418*C81-0.000000126*C81*C81</f>
        <v>1.6699014262399996E-2</v>
      </c>
      <c r="AE81">
        <f>MOD(279.6966778+36000.76892*C81+0.0003025*C81*C81,360)*PI()/180</f>
        <v>4.898277082693717</v>
      </c>
      <c r="AF81">
        <f>(281.2208444+1.719175*C81+0.000452778*C81*C81)*PI()/180</f>
        <v>4.9454483384200199</v>
      </c>
      <c r="AG81">
        <f>G81-AC81*(46.815*PI()/180+AC81*(0.006*PI()/180-0.0018*AC81*PI()/180))/3600</f>
        <v>0.409038346455533</v>
      </c>
      <c r="AH81">
        <f t="shared" si="106"/>
        <v>1.3285070216256543</v>
      </c>
      <c r="AI81">
        <f t="shared" ref="AI81:AM81" si="127">$AH81+$AD81*SIN(AH81)</f>
        <v>1.3447182786575094</v>
      </c>
      <c r="AJ81">
        <f t="shared" si="127"/>
        <v>1.3447810964273161</v>
      </c>
      <c r="AK81">
        <f t="shared" si="127"/>
        <v>1.3447813315348542</v>
      </c>
      <c r="AL81">
        <f t="shared" si="127"/>
        <v>1.3447813324146685</v>
      </c>
      <c r="AM81">
        <f t="shared" si="96"/>
        <v>1.3610869286532976</v>
      </c>
      <c r="AN81">
        <f t="shared" si="108"/>
        <v>2.3349959893731231E-2</v>
      </c>
      <c r="AO81">
        <f t="shared" si="109"/>
        <v>2.1424291001204639E-2</v>
      </c>
      <c r="AP81">
        <f t="shared" si="110"/>
        <v>2.1424291001204639E-2</v>
      </c>
      <c r="AQ81">
        <f t="shared" si="97"/>
        <v>9.2862035492644428E-3</v>
      </c>
      <c r="AR81">
        <f t="shared" si="111"/>
        <v>990.75664785146171</v>
      </c>
      <c r="AS81">
        <f t="shared" si="112"/>
        <v>1778.7753650374459</v>
      </c>
      <c r="AT81">
        <f t="shared" si="113"/>
        <v>1209.470722223431</v>
      </c>
      <c r="AV81">
        <f>SQRT((S81-AS81)*(S81-AS81)+(T81-AT81)*(T81-AT81))</f>
        <v>3.1464372940536207</v>
      </c>
    </row>
    <row r="82" spans="1:48" x14ac:dyDescent="0.2">
      <c r="A82" s="1" t="d">
        <v>2024-03-21</v>
      </c>
      <c r="B82">
        <v>45371</v>
      </c>
      <c r="C82">
        <f t="shared" si="98"/>
        <v>1.24</v>
      </c>
      <c r="D82">
        <v>1.6708000000000001E-2</v>
      </c>
      <c r="E82">
        <f t="shared" si="99"/>
        <v>4.8950563441756003</v>
      </c>
      <c r="F82">
        <f t="shared" si="100"/>
        <v>4.9382057178469285</v>
      </c>
      <c r="G82">
        <f t="shared" si="101"/>
        <v>0.40909281973636669</v>
      </c>
      <c r="H82">
        <f t="shared" si="90"/>
        <v>1.349731695313011</v>
      </c>
      <c r="I82">
        <f t="shared" ref="I82:L101" si="128">$H82+$D82*SIN(H82)</f>
        <v>1.3660330988180287</v>
      </c>
      <c r="J82">
        <f t="shared" si="128"/>
        <v>1.3660906510928588</v>
      </c>
      <c r="K82">
        <f t="shared" si="128"/>
        <v>1.3660908465896553</v>
      </c>
      <c r="L82">
        <f t="shared" si="128"/>
        <v>1.3660908472536375</v>
      </c>
      <c r="M82">
        <f t="shared" si="91"/>
        <v>1.3824786063955454</v>
      </c>
      <c r="N82">
        <f t="shared" si="92"/>
        <v>3.7499017062887496E-2</v>
      </c>
      <c r="O82">
        <f t="shared" si="93"/>
        <v>3.4407226510121749E-2</v>
      </c>
      <c r="P82">
        <f t="shared" si="102"/>
        <v>3.4407226510121749E-2</v>
      </c>
      <c r="Q82">
        <f t="shared" si="94"/>
        <v>1.4913310121045553E-2</v>
      </c>
      <c r="R82">
        <f t="shared" si="103"/>
        <v>985.19679788878125</v>
      </c>
      <c r="S82">
        <f t="shared" si="104"/>
        <v>1766.10879859904</v>
      </c>
      <c r="T82">
        <f t="shared" si="105"/>
        <v>1215.3863107604548</v>
      </c>
      <c r="AC82">
        <f>C82-1</f>
        <v>0.24</v>
      </c>
      <c r="AD82">
        <f>0.01675104-0.0000418*C82-0.000000126*C82*C82</f>
        <v>1.6699014262399996E-2</v>
      </c>
      <c r="AE82">
        <f>MOD(279.6966778+36000.76892*C82+0.0003025*C82*C82,360)*PI()/180</f>
        <v>4.898277082693717</v>
      </c>
      <c r="AF82">
        <f>(281.2208444+1.719175*C82+0.000452778*C82*C82)*PI()/180</f>
        <v>4.9454483384200199</v>
      </c>
      <c r="AG82">
        <f>G82-AC82*(46.815*PI()/180+AC82*(0.006*PI()/180-0.0018*AC82*PI()/180))/3600</f>
        <v>0.409038346455533</v>
      </c>
      <c r="AH82">
        <f t="shared" si="106"/>
        <v>1.3457098132581393</v>
      </c>
      <c r="AI82">
        <f t="shared" ref="AI82:AM82" si="129">$AH82+$AD82*SIN(AH82)</f>
        <v>1.3619875915743647</v>
      </c>
      <c r="AJ82">
        <f t="shared" si="129"/>
        <v>1.3620461007444842</v>
      </c>
      <c r="AK82">
        <f t="shared" si="129"/>
        <v>1.3620463032528281</v>
      </c>
      <c r="AL82">
        <f t="shared" si="129"/>
        <v>1.3620463039536403</v>
      </c>
      <c r="AM82">
        <f t="shared" si="96"/>
        <v>1.3784118888647199</v>
      </c>
      <c r="AN82">
        <f t="shared" si="108"/>
        <v>4.0674920105153944E-2</v>
      </c>
      <c r="AO82">
        <f t="shared" si="109"/>
        <v>3.7322645700170402E-2</v>
      </c>
      <c r="AP82">
        <f t="shared" si="110"/>
        <v>3.7322645700170402E-2</v>
      </c>
      <c r="AQ82">
        <f t="shared" si="97"/>
        <v>1.6173766427031219E-2</v>
      </c>
      <c r="AR82">
        <f t="shared" si="111"/>
        <v>983.95563274090375</v>
      </c>
      <c r="AS82">
        <f t="shared" si="112"/>
        <v>1763.2846978661971</v>
      </c>
      <c r="AT82">
        <f t="shared" si="113"/>
        <v>1216.7296029108902</v>
      </c>
      <c r="AV82">
        <f>SQRT((S82-AS82)*(S82-AS82)+(T82-AT82)*(T82-AT82))</f>
        <v>3.1272957568265478</v>
      </c>
    </row>
    <row r="83" spans="1:48" x14ac:dyDescent="0.2">
      <c r="A83" s="1" t="d">
        <v>2024-03-22</v>
      </c>
      <c r="B83">
        <v>45372</v>
      </c>
      <c r="C83">
        <f t="shared" si="98"/>
        <v>1.24</v>
      </c>
      <c r="D83">
        <v>1.6708000000000001E-2</v>
      </c>
      <c r="E83">
        <f t="shared" si="99"/>
        <v>4.8950563441756003</v>
      </c>
      <c r="F83">
        <f t="shared" si="100"/>
        <v>4.9382057178469285</v>
      </c>
      <c r="G83">
        <f t="shared" si="101"/>
        <v>0.40909281973636669</v>
      </c>
      <c r="H83">
        <f t="shared" si="90"/>
        <v>1.3669344869456097</v>
      </c>
      <c r="I83">
        <f t="shared" si="128"/>
        <v>1.3832964983893101</v>
      </c>
      <c r="J83">
        <f t="shared" si="128"/>
        <v>1.3833496515953234</v>
      </c>
      <c r="K83">
        <f t="shared" si="128"/>
        <v>1.3833498171137268</v>
      </c>
      <c r="L83">
        <f t="shared" si="128"/>
        <v>1.3833498176290766</v>
      </c>
      <c r="M83">
        <f t="shared" si="91"/>
        <v>1.3997915220717798</v>
      </c>
      <c r="N83">
        <f t="shared" si="92"/>
        <v>5.4811932739122327E-2</v>
      </c>
      <c r="O83">
        <f t="shared" si="93"/>
        <v>5.0296930808984751E-2</v>
      </c>
      <c r="P83">
        <f t="shared" si="102"/>
        <v>5.0296930808984751E-2</v>
      </c>
      <c r="Q83">
        <f t="shared" si="94"/>
        <v>2.1793745047115821E-2</v>
      </c>
      <c r="R83">
        <f t="shared" si="103"/>
        <v>978.44033452771453</v>
      </c>
      <c r="S83">
        <f t="shared" si="104"/>
        <v>1750.8082010650446</v>
      </c>
      <c r="T83">
        <f t="shared" si="105"/>
        <v>1222.7970245909764</v>
      </c>
      <c r="AC83">
        <f>C83-1</f>
        <v>0.24</v>
      </c>
      <c r="AD83">
        <f>0.01675104-0.0000418*C83-0.000000126*C83*C83</f>
        <v>1.6699014262399996E-2</v>
      </c>
      <c r="AE83">
        <f>MOD(279.6966778+36000.76892*C83+0.0003025*C83*C83,360)*PI()/180</f>
        <v>4.898277082693717</v>
      </c>
      <c r="AF83">
        <f>(281.2208444+1.719175*C83+0.000452778*C83*C83)*PI()/180</f>
        <v>4.9454483384200199</v>
      </c>
      <c r="AG83">
        <f>G83-AC83*(46.815*PI()/180+AC83*(0.006*PI()/180-0.0018*AC83*PI()/180))/3600</f>
        <v>0.409038346455533</v>
      </c>
      <c r="AH83">
        <f t="shared" si="106"/>
        <v>1.3629126048907381</v>
      </c>
      <c r="AI83">
        <f t="shared" ref="AI83:AM83" si="130">$AH83+$AD83*SIN(AH83)</f>
        <v>1.3792520874288769</v>
      </c>
      <c r="AJ83">
        <f t="shared" si="130"/>
        <v>1.3793062179117883</v>
      </c>
      <c r="AK83">
        <f t="shared" si="130"/>
        <v>1.3793063899727342</v>
      </c>
      <c r="AL83">
        <f t="shared" si="130"/>
        <v>1.3793063905195764</v>
      </c>
      <c r="AM83">
        <f t="shared" si="96"/>
        <v>1.3957270465712714</v>
      </c>
      <c r="AN83">
        <f t="shared" si="108"/>
        <v>5.7990077811704843E-2</v>
      </c>
      <c r="AO83">
        <f t="shared" si="109"/>
        <v>5.3215543425391879E-2</v>
      </c>
      <c r="AP83">
        <f t="shared" si="110"/>
        <v>5.3215543425391879E-2</v>
      </c>
      <c r="AQ83">
        <f t="shared" si="97"/>
        <v>2.3053347946729873E-2</v>
      </c>
      <c r="AR83">
        <f t="shared" si="111"/>
        <v>977.20835451315975</v>
      </c>
      <c r="AS83">
        <f t="shared" si="112"/>
        <v>1748.0218672434096</v>
      </c>
      <c r="AT83">
        <f t="shared" si="113"/>
        <v>1224.1749942507849</v>
      </c>
      <c r="AV83">
        <f>SQRT((S83-AS83)*(S83-AS83)+(T83-AT83)*(T83-AT83))</f>
        <v>3.1084492192956987</v>
      </c>
    </row>
    <row r="84" spans="1:48" x14ac:dyDescent="0.2">
      <c r="A84" s="1" t="d">
        <v>2024-03-23</v>
      </c>
      <c r="B84">
        <v>45373</v>
      </c>
      <c r="C84">
        <f t="shared" si="98"/>
        <v>1.24</v>
      </c>
      <c r="D84">
        <v>1.6708000000000001E-2</v>
      </c>
      <c r="E84">
        <f t="shared" si="99"/>
        <v>4.8950563441756003</v>
      </c>
      <c r="F84">
        <f t="shared" si="100"/>
        <v>4.9382057178469285</v>
      </c>
      <c r="G84">
        <f t="shared" si="101"/>
        <v>0.40909281973636669</v>
      </c>
      <c r="H84">
        <f t="shared" si="90"/>
        <v>1.3841372785780948</v>
      </c>
      <c r="I84">
        <f t="shared" si="128"/>
        <v>1.4005550559710167</v>
      </c>
      <c r="J84">
        <f t="shared" si="128"/>
        <v>1.4006037463844152</v>
      </c>
      <c r="K84">
        <f t="shared" si="128"/>
        <v>1.400603884191469</v>
      </c>
      <c r="L84">
        <f t="shared" si="128"/>
        <v>1.4006038845814448</v>
      </c>
      <c r="M84">
        <f t="shared" si="91"/>
        <v>1.4170946016475714</v>
      </c>
      <c r="N84">
        <f t="shared" si="92"/>
        <v>7.2115012314913685E-2</v>
      </c>
      <c r="O84">
        <f t="shared" si="93"/>
        <v>6.6182368016187945E-2</v>
      </c>
      <c r="P84">
        <f t="shared" si="102"/>
        <v>6.6182368016187945E-2</v>
      </c>
      <c r="Q84">
        <f t="shared" si="94"/>
        <v>2.8664773628287704E-2</v>
      </c>
      <c r="R84">
        <f t="shared" si="103"/>
        <v>971.73834812766711</v>
      </c>
      <c r="S84">
        <f t="shared" si="104"/>
        <v>1735.7349936020482</v>
      </c>
      <c r="T84">
        <f t="shared" si="105"/>
        <v>1230.3890335941128</v>
      </c>
      <c r="AC84">
        <f>C84-1</f>
        <v>0.24</v>
      </c>
      <c r="AD84">
        <f>0.01675104-0.0000418*C84-0.000000126*C84*C84</f>
        <v>1.6699014262399996E-2</v>
      </c>
      <c r="AE84">
        <f>MOD(279.6966778+36000.76892*C84+0.0003025*C84*C84,360)*PI()/180</f>
        <v>4.898277082693717</v>
      </c>
      <c r="AF84">
        <f>(281.2208444+1.719175*C84+0.000452778*C84*C84)*PI()/180</f>
        <v>4.9454483384200199</v>
      </c>
      <c r="AG84">
        <f>G84-AC84*(46.815*PI()/180+AC84*(0.006*PI()/180-0.0018*AC84*PI()/180))/3600</f>
        <v>0.409038346455533</v>
      </c>
      <c r="AH84">
        <f t="shared" si="106"/>
        <v>1.3801153965232231</v>
      </c>
      <c r="AI84">
        <f t="shared" ref="AI84:AM84" si="131">$AH84+$AD84*SIN(AH84)</f>
        <v>1.3965117479607652</v>
      </c>
      <c r="AJ84">
        <f t="shared" si="131"/>
        <v>1.3965614348725646</v>
      </c>
      <c r="AK84">
        <f t="shared" si="131"/>
        <v>1.3965615787291223</v>
      </c>
      <c r="AL84">
        <f t="shared" si="131"/>
        <v>1.3965615791455657</v>
      </c>
      <c r="AM84">
        <f t="shared" si="96"/>
        <v>1.413032378537818</v>
      </c>
      <c r="AN84">
        <f t="shared" si="108"/>
        <v>7.5295409778251887E-2</v>
      </c>
      <c r="AO84">
        <f t="shared" si="109"/>
        <v>6.9104458489615148E-2</v>
      </c>
      <c r="AP84">
        <f t="shared" si="110"/>
        <v>6.9104458489615148E-2</v>
      </c>
      <c r="AQ84">
        <f t="shared" si="97"/>
        <v>2.9923208258590302E-2</v>
      </c>
      <c r="AR84">
        <f t="shared" si="111"/>
        <v>970.51572376320894</v>
      </c>
      <c r="AS84">
        <f t="shared" si="112"/>
        <v>1732.9864025987456</v>
      </c>
      <c r="AT84">
        <f t="shared" si="113"/>
        <v>1231.8006673029731</v>
      </c>
      <c r="AV84">
        <f>SQRT((S84-AS84)*(S84-AS84)+(T84-AT84)*(T84-AT84))</f>
        <v>3.089896799478419</v>
      </c>
    </row>
    <row r="85" spans="1:48" x14ac:dyDescent="0.2">
      <c r="A85" s="1" t="d">
        <v>2024-03-24</v>
      </c>
      <c r="B85">
        <v>45374</v>
      </c>
      <c r="C85">
        <f t="shared" si="98"/>
        <v>1.24</v>
      </c>
      <c r="D85">
        <v>1.6708000000000001E-2</v>
      </c>
      <c r="E85">
        <f t="shared" si="99"/>
        <v>4.8950563441756003</v>
      </c>
      <c r="F85">
        <f t="shared" si="100"/>
        <v>4.9382057178469285</v>
      </c>
      <c r="G85">
        <f t="shared" si="101"/>
        <v>0.40909281973636669</v>
      </c>
      <c r="H85">
        <f t="shared" si="90"/>
        <v>1.4013400702106935</v>
      </c>
      <c r="I85">
        <f t="shared" si="128"/>
        <v>1.4178087550606295</v>
      </c>
      <c r="J85">
        <f t="shared" si="128"/>
        <v>1.4178529242590363</v>
      </c>
      <c r="K85">
        <f t="shared" si="128"/>
        <v>1.4178530367046398</v>
      </c>
      <c r="L85">
        <f t="shared" si="128"/>
        <v>1.417853036990862</v>
      </c>
      <c r="M85">
        <f t="shared" si="91"/>
        <v>1.4343878256209259</v>
      </c>
      <c r="N85">
        <f t="shared" si="92"/>
        <v>8.9408236288267773E-2</v>
      </c>
      <c r="O85">
        <f t="shared" si="93"/>
        <v>8.2065008429706265E-2</v>
      </c>
      <c r="P85">
        <f t="shared" si="102"/>
        <v>8.2065008429706265E-2</v>
      </c>
      <c r="Q85">
        <f t="shared" si="94"/>
        <v>3.5524662863522558E-2</v>
      </c>
      <c r="R85">
        <f t="shared" si="103"/>
        <v>965.09171833541291</v>
      </c>
      <c r="S85">
        <f t="shared" si="104"/>
        <v>1720.8886079471595</v>
      </c>
      <c r="T85">
        <f t="shared" si="105"/>
        <v>1238.1562432249914</v>
      </c>
      <c r="AC85">
        <f>C85-1</f>
        <v>0.24</v>
      </c>
      <c r="AD85">
        <f>0.01675104-0.0000418*C85-0.000000126*C85*C85</f>
        <v>1.6699014262399996E-2</v>
      </c>
      <c r="AE85">
        <f>MOD(279.6966778+36000.76892*C85+0.0003025*C85*C85,360)*PI()/180</f>
        <v>4.898277082693717</v>
      </c>
      <c r="AF85">
        <f>(281.2208444+1.719175*C85+0.000452778*C85*C85)*PI()/180</f>
        <v>4.9454483384200199</v>
      </c>
      <c r="AG85">
        <f>G85-AC85*(46.815*PI()/180+AC85*(0.006*PI()/180-0.0018*AC85*PI()/180))/3600</f>
        <v>0.409038346455533</v>
      </c>
      <c r="AH85">
        <f t="shared" si="106"/>
        <v>1.3973181881558219</v>
      </c>
      <c r="AI85">
        <f t="shared" ref="AI85:AM85" si="132">$AH85+$AD85*SIN(AH85)</f>
        <v>1.4137665563411157</v>
      </c>
      <c r="AJ85">
        <f t="shared" si="132"/>
        <v>1.413811740076883</v>
      </c>
      <c r="AK85">
        <f t="shared" si="132"/>
        <v>1.4138118580564221</v>
      </c>
      <c r="AL85">
        <f t="shared" si="132"/>
        <v>1.413811858364435</v>
      </c>
      <c r="AM85">
        <f t="shared" si="96"/>
        <v>1.4303278645582511</v>
      </c>
      <c r="AN85">
        <f t="shared" si="108"/>
        <v>9.2590895798684514E-2</v>
      </c>
      <c r="AO85">
        <f t="shared" si="109"/>
        <v>8.499085966954166E-2</v>
      </c>
      <c r="AP85">
        <f t="shared" si="110"/>
        <v>8.499085966954166E-2</v>
      </c>
      <c r="AQ85">
        <f t="shared" si="97"/>
        <v>3.6781613927405782E-2</v>
      </c>
      <c r="AR85">
        <f t="shared" si="111"/>
        <v>963.87861505222327</v>
      </c>
      <c r="AS85">
        <f t="shared" si="112"/>
        <v>1718.1777174441677</v>
      </c>
      <c r="AT85">
        <f t="shared" si="113"/>
        <v>1239.6005525655767</v>
      </c>
      <c r="AV85">
        <f>SQRT((S85-AS85)*(S85-AS85)+(T85-AT85)*(T85-AT85))</f>
        <v>3.0716374770654413</v>
      </c>
    </row>
    <row r="86" spans="1:48" x14ac:dyDescent="0.2">
      <c r="A86" s="1" t="d">
        <v>2024-03-25</v>
      </c>
      <c r="B86">
        <v>45375</v>
      </c>
      <c r="C86">
        <f t="shared" si="98"/>
        <v>1.24</v>
      </c>
      <c r="D86">
        <v>1.6708000000000001E-2</v>
      </c>
      <c r="E86">
        <f t="shared" si="99"/>
        <v>4.8950563441756003</v>
      </c>
      <c r="F86">
        <f t="shared" si="100"/>
        <v>4.9382057178469285</v>
      </c>
      <c r="G86">
        <f t="shared" si="101"/>
        <v>0.40909281973636669</v>
      </c>
      <c r="H86">
        <f t="shared" si="90"/>
        <v>1.4185428618431786</v>
      </c>
      <c r="I86">
        <f t="shared" si="128"/>
        <v>1.4350575805929411</v>
      </c>
      <c r="J86">
        <f t="shared" si="128"/>
        <v>1.4350971755230375</v>
      </c>
      <c r="K86">
        <f t="shared" si="128"/>
        <v>1.4350972650328107</v>
      </c>
      <c r="L86">
        <f t="shared" si="128"/>
        <v>1.4350972652351304</v>
      </c>
      <c r="M86">
        <f t="shared" si="91"/>
        <v>1.451671177511527</v>
      </c>
      <c r="N86">
        <f t="shared" si="92"/>
        <v>0.10669158817886881</v>
      </c>
      <c r="O86">
        <f t="shared" si="93"/>
        <v>9.7946316033403466E-2</v>
      </c>
      <c r="P86">
        <f t="shared" si="102"/>
        <v>9.7946316033403466E-2</v>
      </c>
      <c r="Q86">
        <f t="shared" si="94"/>
        <v>4.2371686003346364E-2</v>
      </c>
      <c r="R86">
        <f t="shared" si="103"/>
        <v>958.50129020189468</v>
      </c>
      <c r="S86">
        <f t="shared" si="104"/>
        <v>1706.2683663919547</v>
      </c>
      <c r="T86">
        <f t="shared" si="105"/>
        <v>1246.0927171994838</v>
      </c>
      <c r="AC86">
        <f>C86-1</f>
        <v>0.24</v>
      </c>
      <c r="AD86">
        <f>0.01675104-0.0000418*C86-0.000000126*C86*C86</f>
        <v>1.6699014262399996E-2</v>
      </c>
      <c r="AE86">
        <f>MOD(279.6966778+36000.76892*C86+0.0003025*C86*C86,360)*PI()/180</f>
        <v>4.898277082693717</v>
      </c>
      <c r="AF86">
        <f>(281.2208444+1.719175*C86+0.000452778*C86*C86)*PI()/180</f>
        <v>4.9454483384200199</v>
      </c>
      <c r="AG86">
        <f>G86-AC86*(46.815*PI()/180+AC86*(0.006*PI()/180-0.0018*AC86*PI()/180))/3600</f>
        <v>0.409038346455533</v>
      </c>
      <c r="AH86">
        <f t="shared" si="106"/>
        <v>1.4145209797883069</v>
      </c>
      <c r="AI86">
        <f t="shared" ref="AI86:AM86" si="133">$AH86+$AD86*SIN(AH86)</f>
        <v>1.4310164971764499</v>
      </c>
      <c r="AJ86">
        <f t="shared" si="133"/>
        <v>1.4310571234793021</v>
      </c>
      <c r="AK86">
        <f t="shared" si="133"/>
        <v>1.4310572179864767</v>
      </c>
      <c r="AL86">
        <f t="shared" si="133"/>
        <v>1.4310572182062926</v>
      </c>
      <c r="AM86">
        <f t="shared" si="96"/>
        <v>1.4476134874481092</v>
      </c>
      <c r="AN86">
        <f t="shared" si="108"/>
        <v>0.10987651868854265</v>
      </c>
      <c r="AO86">
        <f t="shared" si="109"/>
        <v>0.1008762092546252</v>
      </c>
      <c r="AP86">
        <f t="shared" si="110"/>
        <v>0.1008762092546252</v>
      </c>
      <c r="AQ86">
        <f t="shared" si="97"/>
        <v>4.3626837729206336E-2</v>
      </c>
      <c r="AR86">
        <f t="shared" si="111"/>
        <v>957.29786861686591</v>
      </c>
      <c r="AS86">
        <f t="shared" si="112"/>
        <v>1703.5951170412848</v>
      </c>
      <c r="AT86">
        <f t="shared" si="113"/>
        <v>1247.5687385432423</v>
      </c>
      <c r="AV86">
        <f>SQRT((S86-AS86)*(S86-AS86)+(T86-AT86)*(T86-AT86))</f>
        <v>3.0536701030215876</v>
      </c>
    </row>
    <row r="87" spans="1:48" x14ac:dyDescent="0.2">
      <c r="A87" s="1" t="d">
        <v>2024-03-26</v>
      </c>
      <c r="B87">
        <v>45376</v>
      </c>
      <c r="C87">
        <f t="shared" si="98"/>
        <v>1.24</v>
      </c>
      <c r="D87">
        <v>1.6708000000000001E-2</v>
      </c>
      <c r="E87">
        <f t="shared" si="99"/>
        <v>4.8950563441756003</v>
      </c>
      <c r="F87">
        <f t="shared" si="100"/>
        <v>4.9382057178469285</v>
      </c>
      <c r="G87">
        <f t="shared" si="101"/>
        <v>0.40909281973636669</v>
      </c>
      <c r="H87">
        <f t="shared" si="90"/>
        <v>1.4357456534756636</v>
      </c>
      <c r="I87">
        <f t="shared" si="128"/>
        <v>1.4523015189453108</v>
      </c>
      <c r="J87">
        <f t="shared" si="128"/>
        <v>1.4523364919840627</v>
      </c>
      <c r="K87">
        <f t="shared" si="128"/>
        <v>1.4523365610520123</v>
      </c>
      <c r="L87">
        <f t="shared" si="128"/>
        <v>1.4523365611883938</v>
      </c>
      <c r="M87">
        <f t="shared" si="91"/>
        <v>1.4689446438538531</v>
      </c>
      <c r="N87">
        <f t="shared" si="92"/>
        <v>0.12396505452119566</v>
      </c>
      <c r="O87">
        <f t="shared" si="93"/>
        <v>0.1138277475524594</v>
      </c>
      <c r="P87">
        <f t="shared" si="102"/>
        <v>0.1138277475524594</v>
      </c>
      <c r="Q87">
        <f t="shared" si="94"/>
        <v>4.9204122347327156E-2</v>
      </c>
      <c r="R87">
        <f t="shared" si="103"/>
        <v>951.96787585436402</v>
      </c>
      <c r="S87">
        <f t="shared" si="104"/>
        <v>1691.8734891927988</v>
      </c>
      <c r="T87">
        <f t="shared" si="105"/>
        <v>1254.1926759009898</v>
      </c>
      <c r="AC87">
        <f>C87-1</f>
        <v>0.24</v>
      </c>
      <c r="AD87">
        <f>0.01675104-0.0000418*C87-0.000000126*C87*C87</f>
        <v>1.6699014262399996E-2</v>
      </c>
      <c r="AE87">
        <f>MOD(279.6966778+36000.76892*C87+0.0003025*C87*C87,360)*PI()/180</f>
        <v>4.898277082693717</v>
      </c>
      <c r="AF87">
        <f>(281.2208444+1.719175*C87+0.000452778*C87*C87)*PI()/180</f>
        <v>4.9454483384200199</v>
      </c>
      <c r="AG87">
        <f>G87-AC87*(46.815*PI()/180+AC87*(0.006*PI()/180-0.0018*AC87*PI()/180))/3600</f>
        <v>0.409038346455533</v>
      </c>
      <c r="AH87">
        <f t="shared" si="106"/>
        <v>1.431723771420792</v>
      </c>
      <c r="AI87">
        <f t="shared" ref="AI87:AM87" si="134">$AH87+$AD87*SIN(AH87)</f>
        <v>1.4482615565140771</v>
      </c>
      <c r="AJ87">
        <f t="shared" si="134"/>
        <v>1.4482975765378343</v>
      </c>
      <c r="AK87">
        <f t="shared" si="134"/>
        <v>1.4482976500473064</v>
      </c>
      <c r="AL87">
        <f t="shared" si="134"/>
        <v>1.4482976501973022</v>
      </c>
      <c r="AM87">
        <f t="shared" si="96"/>
        <v>1.4648892330379311</v>
      </c>
      <c r="AN87">
        <f t="shared" si="108"/>
        <v>0.12715226427836512</v>
      </c>
      <c r="AO87">
        <f t="shared" si="109"/>
        <v>0.11676196210121118</v>
      </c>
      <c r="AP87">
        <f t="shared" si="110"/>
        <v>0.11676196210121118</v>
      </c>
      <c r="AQ87">
        <f t="shared" si="97"/>
        <v>5.0457158450580804E-2</v>
      </c>
      <c r="AR87">
        <f t="shared" si="111"/>
        <v>950.77429203354302</v>
      </c>
      <c r="AS87">
        <f t="shared" si="112"/>
        <v>1689.2378057632714</v>
      </c>
      <c r="AT87">
        <f t="shared" si="113"/>
        <v>1255.6994701263002</v>
      </c>
      <c r="AV87">
        <f>SQRT((S87-AS87)*(S87-AS87)+(T87-AT87)*(T87-AT87))</f>
        <v>3.035993408773233</v>
      </c>
    </row>
    <row r="88" spans="1:48" x14ac:dyDescent="0.2">
      <c r="A88" s="1" t="d">
        <v>2024-03-27</v>
      </c>
      <c r="B88">
        <v>45377</v>
      </c>
      <c r="C88">
        <f t="shared" si="98"/>
        <v>1.24</v>
      </c>
      <c r="D88">
        <v>1.6708000000000001E-2</v>
      </c>
      <c r="E88">
        <f t="shared" si="99"/>
        <v>4.8950563441756003</v>
      </c>
      <c r="F88">
        <f t="shared" si="100"/>
        <v>4.9382057178469285</v>
      </c>
      <c r="G88">
        <f t="shared" si="101"/>
        <v>0.40909281973636669</v>
      </c>
      <c r="H88">
        <f t="shared" si="90"/>
        <v>1.4529484451081487</v>
      </c>
      <c r="I88">
        <f t="shared" si="128"/>
        <v>1.4695405579412422</v>
      </c>
      <c r="J88">
        <f t="shared" si="128"/>
        <v>1.4695708669506442</v>
      </c>
      <c r="K88">
        <f t="shared" si="128"/>
        <v>1.4695709181316519</v>
      </c>
      <c r="L88">
        <f t="shared" si="128"/>
        <v>1.4695709182180652</v>
      </c>
      <c r="M88">
        <f t="shared" si="91"/>
        <v>1.4862082141880784</v>
      </c>
      <c r="N88">
        <f t="shared" si="92"/>
        <v>0.14122862485542065</v>
      </c>
      <c r="O88">
        <f t="shared" si="93"/>
        <v>0.12971075151010503</v>
      </c>
      <c r="P88">
        <f t="shared" si="102"/>
        <v>0.12971075151010503</v>
      </c>
      <c r="Q88">
        <f t="shared" si="94"/>
        <v>5.6020257043981503E-2</v>
      </c>
      <c r="R88">
        <f t="shared" si="103"/>
        <v>945.49225612396333</v>
      </c>
      <c r="S88">
        <f t="shared" si="104"/>
        <v>1677.7031016826968</v>
      </c>
      <c r="T88">
        <f t="shared" si="105"/>
        <v>1262.450494612498</v>
      </c>
      <c r="AC88">
        <f>C88-1</f>
        <v>0.24</v>
      </c>
      <c r="AD88">
        <f>0.01675104-0.0000418*C88-0.000000126*C88*C88</f>
        <v>1.6699014262399996E-2</v>
      </c>
      <c r="AE88">
        <f>MOD(279.6966778+36000.76892*C88+0.0003025*C88*C88,360)*PI()/180</f>
        <v>4.898277082693717</v>
      </c>
      <c r="AF88">
        <f>(281.2208444+1.719175*C88+0.000452778*C88*C88)*PI()/180</f>
        <v>4.9454483384200199</v>
      </c>
      <c r="AG88">
        <f>G88-AC88*(46.815*PI()/180+AC88*(0.006*PI()/180-0.0018*AC88*PI()/180))/3600</f>
        <v>0.409038346455533</v>
      </c>
      <c r="AH88">
        <f t="shared" si="106"/>
        <v>1.4489265630532771</v>
      </c>
      <c r="AI88">
        <f t="shared" ref="AI88:AM88" si="135">$AH88+$AD88*SIN(AH88)</f>
        <v>1.4655017218457687</v>
      </c>
      <c r="AJ88">
        <f t="shared" si="135"/>
        <v>1.4655330922111611</v>
      </c>
      <c r="AK88">
        <f t="shared" si="135"/>
        <v>1.4655331472601409</v>
      </c>
      <c r="AL88">
        <f t="shared" si="135"/>
        <v>1.465533147356727</v>
      </c>
      <c r="AM88">
        <f t="shared" si="96"/>
        <v>1.4821550901643934</v>
      </c>
      <c r="AN88">
        <f t="shared" si="108"/>
        <v>0.14441812140482746</v>
      </c>
      <c r="AO88">
        <f t="shared" si="109"/>
        <v>0.13264956468769981</v>
      </c>
      <c r="AP88">
        <f t="shared" si="110"/>
        <v>0.13264956468769981</v>
      </c>
      <c r="AQ88">
        <f t="shared" si="97"/>
        <v>5.7270860690640031E-2</v>
      </c>
      <c r="AR88">
        <f t="shared" si="111"/>
        <v>944.30866183800401</v>
      </c>
      <c r="AS88">
        <f t="shared" si="112"/>
        <v>1675.1048941592921</v>
      </c>
      <c r="AT88">
        <f t="shared" si="113"/>
        <v>1263.9871467980151</v>
      </c>
      <c r="AV88">
        <f>SQRT((S88-AS88)*(S88-AS88)+(T88-AT88)*(T88-AT88))</f>
        <v>3.0186060150226877</v>
      </c>
    </row>
    <row r="89" spans="1:48" x14ac:dyDescent="0.2">
      <c r="A89" s="1" t="d">
        <v>2024-03-28</v>
      </c>
      <c r="B89">
        <v>45378</v>
      </c>
      <c r="C89">
        <f t="shared" si="98"/>
        <v>1.24</v>
      </c>
      <c r="D89">
        <v>1.6708000000000001E-2</v>
      </c>
      <c r="E89">
        <f t="shared" si="99"/>
        <v>4.8950563441756003</v>
      </c>
      <c r="F89">
        <f t="shared" si="100"/>
        <v>4.9382057178469285</v>
      </c>
      <c r="G89">
        <f t="shared" si="101"/>
        <v>0.40909281973636669</v>
      </c>
      <c r="H89">
        <f t="shared" si="90"/>
        <v>1.4701512367407474</v>
      </c>
      <c r="I89">
        <f t="shared" si="128"/>
        <v>1.4867746868542122</v>
      </c>
      <c r="J89">
        <f t="shared" si="128"/>
        <v>1.4868002952294956</v>
      </c>
      <c r="K89">
        <f t="shared" si="128"/>
        <v>1.4868003311316491</v>
      </c>
      <c r="L89">
        <f t="shared" si="128"/>
        <v>1.4868003311819751</v>
      </c>
      <c r="M89">
        <f t="shared" si="91"/>
        <v>1.5034618810507183</v>
      </c>
      <c r="N89">
        <f t="shared" si="92"/>
        <v>0.15848229171806061</v>
      </c>
      <c r="O89">
        <f t="shared" si="93"/>
        <v>0.14559676728588156</v>
      </c>
      <c r="P89">
        <f t="shared" si="102"/>
        <v>0.14559676728588156</v>
      </c>
      <c r="Q89">
        <f t="shared" si="94"/>
        <v>6.2818380895033887E-2</v>
      </c>
      <c r="R89">
        <f t="shared" si="103"/>
        <v>939.07518212739058</v>
      </c>
      <c r="S89">
        <f t="shared" si="104"/>
        <v>1663.7562410888274</v>
      </c>
      <c r="T89">
        <f t="shared" si="105"/>
        <v>1270.8607015924113</v>
      </c>
      <c r="AC89">
        <f>C89-1</f>
        <v>0.24</v>
      </c>
      <c r="AD89">
        <f>0.01675104-0.0000418*C89-0.000000126*C89*C89</f>
        <v>1.6699014262399996E-2</v>
      </c>
      <c r="AE89">
        <f>MOD(279.6966778+36000.76892*C89+0.0003025*C89*C89,360)*PI()/180</f>
        <v>4.898277082693717</v>
      </c>
      <c r="AF89">
        <f>(281.2208444+1.719175*C89+0.000452778*C89*C89)*PI()/180</f>
        <v>4.9454483384200199</v>
      </c>
      <c r="AG89">
        <f>G89-AC89*(46.815*PI()/180+AC89*(0.006*PI()/180-0.0018*AC89*PI()/180))/3600</f>
        <v>0.409038346455533</v>
      </c>
      <c r="AH89">
        <f t="shared" si="106"/>
        <v>1.4661293546858758</v>
      </c>
      <c r="AI89">
        <f t="shared" ref="AI89:AM89" si="136">$AH89+$AD89*SIN(AH89)</f>
        <v>1.4827369821116869</v>
      </c>
      <c r="AJ89">
        <f t="shared" si="136"/>
        <v>1.4827636649560441</v>
      </c>
      <c r="AK89">
        <f t="shared" si="136"/>
        <v>1.4827637041366677</v>
      </c>
      <c r="AL89">
        <f t="shared" si="136"/>
        <v>1.482763704194191</v>
      </c>
      <c r="AM89">
        <f t="shared" si="96"/>
        <v>1.4994110506611906</v>
      </c>
      <c r="AN89">
        <f t="shared" si="108"/>
        <v>0.16167408190162469</v>
      </c>
      <c r="AO89">
        <f t="shared" si="109"/>
        <v>0.14854045417094608</v>
      </c>
      <c r="AP89">
        <f t="shared" si="110"/>
        <v>0.14854045417094608</v>
      </c>
      <c r="AQ89">
        <f t="shared" si="97"/>
        <v>6.4066234667537358E-2</v>
      </c>
      <c r="AR89">
        <f t="shared" si="111"/>
        <v>937.90172509896263</v>
      </c>
      <c r="AS89">
        <f t="shared" si="112"/>
        <v>1661.1954057256653</v>
      </c>
      <c r="AT89">
        <f t="shared" si="113"/>
        <v>1272.4263206882447</v>
      </c>
      <c r="AV89">
        <f>SQRT((S89-AS89)*(S89-AS89)+(T89-AT89)*(T89-AT89))</f>
        <v>3.0015064401830043</v>
      </c>
    </row>
    <row r="90" spans="1:48" x14ac:dyDescent="0.2">
      <c r="A90" s="1" t="d">
        <v>2024-03-29</v>
      </c>
      <c r="B90">
        <v>45379</v>
      </c>
      <c r="C90">
        <f t="shared" si="98"/>
        <v>1.24</v>
      </c>
      <c r="D90">
        <v>1.6708000000000001E-2</v>
      </c>
      <c r="E90">
        <f t="shared" si="99"/>
        <v>4.8950563441756003</v>
      </c>
      <c r="F90">
        <f t="shared" si="100"/>
        <v>4.9382057178469285</v>
      </c>
      <c r="G90">
        <f t="shared" si="101"/>
        <v>0.40909281973636669</v>
      </c>
      <c r="H90">
        <f t="shared" si="90"/>
        <v>1.4873540283732325</v>
      </c>
      <c r="I90">
        <f t="shared" si="128"/>
        <v>1.504003896410391</v>
      </c>
      <c r="J90">
        <f t="shared" si="128"/>
        <v>1.5040247731216392</v>
      </c>
      <c r="K90">
        <f t="shared" si="128"/>
        <v>1.5040247963984277</v>
      </c>
      <c r="L90">
        <f t="shared" si="128"/>
        <v>1.5040247964243765</v>
      </c>
      <c r="M90">
        <f t="shared" si="91"/>
        <v>1.5207056399636734</v>
      </c>
      <c r="N90">
        <f t="shared" si="92"/>
        <v>0.17572605063101587</v>
      </c>
      <c r="O90">
        <f t="shared" si="93"/>
        <v>0.16148722417262482</v>
      </c>
      <c r="P90">
        <f t="shared" si="102"/>
        <v>0.16148722417262482</v>
      </c>
      <c r="Q90">
        <f t="shared" si="94"/>
        <v>6.9596790164619546E-2</v>
      </c>
      <c r="R90">
        <f t="shared" si="103"/>
        <v>932.71737680270087</v>
      </c>
      <c r="S90">
        <f t="shared" si="104"/>
        <v>1650.0318630631846</v>
      </c>
      <c r="T90">
        <f t="shared" si="105"/>
        <v>1279.4179760100615</v>
      </c>
      <c r="AC90">
        <f>C90-1</f>
        <v>0.24</v>
      </c>
      <c r="AD90">
        <f>0.01675104-0.0000418*C90-0.000000126*C90*C90</f>
        <v>1.6699014262399996E-2</v>
      </c>
      <c r="AE90">
        <f>MOD(279.6966778+36000.76892*C90+0.0003025*C90*C90,360)*PI()/180</f>
        <v>4.898277082693717</v>
      </c>
      <c r="AF90">
        <f>(281.2208444+1.719175*C90+0.000452778*C90*C90)*PI()/180</f>
        <v>4.9454483384200199</v>
      </c>
      <c r="AG90">
        <f>G90-AC90*(46.815*PI()/180+AC90*(0.006*PI()/180-0.0018*AC90*PI()/180))/3600</f>
        <v>0.409038346455533</v>
      </c>
      <c r="AH90">
        <f t="shared" si="106"/>
        <v>1.4833321463183609</v>
      </c>
      <c r="AI90">
        <f t="shared" ref="AI90:AM90" si="137">$AH90+$AD90*SIN(AH90)</f>
        <v>1.4999673277032022</v>
      </c>
      <c r="AJ90">
        <f t="shared" si="137"/>
        <v>1.4999892907235697</v>
      </c>
      <c r="AK90">
        <f t="shared" si="137"/>
        <v>1.499989316675137</v>
      </c>
      <c r="AL90">
        <f t="shared" si="137"/>
        <v>1.4999893167057967</v>
      </c>
      <c r="AM90">
        <f t="shared" si="96"/>
        <v>1.5166571093483052</v>
      </c>
      <c r="AN90">
        <f t="shared" si="108"/>
        <v>0.17892014058873862</v>
      </c>
      <c r="AO90">
        <f t="shared" si="109"/>
        <v>0.16443605744111328</v>
      </c>
      <c r="AP90">
        <f t="shared" si="110"/>
        <v>0.16443605744111328</v>
      </c>
      <c r="AQ90">
        <f t="shared" si="97"/>
        <v>7.0841576030138839E-2</v>
      </c>
      <c r="AR90">
        <f t="shared" si="111"/>
        <v>931.55420094580393</v>
      </c>
      <c r="AS90">
        <f t="shared" si="112"/>
        <v>1647.5082833912413</v>
      </c>
      <c r="AT90">
        <f t="shared" si="113"/>
        <v>1281.0116944892666</v>
      </c>
      <c r="AV90">
        <f>SQRT((S90-AS90)*(S90-AS90)+(T90-AT90)*(T90-AT90))</f>
        <v>2.984693108446002</v>
      </c>
    </row>
    <row r="91" spans="1:48" x14ac:dyDescent="0.2">
      <c r="A91" s="1" t="d">
        <v>2024-03-30</v>
      </c>
      <c r="B91">
        <v>45380</v>
      </c>
      <c r="C91">
        <f t="shared" si="98"/>
        <v>1.24</v>
      </c>
      <c r="D91">
        <v>1.6708000000000001E-2</v>
      </c>
      <c r="E91">
        <f t="shared" si="99"/>
        <v>4.8950563441756003</v>
      </c>
      <c r="F91">
        <f t="shared" si="100"/>
        <v>4.9382057178469285</v>
      </c>
      <c r="G91">
        <f t="shared" si="101"/>
        <v>0.40909281973636669</v>
      </c>
      <c r="H91">
        <f t="shared" si="90"/>
        <v>1.5045568200058312</v>
      </c>
      <c r="I91">
        <f t="shared" si="128"/>
        <v>1.5212281787921835</v>
      </c>
      <c r="J91">
        <f t="shared" si="128"/>
        <v>1.5212442984193142</v>
      </c>
      <c r="K91">
        <f t="shared" si="128"/>
        <v>1.5212443117617072</v>
      </c>
      <c r="L91">
        <f t="shared" si="128"/>
        <v>1.521244311772749</v>
      </c>
      <c r="M91">
        <f t="shared" si="91"/>
        <v>1.5379394894236218</v>
      </c>
      <c r="N91">
        <f t="shared" si="92"/>
        <v>0.19295990009096364</v>
      </c>
      <c r="O91">
        <f t="shared" si="93"/>
        <v>0.1773835404324986</v>
      </c>
      <c r="P91">
        <f t="shared" si="102"/>
        <v>0.1773835404324986</v>
      </c>
      <c r="Q91">
        <f t="shared" si="94"/>
        <v>7.635378639532428E-2</v>
      </c>
      <c r="R91">
        <f t="shared" si="103"/>
        <v>926.419536398172</v>
      </c>
      <c r="S91">
        <f t="shared" si="104"/>
        <v>1636.5288479314022</v>
      </c>
      <c r="T91">
        <f t="shared" si="105"/>
        <v>1288.1171457574337</v>
      </c>
      <c r="AC91">
        <f>C91-1</f>
        <v>0.24</v>
      </c>
      <c r="AD91">
        <f>0.01675104-0.0000418*C91-0.000000126*C91*C91</f>
        <v>1.6699014262399996E-2</v>
      </c>
      <c r="AE91">
        <f>MOD(279.6966778+36000.76892*C91+0.0003025*C91*C91,360)*PI()/180</f>
        <v>4.898277082693717</v>
      </c>
      <c r="AF91">
        <f>(281.2208444+1.719175*C91+0.000452778*C91*C91)*PI()/180</f>
        <v>4.9454483384200199</v>
      </c>
      <c r="AG91">
        <f>G91-AC91*(46.815*PI()/180+AC91*(0.006*PI()/180-0.0018*AC91*PI()/180))/3600</f>
        <v>0.409038346455533</v>
      </c>
      <c r="AH91">
        <f t="shared" si="106"/>
        <v>1.5005349379509596</v>
      </c>
      <c r="AI91">
        <f t="shared" ref="AI91:AM91" si="138">$AH91+$AD91*SIN(AH91)</f>
        <v>1.5171927504665337</v>
      </c>
      <c r="AJ91">
        <f t="shared" si="138"/>
        <v>1.5172099669561729</v>
      </c>
      <c r="AK91">
        <f t="shared" si="138"/>
        <v>1.5172099823572653</v>
      </c>
      <c r="AL91">
        <f t="shared" si="138"/>
        <v>1.5172099823710403</v>
      </c>
      <c r="AM91">
        <f t="shared" si="96"/>
        <v>1.5338932640216263</v>
      </c>
      <c r="AN91">
        <f t="shared" si="108"/>
        <v>0.19615629526206035</v>
      </c>
      <c r="AO91">
        <f t="shared" si="109"/>
        <v>0.1803377901753194</v>
      </c>
      <c r="AP91">
        <f t="shared" si="110"/>
        <v>0.1803377901753194</v>
      </c>
      <c r="AQ91">
        <f t="shared" si="97"/>
        <v>7.75951856767364E-2</v>
      </c>
      <c r="AR91">
        <f t="shared" si="111"/>
        <v>925.26678204932352</v>
      </c>
      <c r="AS91">
        <f t="shared" si="112"/>
        <v>1634.0423957221228</v>
      </c>
      <c r="AT91">
        <f t="shared" si="113"/>
        <v>1289.738119250148</v>
      </c>
      <c r="AV91">
        <f>SQRT((S91-AS91)*(S91-AS91)+(T91-AT91)*(T91-AT91))</f>
        <v>2.9681643574964904</v>
      </c>
    </row>
    <row r="92" spans="1:48" x14ac:dyDescent="0.2">
      <c r="A92" s="1" t="d">
        <v>2024-03-31</v>
      </c>
      <c r="B92">
        <v>45381</v>
      </c>
      <c r="C92">
        <f t="shared" si="98"/>
        <v>1.24</v>
      </c>
      <c r="D92">
        <v>1.6708000000000001E-2</v>
      </c>
      <c r="E92">
        <f t="shared" si="99"/>
        <v>4.8950563441756003</v>
      </c>
      <c r="F92">
        <f t="shared" si="100"/>
        <v>4.9382057178469285</v>
      </c>
      <c r="G92">
        <f t="shared" si="101"/>
        <v>0.40909281973636669</v>
      </c>
      <c r="H92">
        <f t="shared" si="90"/>
        <v>1.5217596116383163</v>
      </c>
      <c r="I92">
        <f t="shared" si="128"/>
        <v>1.5384475276396317</v>
      </c>
      <c r="J92">
        <f t="shared" si="128"/>
        <v>1.5384588704007089</v>
      </c>
      <c r="K92">
        <f t="shared" si="128"/>
        <v>1.5384588765291434</v>
      </c>
      <c r="L92">
        <f t="shared" si="128"/>
        <v>1.5384588765324538</v>
      </c>
      <c r="M92">
        <f t="shared" si="91"/>
        <v>1.5551634308888223</v>
      </c>
      <c r="N92">
        <f t="shared" si="92"/>
        <v>0.2101838415561641</v>
      </c>
      <c r="O92">
        <f t="shared" si="93"/>
        <v>0.19328712234793971</v>
      </c>
      <c r="P92">
        <f t="shared" si="102"/>
        <v>0.19328712234793971</v>
      </c>
      <c r="Q92">
        <f t="shared" si="94"/>
        <v>8.3087676231011209E-2</v>
      </c>
      <c r="R92">
        <f t="shared" si="103"/>
        <v>920.18233191509864</v>
      </c>
      <c r="S92">
        <f t="shared" si="104"/>
        <v>1623.2460066691012</v>
      </c>
      <c r="T92">
        <f t="shared" si="105"/>
        <v>1296.9531851502441</v>
      </c>
      <c r="AC92">
        <f>C92-1</f>
        <v>0.24</v>
      </c>
      <c r="AD92">
        <f>0.01675104-0.0000418*C92-0.000000126*C92*C92</f>
        <v>1.6699014262399996E-2</v>
      </c>
      <c r="AE92">
        <f>MOD(279.6966778+36000.76892*C92+0.0003025*C92*C92,360)*PI()/180</f>
        <v>4.898277082693717</v>
      </c>
      <c r="AF92">
        <f>(281.2208444+1.719175*C92+0.000452778*C92*C92)*PI()/180</f>
        <v>4.9454483384200199</v>
      </c>
      <c r="AG92">
        <f>G92-AC92*(46.815*PI()/180+AC92*(0.006*PI()/180-0.0018*AC92*PI()/180))/3600</f>
        <v>0.409038346455533</v>
      </c>
      <c r="AH92">
        <f t="shared" si="106"/>
        <v>1.5177377295834447</v>
      </c>
      <c r="AI92">
        <f t="shared" ref="AI92:AM92" si="139">$AH92+$AD92*SIN(AH92)</f>
        <v>1.5344132437042517</v>
      </c>
      <c r="AJ92">
        <f t="shared" si="139"/>
        <v>1.5344256925824842</v>
      </c>
      <c r="AK92">
        <f t="shared" si="139"/>
        <v>1.5344257001429831</v>
      </c>
      <c r="AL92">
        <f t="shared" si="139"/>
        <v>1.5344257001475741</v>
      </c>
      <c r="AM92">
        <f t="shared" si="96"/>
        <v>1.5511195154399697</v>
      </c>
      <c r="AN92">
        <f t="shared" si="108"/>
        <v>0.21338254668040335</v>
      </c>
      <c r="AO92">
        <f t="shared" si="109"/>
        <v>0.19624705588593164</v>
      </c>
      <c r="AP92">
        <f t="shared" si="110"/>
        <v>0.19624705588593164</v>
      </c>
      <c r="AQ92">
        <f t="shared" si="97"/>
        <v>8.4325369580746032E-2</v>
      </c>
      <c r="AR92">
        <f t="shared" si="111"/>
        <v>919.04013605638238</v>
      </c>
      <c r="AS92">
        <f t="shared" si="112"/>
        <v>1620.796542855109</v>
      </c>
      <c r="AT92">
        <f t="shared" si="113"/>
        <v>1298.6005920626235</v>
      </c>
      <c r="AV92">
        <f>SQRT((S92-AS92)*(S92-AS92)+(T92-AT92)*(T92-AT92))</f>
        <v>2.9519184458607404</v>
      </c>
    </row>
    <row r="93" spans="1:48" x14ac:dyDescent="0.2">
      <c r="A93" s="1" t="d">
        <v>2024-04-01</v>
      </c>
      <c r="B93">
        <v>45382</v>
      </c>
      <c r="C93">
        <f t="shared" si="98"/>
        <v>1.24</v>
      </c>
      <c r="D93">
        <v>1.6708000000000001E-2</v>
      </c>
      <c r="E93">
        <f t="shared" si="99"/>
        <v>4.8950563441756003</v>
      </c>
      <c r="F93">
        <f t="shared" si="100"/>
        <v>4.9382057178469285</v>
      </c>
      <c r="G93">
        <f t="shared" si="101"/>
        <v>0.40909281973636669</v>
      </c>
      <c r="H93">
        <f t="shared" si="90"/>
        <v>1.5389624032708014</v>
      </c>
      <c r="I93">
        <f t="shared" si="128"/>
        <v>1.5556619380530936</v>
      </c>
      <c r="J93">
        <f t="shared" si="128"/>
        <v>1.5556684898259421</v>
      </c>
      <c r="K93">
        <f t="shared" si="128"/>
        <v>1.5556684914822367</v>
      </c>
      <c r="L93">
        <f t="shared" si="128"/>
        <v>1.5556684914826553</v>
      </c>
      <c r="M93">
        <f t="shared" si="91"/>
        <v>1.5723774687667582</v>
      </c>
      <c r="N93">
        <f t="shared" si="92"/>
        <v>0.2273978794341005</v>
      </c>
      <c r="O93">
        <f t="shared" si="93"/>
        <v>0.20919936326930802</v>
      </c>
      <c r="P93">
        <f t="shared" si="102"/>
        <v>0.20919936326930802</v>
      </c>
      <c r="Q93">
        <f t="shared" si="94"/>
        <v>8.9796771248877347E-2</v>
      </c>
      <c r="R93">
        <f t="shared" si="103"/>
        <v>914.0064105031272</v>
      </c>
      <c r="S93">
        <f t="shared" si="104"/>
        <v>1610.1820866102682</v>
      </c>
      <c r="T93">
        <f t="shared" si="105"/>
        <v>1305.9212125337167</v>
      </c>
      <c r="AC93">
        <f>C93-1</f>
        <v>0.24</v>
      </c>
      <c r="AD93">
        <f>0.01675104-0.0000418*C93-0.000000126*C93*C93</f>
        <v>1.6699014262399996E-2</v>
      </c>
      <c r="AE93">
        <f>MOD(279.6966778+36000.76892*C93+0.0003025*C93*C93,360)*PI()/180</f>
        <v>4.898277082693717</v>
      </c>
      <c r="AF93">
        <f>(281.2208444+1.719175*C93+0.000452778*C93*C93)*PI()/180</f>
        <v>4.9454483384200199</v>
      </c>
      <c r="AG93">
        <f>G93-AC93*(46.815*PI()/180+AC93*(0.006*PI()/180-0.0018*AC93*PI()/180))/3600</f>
        <v>0.409038346455533</v>
      </c>
      <c r="AH93">
        <f t="shared" si="106"/>
        <v>1.5349405212159297</v>
      </c>
      <c r="AI93">
        <f t="shared" ref="AI93:AM93" si="140">$AH93+$AD93*SIN(AH93)</f>
        <v>1.5516288021780562</v>
      </c>
      <c r="AJ93">
        <f t="shared" si="140"/>
        <v>1.5516364680134229</v>
      </c>
      <c r="AK93">
        <f t="shared" si="140"/>
        <v>1.5516364704664534</v>
      </c>
      <c r="AL93">
        <f t="shared" si="140"/>
        <v>1.5516364704672381</v>
      </c>
      <c r="AM93">
        <f t="shared" si="96"/>
        <v>1.5683358673129439</v>
      </c>
      <c r="AN93">
        <f t="shared" si="108"/>
        <v>0.23059889855337801</v>
      </c>
      <c r="AO93">
        <f t="shared" si="109"/>
        <v>0.21216524496536338</v>
      </c>
      <c r="AP93">
        <f t="shared" si="110"/>
        <v>0.21216524496536338</v>
      </c>
      <c r="AQ93">
        <f t="shared" si="97"/>
        <v>9.1030438625851029E-2</v>
      </c>
      <c r="AR93">
        <f t="shared" si="111"/>
        <v>912.87490697708904</v>
      </c>
      <c r="AS93">
        <f t="shared" si="112"/>
        <v>1607.7694621643745</v>
      </c>
      <c r="AT93">
        <f t="shared" si="113"/>
        <v>1307.5942536537232</v>
      </c>
      <c r="AV93">
        <f>SQRT((S93-AS93)*(S93-AS93)+(T93-AT93)*(T93-AT93))</f>
        <v>2.9359535599454549</v>
      </c>
    </row>
    <row r="94" spans="1:48" x14ac:dyDescent="0.2">
      <c r="A94" s="1" t="d">
        <v>2024-04-02</v>
      </c>
      <c r="B94">
        <v>45383</v>
      </c>
      <c r="C94">
        <f t="shared" si="98"/>
        <v>1.24</v>
      </c>
      <c r="D94">
        <v>1.6708000000000001E-2</v>
      </c>
      <c r="E94">
        <f t="shared" si="99"/>
        <v>4.8950563441756003</v>
      </c>
      <c r="F94">
        <f t="shared" si="100"/>
        <v>4.9382057178469285</v>
      </c>
      <c r="G94">
        <f t="shared" si="101"/>
        <v>0.40909281973636669</v>
      </c>
      <c r="H94">
        <f t="shared" si="90"/>
        <v>1.5561651949032864</v>
      </c>
      <c r="I94">
        <f t="shared" si="128"/>
        <v>1.572871406594238</v>
      </c>
      <c r="J94">
        <f t="shared" si="128"/>
        <v>1.5728731589313414</v>
      </c>
      <c r="K94">
        <f t="shared" si="128"/>
        <v>1.5728731588705616</v>
      </c>
      <c r="L94">
        <f t="shared" si="128"/>
        <v>1.5728731588705636</v>
      </c>
      <c r="M94">
        <f t="shared" si="91"/>
        <v>1.5895816103996869</v>
      </c>
      <c r="N94">
        <f t="shared" si="92"/>
        <v>0.24460202106702944</v>
      </c>
      <c r="O94">
        <f t="shared" si="93"/>
        <v>0.22512164265525883</v>
      </c>
      <c r="P94">
        <f t="shared" si="102"/>
        <v>0.22512164265525883</v>
      </c>
      <c r="Q94">
        <f t="shared" si="94"/>
        <v>9.6479387800680008E-2</v>
      </c>
      <c r="R94">
        <f t="shared" si="103"/>
        <v>907.89239680917478</v>
      </c>
      <c r="S94">
        <f t="shared" si="104"/>
        <v>1597.3357768974108</v>
      </c>
      <c r="T94">
        <f t="shared" si="105"/>
        <v>1315.016487804359</v>
      </c>
      <c r="AC94">
        <f>C94-1</f>
        <v>0.24</v>
      </c>
      <c r="AD94">
        <f>0.01675104-0.0000418*C94-0.000000126*C94*C94</f>
        <v>1.6699014262399996E-2</v>
      </c>
      <c r="AE94">
        <f>MOD(279.6966778+36000.76892*C94+0.0003025*C94*C94,360)*PI()/180</f>
        <v>4.898277082693717</v>
      </c>
      <c r="AF94">
        <f>(281.2208444+1.719175*C94+0.000452778*C94*C94)*PI()/180</f>
        <v>4.9454483384200199</v>
      </c>
      <c r="AG94">
        <f>G94-AC94*(46.815*PI()/180+AC94*(0.006*PI()/180-0.0018*AC94*PI()/180))/3600</f>
        <v>0.409038346455533</v>
      </c>
      <c r="AH94">
        <f t="shared" si="106"/>
        <v>1.5521433128484148</v>
      </c>
      <c r="AI94">
        <f t="shared" ref="AI94:AM94" si="141">$AH94+$AD94*SIN(AH94)</f>
        <v>1.5688394221098723</v>
      </c>
      <c r="AJ94">
        <f t="shared" si="141"/>
        <v>1.5688422951365883</v>
      </c>
      <c r="AK94">
        <f t="shared" si="141"/>
        <v>1.5688422952304051</v>
      </c>
      <c r="AL94">
        <f t="shared" si="141"/>
        <v>1.5688422952304082</v>
      </c>
      <c r="AM94">
        <f t="shared" si="96"/>
        <v>1.585542326286707</v>
      </c>
      <c r="AN94">
        <f t="shared" si="108"/>
        <v>0.24780535752714083</v>
      </c>
      <c r="AO94">
        <f t="shared" si="109"/>
        <v>0.22809373372334779</v>
      </c>
      <c r="AP94">
        <f t="shared" si="110"/>
        <v>0.22809373372334779</v>
      </c>
      <c r="AQ94">
        <f t="shared" si="97"/>
        <v>9.7708708450506901E-2</v>
      </c>
      <c r="AR94">
        <f t="shared" si="111"/>
        <v>906.77171652558104</v>
      </c>
      <c r="AS94">
        <f t="shared" si="112"/>
        <v>1594.9598336711922</v>
      </c>
      <c r="AT94">
        <f t="shared" si="113"/>
        <v>1316.71438589627</v>
      </c>
      <c r="AV94">
        <f>SQRT((S94-AS94)*(S94-AS94)+(T94-AT94)*(T94-AT94))</f>
        <v>2.9202678207193489</v>
      </c>
    </row>
    <row r="95" spans="1:48" x14ac:dyDescent="0.2">
      <c r="A95" s="1" t="d">
        <v>2024-04-03</v>
      </c>
      <c r="B95">
        <v>45384</v>
      </c>
      <c r="C95">
        <f t="shared" si="98"/>
        <v>1.24</v>
      </c>
      <c r="D95">
        <v>1.6708000000000001E-2</v>
      </c>
      <c r="E95">
        <f t="shared" si="99"/>
        <v>4.8950563441756003</v>
      </c>
      <c r="F95">
        <f t="shared" si="100"/>
        <v>4.9382057178469285</v>
      </c>
      <c r="G95">
        <f t="shared" si="101"/>
        <v>0.40909281973636669</v>
      </c>
      <c r="H95">
        <f t="shared" si="90"/>
        <v>1.5733679865358852</v>
      </c>
      <c r="I95">
        <f t="shared" si="128"/>
        <v>1.5900759312872894</v>
      </c>
      <c r="J95">
        <f t="shared" si="128"/>
        <v>1.5900728814239586</v>
      </c>
      <c r="K95">
        <f t="shared" si="128"/>
        <v>1.5900728824062531</v>
      </c>
      <c r="L95">
        <f t="shared" si="128"/>
        <v>1.5900728824059369</v>
      </c>
      <c r="M95">
        <f t="shared" si="91"/>
        <v>1.6067758660500435</v>
      </c>
      <c r="N95">
        <f t="shared" si="92"/>
        <v>0.26179627671738537</v>
      </c>
      <c r="O95">
        <f t="shared" si="93"/>
        <v>0.24105532510642275</v>
      </c>
      <c r="P95">
        <f t="shared" si="102"/>
        <v>0.24105532510642275</v>
      </c>
      <c r="Q95">
        <f t="shared" si="94"/>
        <v>0.10313384686497458</v>
      </c>
      <c r="R95">
        <f t="shared" si="103"/>
        <v>901.84089427926324</v>
      </c>
      <c r="S95">
        <f t="shared" si="104"/>
        <v>1584.7057136795549</v>
      </c>
      <c r="T95">
        <f t="shared" si="105"/>
        <v>1324.2344098606113</v>
      </c>
      <c r="AC95">
        <f>C95-1</f>
        <v>0.24</v>
      </c>
      <c r="AD95">
        <f>0.01675104-0.0000418*C95-0.000000126*C95*C95</f>
        <v>1.6699014262399996E-2</v>
      </c>
      <c r="AE95">
        <f>MOD(279.6966778+36000.76892*C95+0.0003025*C95*C95,360)*PI()/180</f>
        <v>4.898277082693717</v>
      </c>
      <c r="AF95">
        <f>(281.2208444+1.719175*C95+0.000452778*C95*C95)*PI()/180</f>
        <v>4.9454483384200199</v>
      </c>
      <c r="AG95">
        <f>G95-AC95*(46.815*PI()/180+AC95*(0.006*PI()/180-0.0018*AC95*PI()/180))/3600</f>
        <v>0.409038346455533</v>
      </c>
      <c r="AH95">
        <f t="shared" si="106"/>
        <v>1.5693461044810135</v>
      </c>
      <c r="AI95">
        <f t="shared" ref="AI95:AM95" si="142">$AH95+$AD95*SIN(AH95)</f>
        <v>1.5860451011831944</v>
      </c>
      <c r="AJ95">
        <f t="shared" si="142"/>
        <v>1.5860431773108827</v>
      </c>
      <c r="AK95">
        <f t="shared" si="142"/>
        <v>1.5860431778007267</v>
      </c>
      <c r="AL95">
        <f t="shared" si="142"/>
        <v>1.5860431778006021</v>
      </c>
      <c r="AM95">
        <f t="shared" si="96"/>
        <v>1.602738901929581</v>
      </c>
      <c r="AN95">
        <f t="shared" si="108"/>
        <v>0.26500193317001486</v>
      </c>
      <c r="AO95">
        <f t="shared" si="109"/>
        <v>0.24403388341733948</v>
      </c>
      <c r="AP95">
        <f t="shared" si="110"/>
        <v>0.24403388341733948</v>
      </c>
      <c r="AQ95">
        <f t="shared" si="97"/>
        <v>0.10435849930366846</v>
      </c>
      <c r="AR95">
        <f t="shared" si="111"/>
        <v>900.73116541373122</v>
      </c>
      <c r="AS95">
        <f t="shared" si="112"/>
        <v>1582.366285202741</v>
      </c>
      <c r="AT95">
        <f t="shared" si="113"/>
        <v>1325.956409250017</v>
      </c>
      <c r="AV95">
        <f>SQRT((S95-AS95)*(S95-AS95)+(T95-AT95)*(T95-AT95))</f>
        <v>2.9048592900933672</v>
      </c>
    </row>
    <row r="96" spans="1:48" x14ac:dyDescent="0.2">
      <c r="A96" s="1" t="d">
        <v>2024-04-04</v>
      </c>
      <c r="B96">
        <v>45385</v>
      </c>
      <c r="C96">
        <f t="shared" si="98"/>
        <v>1.24</v>
      </c>
      <c r="D96">
        <v>1.6708000000000001E-2</v>
      </c>
      <c r="E96">
        <f t="shared" si="99"/>
        <v>4.8950563441756003</v>
      </c>
      <c r="F96">
        <f t="shared" si="100"/>
        <v>4.9382057178469285</v>
      </c>
      <c r="G96">
        <f t="shared" si="101"/>
        <v>0.40909281973636669</v>
      </c>
      <c r="H96">
        <f t="shared" si="90"/>
        <v>1.5905707781683702</v>
      </c>
      <c r="I96">
        <f t="shared" si="128"/>
        <v>1.6072755116191582</v>
      </c>
      <c r="J96">
        <f t="shared" si="128"/>
        <v>1.6072676624749676</v>
      </c>
      <c r="K96">
        <f t="shared" si="128"/>
        <v>1.6072676672574002</v>
      </c>
      <c r="L96">
        <f t="shared" si="128"/>
        <v>1.6072676672544866</v>
      </c>
      <c r="M96">
        <f t="shared" si="91"/>
        <v>1.6239602488843563</v>
      </c>
      <c r="N96">
        <f t="shared" si="92"/>
        <v>0.27898065955169837</v>
      </c>
      <c r="O96">
        <f t="shared" si="93"/>
        <v>0.25700175939002817</v>
      </c>
      <c r="P96">
        <f t="shared" si="102"/>
        <v>0.25700175939002817</v>
      </c>
      <c r="Q96">
        <f t="shared" si="94"/>
        <v>0.10975847391091131</v>
      </c>
      <c r="R96">
        <f t="shared" si="103"/>
        <v>895.85248641387477</v>
      </c>
      <c r="S96">
        <f t="shared" si="104"/>
        <v>1572.2904850667971</v>
      </c>
      <c r="T96">
        <f t="shared" si="105"/>
        <v>1333.5705139927386</v>
      </c>
      <c r="AC96">
        <f>C96-1</f>
        <v>0.24</v>
      </c>
      <c r="AD96">
        <f>0.01675104-0.0000418*C96-0.000000126*C96*C96</f>
        <v>1.6699014262399996E-2</v>
      </c>
      <c r="AE96">
        <f>MOD(279.6966778+36000.76892*C96+0.0003025*C96*C96,360)*PI()/180</f>
        <v>4.898277082693717</v>
      </c>
      <c r="AF96">
        <f>(281.2208444+1.719175*C96+0.000452778*C96*C96)*PI()/180</f>
        <v>4.9454483384200199</v>
      </c>
      <c r="AG96">
        <f>G96-AC96*(46.815*PI()/180+AC96*(0.006*PI()/180-0.0018*AC96*PI()/180))/3600</f>
        <v>0.409038346455533</v>
      </c>
      <c r="AH96">
        <f t="shared" si="106"/>
        <v>1.5865488961134986</v>
      </c>
      <c r="AI96">
        <f t="shared" ref="AI96:AM96" si="143">$AH96+$AD96*SIN(AH96)</f>
        <v>1.6032458385433188</v>
      </c>
      <c r="AJ96">
        <f t="shared" si="143"/>
        <v>1.6032391193600197</v>
      </c>
      <c r="AK96">
        <f t="shared" si="143"/>
        <v>1.6032391229999605</v>
      </c>
      <c r="AL96">
        <f t="shared" si="143"/>
        <v>1.603239122997989</v>
      </c>
      <c r="AM96">
        <f t="shared" si="96"/>
        <v>1.6199256067161725</v>
      </c>
      <c r="AN96">
        <f t="shared" si="108"/>
        <v>0.28218863795660631</v>
      </c>
      <c r="AO96">
        <f t="shared" si="109"/>
        <v>0.25998703927366545</v>
      </c>
      <c r="AP96">
        <f t="shared" si="110"/>
        <v>0.25998703927366545</v>
      </c>
      <c r="AQ96">
        <f t="shared" si="97"/>
        <v>0.11097813591227383</v>
      </c>
      <c r="AR96">
        <f t="shared" si="111"/>
        <v>894.75383459840543</v>
      </c>
      <c r="AS96">
        <f t="shared" si="112"/>
        <v>1569.987397308744</v>
      </c>
      <c r="AT96">
        <f t="shared" si="113"/>
        <v>1335.3158801436532</v>
      </c>
      <c r="AV96">
        <f>SQRT((S96-AS96)*(S96-AS96)+(T96-AT96)*(T96-AT96))</f>
        <v>2.8897259769834167</v>
      </c>
    </row>
    <row r="97" spans="1:48" x14ac:dyDescent="0.2">
      <c r="A97" s="1" t="d">
        <v>2024-04-05</v>
      </c>
      <c r="B97">
        <v>45386</v>
      </c>
      <c r="C97">
        <f t="shared" si="98"/>
        <v>1.24</v>
      </c>
      <c r="D97">
        <v>1.6708000000000001E-2</v>
      </c>
      <c r="E97">
        <f t="shared" si="99"/>
        <v>4.8950563441756003</v>
      </c>
      <c r="F97">
        <f t="shared" si="100"/>
        <v>4.9382057178469285</v>
      </c>
      <c r="G97">
        <f t="shared" si="101"/>
        <v>0.40909281973636669</v>
      </c>
      <c r="H97">
        <f t="shared" si="90"/>
        <v>1.607773569800969</v>
      </c>
      <c r="I97">
        <f t="shared" si="128"/>
        <v>1.6244701485403874</v>
      </c>
      <c r="J97">
        <f t="shared" si="128"/>
        <v>1.6244575087138828</v>
      </c>
      <c r="K97">
        <f t="shared" si="128"/>
        <v>1.6244575200422799</v>
      </c>
      <c r="L97">
        <f t="shared" si="128"/>
        <v>1.6244575200321281</v>
      </c>
      <c r="M97">
        <f t="shared" si="91"/>
        <v>1.6411347749576275</v>
      </c>
      <c r="N97">
        <f t="shared" si="92"/>
        <v>0.29615518562497023</v>
      </c>
      <c r="O97">
        <f t="shared" si="93"/>
        <v>0.27296227745623619</v>
      </c>
      <c r="P97">
        <f t="shared" si="102"/>
        <v>0.27296227745623619</v>
      </c>
      <c r="Q97">
        <f t="shared" si="94"/>
        <v>0.11635159877540549</v>
      </c>
      <c r="R97">
        <f t="shared" si="103"/>
        <v>889.92773797632174</v>
      </c>
      <c r="S97">
        <f t="shared" si="104"/>
        <v>1560.0886358477487</v>
      </c>
      <c r="T97">
        <f t="shared" si="105"/>
        <v>1343.0204692232967</v>
      </c>
      <c r="AC97">
        <f>C97-1</f>
        <v>0.24</v>
      </c>
      <c r="AD97">
        <f>0.01675104-0.0000418*C97-0.000000126*C97*C97</f>
        <v>1.6699014262399996E-2</v>
      </c>
      <c r="AE97">
        <f>MOD(279.6966778+36000.76892*C97+0.0003025*C97*C97,360)*PI()/180</f>
        <v>4.898277082693717</v>
      </c>
      <c r="AF97">
        <f>(281.2208444+1.719175*C97+0.000452778*C97*C97)*PI()/180</f>
        <v>4.9454483384200199</v>
      </c>
      <c r="AG97">
        <f>G97-AC97*(46.815*PI()/180+AC97*(0.006*PI()/180-0.0018*AC97*PI()/180))/3600</f>
        <v>0.409038346455533</v>
      </c>
      <c r="AH97">
        <f t="shared" si="106"/>
        <v>1.6037516877460973</v>
      </c>
      <c r="AI97">
        <f t="shared" ref="AI97:AM97" si="144">$AH97+$AD97*SIN(AH97)</f>
        <v>1.6204416347983908</v>
      </c>
      <c r="AJ97">
        <f t="shared" si="144"/>
        <v>1.6204301275668485</v>
      </c>
      <c r="AK97">
        <f t="shared" si="144"/>
        <v>1.6204301371016399</v>
      </c>
      <c r="AL97">
        <f t="shared" si="144"/>
        <v>1.6204301370937402</v>
      </c>
      <c r="AM97">
        <f t="shared" si="96"/>
        <v>1.6371024560119503</v>
      </c>
      <c r="AN97">
        <f t="shared" si="108"/>
        <v>0.2993654872523841</v>
      </c>
      <c r="AO97">
        <f t="shared" si="109"/>
        <v>0.2759545295002368</v>
      </c>
      <c r="AP97">
        <f t="shared" si="110"/>
        <v>0.2759545295002368</v>
      </c>
      <c r="AQ97">
        <f t="shared" si="97"/>
        <v>0.11756594736230686</v>
      </c>
      <c r="AR97">
        <f t="shared" si="111"/>
        <v>888.84028648176468</v>
      </c>
      <c r="AS97">
        <f t="shared" si="112"/>
        <v>1557.8217079422648</v>
      </c>
      <c r="AT97">
        <f t="shared" si="113"/>
        <v>1344.7884883088957</v>
      </c>
      <c r="AV97">
        <f>SQRT((S97-AS97)*(S97-AS97)+(T97-AT97)*(T97-AT97))</f>
        <v>2.8748658430793279</v>
      </c>
    </row>
    <row r="98" spans="1:48" x14ac:dyDescent="0.2">
      <c r="A98" s="1" t="d">
        <v>2024-04-06</v>
      </c>
      <c r="B98">
        <v>45387</v>
      </c>
      <c r="C98">
        <f t="shared" si="98"/>
        <v>1.24</v>
      </c>
      <c r="D98">
        <v>1.6708000000000001E-2</v>
      </c>
      <c r="E98">
        <f t="shared" si="99"/>
        <v>4.8950563441756003</v>
      </c>
      <c r="F98">
        <f t="shared" si="100"/>
        <v>4.9382057178469285</v>
      </c>
      <c r="G98">
        <f t="shared" si="101"/>
        <v>0.40909281973636669</v>
      </c>
      <c r="H98">
        <f t="shared" si="90"/>
        <v>1.624976361433454</v>
      </c>
      <c r="I98">
        <f t="shared" si="128"/>
        <v>1.6416598444639636</v>
      </c>
      <c r="J98">
        <f t="shared" si="128"/>
        <v>1.6416424282206541</v>
      </c>
      <c r="K98">
        <f t="shared" si="128"/>
        <v>1.6416424488214896</v>
      </c>
      <c r="L98">
        <f t="shared" si="128"/>
        <v>1.6416424487971248</v>
      </c>
      <c r="M98">
        <f t="shared" si="91"/>
        <v>1.6582994631952352</v>
      </c>
      <c r="N98">
        <f t="shared" si="92"/>
        <v>0.31331987386257776</v>
      </c>
      <c r="O98">
        <f t="shared" si="93"/>
        <v>0.28893819344253269</v>
      </c>
      <c r="P98">
        <f t="shared" si="102"/>
        <v>0.28893819344253269</v>
      </c>
      <c r="Q98">
        <f t="shared" si="94"/>
        <v>0.12291155555360127</v>
      </c>
      <c r="R98">
        <f t="shared" si="103"/>
        <v>884.06719615539942</v>
      </c>
      <c r="S98">
        <f t="shared" si="104"/>
        <v>1548.0986719798011</v>
      </c>
      <c r="T98">
        <f t="shared" si="105"/>
        <v>1352.5800756061199</v>
      </c>
      <c r="AC98">
        <f>C98-1</f>
        <v>0.24</v>
      </c>
      <c r="AD98">
        <f>0.01675104-0.0000418*C98-0.000000126*C98*C98</f>
        <v>1.6699014262399996E-2</v>
      </c>
      <c r="AE98">
        <f>MOD(279.6966778+36000.76892*C98+0.0003025*C98*C98,360)*PI()/180</f>
        <v>4.898277082693717</v>
      </c>
      <c r="AF98">
        <f>(281.2208444+1.719175*C98+0.000452778*C98*C98)*PI()/180</f>
        <v>4.9454483384200199</v>
      </c>
      <c r="AG98">
        <f>G98-AC98*(46.815*PI()/180+AC98*(0.006*PI()/180-0.0018*AC98*PI()/180))/3600</f>
        <v>0.409038346455533</v>
      </c>
      <c r="AH98">
        <f t="shared" si="106"/>
        <v>1.6209544793785824</v>
      </c>
      <c r="AI98">
        <f t="shared" ref="AI98:AM98" si="145">$AH98+$AD98*SIN(AH98)</f>
        <v>1.6376324920183165</v>
      </c>
      <c r="AJ98">
        <f t="shared" si="145"/>
        <v>1.6376162096655527</v>
      </c>
      <c r="AK98">
        <f t="shared" si="145"/>
        <v>1.6376162278225197</v>
      </c>
      <c r="AL98">
        <f t="shared" si="145"/>
        <v>1.6376162278022748</v>
      </c>
      <c r="AM98">
        <f t="shared" si="96"/>
        <v>1.6542694680553469</v>
      </c>
      <c r="AN98">
        <f t="shared" si="108"/>
        <v>0.31653249929578031</v>
      </c>
      <c r="AO98">
        <f t="shared" si="109"/>
        <v>0.29193766428717249</v>
      </c>
      <c r="AP98">
        <f t="shared" si="110"/>
        <v>0.29193766428717249</v>
      </c>
      <c r="AQ98">
        <f t="shared" si="97"/>
        <v>0.12412026699335434</v>
      </c>
      <c r="AR98">
        <f t="shared" si="111"/>
        <v>882.99106606588498</v>
      </c>
      <c r="AS98">
        <f t="shared" si="112"/>
        <v>1545.8677169145892</v>
      </c>
      <c r="AT98">
        <f t="shared" si="113"/>
        <v>1354.3700540744996</v>
      </c>
      <c r="AV98">
        <f>SQRT((S98-AS98)*(S98-AS98)+(T98-AT98)*(T98-AT98))</f>
        <v>2.8602768083278032</v>
      </c>
    </row>
    <row r="99" spans="1:48" x14ac:dyDescent="0.2">
      <c r="A99" s="1" t="d">
        <v>2024-04-07</v>
      </c>
      <c r="B99">
        <v>45388</v>
      </c>
      <c r="C99">
        <f t="shared" si="98"/>
        <v>1.24</v>
      </c>
      <c r="D99">
        <v>1.6708000000000001E-2</v>
      </c>
      <c r="E99">
        <f t="shared" si="99"/>
        <v>4.8950563441756003</v>
      </c>
      <c r="F99">
        <f t="shared" si="100"/>
        <v>4.9382057178469285</v>
      </c>
      <c r="G99">
        <f t="shared" si="101"/>
        <v>0.40909281973636669</v>
      </c>
      <c r="H99">
        <f t="shared" si="90"/>
        <v>1.6421791530659391</v>
      </c>
      <c r="I99">
        <f t="shared" si="128"/>
        <v>1.658844603265397</v>
      </c>
      <c r="J99">
        <f t="shared" si="128"/>
        <v>1.6588224305190509</v>
      </c>
      <c r="K99">
        <f t="shared" si="128"/>
        <v>1.6588224630913926</v>
      </c>
      <c r="L99">
        <f t="shared" si="128"/>
        <v>1.6588224630435489</v>
      </c>
      <c r="M99">
        <f t="shared" si="91"/>
        <v>1.6754543353757989</v>
      </c>
      <c r="N99">
        <f t="shared" si="92"/>
        <v>0.33047474604314075</v>
      </c>
      <c r="O99">
        <f t="shared" si="93"/>
        <v>0.30493080266853179</v>
      </c>
      <c r="P99">
        <f t="shared" si="102"/>
        <v>0.30493080266853179</v>
      </c>
      <c r="Q99">
        <f t="shared" si="94"/>
        <v>0.12943668250499771</v>
      </c>
      <c r="R99">
        <f t="shared" si="103"/>
        <v>878.27139168140604</v>
      </c>
      <c r="S99">
        <f t="shared" si="104"/>
        <v>1536.3190648575289</v>
      </c>
      <c r="T99">
        <f t="shared" si="105"/>
        <v>1362.2452614945196</v>
      </c>
      <c r="AC99">
        <f>C99-1</f>
        <v>0.24</v>
      </c>
      <c r="AD99">
        <f>0.01675104-0.0000418*C99-0.000000126*C99*C99</f>
        <v>1.6699014262399996E-2</v>
      </c>
      <c r="AE99">
        <f>MOD(279.6966778+36000.76892*C99+0.0003025*C99*C99,360)*PI()/180</f>
        <v>4.898277082693717</v>
      </c>
      <c r="AF99">
        <f>(281.2208444+1.719175*C99+0.000452778*C99*C99)*PI()/180</f>
        <v>4.9454483384200199</v>
      </c>
      <c r="AG99">
        <f>G99-AC99*(46.815*PI()/180+AC99*(0.006*PI()/180-0.0018*AC99*PI()/180))/3600</f>
        <v>0.409038346455533</v>
      </c>
      <c r="AH99">
        <f t="shared" si="106"/>
        <v>1.6381572710110675</v>
      </c>
      <c r="AI99">
        <f t="shared" ref="AI99:AM99" si="146">$AH99+$AD99*SIN(AH99)</f>
        <v>1.6548184137349453</v>
      </c>
      <c r="AJ99">
        <f t="shared" si="146"/>
        <v>1.6547973748351392</v>
      </c>
      <c r="AK99">
        <f t="shared" si="146"/>
        <v>1.654797404316122</v>
      </c>
      <c r="AL99">
        <f t="shared" si="146"/>
        <v>1.6547974042748166</v>
      </c>
      <c r="AM99">
        <f t="shared" si="96"/>
        <v>1.6714266639408111</v>
      </c>
      <c r="AN99">
        <f t="shared" si="108"/>
        <v>0.33368969518124469</v>
      </c>
      <c r="AO99">
        <f t="shared" si="109"/>
        <v>0.30793773479771386</v>
      </c>
      <c r="AP99">
        <f t="shared" si="110"/>
        <v>0.30793773479771386</v>
      </c>
      <c r="AQ99">
        <f t="shared" si="97"/>
        <v>0.1306394323090235</v>
      </c>
      <c r="AR99">
        <f t="shared" si="111"/>
        <v>877.2067020607966</v>
      </c>
      <c r="AS99">
        <f t="shared" si="112"/>
        <v>1534.1238901295135</v>
      </c>
      <c r="AT99">
        <f t="shared" si="113"/>
        <v>1364.05652563076</v>
      </c>
      <c r="AV99">
        <f>SQRT((S99-AS99)*(S99-AS99)+(T99-AT99)*(T99-AT99))</f>
        <v>2.8459567561276216</v>
      </c>
    </row>
    <row r="100" spans="1:48" x14ac:dyDescent="0.2">
      <c r="A100" s="1" t="d">
        <v>2024-04-08</v>
      </c>
      <c r="B100">
        <v>45389</v>
      </c>
      <c r="C100">
        <f t="shared" si="98"/>
        <v>1.24</v>
      </c>
      <c r="D100">
        <v>1.6708000000000001E-2</v>
      </c>
      <c r="E100">
        <f t="shared" si="99"/>
        <v>4.8950563441756003</v>
      </c>
      <c r="F100">
        <f t="shared" si="100"/>
        <v>4.9382057178469285</v>
      </c>
      <c r="G100">
        <f t="shared" si="101"/>
        <v>0.40909281973636669</v>
      </c>
      <c r="H100">
        <f t="shared" si="90"/>
        <v>1.6593819446984241</v>
      </c>
      <c r="I100">
        <f t="shared" si="128"/>
        <v>1.6760244302811205</v>
      </c>
      <c r="J100">
        <f t="shared" si="128"/>
        <v>1.675997526568394</v>
      </c>
      <c r="K100">
        <f t="shared" si="128"/>
        <v>1.6759975737759292</v>
      </c>
      <c r="L100">
        <f t="shared" si="128"/>
        <v>1.6759975736931054</v>
      </c>
      <c r="M100">
        <f t="shared" si="91"/>
        <v>1.6925994161120566</v>
      </c>
      <c r="N100">
        <f t="shared" si="92"/>
        <v>0.34761982677939862</v>
      </c>
      <c r="O100">
        <f t="shared" si="93"/>
        <v>0.3209413806177227</v>
      </c>
      <c r="P100">
        <f t="shared" si="102"/>
        <v>0.3209413806177227</v>
      </c>
      <c r="Q100">
        <f t="shared" si="94"/>
        <v>0.1359253219751336</v>
      </c>
      <c r="R100">
        <f t="shared" si="103"/>
        <v>872.54083989688866</v>
      </c>
      <c r="S100">
        <f t="shared" si="104"/>
        <v>1524.7482553691138</v>
      </c>
      <c r="T100">
        <f t="shared" si="105"/>
        <v>1372.01208078522</v>
      </c>
      <c r="AC100">
        <f>C100-1</f>
        <v>0.24</v>
      </c>
      <c r="AD100">
        <f>0.01675104-0.0000418*C100-0.000000126*C100*C100</f>
        <v>1.6699014262399996E-2</v>
      </c>
      <c r="AE100">
        <f>MOD(279.6966778+36000.76892*C100+0.0003025*C100*C100,360)*PI()/180</f>
        <v>4.898277082693717</v>
      </c>
      <c r="AF100">
        <f>(281.2208444+1.719175*C100+0.000452778*C100*C100)*PI()/180</f>
        <v>4.9454483384200199</v>
      </c>
      <c r="AG100">
        <f>G100-AC100*(46.815*PI()/180+AC100*(0.006*PI()/180-0.0018*AC100*PI()/180))/3600</f>
        <v>0.409038346455533</v>
      </c>
      <c r="AH100">
        <f t="shared" si="106"/>
        <v>1.6553600626435525</v>
      </c>
      <c r="AI100">
        <f t="shared" ref="AI100:AM100" si="147">$AH100+$AD100*SIN(AH100)</f>
        <v>1.6719994049405702</v>
      </c>
      <c r="AJ100">
        <f t="shared" si="147"/>
        <v>1.6719736336912707</v>
      </c>
      <c r="AK100">
        <f t="shared" si="147"/>
        <v>1.6719736771646421</v>
      </c>
      <c r="AL100">
        <f t="shared" si="147"/>
        <v>1.6719736770913165</v>
      </c>
      <c r="AM100">
        <f t="shared" si="96"/>
        <v>1.6885740675998777</v>
      </c>
      <c r="AN100">
        <f t="shared" si="108"/>
        <v>0.35083709884031133</v>
      </c>
      <c r="AO100">
        <f t="shared" si="109"/>
        <v>0.32395601214599157</v>
      </c>
      <c r="AP100">
        <f t="shared" si="110"/>
        <v>0.32395601214599157</v>
      </c>
      <c r="AQ100">
        <f t="shared" si="97"/>
        <v>0.13712178490312102</v>
      </c>
      <c r="AR100">
        <f t="shared" si="111"/>
        <v>871.48770794728978</v>
      </c>
      <c r="AS100">
        <f t="shared" si="112"/>
        <v>1522.5886636068954</v>
      </c>
      <c r="AT100">
        <f t="shared" si="113"/>
        <v>1373.8439762709393</v>
      </c>
      <c r="AV100">
        <f>SQRT((S100-AS100)*(S100-AS100)+(T100-AT100)*(T100-AT100))</f>
        <v>2.8319035382655247</v>
      </c>
    </row>
    <row r="101" spans="1:48" x14ac:dyDescent="0.2">
      <c r="A101" s="1" t="d">
        <v>2024-04-09</v>
      </c>
      <c r="B101">
        <v>45390</v>
      </c>
      <c r="C101">
        <f t="shared" si="98"/>
        <v>1.24</v>
      </c>
      <c r="D101">
        <v>1.6708000000000001E-2</v>
      </c>
      <c r="E101">
        <f t="shared" si="99"/>
        <v>4.8950563441756003</v>
      </c>
      <c r="F101">
        <f t="shared" si="100"/>
        <v>4.9382057178469285</v>
      </c>
      <c r="G101">
        <f t="shared" si="101"/>
        <v>0.40909281973636669</v>
      </c>
      <c r="H101">
        <f t="shared" si="90"/>
        <v>1.6765847363310229</v>
      </c>
      <c r="I101">
        <f t="shared" si="128"/>
        <v>1.6931993323071379</v>
      </c>
      <c r="J101">
        <f t="shared" si="128"/>
        <v>1.6931677287555702</v>
      </c>
      <c r="K101">
        <f t="shared" si="128"/>
        <v>1.6931677932187372</v>
      </c>
      <c r="L101">
        <f t="shared" si="128"/>
        <v>1.6931677930872657</v>
      </c>
      <c r="M101">
        <f t="shared" si="91"/>
        <v>1.7097347328317192</v>
      </c>
      <c r="N101">
        <f t="shared" si="92"/>
        <v>0.36475514349906124</v>
      </c>
      <c r="O101">
        <f t="shared" si="93"/>
        <v>0.33697118190737391</v>
      </c>
      <c r="P101">
        <f t="shared" si="102"/>
        <v>0.33697118190737391</v>
      </c>
      <c r="Q101">
        <f t="shared" si="94"/>
        <v>0.1423758203346088</v>
      </c>
      <c r="R101">
        <f t="shared" si="103"/>
        <v>866.87604178179754</v>
      </c>
      <c r="S101">
        <f t="shared" si="104"/>
        <v>1513.3846577471131</v>
      </c>
      <c r="T101">
        <f t="shared" si="105"/>
        <v>1381.876710146608</v>
      </c>
      <c r="AC101">
        <f>C101-1</f>
        <v>0.24</v>
      </c>
      <c r="AD101">
        <f>0.01675104-0.0000418*C101-0.000000126*C101*C101</f>
        <v>1.6699014262399996E-2</v>
      </c>
      <c r="AE101">
        <f>MOD(279.6966778+36000.76892*C101+0.0003025*C101*C101,360)*PI()/180</f>
        <v>4.898277082693717</v>
      </c>
      <c r="AF101">
        <f>(281.2208444+1.719175*C101+0.000452778*C101*C101)*PI()/180</f>
        <v>4.9454483384200199</v>
      </c>
      <c r="AG101">
        <f>G101-AC101*(46.815*PI()/180+AC101*(0.006*PI()/180-0.0018*AC101*PI()/180))/3600</f>
        <v>0.409038346455533</v>
      </c>
      <c r="AH101">
        <f t="shared" si="106"/>
        <v>1.6725628542761513</v>
      </c>
      <c r="AI101">
        <f t="shared" ref="AI101:AM101" si="148">$AH101+$AD101*SIN(AH101)</f>
        <v>1.6891754720866776</v>
      </c>
      <c r="AJ101">
        <f t="shared" si="148"/>
        <v>1.6891449982783817</v>
      </c>
      <c r="AK101">
        <f t="shared" si="148"/>
        <v>1.689145058371164</v>
      </c>
      <c r="AL101">
        <f t="shared" si="148"/>
        <v>1.6891450582526792</v>
      </c>
      <c r="AM101">
        <f t="shared" si="96"/>
        <v>1.7057117057822015</v>
      </c>
      <c r="AN101">
        <f t="shared" si="108"/>
        <v>0.36797473702263517</v>
      </c>
      <c r="AO101">
        <f t="shared" si="109"/>
        <v>0.33999374636288299</v>
      </c>
      <c r="AP101">
        <f t="shared" si="110"/>
        <v>0.33999374636288299</v>
      </c>
      <c r="AQ101">
        <f t="shared" si="97"/>
        <v>0.14356567040336762</v>
      </c>
      <c r="AR101">
        <f t="shared" si="111"/>
        <v>865.83458299418282</v>
      </c>
      <c r="AS101">
        <f t="shared" si="112"/>
        <v>1511.2604473017836</v>
      </c>
      <c r="AT101">
        <f t="shared" si="113"/>
        <v>1383.7286016180988</v>
      </c>
      <c r="AV101">
        <f>SQRT((S101-AS101)*(S101-AS101)+(T101-AT101)*(T101-AT101))</f>
        <v>2.8181149795966323</v>
      </c>
    </row>
    <row r="102" spans="1:48" x14ac:dyDescent="0.2">
      <c r="A102" s="1" t="d">
        <v>2024-04-10</v>
      </c>
      <c r="B102">
        <v>45391</v>
      </c>
      <c r="C102">
        <f t="shared" si="98"/>
        <v>1.24</v>
      </c>
      <c r="D102">
        <v>1.6708000000000001E-2</v>
      </c>
      <c r="E102">
        <f t="shared" si="99"/>
        <v>4.8950563441756003</v>
      </c>
      <c r="F102">
        <f t="shared" si="100"/>
        <v>4.9382057178469285</v>
      </c>
      <c r="G102">
        <f t="shared" si="101"/>
        <v>0.40909281973636669</v>
      </c>
      <c r="H102">
        <f t="shared" si="90"/>
        <v>1.6937875279636216</v>
      </c>
      <c r="I102">
        <f t="shared" ref="I102:L121" si="149">$H102+$D102*SIN(H102)</f>
        <v>1.7103693175966719</v>
      </c>
      <c r="J102">
        <f t="shared" si="149"/>
        <v>1.7103330508860946</v>
      </c>
      <c r="K102">
        <f t="shared" si="149"/>
        <v>1.7103331351743347</v>
      </c>
      <c r="L102">
        <f t="shared" si="149"/>
        <v>1.7103331349784638</v>
      </c>
      <c r="M102">
        <f t="shared" si="91"/>
        <v>1.7268603157570659</v>
      </c>
      <c r="N102">
        <f t="shared" si="92"/>
        <v>0.3818807264244084</v>
      </c>
      <c r="O102">
        <f t="shared" si="93"/>
        <v>0.35302143924496593</v>
      </c>
      <c r="P102">
        <f t="shared" si="102"/>
        <v>0.35302143924496593</v>
      </c>
      <c r="Q102">
        <f t="shared" si="94"/>
        <v>0.14878652793598857</v>
      </c>
      <c r="R102">
        <f t="shared" si="103"/>
        <v>861.27748493386275</v>
      </c>
      <c r="S102">
        <f t="shared" si="104"/>
        <v>1502.2266632220485</v>
      </c>
      <c r="T102">
        <f t="shared" si="105"/>
        <v>1391.83544623751</v>
      </c>
      <c r="AC102">
        <f>C102-1</f>
        <v>0.24</v>
      </c>
      <c r="AD102">
        <f>0.01675104-0.0000418*C102-0.000000126*C102*C102</f>
        <v>1.6699014262399996E-2</v>
      </c>
      <c r="AE102">
        <f>MOD(279.6966778+36000.76892*C102+0.0003025*C102*C102,360)*PI()/180</f>
        <v>4.898277082693717</v>
      </c>
      <c r="AF102">
        <f>(281.2208444+1.719175*C102+0.000452778*C102*C102)*PI()/180</f>
        <v>4.9454483384200199</v>
      </c>
      <c r="AG102">
        <f>G102-AC102*(46.815*PI()/180+AC102*(0.006*PI()/180-0.0018*AC102*PI()/180))/3600</f>
        <v>0.409038346455533</v>
      </c>
      <c r="AH102">
        <f t="shared" si="106"/>
        <v>1.68976564590875</v>
      </c>
      <c r="AI102">
        <f t="shared" ref="AI102:AM102" si="150">$AH102+$AD102*SIN(AH102)</f>
        <v>1.7063466230816973</v>
      </c>
      <c r="AJ102">
        <f t="shared" si="150"/>
        <v>1.7063114820608363</v>
      </c>
      <c r="AK102">
        <f t="shared" si="150"/>
        <v>1.7063115613509363</v>
      </c>
      <c r="AL102">
        <f t="shared" si="150"/>
        <v>1.7063115611720538</v>
      </c>
      <c r="AM102">
        <f t="shared" si="96"/>
        <v>1.7228396080353321</v>
      </c>
      <c r="AN102">
        <f t="shared" si="108"/>
        <v>0.38510263927576549</v>
      </c>
      <c r="AO102">
        <f t="shared" si="109"/>
        <v>0.35605216534834683</v>
      </c>
      <c r="AP102">
        <f t="shared" si="110"/>
        <v>0.35605216534834683</v>
      </c>
      <c r="AQ102">
        <f t="shared" si="97"/>
        <v>0.14996943843318969</v>
      </c>
      <c r="AR102">
        <f t="shared" si="111"/>
        <v>860.24781323086881</v>
      </c>
      <c r="AS102">
        <f t="shared" si="112"/>
        <v>1500.1376287275923</v>
      </c>
      <c r="AT102">
        <f t="shared" si="113"/>
        <v>1393.7067168434426</v>
      </c>
      <c r="AV102">
        <f>SQRT((S102-AS102)*(S102-AS102)+(T102-AT102)*(T102-AT102))</f>
        <v>2.804588882466545</v>
      </c>
    </row>
    <row r="103" spans="1:48" x14ac:dyDescent="0.2">
      <c r="A103" s="1" t="d">
        <v>2024-04-11</v>
      </c>
      <c r="B103">
        <v>45392</v>
      </c>
      <c r="C103">
        <f t="shared" si="98"/>
        <v>1.24</v>
      </c>
      <c r="D103">
        <v>1.6708000000000001E-2</v>
      </c>
      <c r="E103">
        <f t="shared" si="99"/>
        <v>4.8950563441756003</v>
      </c>
      <c r="F103">
        <f t="shared" si="100"/>
        <v>4.9382057178469285</v>
      </c>
      <c r="G103">
        <f t="shared" si="101"/>
        <v>0.40909281973636669</v>
      </c>
      <c r="H103">
        <f t="shared" si="90"/>
        <v>1.7109903195961067</v>
      </c>
      <c r="I103">
        <f t="shared" si="149"/>
        <v>1.7275343958579485</v>
      </c>
      <c r="J103">
        <f t="shared" si="149"/>
        <v>1.7274935081753564</v>
      </c>
      <c r="K103">
        <f t="shared" si="149"/>
        <v>1.7274936147995121</v>
      </c>
      <c r="L103">
        <f t="shared" si="149"/>
        <v>1.7274936145215007</v>
      </c>
      <c r="M103">
        <f t="shared" si="91"/>
        <v>1.7439761978844308</v>
      </c>
      <c r="N103">
        <f t="shared" si="92"/>
        <v>0.39899660855177288</v>
      </c>
      <c r="O103">
        <f t="shared" si="93"/>
        <v>0.36909336237185197</v>
      </c>
      <c r="P103">
        <f t="shared" si="102"/>
        <v>0.36909336237185197</v>
      </c>
      <c r="Q103">
        <f t="shared" si="94"/>
        <v>0.15515579909002</v>
      </c>
      <c r="R103">
        <f t="shared" si="103"/>
        <v>855.74564450423247</v>
      </c>
      <c r="S103">
        <f t="shared" si="104"/>
        <v>1491.2726434855977</v>
      </c>
      <c r="T103">
        <f t="shared" si="105"/>
        <v>1401.8847029234478</v>
      </c>
      <c r="AC103">
        <f>C103-1</f>
        <v>0.24</v>
      </c>
      <c r="AD103">
        <f>0.01675104-0.0000418*C103-0.000000126*C103*C103</f>
        <v>1.6699014262399996E-2</v>
      </c>
      <c r="AE103">
        <f>MOD(279.6966778+36000.76892*C103+0.0003025*C103*C103,360)*PI()/180</f>
        <v>4.898277082693717</v>
      </c>
      <c r="AF103">
        <f>(281.2208444+1.719175*C103+0.000452778*C103*C103)*PI()/180</f>
        <v>4.9454483384200199</v>
      </c>
      <c r="AG103">
        <f>G103-AC103*(46.815*PI()/180+AC103*(0.006*PI()/180-0.0018*AC103*PI()/180))/3600</f>
        <v>0.409038346455533</v>
      </c>
      <c r="AH103">
        <f t="shared" si="106"/>
        <v>1.7069684375412351</v>
      </c>
      <c r="AI103">
        <f t="shared" ref="AI103:AM103" si="151">$AH103+$AD103*SIN(AH103)</f>
        <v>1.7235128672888902</v>
      </c>
      <c r="AJ103">
        <f t="shared" si="151"/>
        <v>1.7234730999142722</v>
      </c>
      <c r="AK103">
        <f t="shared" si="151"/>
        <v>1.7234732009228564</v>
      </c>
      <c r="AL103">
        <f t="shared" si="151"/>
        <v>1.7234732006663289</v>
      </c>
      <c r="AM103">
        <f t="shared" si="96"/>
        <v>1.7399578066843764</v>
      </c>
      <c r="AN103">
        <f t="shared" si="108"/>
        <v>0.40222083792481023</v>
      </c>
      <c r="AO103">
        <f t="shared" si="109"/>
        <v>0.37213247381098091</v>
      </c>
      <c r="AP103">
        <f t="shared" si="110"/>
        <v>0.37213247381098091</v>
      </c>
      <c r="AQ103">
        <f t="shared" si="97"/>
        <v>0.15633144259302301</v>
      </c>
      <c r="AR103">
        <f t="shared" si="111"/>
        <v>854.72787237517912</v>
      </c>
      <c r="AS103">
        <f t="shared" si="112"/>
        <v>1489.2185763900652</v>
      </c>
      <c r="AT103">
        <f t="shared" si="113"/>
        <v>1403.7747538830595</v>
      </c>
      <c r="AV103">
        <f>SQRT((S103-AS103)*(S103-AS103)+(T103-AT103)*(T103-AT103))</f>
        <v>2.7913230309081394</v>
      </c>
    </row>
    <row r="104" spans="1:48" x14ac:dyDescent="0.2">
      <c r="A104" s="1" t="d">
        <v>2024-04-12</v>
      </c>
      <c r="B104">
        <v>45393</v>
      </c>
      <c r="C104">
        <f t="shared" si="98"/>
        <v>1.24</v>
      </c>
      <c r="D104">
        <v>1.6708000000000001E-2</v>
      </c>
      <c r="E104">
        <f t="shared" si="99"/>
        <v>4.8950563441756003</v>
      </c>
      <c r="F104">
        <f t="shared" si="100"/>
        <v>4.9382057178469285</v>
      </c>
      <c r="G104">
        <f t="shared" si="101"/>
        <v>0.40909281973636669</v>
      </c>
      <c r="H104">
        <f t="shared" si="90"/>
        <v>1.7281931112285918</v>
      </c>
      <c r="I104">
        <f t="shared" si="149"/>
        <v>1.7446945782515522</v>
      </c>
      <c r="J104">
        <f t="shared" si="149"/>
        <v>1.7446491172394964</v>
      </c>
      <c r="K104">
        <f t="shared" si="149"/>
        <v>1.7446492486443739</v>
      </c>
      <c r="L104">
        <f t="shared" si="149"/>
        <v>1.7446492482645977</v>
      </c>
      <c r="M104">
        <f t="shared" si="91"/>
        <v>1.7610824149630409</v>
      </c>
      <c r="N104">
        <f t="shared" si="92"/>
        <v>0.41610282563038314</v>
      </c>
      <c r="O104">
        <f t="shared" si="93"/>
        <v>0.38518813699343402</v>
      </c>
      <c r="P104">
        <f t="shared" si="102"/>
        <v>0.38518813699343402</v>
      </c>
      <c r="Q104">
        <f t="shared" si="94"/>
        <v>0.16148199206194602</v>
      </c>
      <c r="R104">
        <f t="shared" si="103"/>
        <v>850.28098408900053</v>
      </c>
      <c r="S104">
        <f t="shared" si="104"/>
        <v>1480.5209539711782</v>
      </c>
      <c r="T104">
        <f t="shared" si="105"/>
        <v>1412.0210084958653</v>
      </c>
      <c r="AC104">
        <f>C104-1</f>
        <v>0.24</v>
      </c>
      <c r="AD104">
        <f>0.01675104-0.0000418*C104-0.000000126*C104*C104</f>
        <v>1.6699014262399996E-2</v>
      </c>
      <c r="AE104">
        <f>MOD(279.6966778+36000.76892*C104+0.0003025*C104*C104,360)*PI()/180</f>
        <v>4.898277082693717</v>
      </c>
      <c r="AF104">
        <f>(281.2208444+1.719175*C104+0.000452778*C104*C104)*PI()/180</f>
        <v>4.9454483384200199</v>
      </c>
      <c r="AG104">
        <f>G104-AC104*(46.815*PI()/180+AC104*(0.006*PI()/180-0.0018*AC104*PI()/180))/3600</f>
        <v>0.409038346455533</v>
      </c>
      <c r="AH104">
        <f t="shared" si="106"/>
        <v>1.7241712291737201</v>
      </c>
      <c r="AI104">
        <f t="shared" ref="AI104:AM104" si="152">$AH104+$AD104*SIN(AH104)</f>
        <v>1.7406742155238035</v>
      </c>
      <c r="AJ104">
        <f t="shared" si="152"/>
        <v>1.7406298681165728</v>
      </c>
      <c r="AK104">
        <f t="shared" si="152"/>
        <v>1.7406299933006002</v>
      </c>
      <c r="AL104">
        <f t="shared" si="152"/>
        <v>1.7406299929472757</v>
      </c>
      <c r="AM104">
        <f t="shared" si="96"/>
        <v>1.7570663368110047</v>
      </c>
      <c r="AN104">
        <f t="shared" si="108"/>
        <v>0.4193293680514385</v>
      </c>
      <c r="AO104">
        <f t="shared" si="109"/>
        <v>0.38823585219409462</v>
      </c>
      <c r="AP104">
        <f t="shared" si="110"/>
        <v>0.38823585219409462</v>
      </c>
      <c r="AQ104">
        <f t="shared" si="97"/>
        <v>0.1626500404619011</v>
      </c>
      <c r="AR104">
        <f t="shared" si="111"/>
        <v>849.27522271719681</v>
      </c>
      <c r="AS104">
        <f t="shared" si="112"/>
        <v>1478.5016430398209</v>
      </c>
      <c r="AT104">
        <f t="shared" si="113"/>
        <v>1413.9292586584529</v>
      </c>
      <c r="AV104">
        <f>SQRT((S104-AS104)*(S104-AS104)+(T104-AT104)*(T104-AT104))</f>
        <v>2.7783151945944735</v>
      </c>
    </row>
    <row r="105" spans="1:48" x14ac:dyDescent="0.2">
      <c r="A105" s="1" t="d">
        <v>2024-04-13</v>
      </c>
      <c r="B105">
        <v>45394</v>
      </c>
      <c r="C105">
        <f t="shared" si="98"/>
        <v>1.24</v>
      </c>
      <c r="D105">
        <v>1.6708000000000001E-2</v>
      </c>
      <c r="E105">
        <f t="shared" si="99"/>
        <v>4.8950563441756003</v>
      </c>
      <c r="F105">
        <f t="shared" si="100"/>
        <v>4.9382057178469285</v>
      </c>
      <c r="G105">
        <f t="shared" si="101"/>
        <v>0.40909281973636669</v>
      </c>
      <c r="H105">
        <f t="shared" si="90"/>
        <v>1.7453959028610768</v>
      </c>
      <c r="I105">
        <f t="shared" si="149"/>
        <v>1.7618498773867812</v>
      </c>
      <c r="J105">
        <f t="shared" si="149"/>
        <v>1.7617998960853523</v>
      </c>
      <c r="K105">
        <f t="shared" si="149"/>
        <v>1.7618000546424675</v>
      </c>
      <c r="L105">
        <f t="shared" si="149"/>
        <v>1.7618000541395369</v>
      </c>
      <c r="M105">
        <f t="shared" si="91"/>
        <v>1.7781790054726485</v>
      </c>
      <c r="N105">
        <f t="shared" si="92"/>
        <v>0.43319941613999102</v>
      </c>
      <c r="O105">
        <f t="shared" si="93"/>
        <v>0.40130692369522902</v>
      </c>
      <c r="P105">
        <f t="shared" si="102"/>
        <v>0.40130692369522902</v>
      </c>
      <c r="Q105">
        <f t="shared" si="94"/>
        <v>0.16776346908867854</v>
      </c>
      <c r="R105">
        <f t="shared" si="103"/>
        <v>844.88395657726039</v>
      </c>
      <c r="S105">
        <f t="shared" si="104"/>
        <v>1469.9699369595755</v>
      </c>
      <c r="T105">
        <f t="shared" si="105"/>
        <v>1422.2410028992404</v>
      </c>
      <c r="AC105">
        <f>C105-1</f>
        <v>0.24</v>
      </c>
      <c r="AD105">
        <f>0.01675104-0.0000418*C105-0.000000126*C105*C105</f>
        <v>1.6699014262399996E-2</v>
      </c>
      <c r="AE105">
        <f>MOD(279.6966778+36000.76892*C105+0.0003025*C105*C105,360)*PI()/180</f>
        <v>4.898277082693717</v>
      </c>
      <c r="AF105">
        <f>(281.2208444+1.719175*C105+0.000452778*C105*C105)*PI()/180</f>
        <v>4.9454483384200199</v>
      </c>
      <c r="AG105">
        <f>G105-AC105*(46.815*PI()/180+AC105*(0.006*PI()/180-0.0018*AC105*PI()/180))/3600</f>
        <v>0.409038346455533</v>
      </c>
      <c r="AH105">
        <f t="shared" si="106"/>
        <v>1.7413740208062052</v>
      </c>
      <c r="AI105">
        <f t="shared" ref="AI105:AM105" si="153">$AH105+$AD105*SIN(AH105)</f>
        <v>1.7578306800507295</v>
      </c>
      <c r="AJ105">
        <f t="shared" si="153"/>
        <v>1.7577818043379041</v>
      </c>
      <c r="AK105">
        <f t="shared" si="153"/>
        <v>1.7577819560828403</v>
      </c>
      <c r="AL105">
        <f t="shared" si="153"/>
        <v>1.7577819556117769</v>
      </c>
      <c r="AM105">
        <f t="shared" si="96"/>
        <v>1.7741652362312526</v>
      </c>
      <c r="AN105">
        <f t="shared" si="108"/>
        <v>0.43642826747168595</v>
      </c>
      <c r="AO105">
        <f t="shared" si="109"/>
        <v>0.40436345558773518</v>
      </c>
      <c r="AP105">
        <f t="shared" si="110"/>
        <v>0.40436345558773518</v>
      </c>
      <c r="AQ105">
        <f t="shared" si="97"/>
        <v>0.16892359362010123</v>
      </c>
      <c r="AR105">
        <f t="shared" si="111"/>
        <v>843.89031595965548</v>
      </c>
      <c r="AS105">
        <f t="shared" si="112"/>
        <v>1467.9851687510775</v>
      </c>
      <c r="AT105">
        <f t="shared" si="113"/>
        <v>1424.1668883057152</v>
      </c>
      <c r="AV105">
        <f>SQRT((S105-AS105)*(S105-AS105)+(T105-AT105)*(T105-AT105))</f>
        <v>2.7655631325893695</v>
      </c>
    </row>
    <row r="106" spans="1:48" x14ac:dyDescent="0.2">
      <c r="A106" s="1" t="d">
        <v>2024-04-14</v>
      </c>
      <c r="B106">
        <v>45395</v>
      </c>
      <c r="C106">
        <f t="shared" si="98"/>
        <v>1.24</v>
      </c>
      <c r="D106">
        <v>1.6708000000000001E-2</v>
      </c>
      <c r="E106">
        <f t="shared" si="99"/>
        <v>4.8950563441756003</v>
      </c>
      <c r="F106">
        <f t="shared" si="100"/>
        <v>4.9382057178469285</v>
      </c>
      <c r="G106">
        <f t="shared" si="101"/>
        <v>0.40909281973636669</v>
      </c>
      <c r="H106">
        <f t="shared" si="90"/>
        <v>1.7625986944935619</v>
      </c>
      <c r="I106">
        <f t="shared" si="149"/>
        <v>1.7790003073180303</v>
      </c>
      <c r="J106">
        <f t="shared" si="149"/>
        <v>1.7789458641005027</v>
      </c>
      <c r="K106">
        <f t="shared" si="149"/>
        <v>1.7789460521010316</v>
      </c>
      <c r="L106">
        <f t="shared" si="149"/>
        <v>1.7789460514519213</v>
      </c>
      <c r="M106">
        <f t="shared" si="91"/>
        <v>1.7952660106010057</v>
      </c>
      <c r="N106">
        <f t="shared" si="92"/>
        <v>0.45028642126834839</v>
      </c>
      <c r="O106">
        <f t="shared" si="93"/>
        <v>0.41745085684588645</v>
      </c>
      <c r="P106">
        <f t="shared" si="102"/>
        <v>0.41745085684588645</v>
      </c>
      <c r="Q106">
        <f t="shared" si="94"/>
        <v>0.17399859641818111</v>
      </c>
      <c r="R106">
        <f t="shared" si="103"/>
        <v>839.555004955821</v>
      </c>
      <c r="S106">
        <f t="shared" si="104"/>
        <v>1459.6179245160824</v>
      </c>
      <c r="T106">
        <f t="shared" si="105"/>
        <v>1432.5414349714838</v>
      </c>
      <c r="AC106">
        <f>C106-1</f>
        <v>0.24</v>
      </c>
      <c r="AD106">
        <f>0.01675104-0.0000418*C106-0.000000126*C106*C106</f>
        <v>1.6699014262399996E-2</v>
      </c>
      <c r="AE106">
        <f>MOD(279.6966778+36000.76892*C106+0.0003025*C106*C106,360)*PI()/180</f>
        <v>4.898277082693717</v>
      </c>
      <c r="AF106">
        <f>(281.2208444+1.719175*C106+0.000452778*C106*C106)*PI()/180</f>
        <v>4.9454483384200199</v>
      </c>
      <c r="AG106">
        <f>G106-AC106*(46.815*PI()/180+AC106*(0.006*PI()/180-0.0018*AC106*PI()/180))/3600</f>
        <v>0.409038346455533</v>
      </c>
      <c r="AH106">
        <f t="shared" si="106"/>
        <v>1.7585768124386902</v>
      </c>
      <c r="AI106">
        <f t="shared" ref="AI106:AM106" si="154">$AH106+$AD106*SIN(AH106)</f>
        <v>1.7749822745791901</v>
      </c>
      <c r="AJ106">
        <f t="shared" si="154"/>
        <v>1.7749289276308511</v>
      </c>
      <c r="AK106">
        <f t="shared" si="154"/>
        <v>1.7749291082435803</v>
      </c>
      <c r="AL106">
        <f t="shared" si="154"/>
        <v>1.7749291076321718</v>
      </c>
      <c r="AM106">
        <f t="shared" si="96"/>
        <v>1.7912545454731548</v>
      </c>
      <c r="AN106">
        <f t="shared" si="108"/>
        <v>0.45351757671358861</v>
      </c>
      <c r="AO106">
        <f t="shared" si="109"/>
        <v>0.42051641262772954</v>
      </c>
      <c r="AP106">
        <f t="shared" si="110"/>
        <v>0.42051641262772954</v>
      </c>
      <c r="AQ106">
        <f t="shared" si="97"/>
        <v>0.17515046769418247</v>
      </c>
      <c r="AR106">
        <f t="shared" si="111"/>
        <v>838.5735940150621</v>
      </c>
      <c r="AS106">
        <f t="shared" si="112"/>
        <v>1457.6674838330212</v>
      </c>
      <c r="AT106">
        <f t="shared" si="113"/>
        <v>1434.4844084186636</v>
      </c>
      <c r="AV106">
        <f>SQRT((S106-AS106)*(S106-AS106)+(T106-AT106)*(T106-AT106))</f>
        <v>2.7530645968786289</v>
      </c>
    </row>
    <row r="107" spans="1:48" x14ac:dyDescent="0.2">
      <c r="A107" s="1" t="d">
        <v>2024-04-15</v>
      </c>
      <c r="B107">
        <v>45396</v>
      </c>
      <c r="C107">
        <f t="shared" si="98"/>
        <v>1.24</v>
      </c>
      <c r="D107">
        <v>1.6708000000000001E-2</v>
      </c>
      <c r="E107">
        <f t="shared" si="99"/>
        <v>4.8950563441756003</v>
      </c>
      <c r="F107">
        <f t="shared" si="100"/>
        <v>4.9382057178469285</v>
      </c>
      <c r="G107">
        <f t="shared" si="101"/>
        <v>0.40909281973636669</v>
      </c>
      <c r="H107">
        <f t="shared" si="90"/>
        <v>1.7798014861261606</v>
      </c>
      <c r="I107">
        <f t="shared" si="149"/>
        <v>1.7961458835407456</v>
      </c>
      <c r="J107">
        <f t="shared" si="149"/>
        <v>1.7960870420429669</v>
      </c>
      <c r="K107">
        <f t="shared" si="149"/>
        <v>1.796087261690918</v>
      </c>
      <c r="L107">
        <f t="shared" si="149"/>
        <v>1.7960872608711045</v>
      </c>
      <c r="M107">
        <f t="shared" si="91"/>
        <v>1.8123434742207392</v>
      </c>
      <c r="N107">
        <f t="shared" si="92"/>
        <v>0.46736388488808167</v>
      </c>
      <c r="O107">
        <f t="shared" si="93"/>
        <v>0.43362104348695546</v>
      </c>
      <c r="P107">
        <f t="shared" si="102"/>
        <v>0.43362104348695546</v>
      </c>
      <c r="Q107">
        <f t="shared" si="94"/>
        <v>0.18018574437182777</v>
      </c>
      <c r="R107">
        <f t="shared" si="103"/>
        <v>834.29456307122268</v>
      </c>
      <c r="S107">
        <f t="shared" si="104"/>
        <v>1449.463241266453</v>
      </c>
      <c r="T107">
        <f t="shared" si="105"/>
        <v>1442.9191597016991</v>
      </c>
      <c r="AC107">
        <f>C107-1</f>
        <v>0.24</v>
      </c>
      <c r="AD107">
        <f>0.01675104-0.0000418*C107-0.000000126*C107*C107</f>
        <v>1.6699014262399996E-2</v>
      </c>
      <c r="AE107">
        <f>MOD(279.6966778+36000.76892*C107+0.0003025*C107*C107,360)*PI()/180</f>
        <v>4.898277082693717</v>
      </c>
      <c r="AF107">
        <f>(281.2208444+1.719175*C107+0.000452778*C107*C107)*PI()/180</f>
        <v>4.9454483384200199</v>
      </c>
      <c r="AG107">
        <f>G107-AC107*(46.815*PI()/180+AC107*(0.006*PI()/180-0.0018*AC107*PI()/180))/3600</f>
        <v>0.409038346455533</v>
      </c>
      <c r="AH107">
        <f t="shared" si="106"/>
        <v>1.775779604071289</v>
      </c>
      <c r="AI107">
        <f t="shared" ref="AI107:AM107" si="155">$AH107+$AD107*SIN(AH107)</f>
        <v>1.7921290142599937</v>
      </c>
      <c r="AJ107">
        <f t="shared" si="155"/>
        <v>1.792071258420205</v>
      </c>
      <c r="AK107">
        <f t="shared" si="155"/>
        <v>1.7920714701221594</v>
      </c>
      <c r="AL107">
        <f t="shared" si="155"/>
        <v>1.7920714693462727</v>
      </c>
      <c r="AM107">
        <f t="shared" si="96"/>
        <v>1.8083343077537783</v>
      </c>
      <c r="AN107">
        <f t="shared" si="108"/>
        <v>0.47059733899421197</v>
      </c>
      <c r="AO107">
        <f t="shared" si="109"/>
        <v>0.436695824381586</v>
      </c>
      <c r="AP107">
        <f t="shared" si="110"/>
        <v>0.436695824381586</v>
      </c>
      <c r="AQ107">
        <f t="shared" si="97"/>
        <v>0.18132903242518333</v>
      </c>
      <c r="AR107">
        <f t="shared" si="111"/>
        <v>833.32548976018325</v>
      </c>
      <c r="AS107">
        <f t="shared" si="112"/>
        <v>1447.5469115810909</v>
      </c>
      <c r="AT107">
        <f t="shared" si="113"/>
        <v>1444.8786903099465</v>
      </c>
      <c r="AV107">
        <f>SQRT((S107-AS107)*(S107-AS107)+(T107-AT107)*(T107-AT107))</f>
        <v>2.7408173356972583</v>
      </c>
    </row>
    <row r="108" spans="1:48" x14ac:dyDescent="0.2">
      <c r="A108" s="1" t="d">
        <v>2024-04-16</v>
      </c>
      <c r="B108">
        <v>45397</v>
      </c>
      <c r="C108">
        <f t="shared" si="98"/>
        <v>1.24</v>
      </c>
      <c r="D108">
        <v>1.6708000000000001E-2</v>
      </c>
      <c r="E108">
        <f t="shared" si="99"/>
        <v>4.8950563441756003</v>
      </c>
      <c r="F108">
        <f t="shared" si="100"/>
        <v>4.9382057178469285</v>
      </c>
      <c r="G108">
        <f t="shared" si="101"/>
        <v>0.40909281973636669</v>
      </c>
      <c r="H108">
        <f t="shared" si="90"/>
        <v>1.7970042777587594</v>
      </c>
      <c r="I108">
        <f t="shared" si="149"/>
        <v>1.8132866229864975</v>
      </c>
      <c r="J108">
        <f t="shared" si="149"/>
        <v>1.8132234520301116</v>
      </c>
      <c r="K108">
        <f t="shared" si="149"/>
        <v>1.813223705435737</v>
      </c>
      <c r="L108">
        <f t="shared" si="149"/>
        <v>1.8132237044193484</v>
      </c>
      <c r="M108">
        <f t="shared" si="91"/>
        <v>1.8294114428651962</v>
      </c>
      <c r="N108">
        <f t="shared" si="92"/>
        <v>0.4844318535325387</v>
      </c>
      <c r="O108">
        <f t="shared" si="93"/>
        <v>0.44981856220937466</v>
      </c>
      <c r="P108">
        <f t="shared" si="102"/>
        <v>0.44981856220937466</v>
      </c>
      <c r="Q108">
        <f t="shared" si="94"/>
        <v>0.18632328743049925</v>
      </c>
      <c r="R108">
        <f t="shared" si="103"/>
        <v>829.10305634967756</v>
      </c>
      <c r="S108">
        <f t="shared" si="104"/>
        <v>1439.5042070187546</v>
      </c>
      <c r="T108">
        <f t="shared" si="105"/>
        <v>1453.3711355089467</v>
      </c>
      <c r="AC108">
        <f>C108-1</f>
        <v>0.24</v>
      </c>
      <c r="AD108">
        <f>0.01675104-0.0000418*C108-0.000000126*C108*C108</f>
        <v>1.6699014262399996E-2</v>
      </c>
      <c r="AE108">
        <f>MOD(279.6966778+36000.76892*C108+0.0003025*C108*C108,360)*PI()/180</f>
        <v>4.898277082693717</v>
      </c>
      <c r="AF108">
        <f>(281.2208444+1.719175*C108+0.000452778*C108*C108)*PI()/180</f>
        <v>4.9454483384200199</v>
      </c>
      <c r="AG108">
        <f>G108-AC108*(46.815*PI()/180+AC108*(0.006*PI()/180-0.0018*AC108*PI()/180))/3600</f>
        <v>0.409038346455533</v>
      </c>
      <c r="AH108">
        <f t="shared" si="106"/>
        <v>1.7929823957038877</v>
      </c>
      <c r="AI108">
        <f t="shared" ref="AI108:AM108" si="156">$AH108+$AD108*SIN(AH108)</f>
        <v>1.8092709156804099</v>
      </c>
      <c r="AJ108">
        <f t="shared" si="156"/>
        <v>1.8092088184919586</v>
      </c>
      <c r="AK108">
        <f t="shared" si="156"/>
        <v>1.8092090634124833</v>
      </c>
      <c r="AL108">
        <f t="shared" si="156"/>
        <v>1.8092090624466033</v>
      </c>
      <c r="AM108">
        <f t="shared" si="96"/>
        <v>1.8254045689552225</v>
      </c>
      <c r="AN108">
        <f t="shared" si="108"/>
        <v>0.48766760019565591</v>
      </c>
      <c r="AO108">
        <f t="shared" si="109"/>
        <v>0.45290276322127365</v>
      </c>
      <c r="AP108">
        <f t="shared" si="110"/>
        <v>0.45290276322127365</v>
      </c>
      <c r="AQ108">
        <f t="shared" si="97"/>
        <v>0.18745766176074069</v>
      </c>
      <c r="AR108">
        <f t="shared" si="111"/>
        <v>828.14642774851836</v>
      </c>
      <c r="AS108">
        <f t="shared" si="112"/>
        <v>1437.6217708752183</v>
      </c>
      <c r="AT108">
        <f t="shared" si="113"/>
        <v>1455.3467082937059</v>
      </c>
      <c r="AV108">
        <f>SQRT((S108-AS108)*(S108-AS108)+(T108-AT108)*(T108-AT108))</f>
        <v>2.7288190966740427</v>
      </c>
    </row>
    <row r="109" spans="1:48" x14ac:dyDescent="0.2">
      <c r="A109" s="1" t="d">
        <v>2024-04-17</v>
      </c>
      <c r="B109">
        <v>45398</v>
      </c>
      <c r="C109">
        <f t="shared" si="98"/>
        <v>1.24</v>
      </c>
      <c r="D109">
        <v>1.6708000000000001E-2</v>
      </c>
      <c r="E109">
        <f t="shared" si="99"/>
        <v>4.8950563441756003</v>
      </c>
      <c r="F109">
        <f t="shared" si="100"/>
        <v>4.9382057178469285</v>
      </c>
      <c r="G109">
        <f t="shared" si="101"/>
        <v>0.40909281973636669</v>
      </c>
      <c r="H109">
        <f t="shared" si="90"/>
        <v>1.8142070693912444</v>
      </c>
      <c r="I109">
        <f t="shared" si="149"/>
        <v>1.8304225440181985</v>
      </c>
      <c r="J109">
        <f t="shared" si="149"/>
        <v>1.8303551175277963</v>
      </c>
      <c r="K109">
        <f t="shared" si="149"/>
        <v>1.8303554067012617</v>
      </c>
      <c r="L109">
        <f t="shared" si="149"/>
        <v>1.8303554054612339</v>
      </c>
      <c r="M109">
        <f t="shared" si="91"/>
        <v>1.8464699657042949</v>
      </c>
      <c r="N109">
        <f t="shared" si="92"/>
        <v>0.5014903763716374</v>
      </c>
      <c r="O109">
        <f t="shared" si="93"/>
        <v>0.46604446201820593</v>
      </c>
      <c r="P109">
        <f t="shared" si="102"/>
        <v>0.46604446201820593</v>
      </c>
      <c r="Q109">
        <f t="shared" si="94"/>
        <v>0.1924096043456833</v>
      </c>
      <c r="R109">
        <f t="shared" si="103"/>
        <v>823.98090247512482</v>
      </c>
      <c r="S109">
        <f t="shared" si="104"/>
        <v>1429.7391392371687</v>
      </c>
      <c r="T109">
        <f t="shared" si="105"/>
        <v>1463.8944215461424</v>
      </c>
      <c r="AC109">
        <f>C109-1</f>
        <v>0.24</v>
      </c>
      <c r="AD109">
        <f>0.01675104-0.0000418*C109-0.000000126*C109*C109</f>
        <v>1.6699014262399996E-2</v>
      </c>
      <c r="AE109">
        <f>MOD(279.6966778+36000.76892*C109+0.0003025*C109*C109,360)*PI()/180</f>
        <v>4.898277082693717</v>
      </c>
      <c r="AF109">
        <f>(281.2208444+1.719175*C109+0.000452778*C109*C109)*PI()/180</f>
        <v>4.9454483384200199</v>
      </c>
      <c r="AG109">
        <f>G109-AC109*(46.815*PI()/180+AC109*(0.006*PI()/180-0.0018*AC109*PI()/180))/3600</f>
        <v>0.409038346455533</v>
      </c>
      <c r="AH109">
        <f t="shared" si="106"/>
        <v>1.8101851873363728</v>
      </c>
      <c r="AI109">
        <f t="shared" ref="AI109:AM109" si="157">$AH109+$AD109*SIN(AH109)</f>
        <v>1.82640799685949</v>
      </c>
      <c r="AJ109">
        <f t="shared" si="157"/>
        <v>1.8263416309825358</v>
      </c>
      <c r="AK109">
        <f t="shared" si="157"/>
        <v>1.8263419111525068</v>
      </c>
      <c r="AL109">
        <f t="shared" si="157"/>
        <v>1.8263419099698917</v>
      </c>
      <c r="AM109">
        <f t="shared" si="96"/>
        <v>1.8424653776006181</v>
      </c>
      <c r="AN109">
        <f t="shared" si="108"/>
        <v>0.50472840884105175</v>
      </c>
      <c r="AO109">
        <f t="shared" si="109"/>
        <v>0.46913827168442257</v>
      </c>
      <c r="AP109">
        <f t="shared" si="110"/>
        <v>0.46913827168442257</v>
      </c>
      <c r="AQ109">
        <f t="shared" si="97"/>
        <v>0.19353473397238458</v>
      </c>
      <c r="AR109">
        <f t="shared" si="111"/>
        <v>823.03682488095296</v>
      </c>
      <c r="AS109">
        <f t="shared" si="112"/>
        <v>1427.8903786310659</v>
      </c>
      <c r="AT109">
        <f t="shared" si="113"/>
        <v>1465.8855369938631</v>
      </c>
      <c r="AV109">
        <f>SQRT((S109-AS109)*(S109-AS109)+(T109-AT109)*(T109-AT109))</f>
        <v>2.717067629785717</v>
      </c>
    </row>
    <row r="110" spans="1:48" x14ac:dyDescent="0.2">
      <c r="A110" s="1" t="d">
        <v>2024-04-18</v>
      </c>
      <c r="B110">
        <v>45399</v>
      </c>
      <c r="C110">
        <f t="shared" si="98"/>
        <v>1.24</v>
      </c>
      <c r="D110">
        <v>1.6708000000000001E-2</v>
      </c>
      <c r="E110">
        <f t="shared" si="99"/>
        <v>4.8950563441756003</v>
      </c>
      <c r="F110">
        <f t="shared" si="100"/>
        <v>4.9382057178469285</v>
      </c>
      <c r="G110">
        <f t="shared" si="101"/>
        <v>0.40909281973636669</v>
      </c>
      <c r="H110">
        <f t="shared" si="90"/>
        <v>1.8314098610237295</v>
      </c>
      <c r="I110">
        <f t="shared" si="149"/>
        <v>1.847553666424895</v>
      </c>
      <c r="J110">
        <f t="shared" si="149"/>
        <v>1.8474820633391962</v>
      </c>
      <c r="K110">
        <f t="shared" si="149"/>
        <v>1.8474823901845243</v>
      </c>
      <c r="L110">
        <f t="shared" si="149"/>
        <v>1.8474823886927665</v>
      </c>
      <c r="M110">
        <f t="shared" si="91"/>
        <v>1.8635190945198323</v>
      </c>
      <c r="N110">
        <f t="shared" si="92"/>
        <v>0.5185395051871744</v>
      </c>
      <c r="O110">
        <f t="shared" si="93"/>
        <v>0.48229976118582224</v>
      </c>
      <c r="P110">
        <f t="shared" si="102"/>
        <v>0.48229976118582224</v>
      </c>
      <c r="Q110">
        <f t="shared" si="94"/>
        <v>0.19844307827624069</v>
      </c>
      <c r="R110">
        <f t="shared" si="103"/>
        <v>818.92851202609165</v>
      </c>
      <c r="S110">
        <f t="shared" si="104"/>
        <v>1420.1663553745757</v>
      </c>
      <c r="T110">
        <f t="shared" si="105"/>
        <v>1474.4861750319051</v>
      </c>
      <c r="AC110">
        <f>C110-1</f>
        <v>0.24</v>
      </c>
      <c r="AD110">
        <f>0.01675104-0.0000418*C110-0.000000126*C110*C110</f>
        <v>1.6699014262399996E-2</v>
      </c>
      <c r="AE110">
        <f>MOD(279.6966778+36000.76892*C110+0.0003025*C110*C110,360)*PI()/180</f>
        <v>4.898277082693717</v>
      </c>
      <c r="AF110">
        <f>(281.2208444+1.719175*C110+0.000452778*C110*C110)*PI()/180</f>
        <v>4.9454483384200199</v>
      </c>
      <c r="AG110">
        <f>G110-AC110*(46.815*PI()/180+AC110*(0.006*PI()/180-0.0018*AC110*PI()/180))/3600</f>
        <v>0.409038346455533</v>
      </c>
      <c r="AH110">
        <f t="shared" si="106"/>
        <v>1.8273879789688579</v>
      </c>
      <c r="AI110">
        <f t="shared" ref="AI110:AM110" si="158">$AH110+$AD110*SIN(AH110)</f>
        <v>1.8435402772429583</v>
      </c>
      <c r="AJ110">
        <f t="shared" si="158"/>
        <v>1.8434697203676991</v>
      </c>
      <c r="AK110">
        <f t="shared" si="158"/>
        <v>1.8434700377134103</v>
      </c>
      <c r="AL110">
        <f t="shared" si="158"/>
        <v>1.8434700362862546</v>
      </c>
      <c r="AM110">
        <f t="shared" si="96"/>
        <v>1.8595167848295815</v>
      </c>
      <c r="AN110">
        <f t="shared" si="108"/>
        <v>0.52177981607001556</v>
      </c>
      <c r="AO110">
        <f t="shared" si="109"/>
        <v>0.48540336132419909</v>
      </c>
      <c r="AP110">
        <f t="shared" si="110"/>
        <v>0.48540336132419909</v>
      </c>
      <c r="AQ110">
        <f t="shared" si="97"/>
        <v>0.19955863179866845</v>
      </c>
      <c r="AR110">
        <f t="shared" si="111"/>
        <v>817.99709103528096</v>
      </c>
      <c r="AS110">
        <f t="shared" si="112"/>
        <v>1418.3510521110545</v>
      </c>
      <c r="AT110">
        <f t="shared" si="113"/>
        <v>1476.4923486807879</v>
      </c>
      <c r="AV110">
        <f>SQRT((S110-AS110)*(S110-AS110)+(T110-AT110)*(T110-AT110))</f>
        <v>2.7055606901384692</v>
      </c>
    </row>
    <row r="111" spans="1:48" x14ac:dyDescent="0.2">
      <c r="A111" s="1" t="d">
        <v>2024-04-19</v>
      </c>
      <c r="B111">
        <v>45400</v>
      </c>
      <c r="C111">
        <f t="shared" si="98"/>
        <v>1.24</v>
      </c>
      <c r="D111">
        <v>1.6708000000000001E-2</v>
      </c>
      <c r="E111">
        <f t="shared" si="99"/>
        <v>4.8950563441756003</v>
      </c>
      <c r="F111">
        <f t="shared" si="100"/>
        <v>4.9382057178469285</v>
      </c>
      <c r="G111">
        <f t="shared" si="101"/>
        <v>0.40909281973636669</v>
      </c>
      <c r="H111">
        <f t="shared" si="90"/>
        <v>1.8486126526562146</v>
      </c>
      <c r="I111">
        <f t="shared" si="149"/>
        <v>1.8646800114155704</v>
      </c>
      <c r="J111">
        <f t="shared" si="149"/>
        <v>1.8646043155927483</v>
      </c>
      <c r="K111">
        <f t="shared" si="149"/>
        <v>1.8646046819020512</v>
      </c>
      <c r="L111">
        <f t="shared" si="149"/>
        <v>1.8646046801296177</v>
      </c>
      <c r="M111">
        <f t="shared" si="91"/>
        <v>1.8805588836797034</v>
      </c>
      <c r="N111">
        <f t="shared" si="92"/>
        <v>0.53557929434704565</v>
      </c>
      <c r="O111">
        <f t="shared" si="93"/>
        <v>0.49858544609392397</v>
      </c>
      <c r="P111">
        <f t="shared" si="102"/>
        <v>0.49858544609392397</v>
      </c>
      <c r="Q111">
        <f t="shared" si="94"/>
        <v>0.20442209695148045</v>
      </c>
      <c r="R111">
        <f t="shared" si="103"/>
        <v>813.94628907203401</v>
      </c>
      <c r="S111">
        <f t="shared" si="104"/>
        <v>1410.7841750705365</v>
      </c>
      <c r="T111">
        <f t="shared" si="105"/>
        <v>1485.1436486128052</v>
      </c>
      <c r="AC111">
        <f>C111-1</f>
        <v>0.24</v>
      </c>
      <c r="AD111">
        <f>0.01675104-0.0000418*C111-0.000000126*C111*C111</f>
        <v>1.6699014262399996E-2</v>
      </c>
      <c r="AE111">
        <f>MOD(279.6966778+36000.76892*C111+0.0003025*C111*C111,360)*PI()/180</f>
        <v>4.898277082693717</v>
      </c>
      <c r="AF111">
        <f>(281.2208444+1.719175*C111+0.000452778*C111*C111)*PI()/180</f>
        <v>4.9454483384200199</v>
      </c>
      <c r="AG111">
        <f>G111-AC111*(46.815*PI()/180+AC111*(0.006*PI()/180-0.0018*AC111*PI()/180))/3600</f>
        <v>0.409038346455533</v>
      </c>
      <c r="AH111">
        <f t="shared" si="106"/>
        <v>1.8445907706013429</v>
      </c>
      <c r="AI111">
        <f t="shared" ref="AI111:AM111" si="159">$AH111+$AD111*SIN(AH111)</f>
        <v>1.8606677776971208</v>
      </c>
      <c r="AJ111">
        <f t="shared" si="159"/>
        <v>1.8605931124505763</v>
      </c>
      <c r="AK111">
        <f t="shared" si="159"/>
        <v>1.8605934687879138</v>
      </c>
      <c r="AL111">
        <f t="shared" si="159"/>
        <v>1.8605934670875179</v>
      </c>
      <c r="AM111">
        <f t="shared" si="96"/>
        <v>1.8765588443725743</v>
      </c>
      <c r="AN111">
        <f t="shared" si="108"/>
        <v>0.53882187561300832</v>
      </c>
      <c r="AO111">
        <f t="shared" si="109"/>
        <v>0.50169901154826924</v>
      </c>
      <c r="AP111">
        <f t="shared" si="110"/>
        <v>0.50169901154826924</v>
      </c>
      <c r="AQ111">
        <f t="shared" si="97"/>
        <v>0.20552774261477094</v>
      </c>
      <c r="AR111">
        <f t="shared" si="111"/>
        <v>813.02762965527484</v>
      </c>
      <c r="AS111">
        <f t="shared" si="112"/>
        <v>1409.0021111017709</v>
      </c>
      <c r="AT111">
        <f t="shared" si="113"/>
        <v>1487.1644106387484</v>
      </c>
      <c r="AV111">
        <f>SQRT((S111-AS111)*(S111-AS111)+(T111-AT111)*(T111-AT111))</f>
        <v>2.6942960405766416</v>
      </c>
    </row>
    <row r="112" spans="1:48" x14ac:dyDescent="0.2">
      <c r="A112" s="1" t="d">
        <v>2024-04-20</v>
      </c>
      <c r="B112">
        <v>45401</v>
      </c>
      <c r="C112">
        <f t="shared" si="98"/>
        <v>1.24</v>
      </c>
      <c r="D112">
        <v>1.6708000000000001E-2</v>
      </c>
      <c r="E112">
        <f t="shared" si="99"/>
        <v>4.8950563441756003</v>
      </c>
      <c r="F112">
        <f t="shared" si="100"/>
        <v>4.9382057178469285</v>
      </c>
      <c r="G112">
        <f t="shared" si="101"/>
        <v>0.40909281973636669</v>
      </c>
      <c r="H112">
        <f t="shared" si="90"/>
        <v>1.8658154442886996</v>
      </c>
      <c r="I112">
        <f t="shared" si="149"/>
        <v>1.8818016016129835</v>
      </c>
      <c r="J112">
        <f t="shared" si="149"/>
        <v>1.8817219017302451</v>
      </c>
      <c r="K112">
        <f t="shared" si="149"/>
        <v>1.8817223091782631</v>
      </c>
      <c r="L112">
        <f t="shared" si="149"/>
        <v>1.8817223070955322</v>
      </c>
      <c r="M112">
        <f t="shared" si="91"/>
        <v>1.8975893901120686</v>
      </c>
      <c r="N112">
        <f t="shared" si="92"/>
        <v>0.55260980077941113</v>
      </c>
      <c r="O112">
        <f t="shared" si="93"/>
        <v>0.51490247006644752</v>
      </c>
      <c r="P112">
        <f t="shared" si="102"/>
        <v>0.51490247006644752</v>
      </c>
      <c r="Q112">
        <f t="shared" si="94"/>
        <v>0.21034505286171459</v>
      </c>
      <c r="R112">
        <f t="shared" si="103"/>
        <v>809.03463172937745</v>
      </c>
      <c r="S112">
        <f t="shared" si="104"/>
        <v>1401.5909222202072</v>
      </c>
      <c r="T112">
        <f t="shared" si="105"/>
        <v>1495.8641877591053</v>
      </c>
      <c r="AC112">
        <f>C112-1</f>
        <v>0.24</v>
      </c>
      <c r="AD112">
        <f>0.01675104-0.0000418*C112-0.000000126*C112*C112</f>
        <v>1.6699014262399996E-2</v>
      </c>
      <c r="AE112">
        <f>MOD(279.6966778+36000.76892*C112+0.0003025*C112*C112,360)*PI()/180</f>
        <v>4.898277082693717</v>
      </c>
      <c r="AF112">
        <f>(281.2208444+1.719175*C112+0.000452778*C112*C112)*PI()/180</f>
        <v>4.9454483384200199</v>
      </c>
      <c r="AG112">
        <f>G112-AC112*(46.815*PI()/180+AC112*(0.006*PI()/180-0.0018*AC112*PI()/180))/3600</f>
        <v>0.409038346455533</v>
      </c>
      <c r="AH112">
        <f t="shared" si="106"/>
        <v>1.861793562233828</v>
      </c>
      <c r="AI112">
        <f t="shared" ref="AI112:AM112" si="160">$AH112+$AD112*SIN(AH112)</f>
        <v>1.8777905205028007</v>
      </c>
      <c r="AJ112">
        <f t="shared" si="160"/>
        <v>1.8777118343498354</v>
      </c>
      <c r="AK112">
        <f t="shared" si="160"/>
        <v>1.8777122313787502</v>
      </c>
      <c r="AL112">
        <f t="shared" si="160"/>
        <v>1.8777122293756976</v>
      </c>
      <c r="AM112">
        <f t="shared" si="96"/>
        <v>1.8935916125252081</v>
      </c>
      <c r="AN112">
        <f t="shared" si="108"/>
        <v>0.55585464376564175</v>
      </c>
      <c r="AO112">
        <f t="shared" si="109"/>
        <v>0.51802616844896032</v>
      </c>
      <c r="AP112">
        <f t="shared" si="110"/>
        <v>0.51802616844896032</v>
      </c>
      <c r="AQ112">
        <f t="shared" si="97"/>
        <v>0.2114404586297351</v>
      </c>
      <c r="AR112">
        <f t="shared" si="111"/>
        <v>808.12883829951954</v>
      </c>
      <c r="AS112">
        <f t="shared" si="112"/>
        <v>1399.8418799632473</v>
      </c>
      <c r="AT112">
        <f t="shared" si="113"/>
        <v>1497.8990825671976</v>
      </c>
      <c r="AV112">
        <f>SQRT((S112-AS112)*(S112-AS112)+(T112-AT112)*(T112-AT112))</f>
        <v>2.6832714541455607</v>
      </c>
    </row>
    <row r="113" spans="1:48" x14ac:dyDescent="0.2">
      <c r="A113" s="1" t="d">
        <v>2024-04-21</v>
      </c>
      <c r="B113">
        <v>45402</v>
      </c>
      <c r="C113">
        <f t="shared" si="98"/>
        <v>1.24</v>
      </c>
      <c r="D113">
        <v>1.6708000000000001E-2</v>
      </c>
      <c r="E113">
        <f t="shared" si="99"/>
        <v>4.8950563441756003</v>
      </c>
      <c r="F113">
        <f t="shared" si="100"/>
        <v>4.9382057178469285</v>
      </c>
      <c r="G113">
        <f t="shared" si="101"/>
        <v>0.40909281973636669</v>
      </c>
      <c r="H113">
        <f t="shared" si="90"/>
        <v>1.8830182359211847</v>
      </c>
      <c r="I113">
        <f t="shared" si="149"/>
        <v>1.8989184610469725</v>
      </c>
      <c r="J113">
        <f t="shared" si="149"/>
        <v>1.8988348504945212</v>
      </c>
      <c r="K113">
        <f t="shared" si="149"/>
        <v>1.8988353006334791</v>
      </c>
      <c r="L113">
        <f t="shared" si="149"/>
        <v>1.898835298210336</v>
      </c>
      <c r="M113">
        <f t="shared" si="91"/>
        <v>1.914610673278915</v>
      </c>
      <c r="N113">
        <f t="shared" si="92"/>
        <v>0.56963108394625728</v>
      </c>
      <c r="O113">
        <f t="shared" si="93"/>
        <v>0.53125175219412402</v>
      </c>
      <c r="P113">
        <f t="shared" si="102"/>
        <v>0.53125175219412402</v>
      </c>
      <c r="Q113">
        <f t="shared" si="94"/>
        <v>0.21621034347686147</v>
      </c>
      <c r="R113">
        <f t="shared" si="103"/>
        <v>804.19393267795169</v>
      </c>
      <c r="S113">
        <f t="shared" si="104"/>
        <v>1392.5849269204416</v>
      </c>
      <c r="T113">
        <f t="shared" si="105"/>
        <v>1506.6452281958334</v>
      </c>
      <c r="AC113">
        <f>C113-1</f>
        <v>0.24</v>
      </c>
      <c r="AD113">
        <f>0.01675104-0.0000418*C113-0.000000126*C113*C113</f>
        <v>1.6699014262399996E-2</v>
      </c>
      <c r="AE113">
        <f>MOD(279.6966778+36000.76892*C113+0.0003025*C113*C113,360)*PI()/180</f>
        <v>4.898277082693717</v>
      </c>
      <c r="AF113">
        <f>(281.2208444+1.719175*C113+0.000452778*C113*C113)*PI()/180</f>
        <v>4.9454483384200199</v>
      </c>
      <c r="AG113">
        <f>G113-AC113*(46.815*PI()/180+AC113*(0.006*PI()/180-0.0018*AC113*PI()/180))/3600</f>
        <v>0.409038346455533</v>
      </c>
      <c r="AH113">
        <f t="shared" si="106"/>
        <v>1.878996353866313</v>
      </c>
      <c r="AI113">
        <f t="shared" ref="AI113:AM113" si="161">$AH113+$AD113*SIN(AH113)</f>
        <v>1.8949085293487467</v>
      </c>
      <c r="AJ113">
        <f t="shared" si="161"/>
        <v>1.8948259144874464</v>
      </c>
      <c r="AK113">
        <f t="shared" si="161"/>
        <v>1.8948263537867451</v>
      </c>
      <c r="AL113">
        <f t="shared" si="161"/>
        <v>1.8948263514510846</v>
      </c>
      <c r="AM113">
        <f t="shared" si="96"/>
        <v>1.9106151481219398</v>
      </c>
      <c r="AN113">
        <f t="shared" si="108"/>
        <v>0.57287817936237317</v>
      </c>
      <c r="AO113">
        <f t="shared" si="109"/>
        <v>0.53438574362541014</v>
      </c>
      <c r="AP113">
        <f t="shared" si="110"/>
        <v>0.53438574362541014</v>
      </c>
      <c r="AQ113">
        <f t="shared" si="97"/>
        <v>0.21729517711190105</v>
      </c>
      <c r="AR113">
        <f t="shared" si="111"/>
        <v>803.30110915070952</v>
      </c>
      <c r="AS113">
        <f t="shared" si="112"/>
        <v>1390.8686895563599</v>
      </c>
      <c r="AT113">
        <f t="shared" si="113"/>
        <v>1508.6938140176744</v>
      </c>
      <c r="AV113">
        <f>SQRT((S113-AS113)*(S113-AS113)+(T113-AT113)*(T113-AT113))</f>
        <v>2.6724847163862795</v>
      </c>
    </row>
    <row r="114" spans="1:48" x14ac:dyDescent="0.2">
      <c r="A114" s="1" t="d">
        <v>2024-04-22</v>
      </c>
      <c r="B114">
        <v>45403</v>
      </c>
      <c r="C114">
        <f t="shared" si="98"/>
        <v>1.24</v>
      </c>
      <c r="D114">
        <v>1.6708000000000001E-2</v>
      </c>
      <c r="E114">
        <f t="shared" si="99"/>
        <v>4.8950563441756003</v>
      </c>
      <c r="F114">
        <f t="shared" si="100"/>
        <v>4.9382057178469285</v>
      </c>
      <c r="G114">
        <f t="shared" si="101"/>
        <v>0.40909281973636669</v>
      </c>
      <c r="H114">
        <f t="shared" si="90"/>
        <v>1.9002210275538971</v>
      </c>
      <c r="I114">
        <f t="shared" si="149"/>
        <v>1.9160306151475712</v>
      </c>
      <c r="J114">
        <f t="shared" si="149"/>
        <v>1.9159431919170773</v>
      </c>
      <c r="K114">
        <f t="shared" si="149"/>
        <v>1.9159436861718739</v>
      </c>
      <c r="L114">
        <f t="shared" si="149"/>
        <v>1.9159436833778993</v>
      </c>
      <c r="M114">
        <f t="shared" si="91"/>
        <v>1.9316227951493754</v>
      </c>
      <c r="N114">
        <f t="shared" si="92"/>
        <v>0.58664320581671792</v>
      </c>
      <c r="O114">
        <f t="shared" si="93"/>
        <v>0.54763417615249932</v>
      </c>
      <c r="P114">
        <f t="shared" si="102"/>
        <v>0.54763417615249932</v>
      </c>
      <c r="Q114">
        <f t="shared" si="94"/>
        <v>0.22201637149394599</v>
      </c>
      <c r="R114">
        <f t="shared" si="103"/>
        <v>799.42457963825632</v>
      </c>
      <c r="S114">
        <f t="shared" si="104"/>
        <v>1383.7645272986524</v>
      </c>
      <c r="T114">
        <f t="shared" si="105"/>
        <v>1517.4842933712891</v>
      </c>
      <c r="AC114">
        <f>C114-1</f>
        <v>0.24</v>
      </c>
      <c r="AD114">
        <f>0.01675104-0.0000418*C114-0.000000126*C114*C114</f>
        <v>1.6699014262399996E-2</v>
      </c>
      <c r="AE114">
        <f>MOD(279.6966778+36000.76892*C114+0.0003025*C114*C114,360)*PI()/180</f>
        <v>4.898277082693717</v>
      </c>
      <c r="AF114">
        <f>(281.2208444+1.719175*C114+0.000452778*C114*C114)*PI()/180</f>
        <v>4.9454483384200199</v>
      </c>
      <c r="AG114">
        <f>G114-AC114*(46.815*PI()/180+AC114*(0.006*PI()/180-0.0018*AC114*PI()/180))/3600</f>
        <v>0.409038346455533</v>
      </c>
      <c r="AH114">
        <f t="shared" si="106"/>
        <v>1.8961991454990255</v>
      </c>
      <c r="AI114">
        <f t="shared" ref="AI114:AM114" si="162">$AH114+$AD114*SIN(AH114)</f>
        <v>1.9120218293248483</v>
      </c>
      <c r="AJ114">
        <f t="shared" si="162"/>
        <v>1.9119353825763847</v>
      </c>
      <c r="AK114">
        <f t="shared" si="162"/>
        <v>1.9119358655988468</v>
      </c>
      <c r="AL114">
        <f t="shared" si="162"/>
        <v>1.9119358629002785</v>
      </c>
      <c r="AM114">
        <f t="shared" si="96"/>
        <v>1.9276295125095178</v>
      </c>
      <c r="AN114">
        <f t="shared" si="108"/>
        <v>0.58989254374995159</v>
      </c>
      <c r="AO114">
        <f t="shared" si="109"/>
        <v>0.55077861299955966</v>
      </c>
      <c r="AP114">
        <f t="shared" si="110"/>
        <v>0.55077861299955966</v>
      </c>
      <c r="AQ114">
        <f t="shared" si="97"/>
        <v>0.22309030064337282</v>
      </c>
      <c r="AR114">
        <f t="shared" si="111"/>
        <v>798.544829485847</v>
      </c>
      <c r="AS114">
        <f t="shared" si="112"/>
        <v>1382.0808790538649</v>
      </c>
      <c r="AT114">
        <f t="shared" si="113"/>
        <v>1519.5461418683922</v>
      </c>
      <c r="AV114">
        <f>SQRT((S114-AS114)*(S114-AS114)+(T114-AT114)*(T114-AT114))</f>
        <v>2.6619336274937471</v>
      </c>
    </row>
    <row r="115" spans="1:48" x14ac:dyDescent="0.2">
      <c r="A115" s="1" t="d">
        <v>2024-04-23</v>
      </c>
      <c r="B115">
        <v>45404</v>
      </c>
      <c r="C115">
        <f t="shared" si="98"/>
        <v>1.24</v>
      </c>
      <c r="D115">
        <v>1.6708000000000001E-2</v>
      </c>
      <c r="E115">
        <f t="shared" si="99"/>
        <v>4.8950563441756003</v>
      </c>
      <c r="F115">
        <f t="shared" si="100"/>
        <v>4.9382057178469285</v>
      </c>
      <c r="G115">
        <f t="shared" si="101"/>
        <v>0.40909281973636669</v>
      </c>
      <c r="H115">
        <f t="shared" si="90"/>
        <v>1.9174238191863822</v>
      </c>
      <c r="I115">
        <f t="shared" si="149"/>
        <v>1.9331380907365783</v>
      </c>
      <c r="J115">
        <f t="shared" si="149"/>
        <v>1.9330469573042961</v>
      </c>
      <c r="K115">
        <f t="shared" si="149"/>
        <v>1.9330474969680387</v>
      </c>
      <c r="L115">
        <f t="shared" si="149"/>
        <v>1.9330474937727005</v>
      </c>
      <c r="M115">
        <f t="shared" si="91"/>
        <v>1.9486258201714661</v>
      </c>
      <c r="N115">
        <f t="shared" si="92"/>
        <v>0.60364623083880886</v>
      </c>
      <c r="O115">
        <f t="shared" si="93"/>
        <v>0.56405058901378857</v>
      </c>
      <c r="P115">
        <f t="shared" si="102"/>
        <v>0.56405058901378857</v>
      </c>
      <c r="Q115">
        <f t="shared" si="94"/>
        <v>0.22776154511371924</v>
      </c>
      <c r="R115">
        <f t="shared" si="103"/>
        <v>794.72695581047242</v>
      </c>
      <c r="S115">
        <f t="shared" si="104"/>
        <v>1375.1280712306843</v>
      </c>
      <c r="T115">
        <f t="shared" si="105"/>
        <v>1528.3789919637547</v>
      </c>
      <c r="AC115">
        <f>C115-1</f>
        <v>0.24</v>
      </c>
      <c r="AD115">
        <f>0.01675104-0.0000418*C115-0.000000126*C115*C115</f>
        <v>1.6699014262399996E-2</v>
      </c>
      <c r="AE115">
        <f>MOD(279.6966778+36000.76892*C115+0.0003025*C115*C115,360)*PI()/180</f>
        <v>4.898277082693717</v>
      </c>
      <c r="AF115">
        <f>(281.2208444+1.719175*C115+0.000452778*C115*C115)*PI()/180</f>
        <v>4.9454483384200199</v>
      </c>
      <c r="AG115">
        <f>G115-AC115*(46.815*PI()/180+AC115*(0.006*PI()/180-0.0018*AC115*PI()/180))/3600</f>
        <v>0.409038346455533</v>
      </c>
      <c r="AH115">
        <f t="shared" si="106"/>
        <v>1.9134019371315105</v>
      </c>
      <c r="AI115">
        <f t="shared" ref="AI115:AM115" si="163">$AH115+$AD115*SIN(AH115)</f>
        <v>1.9291304469138066</v>
      </c>
      <c r="AJ115">
        <f t="shared" si="163"/>
        <v>1.9290402696069182</v>
      </c>
      <c r="AK115">
        <f t="shared" si="163"/>
        <v>1.9290407976747561</v>
      </c>
      <c r="AL115">
        <f t="shared" si="163"/>
        <v>1.9290407945828223</v>
      </c>
      <c r="AM115">
        <f t="shared" si="96"/>
        <v>1.9446347695188457</v>
      </c>
      <c r="AN115">
        <f t="shared" si="108"/>
        <v>0.60689780075927935</v>
      </c>
      <c r="AO115">
        <f t="shared" si="109"/>
        <v>0.56720561562641481</v>
      </c>
      <c r="AP115">
        <f t="shared" si="110"/>
        <v>0.56720561562641481</v>
      </c>
      <c r="AQ115">
        <f t="shared" si="97"/>
        <v>0.22882423740373575</v>
      </c>
      <c r="AR115">
        <f t="shared" si="111"/>
        <v>793.86038210825359</v>
      </c>
      <c r="AS115">
        <f t="shared" si="112"/>
        <v>1373.4767976413052</v>
      </c>
      <c r="AT115">
        <f t="shared" si="113"/>
        <v>1530.4536878372442</v>
      </c>
      <c r="AV115">
        <f>SQRT((S115-AS115)*(S115-AS115)+(T115-AT115)*(T115-AT115))</f>
        <v>2.6516160043367907</v>
      </c>
    </row>
    <row r="116" spans="1:48" x14ac:dyDescent="0.2">
      <c r="A116" s="1" t="d">
        <v>2024-04-24</v>
      </c>
      <c r="B116">
        <v>45405</v>
      </c>
      <c r="C116">
        <f t="shared" si="98"/>
        <v>1.24</v>
      </c>
      <c r="D116">
        <v>1.6708000000000001E-2</v>
      </c>
      <c r="E116">
        <f t="shared" si="99"/>
        <v>4.8950563441756003</v>
      </c>
      <c r="F116">
        <f t="shared" si="100"/>
        <v>4.9382057178469285</v>
      </c>
      <c r="G116">
        <f t="shared" si="101"/>
        <v>0.40909281973636669</v>
      </c>
      <c r="H116">
        <f t="shared" si="90"/>
        <v>1.9346266108188672</v>
      </c>
      <c r="I116">
        <f t="shared" si="149"/>
        <v>1.9502409160209762</v>
      </c>
      <c r="J116">
        <f t="shared" si="149"/>
        <v>1.9501461792256491</v>
      </c>
      <c r="K116">
        <f t="shared" si="149"/>
        <v>1.9501467654555438</v>
      </c>
      <c r="L116">
        <f t="shared" si="149"/>
        <v>1.9501467618283901</v>
      </c>
      <c r="M116">
        <f t="shared" si="91"/>
        <v>1.9656198152456346</v>
      </c>
      <c r="N116">
        <f t="shared" si="92"/>
        <v>0.62064022591297707</v>
      </c>
      <c r="O116">
        <f t="shared" si="93"/>
        <v>0.58050180005771168</v>
      </c>
      <c r="P116">
        <f t="shared" si="102"/>
        <v>0.58050180005771168</v>
      </c>
      <c r="Q116">
        <f t="shared" si="94"/>
        <v>0.23344427834818837</v>
      </c>
      <c r="R116">
        <f t="shared" si="103"/>
        <v>790.1014402748184</v>
      </c>
      <c r="S116">
        <f t="shared" si="104"/>
        <v>1366.6739179513249</v>
      </c>
      <c r="T116">
        <f t="shared" si="105"/>
        <v>1539.3270154299576</v>
      </c>
      <c r="AC116">
        <f>C116-1</f>
        <v>0.24</v>
      </c>
      <c r="AD116">
        <f>0.01675104-0.0000418*C116-0.000000126*C116*C116</f>
        <v>1.6699014262399996E-2</v>
      </c>
      <c r="AE116">
        <f>MOD(279.6966778+36000.76892*C116+0.0003025*C116*C116,360)*PI()/180</f>
        <v>4.898277082693717</v>
      </c>
      <c r="AF116">
        <f>(281.2208444+1.719175*C116+0.000452778*C116*C116)*PI()/180</f>
        <v>4.9454483384200199</v>
      </c>
      <c r="AG116">
        <f>G116-AC116*(46.815*PI()/180+AC116*(0.006*PI()/180-0.0018*AC116*PI()/180))/3600</f>
        <v>0.409038346455533</v>
      </c>
      <c r="AH116">
        <f t="shared" si="106"/>
        <v>1.9306047287639956</v>
      </c>
      <c r="AI116">
        <f t="shared" ref="AI116:AM116" si="164">$AH116+$AD116*SIN(AH116)</f>
        <v>1.9462344099846538</v>
      </c>
      <c r="AJ116">
        <f t="shared" si="164"/>
        <v>1.946140607834888</v>
      </c>
      <c r="AK116">
        <f t="shared" si="164"/>
        <v>1.9461411821355599</v>
      </c>
      <c r="AL116">
        <f t="shared" si="164"/>
        <v>1.9461411786198382</v>
      </c>
      <c r="AM116">
        <f t="shared" si="96"/>
        <v>1.9616309854386542</v>
      </c>
      <c r="AN116">
        <f t="shared" si="108"/>
        <v>0.62389401667908828</v>
      </c>
      <c r="AO116">
        <f t="shared" si="109"/>
        <v>0.58366755250376678</v>
      </c>
      <c r="AP116">
        <f t="shared" si="110"/>
        <v>0.58366755250376678</v>
      </c>
      <c r="AQ116">
        <f t="shared" si="97"/>
        <v>0.23449540148479991</v>
      </c>
      <c r="AR116">
        <f t="shared" si="111"/>
        <v>789.24814574100139</v>
      </c>
      <c r="AS116">
        <f t="shared" si="112"/>
        <v>1365.0548061113784</v>
      </c>
      <c r="AT116">
        <f t="shared" si="113"/>
        <v>1541.4141560367409</v>
      </c>
      <c r="AV116">
        <f>SQRT((S116-AS116)*(S116-AS116)+(T116-AT116)*(T116-AT116))</f>
        <v>2.6415296823505505</v>
      </c>
    </row>
    <row r="117" spans="1:48" x14ac:dyDescent="0.2">
      <c r="A117" s="1" t="d">
        <v>2024-04-25</v>
      </c>
      <c r="B117">
        <v>45406</v>
      </c>
      <c r="C117">
        <f t="shared" si="98"/>
        <v>1.24</v>
      </c>
      <c r="D117">
        <v>1.6708000000000001E-2</v>
      </c>
      <c r="E117">
        <f t="shared" si="99"/>
        <v>4.8950563441756003</v>
      </c>
      <c r="F117">
        <f t="shared" si="100"/>
        <v>4.9382057178469285</v>
      </c>
      <c r="G117">
        <f t="shared" si="101"/>
        <v>0.40909281973636669</v>
      </c>
      <c r="H117">
        <f t="shared" si="90"/>
        <v>1.9518294024513523</v>
      </c>
      <c r="I117">
        <f t="shared" si="149"/>
        <v>1.967339120583681</v>
      </c>
      <c r="J117">
        <f t="shared" si="149"/>
        <v>1.9672408914993793</v>
      </c>
      <c r="K117">
        <f t="shared" si="149"/>
        <v>1.967241525312988</v>
      </c>
      <c r="L117">
        <f t="shared" si="149"/>
        <v>1.9672415212238441</v>
      </c>
      <c r="M117">
        <f t="shared" si="91"/>
        <v>1.9826048496956419</v>
      </c>
      <c r="N117">
        <f t="shared" si="92"/>
        <v>0.63762526036298439</v>
      </c>
      <c r="O117">
        <f t="shared" si="93"/>
        <v>0.59698857957907203</v>
      </c>
      <c r="P117">
        <f t="shared" si="102"/>
        <v>0.59698857957907203</v>
      </c>
      <c r="Q117">
        <f t="shared" si="94"/>
        <v>0.23906299135810238</v>
      </c>
      <c r="R117">
        <f t="shared" si="103"/>
        <v>785.54840835506957</v>
      </c>
      <c r="S117">
        <f t="shared" si="104"/>
        <v>1358.4004395649654</v>
      </c>
      <c r="T117">
        <f t="shared" si="105"/>
        <v>1550.3261355935833</v>
      </c>
      <c r="AC117">
        <f>C117-1</f>
        <v>0.24</v>
      </c>
      <c r="AD117">
        <f>0.01675104-0.0000418*C117-0.000000126*C117*C117</f>
        <v>1.6699014262399996E-2</v>
      </c>
      <c r="AE117">
        <f>MOD(279.6966778+36000.76892*C117+0.0003025*C117*C117,360)*PI()/180</f>
        <v>4.898277082693717</v>
      </c>
      <c r="AF117">
        <f>(281.2208444+1.719175*C117+0.000452778*C117*C117)*PI()/180</f>
        <v>4.9454483384200199</v>
      </c>
      <c r="AG117">
        <f>G117-AC117*(46.815*PI()/180+AC117*(0.006*PI()/180-0.0018*AC117*PI()/180))/3600</f>
        <v>0.409038346455533</v>
      </c>
      <c r="AH117">
        <f t="shared" si="106"/>
        <v>1.9478075203964806</v>
      </c>
      <c r="AI117">
        <f t="shared" ref="AI117:AM117" si="165">$AH117+$AD117*SIN(AH117)</f>
        <v>1.9633337477836021</v>
      </c>
      <c r="AJ117">
        <f t="shared" si="165"/>
        <v>1.9632364307674606</v>
      </c>
      <c r="AK117">
        <f t="shared" si="165"/>
        <v>1.9632370523498468</v>
      </c>
      <c r="AL117">
        <f t="shared" si="165"/>
        <v>1.9632370483801451</v>
      </c>
      <c r="AM117">
        <f t="shared" si="96"/>
        <v>1.9786182289864962</v>
      </c>
      <c r="AN117">
        <f t="shared" si="108"/>
        <v>0.64088126022693004</v>
      </c>
      <c r="AO117">
        <f t="shared" si="109"/>
        <v>0.60016518537915664</v>
      </c>
      <c r="AP117">
        <f t="shared" si="110"/>
        <v>0.60016518537915664</v>
      </c>
      <c r="AQ117">
        <f t="shared" si="97"/>
        <v>0.24010221323540043</v>
      </c>
      <c r="AR117">
        <f t="shared" si="111"/>
        <v>784.70849538358311</v>
      </c>
      <c r="AS117">
        <f t="shared" si="112"/>
        <v>1356.8132783592582</v>
      </c>
      <c r="AT117">
        <f t="shared" si="113"/>
        <v>1552.4253305691313</v>
      </c>
      <c r="AV117">
        <f>SQRT((S117-AS117)*(S117-AS117)+(T117-AT117)*(T117-AT117))</f>
        <v>2.6316725172915887</v>
      </c>
    </row>
    <row r="118" spans="1:48" x14ac:dyDescent="0.2">
      <c r="A118" s="1" t="d">
        <v>2024-04-26</v>
      </c>
      <c r="B118">
        <v>45407</v>
      </c>
      <c r="C118">
        <f t="shared" si="98"/>
        <v>1.24</v>
      </c>
      <c r="D118">
        <v>1.6708000000000001E-2</v>
      </c>
      <c r="E118">
        <f t="shared" si="99"/>
        <v>4.8950563441756003</v>
      </c>
      <c r="F118">
        <f t="shared" si="100"/>
        <v>4.9382057178469285</v>
      </c>
      <c r="G118">
        <f t="shared" si="101"/>
        <v>0.40909281973636669</v>
      </c>
      <c r="H118">
        <f t="shared" si="90"/>
        <v>1.9690321940838373</v>
      </c>
      <c r="I118">
        <f t="shared" si="149"/>
        <v>1.9844327353750124</v>
      </c>
      <c r="J118">
        <f t="shared" si="149"/>
        <v>1.9843311291790611</v>
      </c>
      <c r="K118">
        <f t="shared" si="149"/>
        <v>1.9843318114509363</v>
      </c>
      <c r="L118">
        <f t="shared" si="149"/>
        <v>1.9843318068700995</v>
      </c>
      <c r="M118">
        <f t="shared" si="91"/>
        <v>1.999580995240158</v>
      </c>
      <c r="N118">
        <f t="shared" si="92"/>
        <v>0.65460140590750004</v>
      </c>
      <c r="O118">
        <f t="shared" si="93"/>
        <v>0.61351165769761051</v>
      </c>
      <c r="P118">
        <f t="shared" si="102"/>
        <v>0.61351165769761051</v>
      </c>
      <c r="Q118">
        <f t="shared" si="94"/>
        <v>0.24461611082206852</v>
      </c>
      <c r="R118">
        <f t="shared" si="103"/>
        <v>781.0682319448506</v>
      </c>
      <c r="S118">
        <f t="shared" si="104"/>
        <v>1350.3060224596682</v>
      </c>
      <c r="T118">
        <f t="shared" si="105"/>
        <v>1561.3742022769434</v>
      </c>
      <c r="AC118">
        <f>C118-1</f>
        <v>0.24</v>
      </c>
      <c r="AD118">
        <f>0.01675104-0.0000418*C118-0.000000126*C118*C118</f>
        <v>1.6699014262399996E-2</v>
      </c>
      <c r="AE118">
        <f>MOD(279.6966778+36000.76892*C118+0.0003025*C118*C118,360)*PI()/180</f>
        <v>4.898277082693717</v>
      </c>
      <c r="AF118">
        <f>(281.2208444+1.719175*C118+0.000452778*C118*C118)*PI()/180</f>
        <v>4.9454483384200199</v>
      </c>
      <c r="AG118">
        <f>G118-AC118*(46.815*PI()/180+AC118*(0.006*PI()/180-0.0018*AC118*PI()/180))/3600</f>
        <v>0.409038346455533</v>
      </c>
      <c r="AH118">
        <f t="shared" si="106"/>
        <v>1.9650103120289657</v>
      </c>
      <c r="AI118">
        <f t="shared" ref="AI118:AM118" si="166">$AH118+$AD118*SIN(AH118)</f>
        <v>1.980428490925614</v>
      </c>
      <c r="AJ118">
        <f t="shared" si="166"/>
        <v>1.9803277731497566</v>
      </c>
      <c r="AK118">
        <f t="shared" si="166"/>
        <v>1.9803284429207111</v>
      </c>
      <c r="AL118">
        <f t="shared" si="166"/>
        <v>1.9803284384672624</v>
      </c>
      <c r="AM118">
        <f t="shared" si="96"/>
        <v>1.9955965712804602</v>
      </c>
      <c r="AN118">
        <f t="shared" si="108"/>
        <v>0.65785960252089382</v>
      </c>
      <c r="AO118">
        <f t="shared" si="109"/>
        <v>0.6166992355597023</v>
      </c>
      <c r="AP118">
        <f t="shared" si="110"/>
        <v>0.6166992355597023</v>
      </c>
      <c r="AQ118">
        <f t="shared" si="97"/>
        <v>0.24564309963792616</v>
      </c>
      <c r="AR118">
        <f t="shared" si="111"/>
        <v>780.24180263143023</v>
      </c>
      <c r="AS118">
        <f t="shared" si="112"/>
        <v>1348.7506027820793</v>
      </c>
      <c r="AT118">
        <f t="shared" si="113"/>
        <v>1563.4850731648103</v>
      </c>
      <c r="AV118">
        <f>SQRT((S118-AS118)*(S118-AS118)+(T118-AT118)*(T118-AT118))</f>
        <v>2.622042386895084</v>
      </c>
    </row>
    <row r="119" spans="1:48" x14ac:dyDescent="0.2">
      <c r="A119" s="1" t="d">
        <v>2024-04-27</v>
      </c>
      <c r="B119">
        <v>45408</v>
      </c>
      <c r="C119">
        <f t="shared" si="98"/>
        <v>1.24</v>
      </c>
      <c r="D119">
        <v>1.6708000000000001E-2</v>
      </c>
      <c r="E119">
        <f t="shared" si="99"/>
        <v>4.8950563441756003</v>
      </c>
      <c r="F119">
        <f t="shared" si="100"/>
        <v>4.9382057178469285</v>
      </c>
      <c r="G119">
        <f t="shared" si="101"/>
        <v>0.40909281973636669</v>
      </c>
      <c r="H119">
        <f t="shared" si="90"/>
        <v>1.9862349857165498</v>
      </c>
      <c r="I119">
        <f t="shared" si="149"/>
        <v>2.0015217927037616</v>
      </c>
      <c r="J119">
        <f t="shared" si="149"/>
        <v>2.0014169285399137</v>
      </c>
      <c r="K119">
        <f t="shared" si="149"/>
        <v>2.0014176599986171</v>
      </c>
      <c r="L119">
        <f t="shared" si="149"/>
        <v>2.0014176548970535</v>
      </c>
      <c r="M119">
        <f t="shared" si="91"/>
        <v>2.0165483259639734</v>
      </c>
      <c r="N119">
        <f t="shared" si="92"/>
        <v>0.67156873663131567</v>
      </c>
      <c r="O119">
        <f t="shared" si="93"/>
        <v>0.63007172317158622</v>
      </c>
      <c r="P119">
        <f t="shared" si="102"/>
        <v>0.63007172317158622</v>
      </c>
      <c r="Q119">
        <f t="shared" si="94"/>
        <v>0.2501020703373763</v>
      </c>
      <c r="R119">
        <f t="shared" si="103"/>
        <v>776.6612797976004</v>
      </c>
      <c r="S119">
        <f t="shared" si="104"/>
        <v>1342.3890686300465</v>
      </c>
      <c r="T119">
        <f t="shared" si="105"/>
        <v>1572.4691409758639</v>
      </c>
      <c r="AC119">
        <f>C119-1</f>
        <v>0.24</v>
      </c>
      <c r="AD119">
        <f>0.01675104-0.0000418*C119-0.000000126*C119*C119</f>
        <v>1.6699014262399996E-2</v>
      </c>
      <c r="AE119">
        <f>MOD(279.6966778+36000.76892*C119+0.0003025*C119*C119,360)*PI()/180</f>
        <v>4.898277082693717</v>
      </c>
      <c r="AF119">
        <f>(281.2208444+1.719175*C119+0.000452778*C119*C119)*PI()/180</f>
        <v>4.9454483384200199</v>
      </c>
      <c r="AG119">
        <f>G119-AC119*(46.815*PI()/180+AC119*(0.006*PI()/180-0.0018*AC119*PI()/180))/3600</f>
        <v>0.409038346455533</v>
      </c>
      <c r="AH119">
        <f t="shared" si="106"/>
        <v>1.9822131036616781</v>
      </c>
      <c r="AI119">
        <f t="shared" ref="AI119:AM119" si="167">$AH119+$AD119*SIN(AH119)</f>
        <v>1.9975186713855695</v>
      </c>
      <c r="AJ119">
        <f t="shared" si="167"/>
        <v>1.9974146709512319</v>
      </c>
      <c r="AK119">
        <f t="shared" si="167"/>
        <v>1.9974153896725138</v>
      </c>
      <c r="AL119">
        <f t="shared" si="167"/>
        <v>1.9974153847061729</v>
      </c>
      <c r="AM119">
        <f t="shared" si="96"/>
        <v>2.012566085810489</v>
      </c>
      <c r="AN119">
        <f t="shared" si="108"/>
        <v>0.67482911705092263</v>
      </c>
      <c r="AO119">
        <f t="shared" si="109"/>
        <v>0.63327038272624248</v>
      </c>
      <c r="AP119">
        <f t="shared" si="110"/>
        <v>0.63327038272624248</v>
      </c>
      <c r="AQ119">
        <f t="shared" si="97"/>
        <v>0.25111649471662567</v>
      </c>
      <c r="AR119">
        <f t="shared" si="111"/>
        <v>775.84843595918812</v>
      </c>
      <c r="AS119">
        <f t="shared" si="112"/>
        <v>1340.8651835879775</v>
      </c>
      <c r="AT119">
        <f t="shared" si="113"/>
        <v>1574.5913208640154</v>
      </c>
      <c r="AV119">
        <f>SQRT((S119-AS119)*(S119-AS119)+(T119-AT119)*(T119-AT119))</f>
        <v>2.6126371924009018</v>
      </c>
    </row>
    <row r="120" spans="1:48" x14ac:dyDescent="0.2">
      <c r="A120" s="1" t="d">
        <v>2024-04-28</v>
      </c>
      <c r="B120">
        <v>45409</v>
      </c>
      <c r="C120">
        <f t="shared" si="98"/>
        <v>1.24</v>
      </c>
      <c r="D120">
        <v>1.6708000000000001E-2</v>
      </c>
      <c r="E120">
        <f t="shared" si="99"/>
        <v>4.8950563441756003</v>
      </c>
      <c r="F120">
        <f t="shared" si="100"/>
        <v>4.9382057178469285</v>
      </c>
      <c r="G120">
        <f t="shared" si="101"/>
        <v>0.40909281973636669</v>
      </c>
      <c r="H120">
        <f t="shared" si="90"/>
        <v>2.0034377773490348</v>
      </c>
      <c r="I120">
        <f t="shared" si="149"/>
        <v>2.0186063262267266</v>
      </c>
      <c r="J120">
        <f t="shared" si="149"/>
        <v>2.01849832706375</v>
      </c>
      <c r="K120">
        <f t="shared" si="149"/>
        <v>2.0184991082892632</v>
      </c>
      <c r="L120">
        <f t="shared" si="149"/>
        <v>2.0184991026388008</v>
      </c>
      <c r="M120">
        <f t="shared" si="91"/>
        <v>2.0335069182877117</v>
      </c>
      <c r="N120">
        <f t="shared" si="92"/>
        <v>0.68852732895505397</v>
      </c>
      <c r="O120">
        <f t="shared" si="93"/>
        <v>0.64666942221668344</v>
      </c>
      <c r="P120">
        <f t="shared" si="102"/>
        <v>0.64666942221668344</v>
      </c>
      <c r="Q120">
        <f t="shared" si="94"/>
        <v>0.25551931085255819</v>
      </c>
      <c r="R120">
        <f t="shared" si="103"/>
        <v>772.32791778107901</v>
      </c>
      <c r="S120">
        <f t="shared" si="104"/>
        <v>1334.6479969141069</v>
      </c>
      <c r="T120">
        <f t="shared" si="105"/>
        <v>1583.6089505776354</v>
      </c>
      <c r="AC120">
        <f>C120-1</f>
        <v>0.24</v>
      </c>
      <c r="AD120">
        <f>0.01675104-0.0000418*C120-0.000000126*C120*C120</f>
        <v>1.6699014262399996E-2</v>
      </c>
      <c r="AE120">
        <f>MOD(279.6966778+36000.76892*C120+0.0003025*C120*C120,360)*PI()/180</f>
        <v>4.898277082693717</v>
      </c>
      <c r="AF120">
        <f>(281.2208444+1.719175*C120+0.000452778*C120*C120)*PI()/180</f>
        <v>4.9454483384200199</v>
      </c>
      <c r="AG120">
        <f>G120-AC120*(46.815*PI()/180+AC120*(0.006*PI()/180-0.0018*AC120*PI()/180))/3600</f>
        <v>0.409038346455533</v>
      </c>
      <c r="AH120">
        <f t="shared" si="106"/>
        <v>1.9994158952941632</v>
      </c>
      <c r="AI120">
        <f t="shared" ref="AI120:AM120" si="168">$AH120+$AD120*SIN(AH120)</f>
        <v>2.0146043224878993</v>
      </c>
      <c r="AJ120">
        <f t="shared" si="168"/>
        <v>2.0144971613506883</v>
      </c>
      <c r="AK120">
        <f t="shared" si="168"/>
        <v>2.0144979296362862</v>
      </c>
      <c r="AL120">
        <f t="shared" si="168"/>
        <v>2.0144979241287229</v>
      </c>
      <c r="AM120">
        <f t="shared" si="96"/>
        <v>2.0295268484081999</v>
      </c>
      <c r="AN120">
        <f t="shared" si="108"/>
        <v>0.69178987964863303</v>
      </c>
      <c r="AO120">
        <f t="shared" si="109"/>
        <v>0.64987926375347416</v>
      </c>
      <c r="AP120">
        <f t="shared" si="110"/>
        <v>0.64987926375347416</v>
      </c>
      <c r="AQ120">
        <f t="shared" si="97"/>
        <v>0.25652083997771513</v>
      </c>
      <c r="AR120">
        <f t="shared" si="111"/>
        <v>771.52876096861542</v>
      </c>
      <c r="AS120">
        <f t="shared" si="112"/>
        <v>1333.1554420197986</v>
      </c>
      <c r="AT120">
        <f t="shared" si="113"/>
        <v>1585.7420837416607</v>
      </c>
      <c r="AV120">
        <f>SQRT((S120-AS120)*(S120-AS120)+(T120-AT120)*(T120-AT120))</f>
        <v>2.6034548599867553</v>
      </c>
    </row>
    <row r="121" spans="1:48" x14ac:dyDescent="0.2">
      <c r="A121" s="1" t="d">
        <v>2024-04-29</v>
      </c>
      <c r="B121">
        <v>45410</v>
      </c>
      <c r="C121">
        <f t="shared" si="98"/>
        <v>1.24</v>
      </c>
      <c r="D121">
        <v>1.6708000000000001E-2</v>
      </c>
      <c r="E121">
        <f t="shared" si="99"/>
        <v>4.8950563441756003</v>
      </c>
      <c r="F121">
        <f t="shared" si="100"/>
        <v>4.9382057178469285</v>
      </c>
      <c r="G121">
        <f t="shared" si="101"/>
        <v>0.40909281973636669</v>
      </c>
      <c r="H121">
        <f t="shared" si="90"/>
        <v>2.0206405689815199</v>
      </c>
      <c r="I121">
        <f t="shared" si="149"/>
        <v>2.0356863709401067</v>
      </c>
      <c r="J121">
        <f t="shared" si="149"/>
        <v>2.0355753634259486</v>
      </c>
      <c r="K121">
        <f t="shared" si="149"/>
        <v>2.0355761948474851</v>
      </c>
      <c r="L121">
        <f t="shared" si="149"/>
        <v>2.0355761886210075</v>
      </c>
      <c r="M121">
        <f t="shared" si="91"/>
        <v>2.0504568509394292</v>
      </c>
      <c r="N121">
        <f t="shared" si="92"/>
        <v>0.70547726160677193</v>
      </c>
      <c r="O121">
        <f t="shared" si="93"/>
        <v>0.66330535733647644</v>
      </c>
      <c r="P121">
        <f t="shared" si="102"/>
        <v>0.66330535733647644</v>
      </c>
      <c r="Q121">
        <f t="shared" si="94"/>
        <v>0.26086628113309795</v>
      </c>
      <c r="R121">
        <f t="shared" si="103"/>
        <v>768.06850909614366</v>
      </c>
      <c r="S121">
        <f t="shared" si="104"/>
        <v>1327.0812441469454</v>
      </c>
      <c r="T121">
        <f t="shared" si="105"/>
        <v>1594.7917011246691</v>
      </c>
      <c r="AC121">
        <f>C121-1</f>
        <v>0.24</v>
      </c>
      <c r="AD121">
        <f>0.01675104-0.0000418*C121-0.000000126*C121*C121</f>
        <v>1.6699014262399996E-2</v>
      </c>
      <c r="AE121">
        <f>MOD(279.6966778+36000.76892*C121+0.0003025*C121*C121,360)*PI()/180</f>
        <v>4.898277082693717</v>
      </c>
      <c r="AF121">
        <f>(281.2208444+1.719175*C121+0.000452778*C121*C121)*PI()/180</f>
        <v>4.9454483384200199</v>
      </c>
      <c r="AG121">
        <f>G121-AC121*(46.815*PI()/180+AC121*(0.006*PI()/180-0.0018*AC121*PI()/180))/3600</f>
        <v>0.409038346455533</v>
      </c>
      <c r="AH121">
        <f t="shared" si="106"/>
        <v>2.0166186869266483</v>
      </c>
      <c r="AI121">
        <f t="shared" ref="AI121:AM121" si="169">$AH121+$AD121*SIN(AH121)</f>
        <v>2.0316854788980789</v>
      </c>
      <c r="AJ121">
        <f t="shared" si="169"/>
        <v>2.0315752827233129</v>
      </c>
      <c r="AK121">
        <f t="shared" si="169"/>
        <v>2.0315761010371642</v>
      </c>
      <c r="AL121">
        <f t="shared" si="169"/>
        <v>2.0315760949610566</v>
      </c>
      <c r="AM121">
        <f t="shared" si="96"/>
        <v>2.0464789372185872</v>
      </c>
      <c r="AN121">
        <f t="shared" si="108"/>
        <v>0.70874196845902127</v>
      </c>
      <c r="AO121">
        <f t="shared" si="109"/>
        <v>0.66652647154234657</v>
      </c>
      <c r="AP121">
        <f t="shared" si="110"/>
        <v>0.66652647154234657</v>
      </c>
      <c r="AQ121">
        <f t="shared" si="97"/>
        <v>0.2618545848826756</v>
      </c>
      <c r="AR121">
        <f t="shared" si="111"/>
        <v>767.28314060084415</v>
      </c>
      <c r="AS121">
        <f t="shared" si="112"/>
        <v>1325.6198174963429</v>
      </c>
      <c r="AT121">
        <f t="shared" si="113"/>
        <v>1596.9354426779073</v>
      </c>
      <c r="AV121">
        <f>SQRT((S121-AS121)*(S121-AS121)+(T121-AT121)*(T121-AT121))</f>
        <v>2.5944933420942928</v>
      </c>
    </row>
    <row r="122" spans="1:48" x14ac:dyDescent="0.2">
      <c r="A122" s="1" t="d">
        <v>2024-04-30</v>
      </c>
      <c r="B122">
        <v>45411</v>
      </c>
      <c r="C122">
        <f t="shared" si="98"/>
        <v>1.24</v>
      </c>
      <c r="D122">
        <v>1.6708000000000001E-2</v>
      </c>
      <c r="E122">
        <f t="shared" si="99"/>
        <v>4.8950563441756003</v>
      </c>
      <c r="F122">
        <f t="shared" si="100"/>
        <v>4.9382057178469285</v>
      </c>
      <c r="G122">
        <f t="shared" si="101"/>
        <v>0.40909281973636669</v>
      </c>
      <c r="H122">
        <f t="shared" si="90"/>
        <v>2.037843360614005</v>
      </c>
      <c r="I122">
        <f t="shared" ref="I122:L141" si="170">$H122+$D122*SIN(H122)</f>
        <v>2.0527619631682428</v>
      </c>
      <c r="J122">
        <f t="shared" si="170"/>
        <v>2.0526480774799531</v>
      </c>
      <c r="K122">
        <f t="shared" si="170"/>
        <v>2.0526489593741726</v>
      </c>
      <c r="L122">
        <f t="shared" si="170"/>
        <v>2.0526489525458045</v>
      </c>
      <c r="M122">
        <f t="shared" si="91"/>
        <v>2.0673982049236259</v>
      </c>
      <c r="N122">
        <f t="shared" si="92"/>
        <v>0.72241861559096776</v>
      </c>
      <c r="O122">
        <f t="shared" si="93"/>
        <v>0.6799800861631885</v>
      </c>
      <c r="P122">
        <f t="shared" si="102"/>
        <v>0.6799800861631885</v>
      </c>
      <c r="Q122">
        <f t="shared" si="94"/>
        <v>0.26614143825906939</v>
      </c>
      <c r="R122">
        <f t="shared" si="103"/>
        <v>763.88341446158154</v>
      </c>
      <c r="S122">
        <f t="shared" si="104"/>
        <v>1319.6872662376836</v>
      </c>
      <c r="T122">
        <f t="shared" si="105"/>
        <v>1606.0155316211926</v>
      </c>
      <c r="AC122">
        <f>C122-1</f>
        <v>0.24</v>
      </c>
      <c r="AD122">
        <f>0.01675104-0.0000418*C122-0.000000126*C122*C122</f>
        <v>1.6699014262399996E-2</v>
      </c>
      <c r="AE122">
        <f>MOD(279.6966778+36000.76892*C122+0.0003025*C122*C122,360)*PI()/180</f>
        <v>4.898277082693717</v>
      </c>
      <c r="AF122">
        <f>(281.2208444+1.719175*C122+0.000452778*C122*C122)*PI()/180</f>
        <v>4.9454483384200199</v>
      </c>
      <c r="AG122">
        <f>G122-AC122*(46.815*PI()/180+AC122*(0.006*PI()/180-0.0018*AC122*PI()/180))/3600</f>
        <v>0.409038346455533</v>
      </c>
      <c r="AH122">
        <f t="shared" si="106"/>
        <v>2.0338214785591333</v>
      </c>
      <c r="AI122">
        <f t="shared" ref="AI122:AM122" si="171">$AH122+$AD122*SIN(AH122)</f>
        <v>2.0487621766114672</v>
      </c>
      <c r="AJ122">
        <f t="shared" si="171"/>
        <v>2.0486490746252337</v>
      </c>
      <c r="AK122">
        <f t="shared" si="171"/>
        <v>2.048649943279349</v>
      </c>
      <c r="AL122">
        <f t="shared" si="171"/>
        <v>2.0486499366085713</v>
      </c>
      <c r="AM122">
        <f t="shared" si="96"/>
        <v>2.0634224326691326</v>
      </c>
      <c r="AN122">
        <f t="shared" si="108"/>
        <v>0.72568546390956623</v>
      </c>
      <c r="AO122">
        <f t="shared" si="109"/>
        <v>0.68321255386349145</v>
      </c>
      <c r="AP122">
        <f t="shared" si="110"/>
        <v>0.68321255386349145</v>
      </c>
      <c r="AQ122">
        <f t="shared" si="97"/>
        <v>0.26711618735350467</v>
      </c>
      <c r="AR122">
        <f t="shared" si="111"/>
        <v>763.11193531479068</v>
      </c>
      <c r="AS122">
        <f t="shared" si="112"/>
        <v>1318.2567686775014</v>
      </c>
      <c r="AT122">
        <f t="shared" si="113"/>
        <v>1608.1695471717908</v>
      </c>
      <c r="AV122">
        <f>SQRT((S122-AS122)*(S122-AS122)+(T122-AT122)*(T122-AT122))</f>
        <v>2.5857506186610206</v>
      </c>
    </row>
    <row r="123" spans="1:48" x14ac:dyDescent="0.2">
      <c r="A123" s="1" t="d">
        <v>2024-05-01</v>
      </c>
      <c r="B123">
        <v>45412</v>
      </c>
      <c r="C123">
        <f t="shared" si="98"/>
        <v>1.24</v>
      </c>
      <c r="D123">
        <v>1.6708000000000001E-2</v>
      </c>
      <c r="E123">
        <f t="shared" si="99"/>
        <v>4.8950563441756003</v>
      </c>
      <c r="F123">
        <f t="shared" si="100"/>
        <v>4.9382057178469285</v>
      </c>
      <c r="G123">
        <f t="shared" si="101"/>
        <v>0.40909281973636669</v>
      </c>
      <c r="H123">
        <f t="shared" si="90"/>
        <v>2.05504615224649</v>
      </c>
      <c r="I123">
        <f t="shared" si="170"/>
        <v>2.0698331405530954</v>
      </c>
      <c r="J123">
        <f t="shared" si="170"/>
        <v>2.0697165102426793</v>
      </c>
      <c r="K123">
        <f t="shared" si="170"/>
        <v>2.0697174427323115</v>
      </c>
      <c r="L123">
        <f t="shared" si="170"/>
        <v>2.0697174352776062</v>
      </c>
      <c r="M123">
        <f t="shared" si="91"/>
        <v>2.0843310634910548</v>
      </c>
      <c r="N123">
        <f t="shared" si="92"/>
        <v>0.73935147415839708</v>
      </c>
      <c r="O123">
        <f t="shared" si="93"/>
        <v>0.69669412031539346</v>
      </c>
      <c r="P123">
        <f t="shared" si="102"/>
        <v>0.69669412031539346</v>
      </c>
      <c r="Q123">
        <f t="shared" si="94"/>
        <v>0.27134324815595878</v>
      </c>
      <c r="R123">
        <f t="shared" si="103"/>
        <v>759.77299226475373</v>
      </c>
      <c r="S123">
        <f t="shared" si="104"/>
        <v>1312.4645391721701</v>
      </c>
      <c r="T123">
        <f t="shared" si="105"/>
        <v>1617.2786478853438</v>
      </c>
      <c r="AC123">
        <f>C123-1</f>
        <v>0.24</v>
      </c>
      <c r="AD123">
        <f>0.01675104-0.0000418*C123-0.000000126*C123*C123</f>
        <v>1.6699014262399996E-2</v>
      </c>
      <c r="AE123">
        <f>MOD(279.6966778+36000.76892*C123+0.0003025*C123*C123,360)*PI()/180</f>
        <v>4.898277082693717</v>
      </c>
      <c r="AF123">
        <f>(281.2208444+1.719175*C123+0.000452778*C123*C123)*PI()/180</f>
        <v>4.9454483384200199</v>
      </c>
      <c r="AG123">
        <f>G123-AC123*(46.815*PI()/180+AC123*(0.006*PI()/180-0.0018*AC123*PI()/180))/3600</f>
        <v>0.409038346455533</v>
      </c>
      <c r="AH123">
        <f t="shared" si="106"/>
        <v>2.0510242701916184</v>
      </c>
      <c r="AI123">
        <f t="shared" ref="AI123:AM123" si="172">$AH123+$AD123*SIN(AH123)</f>
        <v>2.065834452942878</v>
      </c>
      <c r="AJ123">
        <f t="shared" si="172"/>
        <v>2.0657185777789904</v>
      </c>
      <c r="AK123">
        <f t="shared" si="172"/>
        <v>2.0657194969319828</v>
      </c>
      <c r="AL123">
        <f t="shared" si="172"/>
        <v>2.0657194896417903</v>
      </c>
      <c r="AM123">
        <f t="shared" si="96"/>
        <v>2.0803574174397079</v>
      </c>
      <c r="AN123">
        <f t="shared" si="108"/>
        <v>0.74262044868014154</v>
      </c>
      <c r="AO123">
        <f t="shared" si="109"/>
        <v>0.69993801221839036</v>
      </c>
      <c r="AP123">
        <f t="shared" si="110"/>
        <v>0.69993801221839036</v>
      </c>
      <c r="AQ123">
        <f t="shared" si="97"/>
        <v>0.27230411431115858</v>
      </c>
      <c r="AR123">
        <f t="shared" si="111"/>
        <v>759.01550323147694</v>
      </c>
      <c r="AS123">
        <f t="shared" si="112"/>
        <v>1311.0647744557843</v>
      </c>
      <c r="AT123">
        <f t="shared" si="113"/>
        <v>1619.4426132002461</v>
      </c>
      <c r="AV123">
        <f>SQRT((S123-AS123)*(S123-AS123)+(T123-AT123)*(T123-AT123))</f>
        <v>2.5772246982633611</v>
      </c>
    </row>
    <row r="124" spans="1:48" x14ac:dyDescent="0.2">
      <c r="A124" s="1" t="d">
        <v>2024-05-02</v>
      </c>
      <c r="B124">
        <v>45413</v>
      </c>
      <c r="C124">
        <f t="shared" si="98"/>
        <v>1.24</v>
      </c>
      <c r="D124">
        <v>1.6708000000000001E-2</v>
      </c>
      <c r="E124">
        <f t="shared" si="99"/>
        <v>4.8950563441756003</v>
      </c>
      <c r="F124">
        <f t="shared" si="100"/>
        <v>4.9382057178469285</v>
      </c>
      <c r="G124">
        <f t="shared" si="101"/>
        <v>0.40909281973636669</v>
      </c>
      <c r="H124">
        <f t="shared" si="90"/>
        <v>2.0722489438789751</v>
      </c>
      <c r="I124">
        <f t="shared" si="170"/>
        <v>2.0868999420431025</v>
      </c>
      <c r="J124">
        <f t="shared" si="170"/>
        <v>2.0867807038794948</v>
      </c>
      <c r="K124">
        <f t="shared" si="170"/>
        <v>2.086781686932377</v>
      </c>
      <c r="L124">
        <f t="shared" si="170"/>
        <v>2.0867816788284932</v>
      </c>
      <c r="M124">
        <f t="shared" si="91"/>
        <v>2.1012555121079859</v>
      </c>
      <c r="N124">
        <f t="shared" si="92"/>
        <v>0.75627592277532862</v>
      </c>
      <c r="O124">
        <f t="shared" si="93"/>
        <v>0.7134479242748466</v>
      </c>
      <c r="P124">
        <f t="shared" si="102"/>
        <v>0.7134479242748466</v>
      </c>
      <c r="Q124">
        <f t="shared" si="94"/>
        <v>0.276470186158287</v>
      </c>
      <c r="R124">
        <f t="shared" si="103"/>
        <v>755.73759867906767</v>
      </c>
      <c r="S124">
        <f t="shared" si="104"/>
        <v>1305.4115599460542</v>
      </c>
      <c r="T124">
        <f t="shared" si="105"/>
        <v>1628.5793204457786</v>
      </c>
      <c r="AC124">
        <f>C124-1</f>
        <v>0.24</v>
      </c>
      <c r="AD124">
        <f>0.01675104-0.0000418*C124-0.000000126*C124*C124</f>
        <v>1.6699014262399996E-2</v>
      </c>
      <c r="AE124">
        <f>MOD(279.6966778+36000.76892*C124+0.0003025*C124*C124,360)*PI()/180</f>
        <v>4.898277082693717</v>
      </c>
      <c r="AF124">
        <f>(281.2208444+1.719175*C124+0.000452778*C124*C124)*PI()/180</f>
        <v>4.9454483384200199</v>
      </c>
      <c r="AG124">
        <f>G124-AC124*(46.815*PI()/180+AC124*(0.006*PI()/180-0.0018*AC124*PI()/180))/3600</f>
        <v>0.409038346455533</v>
      </c>
      <c r="AH124">
        <f t="shared" si="106"/>
        <v>2.0682270618241034</v>
      </c>
      <c r="AI124">
        <f t="shared" ref="AI124:AM124" si="173">$AH124+$AD124*SIN(AH124)</f>
        <v>2.082902346515541</v>
      </c>
      <c r="AJ124">
        <f t="shared" si="173"/>
        <v>2.0827838340585698</v>
      </c>
      <c r="AK124">
        <f t="shared" si="173"/>
        <v>2.0827848037145964</v>
      </c>
      <c r="AL124">
        <f t="shared" si="173"/>
        <v>2.082784795781806</v>
      </c>
      <c r="AM124">
        <f t="shared" si="96"/>
        <v>2.0972839764319349</v>
      </c>
      <c r="AN124">
        <f t="shared" si="108"/>
        <v>0.75954700767236893</v>
      </c>
      <c r="AO124">
        <f t="shared" si="109"/>
        <v>0.71670330072050836</v>
      </c>
      <c r="AP124">
        <f t="shared" si="110"/>
        <v>0.71670330072050836</v>
      </c>
      <c r="AQ124">
        <f t="shared" si="97"/>
        <v>0.27741684224678043</v>
      </c>
      <c r="AR124">
        <f t="shared" si="111"/>
        <v>754.99420024528717</v>
      </c>
      <c r="AS124">
        <f t="shared" si="112"/>
        <v>1304.0423348788154</v>
      </c>
      <c r="AT124">
        <f t="shared" si="113"/>
        <v>1630.7529211216242</v>
      </c>
      <c r="AV124">
        <f>SQRT((S124-AS124)*(S124-AS124)+(T124-AT124)*(T124-AT124))</f>
        <v>2.5689136191767266</v>
      </c>
    </row>
    <row r="125" spans="1:48" x14ac:dyDescent="0.2">
      <c r="A125" s="1" t="d">
        <v>2024-05-03</v>
      </c>
      <c r="B125">
        <v>45414</v>
      </c>
      <c r="C125">
        <f t="shared" si="98"/>
        <v>1.24</v>
      </c>
      <c r="D125">
        <v>1.6708000000000001E-2</v>
      </c>
      <c r="E125">
        <f t="shared" si="99"/>
        <v>4.8950563441756003</v>
      </c>
      <c r="F125">
        <f t="shared" si="100"/>
        <v>4.9382057178469285</v>
      </c>
      <c r="G125">
        <f t="shared" si="101"/>
        <v>0.40909281973636669</v>
      </c>
      <c r="H125">
        <f t="shared" si="90"/>
        <v>2.0894517355116875</v>
      </c>
      <c r="I125">
        <f t="shared" si="170"/>
        <v>2.1039624078818813</v>
      </c>
      <c r="J125">
        <f t="shared" si="170"/>
        <v>2.1038407016892249</v>
      </c>
      <c r="K125">
        <f t="shared" si="170"/>
        <v>2.1038417351177507</v>
      </c>
      <c r="L125">
        <f t="shared" si="170"/>
        <v>2.1038417263436258</v>
      </c>
      <c r="M125">
        <f t="shared" si="91"/>
        <v>2.1181716384253972</v>
      </c>
      <c r="N125">
        <f t="shared" si="92"/>
        <v>0.77319204909273953</v>
      </c>
      <c r="O125">
        <f t="shared" si="93"/>
        <v>0.73024191428665297</v>
      </c>
      <c r="P125">
        <f t="shared" si="102"/>
        <v>0.73024191428665297</v>
      </c>
      <c r="Q125">
        <f t="shared" si="94"/>
        <v>0.28152073760615209</v>
      </c>
      <c r="R125">
        <f t="shared" si="103"/>
        <v>751.77758774884558</v>
      </c>
      <c r="S125">
        <f t="shared" si="104"/>
        <v>1298.5268474317968</v>
      </c>
      <c r="T125">
        <f t="shared" si="105"/>
        <v>1639.915882483014</v>
      </c>
      <c r="AC125">
        <f>C125-1</f>
        <v>0.24</v>
      </c>
      <c r="AD125">
        <f>0.01675104-0.0000418*C125-0.000000126*C125*C125</f>
        <v>1.6699014262399996E-2</v>
      </c>
      <c r="AE125">
        <f>MOD(279.6966778+36000.76892*C125+0.0003025*C125*C125,360)*PI()/180</f>
        <v>4.898277082693717</v>
      </c>
      <c r="AF125">
        <f>(281.2208444+1.719175*C125+0.000452778*C125*C125)*PI()/180</f>
        <v>4.9454483384200199</v>
      </c>
      <c r="AG125">
        <f>G125-AC125*(46.815*PI()/180+AC125*(0.006*PI()/180-0.0018*AC125*PI()/180))/3600</f>
        <v>0.409038346455533</v>
      </c>
      <c r="AH125">
        <f t="shared" si="106"/>
        <v>2.0854298534568159</v>
      </c>
      <c r="AI125">
        <f t="shared" ref="AI125:AM125" si="174">$AH125+$AD125*SIN(AH125)</f>
        <v>2.0999658972498945</v>
      </c>
      <c r="AJ125">
        <f t="shared" si="174"/>
        <v>2.0998448864744663</v>
      </c>
      <c r="AK125">
        <f t="shared" si="174"/>
        <v>2.0998459064825825</v>
      </c>
      <c r="AL125">
        <f t="shared" si="174"/>
        <v>2.0998458978857464</v>
      </c>
      <c r="AM125">
        <f t="shared" si="96"/>
        <v>2.1142021967384639</v>
      </c>
      <c r="AN125">
        <f t="shared" si="108"/>
        <v>0.77646522797889794</v>
      </c>
      <c r="AO125">
        <f t="shared" si="109"/>
        <v>0.73350882500063408</v>
      </c>
      <c r="AP125">
        <f t="shared" si="110"/>
        <v>0.73350882500063408</v>
      </c>
      <c r="AQ125">
        <f t="shared" si="97"/>
        <v>0.2824528578258072</v>
      </c>
      <c r="AR125">
        <f t="shared" si="111"/>
        <v>751.04838010273318</v>
      </c>
      <c r="AS125">
        <f t="shared" si="112"/>
        <v>1297.1879720063478</v>
      </c>
      <c r="AT125">
        <f t="shared" si="113"/>
        <v>1642.0988136239087</v>
      </c>
      <c r="AV125">
        <f>SQRT((S125-AS125)*(S125-AS125)+(T125-AT125)*(T125-AT125))</f>
        <v>2.5608154503514999</v>
      </c>
    </row>
    <row r="126" spans="1:48" x14ac:dyDescent="0.2">
      <c r="A126" s="1" t="d">
        <v>2024-05-04</v>
      </c>
      <c r="B126">
        <v>45415</v>
      </c>
      <c r="C126">
        <f t="shared" si="98"/>
        <v>1.24</v>
      </c>
      <c r="D126">
        <v>1.6708000000000001E-2</v>
      </c>
      <c r="E126">
        <f t="shared" si="99"/>
        <v>4.8950563441756003</v>
      </c>
      <c r="F126">
        <f t="shared" si="100"/>
        <v>4.9382057178469285</v>
      </c>
      <c r="G126">
        <f t="shared" si="101"/>
        <v>0.40909281973636669</v>
      </c>
      <c r="H126">
        <f t="shared" si="90"/>
        <v>2.1066545271441726</v>
      </c>
      <c r="I126">
        <f t="shared" si="170"/>
        <v>2.1210205795954171</v>
      </c>
      <c r="J126">
        <f t="shared" si="170"/>
        <v>2.1208965480878361</v>
      </c>
      <c r="K126">
        <f t="shared" si="170"/>
        <v>2.1208976315488224</v>
      </c>
      <c r="L126">
        <f t="shared" si="170"/>
        <v>2.1208976220853395</v>
      </c>
      <c r="M126">
        <f t="shared" si="91"/>
        <v>2.1350795322467651</v>
      </c>
      <c r="N126">
        <f t="shared" si="92"/>
        <v>0.79009994291410734</v>
      </c>
      <c r="O126">
        <f t="shared" si="93"/>
        <v>0.74707645728534489</v>
      </c>
      <c r="P126">
        <f t="shared" si="102"/>
        <v>0.74707645728534489</v>
      </c>
      <c r="Q126">
        <f t="shared" si="94"/>
        <v>0.28649339847415783</v>
      </c>
      <c r="R126">
        <f t="shared" si="103"/>
        <v>747.89331144260905</v>
      </c>
      <c r="S126">
        <f t="shared" si="104"/>
        <v>1291.8089431838039</v>
      </c>
      <c r="T126">
        <f t="shared" si="105"/>
        <v>1651.2867278143992</v>
      </c>
      <c r="AC126">
        <f>C126-1</f>
        <v>0.24</v>
      </c>
      <c r="AD126">
        <f>0.01675104-0.0000418*C126-0.000000126*C126*C126</f>
        <v>1.6699014262399996E-2</v>
      </c>
      <c r="AE126">
        <f>MOD(279.6966778+36000.76892*C126+0.0003025*C126*C126,360)*PI()/180</f>
        <v>4.898277082693717</v>
      </c>
      <c r="AF126">
        <f>(281.2208444+1.719175*C126+0.000452778*C126*C126)*PI()/180</f>
        <v>4.9454483384200199</v>
      </c>
      <c r="AG126">
        <f>G126-AC126*(46.815*PI()/180+AC126*(0.006*PI()/180-0.0018*AC126*PI()/180))/3600</f>
        <v>0.409038346455533</v>
      </c>
      <c r="AH126">
        <f t="shared" si="106"/>
        <v>2.1026326450893009</v>
      </c>
      <c r="AI126">
        <f t="shared" ref="AI126:AM126" si="175">$AH126+$AD126*SIN(AH126)</f>
        <v>2.1170251463508718</v>
      </c>
      <c r="AJ126">
        <f t="shared" si="175"/>
        <v>2.1169017791574234</v>
      </c>
      <c r="AK126">
        <f t="shared" si="175"/>
        <v>2.1169028492113511</v>
      </c>
      <c r="AL126">
        <f t="shared" si="175"/>
        <v>2.1169028399309244</v>
      </c>
      <c r="AM126">
        <f t="shared" si="96"/>
        <v>2.1311121676108482</v>
      </c>
      <c r="AN126">
        <f t="shared" si="108"/>
        <v>0.79337519885128138</v>
      </c>
      <c r="AO126">
        <f t="shared" si="109"/>
        <v>0.75035494113904244</v>
      </c>
      <c r="AP126">
        <f t="shared" si="110"/>
        <v>0.75035494113904244</v>
      </c>
      <c r="AQ126">
        <f t="shared" si="97"/>
        <v>0.28741065852440378</v>
      </c>
      <c r="AR126">
        <f t="shared" si="111"/>
        <v>747.17839444975777</v>
      </c>
      <c r="AS126">
        <f t="shared" si="112"/>
        <v>1290.5002307059428</v>
      </c>
      <c r="AT126">
        <f t="shared" si="113"/>
        <v>1653.4786937165027</v>
      </c>
      <c r="AV126">
        <f>SQRT((S126-AS126)*(S126-AS126)+(T126-AT126)*(T126-AT126))</f>
        <v>2.5529282923132319</v>
      </c>
    </row>
    <row r="127" spans="1:48" x14ac:dyDescent="0.2">
      <c r="A127" s="1" t="d">
        <v>2024-05-05</v>
      </c>
      <c r="B127">
        <v>45416</v>
      </c>
      <c r="C127">
        <f t="shared" si="98"/>
        <v>1.24</v>
      </c>
      <c r="D127">
        <v>1.6708000000000001E-2</v>
      </c>
      <c r="E127">
        <f t="shared" si="99"/>
        <v>4.8950563441756003</v>
      </c>
      <c r="F127">
        <f t="shared" si="100"/>
        <v>4.9382057178469285</v>
      </c>
      <c r="G127">
        <f t="shared" si="101"/>
        <v>0.40909281973636669</v>
      </c>
      <c r="H127">
        <f t="shared" si="90"/>
        <v>2.1238573187766576</v>
      </c>
      <c r="I127">
        <f t="shared" si="170"/>
        <v>2.1380744999811259</v>
      </c>
      <c r="J127">
        <f t="shared" si="170"/>
        <v>2.1379482885941958</v>
      </c>
      <c r="K127">
        <f t="shared" si="170"/>
        <v>2.1379494215891652</v>
      </c>
      <c r="L127">
        <f t="shared" si="170"/>
        <v>2.1379494114193096</v>
      </c>
      <c r="M127">
        <f t="shared" si="91"/>
        <v>2.151979285497811</v>
      </c>
      <c r="N127">
        <f t="shared" si="92"/>
        <v>0.80699969616515332</v>
      </c>
      <c r="O127">
        <f t="shared" si="93"/>
        <v>0.76395186985427799</v>
      </c>
      <c r="P127">
        <f t="shared" si="102"/>
        <v>0.76395186985427799</v>
      </c>
      <c r="Q127">
        <f t="shared" si="94"/>
        <v>0.29138667603348484</v>
      </c>
      <c r="R127">
        <f t="shared" si="103"/>
        <v>744.08511967474112</v>
      </c>
      <c r="S127">
        <f t="shared" si="104"/>
        <v>1285.2564121837995</v>
      </c>
      <c r="T127">
        <f t="shared" si="105"/>
        <v>1662.6903089246584</v>
      </c>
      <c r="AC127">
        <f>C127-1</f>
        <v>0.24</v>
      </c>
      <c r="AD127">
        <f>0.01675104-0.0000418*C127-0.000000126*C127*C127</f>
        <v>1.6699014262399996E-2</v>
      </c>
      <c r="AE127">
        <f>MOD(279.6966778+36000.76892*C127+0.0003025*C127*C127,360)*PI()/180</f>
        <v>4.898277082693717</v>
      </c>
      <c r="AF127">
        <f>(281.2208444+1.719175*C127+0.000452778*C127*C127)*PI()/180</f>
        <v>4.9454483384200199</v>
      </c>
      <c r="AG127">
        <f>G127-AC127*(46.815*PI()/180+AC127*(0.006*PI()/180-0.0018*AC127*PI()/180))/3600</f>
        <v>0.409038346455533</v>
      </c>
      <c r="AH127">
        <f t="shared" si="106"/>
        <v>2.119835436721786</v>
      </c>
      <c r="AI127">
        <f t="shared" ref="AI127:AM127" si="176">$AH127+$AD127*SIN(AH127)</f>
        <v>2.1340801362970581</v>
      </c>
      <c r="AJ127">
        <f t="shared" si="176"/>
        <v>2.1339545573442411</v>
      </c>
      <c r="AK127">
        <f t="shared" si="176"/>
        <v>2.1339556769825547</v>
      </c>
      <c r="AL127">
        <f t="shared" si="176"/>
        <v>2.1339556670010538</v>
      </c>
      <c r="AM127">
        <f t="shared" si="96"/>
        <v>2.1480139804293739</v>
      </c>
      <c r="AN127">
        <f t="shared" si="108"/>
        <v>0.81027701166980748</v>
      </c>
      <c r="AO127">
        <f t="shared" si="109"/>
        <v>0.767241954631941</v>
      </c>
      <c r="AP127">
        <f t="shared" si="110"/>
        <v>0.767241954631941</v>
      </c>
      <c r="AQ127">
        <f t="shared" si="97"/>
        <v>0.29228875329895521</v>
      </c>
      <c r="AR127">
        <f t="shared" si="111"/>
        <v>743.38459284754231</v>
      </c>
      <c r="AS127">
        <f t="shared" si="112"/>
        <v>1283.9776793894196</v>
      </c>
      <c r="AT127">
        <f t="shared" si="113"/>
        <v>1664.8910227675324</v>
      </c>
      <c r="AV127">
        <f>SQRT((S127-AS127)*(S127-AS127)+(T127-AT127)*(T127-AT127))</f>
        <v>2.5452502779961987</v>
      </c>
    </row>
    <row r="128" spans="1:48" x14ac:dyDescent="0.2">
      <c r="A128" s="1" t="d">
        <v>2024-05-06</v>
      </c>
      <c r="B128">
        <v>45417</v>
      </c>
      <c r="C128">
        <f t="shared" si="98"/>
        <v>1.24</v>
      </c>
      <c r="D128">
        <v>1.6708000000000001E-2</v>
      </c>
      <c r="E128">
        <f t="shared" si="99"/>
        <v>4.8950563441756003</v>
      </c>
      <c r="F128">
        <f t="shared" si="100"/>
        <v>4.9382057178469285</v>
      </c>
      <c r="G128">
        <f t="shared" si="101"/>
        <v>0.40909281973636669</v>
      </c>
      <c r="H128">
        <f t="shared" si="90"/>
        <v>2.1410601104091427</v>
      </c>
      <c r="I128">
        <f t="shared" si="170"/>
        <v>2.1551242130942878</v>
      </c>
      <c r="J128">
        <f t="shared" si="170"/>
        <v>2.1549959698133967</v>
      </c>
      <c r="K128">
        <f t="shared" si="170"/>
        <v>2.1549971516892725</v>
      </c>
      <c r="L128">
        <f t="shared" si="170"/>
        <v>2.1549971407982818</v>
      </c>
      <c r="M128">
        <f t="shared" si="91"/>
        <v>2.1688709921937566</v>
      </c>
      <c r="N128">
        <f t="shared" si="92"/>
        <v>0.82389140286109885</v>
      </c>
      <c r="O128">
        <f t="shared" si="93"/>
        <v>0.780868417218188</v>
      </c>
      <c r="P128">
        <f t="shared" si="102"/>
        <v>0.780868417218188</v>
      </c>
      <c r="Q128">
        <f t="shared" si="94"/>
        <v>0.29619908954542779</v>
      </c>
      <c r="R128">
        <f t="shared" si="103"/>
        <v>740.35336029733992</v>
      </c>
      <c r="S128">
        <f t="shared" si="104"/>
        <v>1278.8678435315751</v>
      </c>
      <c r="T128">
        <f t="shared" si="105"/>
        <v>1674.1251350386369</v>
      </c>
      <c r="AC128">
        <f>C128-1</f>
        <v>0.24</v>
      </c>
      <c r="AD128">
        <f>0.01675104-0.0000418*C128-0.000000126*C128*C128</f>
        <v>1.6699014262399996E-2</v>
      </c>
      <c r="AE128">
        <f>MOD(279.6966778+36000.76892*C128+0.0003025*C128*C128,360)*PI()/180</f>
        <v>4.898277082693717</v>
      </c>
      <c r="AF128">
        <f>(281.2208444+1.719175*C128+0.000452778*C128*C128)*PI()/180</f>
        <v>4.9454483384200199</v>
      </c>
      <c r="AG128">
        <f>G128-AC128*(46.815*PI()/180+AC128*(0.006*PI()/180-0.0018*AC128*PI()/180))/3600</f>
        <v>0.409038346455533</v>
      </c>
      <c r="AH128">
        <f t="shared" si="106"/>
        <v>2.137038228354271</v>
      </c>
      <c r="AI128">
        <f t="shared" ref="AI128:AM128" si="177">$AH128+$AD128*SIN(AH128)</f>
        <v>2.1511309108272214</v>
      </c>
      <c r="AJ128">
        <f t="shared" si="177"/>
        <v>2.1510032673611534</v>
      </c>
      <c r="AK128">
        <f t="shared" si="177"/>
        <v>2.1510044359678768</v>
      </c>
      <c r="AL128">
        <f t="shared" si="177"/>
        <v>2.1510044252700324</v>
      </c>
      <c r="AM128">
        <f t="shared" si="96"/>
        <v>2.1649077286703968</v>
      </c>
      <c r="AN128">
        <f t="shared" si="108"/>
        <v>0.82717075991083</v>
      </c>
      <c r="AO128">
        <f t="shared" si="109"/>
        <v>0.78417011939204984</v>
      </c>
      <c r="AP128">
        <f t="shared" si="110"/>
        <v>0.78417011939204984</v>
      </c>
      <c r="AQ128">
        <f t="shared" si="97"/>
        <v>0.29708566328691044</v>
      </c>
      <c r="AR128">
        <f t="shared" si="111"/>
        <v>739.66732275864501</v>
      </c>
      <c r="AS128">
        <f t="shared" si="112"/>
        <v>1277.6189106951797</v>
      </c>
      <c r="AT128">
        <f t="shared" si="113"/>
        <v>1676.3343185832675</v>
      </c>
      <c r="AV128">
        <f>SQRT((S128-AS128)*(S128-AS128)+(T128-AT128)*(T128-AT128))</f>
        <v>2.5377795735038329</v>
      </c>
    </row>
    <row r="129" spans="1:48" x14ac:dyDescent="0.2">
      <c r="A129" s="1" t="d">
        <v>2024-05-07</v>
      </c>
      <c r="B129">
        <v>45418</v>
      </c>
      <c r="C129">
        <f t="shared" si="98"/>
        <v>1.24</v>
      </c>
      <c r="D129">
        <v>1.6708000000000001E-2</v>
      </c>
      <c r="E129">
        <f t="shared" si="99"/>
        <v>4.8950563441756003</v>
      </c>
      <c r="F129">
        <f t="shared" si="100"/>
        <v>4.9382057178469285</v>
      </c>
      <c r="G129">
        <f t="shared" si="101"/>
        <v>0.40909281973636669</v>
      </c>
      <c r="H129">
        <f t="shared" si="90"/>
        <v>2.1582629020416277</v>
      </c>
      <c r="I129">
        <f t="shared" si="170"/>
        <v>2.1721697642352371</v>
      </c>
      <c r="J129">
        <f t="shared" si="170"/>
        <v>2.1720396394210399</v>
      </c>
      <c r="K129">
        <f t="shared" si="170"/>
        <v>2.1720408693712545</v>
      </c>
      <c r="L129">
        <f t="shared" si="170"/>
        <v>2.172040857746758</v>
      </c>
      <c r="M129">
        <f t="shared" si="91"/>
        <v>2.1857547484074482</v>
      </c>
      <c r="N129">
        <f t="shared" si="92"/>
        <v>0.8407751590747905</v>
      </c>
      <c r="O129">
        <f t="shared" si="93"/>
        <v>0.79782631227663636</v>
      </c>
      <c r="P129">
        <f t="shared" si="102"/>
        <v>0.79782631227663636</v>
      </c>
      <c r="Q129">
        <f t="shared" si="94"/>
        <v>0.3009291709869325</v>
      </c>
      <c r="R129">
        <f t="shared" si="103"/>
        <v>736.69837906227906</v>
      </c>
      <c r="S129">
        <f t="shared" si="104"/>
        <v>1272.6418510829351</v>
      </c>
      <c r="T129">
        <f t="shared" si="105"/>
        <v>1685.5897702380364</v>
      </c>
      <c r="AC129">
        <f>C129-1</f>
        <v>0.24</v>
      </c>
      <c r="AD129">
        <f>0.01675104-0.0000418*C129-0.000000126*C129*C129</f>
        <v>1.6699014262399996E-2</v>
      </c>
      <c r="AE129">
        <f>MOD(279.6966778+36000.76892*C129+0.0003025*C129*C129,360)*PI()/180</f>
        <v>4.898277082693717</v>
      </c>
      <c r="AF129">
        <f>(281.2208444+1.719175*C129+0.000452778*C129*C129)*PI()/180</f>
        <v>4.9454483384200199</v>
      </c>
      <c r="AG129">
        <f>G129-AC129*(46.815*PI()/180+AC129*(0.006*PI()/180-0.0018*AC129*PI()/180))/3600</f>
        <v>0.409038346455533</v>
      </c>
      <c r="AH129">
        <f t="shared" si="106"/>
        <v>2.1542410199867561</v>
      </c>
      <c r="AI129">
        <f t="shared" ref="AI129:AM129" si="178">$AH129+$AD129*SIN(AH129)</f>
        <v>2.1681775149275913</v>
      </c>
      <c r="AJ129">
        <f t="shared" si="178"/>
        <v>2.1680479566081616</v>
      </c>
      <c r="AK129">
        <f t="shared" si="178"/>
        <v>2.1680491734137783</v>
      </c>
      <c r="AL129">
        <f t="shared" si="178"/>
        <v>2.168049161986676</v>
      </c>
      <c r="AM129">
        <f t="shared" si="96"/>
        <v>2.181793507874541</v>
      </c>
      <c r="AN129">
        <f t="shared" si="108"/>
        <v>0.84405653911497502</v>
      </c>
      <c r="AO129">
        <f t="shared" si="109"/>
        <v>0.80113963679110378</v>
      </c>
      <c r="AP129">
        <f t="shared" si="110"/>
        <v>0.80113963679110378</v>
      </c>
      <c r="AQ129">
        <f t="shared" si="97"/>
        <v>0.30179992253949073</v>
      </c>
      <c r="AR129">
        <f t="shared" si="111"/>
        <v>736.02692950348978</v>
      </c>
      <c r="AS129">
        <f t="shared" si="112"/>
        <v>1271.4225421182059</v>
      </c>
      <c r="AT129">
        <f t="shared" si="113"/>
        <v>1687.8071535314502</v>
      </c>
      <c r="AV129">
        <f>SQRT((S129-AS129)*(S129-AS129)+(T129-AT129)*(T129-AT129))</f>
        <v>2.5305143788130735</v>
      </c>
    </row>
    <row r="130" spans="1:48" x14ac:dyDescent="0.2">
      <c r="A130" s="1" t="d">
        <v>2024-05-08</v>
      </c>
      <c r="B130">
        <v>45419</v>
      </c>
      <c r="C130">
        <f t="shared" si="98"/>
        <v>1.24</v>
      </c>
      <c r="D130">
        <v>1.6708000000000001E-2</v>
      </c>
      <c r="E130">
        <f t="shared" si="99"/>
        <v>4.8950563441756003</v>
      </c>
      <c r="F130">
        <f t="shared" si="100"/>
        <v>4.9382057178469285</v>
      </c>
      <c r="G130">
        <f t="shared" si="101"/>
        <v>0.40909281973636669</v>
      </c>
      <c r="H130">
        <f t="shared" ref="H130:H193" si="179">MOD(2*PI()*B130/365.242191+E130-F130,2*PI())</f>
        <v>2.1754656936741128</v>
      </c>
      <c r="I130">
        <f t="shared" si="170"/>
        <v>2.1892111999359547</v>
      </c>
      <c r="J130">
        <f t="shared" si="170"/>
        <v>2.1890793461471305</v>
      </c>
      <c r="K130">
        <f t="shared" si="170"/>
        <v>2.1890806232131443</v>
      </c>
      <c r="L130">
        <f t="shared" si="170"/>
        <v>2.1890806108452936</v>
      </c>
      <c r="M130">
        <f t="shared" ref="M130:M193" si="180">MOD(ATAN(SQRT((1+D130)/(1-D130))*TAN(L130/2)),PI())*2</f>
        <v>2.2026306522370254</v>
      </c>
      <c r="N130">
        <f t="shared" ref="N130:N193" si="181">MOD(M130+F130,2*PI())</f>
        <v>0.85765106290436766</v>
      </c>
      <c r="O130">
        <f t="shared" ref="O130:O193" si="182">ATAN((SIN(N130)*COS(G130))/COS(N130))</f>
        <v>0.81482571468156983</v>
      </c>
      <c r="P130">
        <f t="shared" si="102"/>
        <v>0.81482571468156983</v>
      </c>
      <c r="Q130">
        <f t="shared" ref="Q130:Q193" si="183">ASIN(SIN(G130)*SIN(N130))</f>
        <v>0.3055754658071454</v>
      </c>
      <c r="R130">
        <f t="shared" si="103"/>
        <v>733.12051955463812</v>
      </c>
      <c r="S130">
        <f t="shared" si="104"/>
        <v>1266.5770740384187</v>
      </c>
      <c r="T130">
        <f t="shared" si="105"/>
        <v>1697.0828316207053</v>
      </c>
      <c r="AC130">
        <f>C130-1</f>
        <v>0.24</v>
      </c>
      <c r="AD130">
        <f>0.01675104-0.0000418*C130-0.000000126*C130*C130</f>
        <v>1.6699014262399996E-2</v>
      </c>
      <c r="AE130">
        <f>MOD(279.6966778+36000.76892*C130+0.0003025*C130*C130,360)*PI()/180</f>
        <v>4.898277082693717</v>
      </c>
      <c r="AF130">
        <f>(281.2208444+1.719175*C130+0.000452778*C130*C130)*PI()/180</f>
        <v>4.9454483384200199</v>
      </c>
      <c r="AG130">
        <f>G130-AC130*(46.815*PI()/180+AC130*(0.006*PI()/180-0.0018*AC130*PI()/180))/3600</f>
        <v>0.409038346455533</v>
      </c>
      <c r="AH130">
        <f t="shared" si="106"/>
        <v>2.1714438116192412</v>
      </c>
      <c r="AI130">
        <f t="shared" ref="AI130:AM130" si="184">$AH130+$AD130*SIN(AH130)</f>
        <v>2.1852199948185476</v>
      </c>
      <c r="AJ130">
        <f t="shared" si="184"/>
        <v>2.1850886735429746</v>
      </c>
      <c r="AK130">
        <f t="shared" si="184"/>
        <v>2.1850899376258495</v>
      </c>
      <c r="AL130">
        <f t="shared" si="184"/>
        <v>2.1850899254590606</v>
      </c>
      <c r="AM130">
        <f t="shared" ref="AM130:AM193" si="185">MOD(ATAN(SQRT((1+AD130)/(1-AD130))*TAN(AL130/2)),PI())*2</f>
        <v>2.1986714156144394</v>
      </c>
      <c r="AN130">
        <f t="shared" si="108"/>
        <v>0.86093444685487341</v>
      </c>
      <c r="AO130">
        <f t="shared" si="109"/>
        <v>0.81815065474750071</v>
      </c>
      <c r="AP130">
        <f t="shared" si="110"/>
        <v>0.81815065474750071</v>
      </c>
      <c r="AQ130">
        <f t="shared" ref="AQ130:AQ193" si="186">ASIN(SIN(AG130)*SIN(AN130))</f>
        <v>0.30643007878523948</v>
      </c>
      <c r="AR130">
        <f t="shared" si="111"/>
        <v>732.46375618838658</v>
      </c>
      <c r="AS130">
        <f t="shared" si="112"/>
        <v>1265.3872165913026</v>
      </c>
      <c r="AT130">
        <f t="shared" si="113"/>
        <v>1699.3081527070713</v>
      </c>
      <c r="AV130">
        <f>SQRT((S130-AS130)*(S130-AS130)+(T130-AT130)*(T130-AT130))</f>
        <v>2.5234529284063543</v>
      </c>
    </row>
    <row r="131" spans="1:48" x14ac:dyDescent="0.2">
      <c r="A131" s="1" t="d">
        <v>2024-05-09</v>
      </c>
      <c r="B131">
        <v>45420</v>
      </c>
      <c r="C131">
        <f t="shared" ref="C131:C194" si="187">45291/36525</f>
        <v>1.24</v>
      </c>
      <c r="D131">
        <v>1.6708000000000001E-2</v>
      </c>
      <c r="E131">
        <f t="shared" ref="E131:E194" si="188">280.466069*PI()/180</f>
        <v>4.8950563441756003</v>
      </c>
      <c r="F131">
        <f t="shared" ref="F131:F194" si="189">282.938346*PI()/180</f>
        <v>4.9382057178469285</v>
      </c>
      <c r="G131">
        <f t="shared" ref="G131:G194" si="190">23.439292*PI()/180</f>
        <v>0.40909281973636669</v>
      </c>
      <c r="H131">
        <f t="shared" si="179"/>
        <v>2.1926684853068252</v>
      </c>
      <c r="I131">
        <f t="shared" si="170"/>
        <v>2.2062485679465231</v>
      </c>
      <c r="J131">
        <f t="shared" si="170"/>
        <v>2.2061151397600423</v>
      </c>
      <c r="K131">
        <f t="shared" si="170"/>
        <v>2.2061164628332648</v>
      </c>
      <c r="L131">
        <f t="shared" si="170"/>
        <v>2.2061164497148527</v>
      </c>
      <c r="M131">
        <f t="shared" si="180"/>
        <v>2.219498803773587</v>
      </c>
      <c r="N131">
        <f t="shared" si="181"/>
        <v>0.87451921444092928</v>
      </c>
      <c r="O131">
        <f t="shared" si="182"/>
        <v>0.83186672996411026</v>
      </c>
      <c r="P131">
        <f t="shared" ref="P131:P194" si="191">ROUND((N131-O131)/PI(),0)*PI()+O131</f>
        <v>0.83186672996411026</v>
      </c>
      <c r="Q131">
        <f t="shared" si="183"/>
        <v>0.31013653371438882</v>
      </c>
      <c r="R131">
        <f t="shared" ref="R131:R194" si="192">TAN(PI()/4-Q131/2)*1000</f>
        <v>729.62012309828026</v>
      </c>
      <c r="S131">
        <f t="shared" ref="S131:S194" si="193">1800-R131*SIN(P131)</f>
        <v>1260.672177485545</v>
      </c>
      <c r="T131">
        <f t="shared" ref="T131:T194" si="194">2200-R131*COS(P131)</f>
        <v>1708.6029875021968</v>
      </c>
      <c r="AC131">
        <f>C131-1</f>
        <v>0.24</v>
      </c>
      <c r="AD131">
        <f>0.01675104-0.0000418*C131-0.000000126*C131*C131</f>
        <v>1.6699014262399996E-2</v>
      </c>
      <c r="AE131">
        <f>MOD(279.6966778+36000.76892*C131+0.0003025*C131*C131,360)*PI()/180</f>
        <v>4.898277082693717</v>
      </c>
      <c r="AF131">
        <f>(281.2208444+1.719175*C131+0.000452778*C131*C131)*PI()/180</f>
        <v>4.9454483384200199</v>
      </c>
      <c r="AG131">
        <f>G131-AC131*(46.815*PI()/180+AC131*(0.006*PI()/180-0.0018*AC131*PI()/180))/3600</f>
        <v>0.409038346455533</v>
      </c>
      <c r="AH131">
        <f t="shared" ref="AH131:AH194" si="195">MOD(2*PI()*B131/365.242191+AE131-AF131,2*PI())</f>
        <v>2.1886466032519536</v>
      </c>
      <c r="AI131">
        <f t="shared" ref="AI131:AM131" si="196">$AH131+$AD131*SIN(AH131)</f>
        <v>2.2022583979411676</v>
      </c>
      <c r="AJ131">
        <f t="shared" si="196"/>
        <v>2.2021254676650219</v>
      </c>
      <c r="AK131">
        <f t="shared" si="196"/>
        <v>2.2021267779532239</v>
      </c>
      <c r="AL131">
        <f t="shared" si="196"/>
        <v>2.2021267650389298</v>
      </c>
      <c r="AM131">
        <f t="shared" si="185"/>
        <v>2.2155415514624743</v>
      </c>
      <c r="AN131">
        <f t="shared" ref="AN131:AN194" si="197">MOD(AM131+AF131,2*PI())</f>
        <v>0.87780458270290751</v>
      </c>
      <c r="AO131">
        <f t="shared" ref="AO131:AO194" si="198">ATAN((SIN(AN131)*COS(AG131))/COS(AN131))</f>
        <v>0.83520326686427371</v>
      </c>
      <c r="AP131">
        <f t="shared" ref="AP131:AP194" si="199">ROUND((AN131-AO131)/PI(),0)*PI()+AO131</f>
        <v>0.83520326686427371</v>
      </c>
      <c r="AQ131">
        <f t="shared" si="186"/>
        <v>0.31097469422380775</v>
      </c>
      <c r="AR131">
        <f t="shared" ref="AR131:AR194" si="200">TAN(PI()/4-AQ131/2)*1000</f>
        <v>728.97814360585971</v>
      </c>
      <c r="AS131">
        <f t="shared" ref="AS131:AS194" si="201">1800-AR131*SIN(AP131)</f>
        <v>1259.5116030202844</v>
      </c>
      <c r="AT131">
        <f t="shared" ref="AT131:AT194" si="202">2200-AR131*COS(AP131)</f>
        <v>1710.8359921403223</v>
      </c>
      <c r="AV131">
        <f>SQRT((S131-AS131)*(S131-AS131)+(T131-AT131)*(T131-AT131))</f>
        <v>2.5165934918665629</v>
      </c>
    </row>
    <row r="132" spans="1:48" x14ac:dyDescent="0.2">
      <c r="A132" s="1" t="d">
        <v>2024-05-10</v>
      </c>
      <c r="B132">
        <v>45421</v>
      </c>
      <c r="C132">
        <f t="shared" si="187"/>
        <v>1.24</v>
      </c>
      <c r="D132">
        <v>1.6708000000000001E-2</v>
      </c>
      <c r="E132">
        <f t="shared" si="188"/>
        <v>4.8950563441756003</v>
      </c>
      <c r="F132">
        <f t="shared" si="189"/>
        <v>4.9382057178469285</v>
      </c>
      <c r="G132">
        <f t="shared" si="190"/>
        <v>0.40909281973636669</v>
      </c>
      <c r="H132">
        <f t="shared" si="179"/>
        <v>2.2098712769393103</v>
      </c>
      <c r="I132">
        <f t="shared" si="170"/>
        <v>2.2232819172200968</v>
      </c>
      <c r="J132">
        <f t="shared" si="170"/>
        <v>2.2231470710492074</v>
      </c>
      <c r="K132">
        <f t="shared" si="170"/>
        <v>2.22314843887332</v>
      </c>
      <c r="L132">
        <f t="shared" si="170"/>
        <v>2.223148424999887</v>
      </c>
      <c r="M132">
        <f t="shared" si="180"/>
        <v>2.2363593050675332</v>
      </c>
      <c r="N132">
        <f t="shared" si="181"/>
        <v>0.89137971573487551</v>
      </c>
      <c r="O132">
        <f t="shared" si="182"/>
        <v>0.8489494087140026</v>
      </c>
      <c r="P132">
        <f t="shared" si="191"/>
        <v>0.8489494087140026</v>
      </c>
      <c r="Q132">
        <f t="shared" si="183"/>
        <v>0.31461094949236329</v>
      </c>
      <c r="R132">
        <f t="shared" si="192"/>
        <v>726.19752863477856</v>
      </c>
      <c r="S132">
        <f t="shared" si="193"/>
        <v>1254.9258528978082</v>
      </c>
      <c r="T132">
        <f t="shared" si="194"/>
        <v>1720.1489556580309</v>
      </c>
      <c r="AC132">
        <f>C132-1</f>
        <v>0.24</v>
      </c>
      <c r="AD132">
        <f>0.01675104-0.0000418*C132-0.000000126*C132*C132</f>
        <v>1.6699014262399996E-2</v>
      </c>
      <c r="AE132">
        <f>MOD(279.6966778+36000.76892*C132+0.0003025*C132*C132,360)*PI()/180</f>
        <v>4.898277082693717</v>
      </c>
      <c r="AF132">
        <f>(281.2208444+1.719175*C132+0.000452778*C132*C132)*PI()/180</f>
        <v>4.9454483384200199</v>
      </c>
      <c r="AG132">
        <f>G132-AC132*(46.815*PI()/180+AC132*(0.006*PI()/180-0.0018*AC132*PI()/180))/3600</f>
        <v>0.409038346455533</v>
      </c>
      <c r="AH132">
        <f t="shared" si="195"/>
        <v>2.2058493948844387</v>
      </c>
      <c r="AI132">
        <f t="shared" ref="AI132:AM132" si="203">$AH132+$AD132*SIN(AH132)</f>
        <v>2.219292772942286</v>
      </c>
      <c r="AJ132">
        <f t="shared" si="203"/>
        <v>2.2191583894981846</v>
      </c>
      <c r="AK132">
        <f t="shared" si="203"/>
        <v>2.2191597447717148</v>
      </c>
      <c r="AL132">
        <f t="shared" si="203"/>
        <v>2.2191597311048143</v>
      </c>
      <c r="AM132">
        <f t="shared" si="185"/>
        <v>2.2324040169571817</v>
      </c>
      <c r="AN132">
        <f t="shared" si="197"/>
        <v>0.89466704819761489</v>
      </c>
      <c r="AO132">
        <f t="shared" si="198"/>
        <v>0.85229751162079825</v>
      </c>
      <c r="AP132">
        <f t="shared" si="199"/>
        <v>0.85229751162079825</v>
      </c>
      <c r="AQ132">
        <f t="shared" si="186"/>
        <v>0.3154323463487379</v>
      </c>
      <c r="AR132">
        <f t="shared" si="200"/>
        <v>725.57043010850566</v>
      </c>
      <c r="AS132">
        <f t="shared" si="201"/>
        <v>1253.7943967763404</v>
      </c>
      <c r="AT132">
        <f t="shared" si="202"/>
        <v>1722.3893970451243</v>
      </c>
      <c r="AV132">
        <f>SQRT((S132-AS132)*(S132-AS132)+(T132-AT132)*(T132-AT132))</f>
        <v>2.5099343744026381</v>
      </c>
    </row>
    <row r="133" spans="1:48" x14ac:dyDescent="0.2">
      <c r="A133" s="1" t="d">
        <v>2024-05-11</v>
      </c>
      <c r="B133">
        <v>45422</v>
      </c>
      <c r="C133">
        <f t="shared" si="187"/>
        <v>1.24</v>
      </c>
      <c r="D133">
        <v>1.6708000000000001E-2</v>
      </c>
      <c r="E133">
        <f t="shared" si="188"/>
        <v>4.8950563441756003</v>
      </c>
      <c r="F133">
        <f t="shared" si="189"/>
        <v>4.9382057178469285</v>
      </c>
      <c r="G133">
        <f t="shared" si="190"/>
        <v>0.40909281973636669</v>
      </c>
      <c r="H133">
        <f t="shared" si="179"/>
        <v>2.2270740685717954</v>
      </c>
      <c r="I133">
        <f t="shared" si="170"/>
        <v>2.2403112978997646</v>
      </c>
      <c r="J133">
        <f t="shared" si="170"/>
        <v>2.2401751918099149</v>
      </c>
      <c r="K133">
        <f t="shared" si="170"/>
        <v>2.240176602983587</v>
      </c>
      <c r="L133">
        <f t="shared" si="170"/>
        <v>2.240176588353517</v>
      </c>
      <c r="M133">
        <f t="shared" si="180"/>
        <v>2.2532122600969364</v>
      </c>
      <c r="N133">
        <f t="shared" si="181"/>
        <v>0.90823267076427872</v>
      </c>
      <c r="O133">
        <f t="shared" si="182"/>
        <v>0.86607374581996088</v>
      </c>
      <c r="P133">
        <f t="shared" si="191"/>
        <v>0.86607374581996088</v>
      </c>
      <c r="Q133">
        <f t="shared" si="183"/>
        <v>0.31899730384550029</v>
      </c>
      <c r="R133">
        <f t="shared" si="192"/>
        <v>722.85307257596469</v>
      </c>
      <c r="S133">
        <f t="shared" si="193"/>
        <v>1249.3368185919098</v>
      </c>
      <c r="T133">
        <f t="shared" si="194"/>
        <v>1731.7195016082414</v>
      </c>
      <c r="AC133">
        <f>C133-1</f>
        <v>0.24</v>
      </c>
      <c r="AD133">
        <f>0.01675104-0.0000418*C133-0.000000126*C133*C133</f>
        <v>1.6699014262399996E-2</v>
      </c>
      <c r="AE133">
        <f>MOD(279.6966778+36000.76892*C133+0.0003025*C133*C133,360)*PI()/180</f>
        <v>4.898277082693717</v>
      </c>
      <c r="AF133">
        <f>(281.2208444+1.719175*C133+0.000452778*C133*C133)*PI()/180</f>
        <v>4.9454483384200199</v>
      </c>
      <c r="AG133">
        <f>G133-AC133*(46.815*PI()/180+AC133*(0.006*PI()/180-0.0018*AC133*PI()/180))/3600</f>
        <v>0.409038346455533</v>
      </c>
      <c r="AH133">
        <f t="shared" si="195"/>
        <v>2.2230521865169237</v>
      </c>
      <c r="AI133">
        <f t="shared" ref="AI133:AM133" si="204">$AH133+$AD133*SIN(AH133)</f>
        <v>2.236323169661449</v>
      </c>
      <c r="AJ133">
        <f t="shared" si="204"/>
        <v>2.2361874905756407</v>
      </c>
      <c r="AK133">
        <f t="shared" si="204"/>
        <v>2.2361888894690498</v>
      </c>
      <c r="AL133">
        <f t="shared" si="204"/>
        <v>2.2361888750472589</v>
      </c>
      <c r="AM133">
        <f t="shared" si="185"/>
        <v>2.249258915571692</v>
      </c>
      <c r="AN133">
        <f t="shared" si="197"/>
        <v>0.91152194681212606</v>
      </c>
      <c r="AO133">
        <f t="shared" si="198"/>
        <v>0.86943337162651624</v>
      </c>
      <c r="AP133">
        <f t="shared" si="199"/>
        <v>0.86943337162651624</v>
      </c>
      <c r="AQ133">
        <f t="shared" si="186"/>
        <v>0.31980162879914087</v>
      </c>
      <c r="AR133">
        <f t="shared" si="200"/>
        <v>722.24095145666377</v>
      </c>
      <c r="AS133">
        <f t="shared" si="201"/>
        <v>1248.2343201470276</v>
      </c>
      <c r="AT133">
        <f t="shared" si="202"/>
        <v>1733.9671401098267</v>
      </c>
      <c r="AV133">
        <f>SQRT((S133-AS133)*(S133-AS133)+(T133-AT133)*(T133-AT133))</f>
        <v>2.503473917334901</v>
      </c>
    </row>
    <row r="134" spans="1:48" x14ac:dyDescent="0.2">
      <c r="A134" s="1" t="d">
        <v>2024-05-12</v>
      </c>
      <c r="B134">
        <v>45423</v>
      </c>
      <c r="C134">
        <f t="shared" si="187"/>
        <v>1.24</v>
      </c>
      <c r="D134">
        <v>1.6708000000000001E-2</v>
      </c>
      <c r="E134">
        <f t="shared" si="188"/>
        <v>4.8950563441756003</v>
      </c>
      <c r="F134">
        <f t="shared" si="189"/>
        <v>4.9382057178469285</v>
      </c>
      <c r="G134">
        <f t="shared" si="190"/>
        <v>0.40909281973636669</v>
      </c>
      <c r="H134">
        <f t="shared" si="179"/>
        <v>2.2442768602042804</v>
      </c>
      <c r="I134">
        <f t="shared" si="170"/>
        <v>2.2573367613028119</v>
      </c>
      <c r="J134">
        <f t="shared" si="170"/>
        <v>2.2571995548257231</v>
      </c>
      <c r="K134">
        <f t="shared" si="170"/>
        <v>2.2572010078057123</v>
      </c>
      <c r="L134">
        <f t="shared" si="170"/>
        <v>2.2572009924203167</v>
      </c>
      <c r="M134">
        <f t="shared" si="180"/>
        <v>2.2700577747334969</v>
      </c>
      <c r="N134">
        <f t="shared" si="181"/>
        <v>0.92507818540083875</v>
      </c>
      <c r="O134">
        <f t="shared" si="182"/>
        <v>0.88323967977133311</v>
      </c>
      <c r="P134">
        <f t="shared" si="191"/>
        <v>0.88323967977133311</v>
      </c>
      <c r="Q134">
        <f t="shared" si="183"/>
        <v>0.32329420427115108</v>
      </c>
      <c r="R134">
        <f t="shared" si="192"/>
        <v>719.58708863203685</v>
      </c>
      <c r="S134">
        <f t="shared" si="193"/>
        <v>1243.9038201473065</v>
      </c>
      <c r="T134">
        <f t="shared" si="194"/>
        <v>1743.3134369404202</v>
      </c>
      <c r="AC134">
        <f>C134-1</f>
        <v>0.24</v>
      </c>
      <c r="AD134">
        <f>0.01675104-0.0000418*C134-0.000000126*C134*C134</f>
        <v>1.6699014262399996E-2</v>
      </c>
      <c r="AE134">
        <f>MOD(279.6966778+36000.76892*C134+0.0003025*C134*C134,360)*PI()/180</f>
        <v>4.898277082693717</v>
      </c>
      <c r="AF134">
        <f>(281.2208444+1.719175*C134+0.000452778*C134*C134)*PI()/180</f>
        <v>4.9454483384200199</v>
      </c>
      <c r="AG134">
        <f>G134-AC134*(46.815*PI()/180+AC134*(0.006*PI()/180-0.0018*AC134*PI()/180))/3600</f>
        <v>0.409038346455533</v>
      </c>
      <c r="AH134">
        <f t="shared" si="195"/>
        <v>2.2402549781494088</v>
      </c>
      <c r="AI134">
        <f t="shared" ref="AI134:AM134" si="205">$AH134+$AD134*SIN(AH134)</f>
        <v>2.2533496391152674</v>
      </c>
      <c r="AJ134">
        <f t="shared" si="205"/>
        <v>2.2532128234223143</v>
      </c>
      <c r="AK134">
        <f t="shared" si="205"/>
        <v>2.2532142644277107</v>
      </c>
      <c r="AL134">
        <f t="shared" si="205"/>
        <v>2.2532142492516471</v>
      </c>
      <c r="AM134">
        <f t="shared" si="185"/>
        <v>2.2661063526797425</v>
      </c>
      <c r="AN134">
        <f t="shared" si="197"/>
        <v>0.92836938392017565</v>
      </c>
      <c r="AO134">
        <f t="shared" si="198"/>
        <v>0.88661077293708801</v>
      </c>
      <c r="AP134">
        <f t="shared" si="199"/>
        <v>0.88661077293708801</v>
      </c>
      <c r="AQ134">
        <f t="shared" si="186"/>
        <v>0.32408115223792261</v>
      </c>
      <c r="AR134">
        <f t="shared" si="200"/>
        <v>718.99004064184487</v>
      </c>
      <c r="AS134">
        <f t="shared" si="201"/>
        <v>1242.8301227499605</v>
      </c>
      <c r="AT134">
        <f t="shared" si="202"/>
        <v>1745.5680398262712</v>
      </c>
      <c r="AV134">
        <f>SQRT((S134-AS134)*(S134-AS134)+(T134-AT134)*(T134-AT134))</f>
        <v>2.4972104985273509</v>
      </c>
    </row>
    <row r="135" spans="1:48" x14ac:dyDescent="0.2">
      <c r="A135" s="1" t="d">
        <v>2024-05-13</v>
      </c>
      <c r="B135">
        <v>45424</v>
      </c>
      <c r="C135">
        <f t="shared" si="187"/>
        <v>1.24</v>
      </c>
      <c r="D135">
        <v>1.6708000000000001E-2</v>
      </c>
      <c r="E135">
        <f t="shared" si="188"/>
        <v>4.8950563441756003</v>
      </c>
      <c r="F135">
        <f t="shared" si="189"/>
        <v>4.9382057178469285</v>
      </c>
      <c r="G135">
        <f t="shared" si="190"/>
        <v>0.40909281973636669</v>
      </c>
      <c r="H135">
        <f t="shared" si="179"/>
        <v>2.2614796518367655</v>
      </c>
      <c r="I135">
        <f t="shared" si="170"/>
        <v>2.2743583599057589</v>
      </c>
      <c r="J135">
        <f t="shared" si="170"/>
        <v>2.2742202138518661</v>
      </c>
      <c r="K135">
        <f t="shared" si="170"/>
        <v>2.2742217069564972</v>
      </c>
      <c r="L135">
        <f t="shared" si="170"/>
        <v>2.2742216908200836</v>
      </c>
      <c r="M135">
        <f t="shared" si="180"/>
        <v>2.2868959567094311</v>
      </c>
      <c r="N135">
        <f t="shared" si="181"/>
        <v>0.94191636737677342</v>
      </c>
      <c r="O135">
        <f t="shared" si="182"/>
        <v>0.90044709202941664</v>
      </c>
      <c r="P135">
        <f t="shared" si="191"/>
        <v>0.90044709202941664</v>
      </c>
      <c r="Q135">
        <f t="shared" si="183"/>
        <v>0.32750027595826653</v>
      </c>
      <c r="R135">
        <f t="shared" si="192"/>
        <v>716.3999076155892</v>
      </c>
      <c r="S135">
        <f t="shared" si="193"/>
        <v>1238.6256307893068</v>
      </c>
      <c r="T135">
        <f t="shared" si="194"/>
        <v>1754.9296176727537</v>
      </c>
      <c r="AC135">
        <f>C135-1</f>
        <v>0.24</v>
      </c>
      <c r="AD135">
        <f>0.01675104-0.0000418*C135-0.000000126*C135*C135</f>
        <v>1.6699014262399996E-2</v>
      </c>
      <c r="AE135">
        <f>MOD(279.6966778+36000.76892*C135+0.0003025*C135*C135,360)*PI()/180</f>
        <v>4.898277082693717</v>
      </c>
      <c r="AF135">
        <f>(281.2208444+1.719175*C135+0.000452778*C135*C135)*PI()/180</f>
        <v>4.9454483384200199</v>
      </c>
      <c r="AG135">
        <f>G135-AC135*(46.815*PI()/180+AC135*(0.006*PI()/180-0.0018*AC135*PI()/180))/3600</f>
        <v>0.409038346455533</v>
      </c>
      <c r="AH135">
        <f t="shared" si="195"/>
        <v>2.2574577697818938</v>
      </c>
      <c r="AI135">
        <f t="shared" ref="AI135:AM135" si="206">$AH135+$AD135*SIN(AH135)</f>
        <v>2.2703722334825409</v>
      </c>
      <c r="AJ135">
        <f t="shared" si="206"/>
        <v>2.270234441538324</v>
      </c>
      <c r="AK135">
        <f t="shared" si="206"/>
        <v>2.2702359230087592</v>
      </c>
      <c r="AL135">
        <f t="shared" si="206"/>
        <v>2.2702359070820162</v>
      </c>
      <c r="AM135">
        <f t="shared" si="185"/>
        <v>2.2829464355226294</v>
      </c>
      <c r="AN135">
        <f t="shared" si="197"/>
        <v>0.94520946676306306</v>
      </c>
      <c r="AO135">
        <f t="shared" si="198"/>
        <v>0.90382958444134065</v>
      </c>
      <c r="AP135">
        <f t="shared" si="199"/>
        <v>0.90382958444134065</v>
      </c>
      <c r="AQ135">
        <f t="shared" si="186"/>
        <v>0.32826954525618535</v>
      </c>
      <c r="AR135">
        <f t="shared" si="200"/>
        <v>715.81802768629314</v>
      </c>
      <c r="AS135">
        <f t="shared" si="201"/>
        <v>1237.580581910403</v>
      </c>
      <c r="AT135">
        <f t="shared" si="202"/>
        <v>1757.1909588587266</v>
      </c>
      <c r="AV135">
        <f>SQRT((S135-AS135)*(S135-AS135)+(T135-AT135)*(T135-AT135))</f>
        <v>2.4911425327900285</v>
      </c>
    </row>
    <row r="136" spans="1:48" x14ac:dyDescent="0.2">
      <c r="A136" s="1" t="d">
        <v>2024-05-14</v>
      </c>
      <c r="B136">
        <v>45425</v>
      </c>
      <c r="C136">
        <f t="shared" si="187"/>
        <v>1.24</v>
      </c>
      <c r="D136">
        <v>1.6708000000000001E-2</v>
      </c>
      <c r="E136">
        <f t="shared" si="188"/>
        <v>4.8950563441756003</v>
      </c>
      <c r="F136">
        <f t="shared" si="189"/>
        <v>4.9382057178469285</v>
      </c>
      <c r="G136">
        <f t="shared" si="190"/>
        <v>0.40909281973636669</v>
      </c>
      <c r="H136">
        <f t="shared" si="179"/>
        <v>2.2786824434692505</v>
      </c>
      <c r="I136">
        <f t="shared" si="170"/>
        <v>2.2913761473288301</v>
      </c>
      <c r="J136">
        <f t="shared" si="170"/>
        <v>2.2912372235983129</v>
      </c>
      <c r="K136">
        <f t="shared" si="170"/>
        <v>2.2912387550113249</v>
      </c>
      <c r="L136">
        <f t="shared" si="170"/>
        <v>2.2912387381312551</v>
      </c>
      <c r="M136">
        <f t="shared" si="180"/>
        <v>2.3037269155839724</v>
      </c>
      <c r="N136">
        <f t="shared" si="181"/>
        <v>0.95874732625131465</v>
      </c>
      <c r="O136">
        <f t="shared" si="182"/>
        <v>0.91769580647204663</v>
      </c>
      <c r="P136">
        <f t="shared" si="191"/>
        <v>0.91769580647204663</v>
      </c>
      <c r="Q136">
        <f t="shared" si="183"/>
        <v>0.3316141627108124</v>
      </c>
      <c r="R136">
        <f t="shared" si="192"/>
        <v>713.29185722295142</v>
      </c>
      <c r="S136">
        <f t="shared" si="193"/>
        <v>1233.501051738479</v>
      </c>
      <c r="T136">
        <f t="shared" si="194"/>
        <v>1766.5669426553186</v>
      </c>
      <c r="AC136">
        <f>C136-1</f>
        <v>0.24</v>
      </c>
      <c r="AD136">
        <f>0.01675104-0.0000418*C136-0.000000126*C136*C136</f>
        <v>1.6699014262399996E-2</v>
      </c>
      <c r="AE136">
        <f>MOD(279.6966778+36000.76892*C136+0.0003025*C136*C136,360)*PI()/180</f>
        <v>4.898277082693717</v>
      </c>
      <c r="AF136">
        <f>(281.2208444+1.719175*C136+0.000452778*C136*C136)*PI()/180</f>
        <v>4.9454483384200199</v>
      </c>
      <c r="AG136">
        <f>G136-AC136*(46.815*PI()/180+AC136*(0.006*PI()/180-0.0018*AC136*PI()/180))/3600</f>
        <v>0.409038346455533</v>
      </c>
      <c r="AH136">
        <f t="shared" si="195"/>
        <v>2.2746605614143789</v>
      </c>
      <c r="AI136">
        <f t="shared" ref="AI136:AM136" si="207">$AH136+$AD136*SIN(AH136)</f>
        <v>2.2873910060888205</v>
      </c>
      <c r="AJ136">
        <f t="shared" si="207"/>
        <v>2.2872523993820799</v>
      </c>
      <c r="AK136">
        <f t="shared" si="207"/>
        <v>2.2872539195353045</v>
      </c>
      <c r="AL136">
        <f t="shared" si="207"/>
        <v>2.2872539028645096</v>
      </c>
      <c r="AM136">
        <f t="shared" si="185"/>
        <v>2.2997792731757642</v>
      </c>
      <c r="AN136">
        <f t="shared" si="197"/>
        <v>0.96204230441619742</v>
      </c>
      <c r="AO136">
        <f t="shared" si="198"/>
        <v>0.92108961732259165</v>
      </c>
      <c r="AP136">
        <f t="shared" si="199"/>
        <v>0.92108961732259165</v>
      </c>
      <c r="AQ136">
        <f t="shared" si="186"/>
        <v>0.33236545530200662</v>
      </c>
      <c r="AR136">
        <f t="shared" si="200"/>
        <v>712.72523942008638</v>
      </c>
      <c r="AS136">
        <f t="shared" si="201"/>
        <v>1232.4845030055203</v>
      </c>
      <c r="AT136">
        <f t="shared" si="202"/>
        <v>1768.8348024509307</v>
      </c>
      <c r="AV136">
        <f>SQRT((S136-AS136)*(S136-AS136)+(T136-AT136)*(T136-AT136))</f>
        <v>2.4852684722246368</v>
      </c>
    </row>
    <row r="137" spans="1:48" x14ac:dyDescent="0.2">
      <c r="A137" s="1" t="d">
        <v>2024-05-15</v>
      </c>
      <c r="B137">
        <v>45426</v>
      </c>
      <c r="C137">
        <f t="shared" si="187"/>
        <v>1.24</v>
      </c>
      <c r="D137">
        <v>1.6708000000000001E-2</v>
      </c>
      <c r="E137">
        <f t="shared" si="188"/>
        <v>4.8950563441756003</v>
      </c>
      <c r="F137">
        <f t="shared" si="189"/>
        <v>4.9382057178469285</v>
      </c>
      <c r="G137">
        <f t="shared" si="190"/>
        <v>0.40909281973636669</v>
      </c>
      <c r="H137">
        <f t="shared" si="179"/>
        <v>2.295885235101963</v>
      </c>
      <c r="I137">
        <f t="shared" si="170"/>
        <v>2.3083901783203133</v>
      </c>
      <c r="J137">
        <f t="shared" si="170"/>
        <v>2.308250639712933</v>
      </c>
      <c r="K137">
        <f t="shared" si="170"/>
        <v>2.3082522074876843</v>
      </c>
      <c r="L137">
        <f t="shared" si="170"/>
        <v>2.3082521898744153</v>
      </c>
      <c r="M137">
        <f t="shared" si="180"/>
        <v>2.3205507627099369</v>
      </c>
      <c r="N137">
        <f t="shared" si="181"/>
        <v>0.97557117337727917</v>
      </c>
      <c r="O137">
        <f t="shared" si="182"/>
        <v>0.93498558891687922</v>
      </c>
      <c r="P137">
        <f t="shared" si="191"/>
        <v>0.93498558891687922</v>
      </c>
      <c r="Q137">
        <f t="shared" si="183"/>
        <v>0.33563452789450171</v>
      </c>
      <c r="R137">
        <f t="shared" si="192"/>
        <v>710.26326179390605</v>
      </c>
      <c r="S137">
        <f t="shared" si="193"/>
        <v>1228.528912528403</v>
      </c>
      <c r="T137">
        <f t="shared" si="194"/>
        <v>1778.2243520090935</v>
      </c>
      <c r="AC137">
        <f>C137-1</f>
        <v>0.24</v>
      </c>
      <c r="AD137">
        <f>0.01675104-0.0000418*C137-0.000000126*C137*C137</f>
        <v>1.6699014262399996E-2</v>
      </c>
      <c r="AE137">
        <f>MOD(279.6966778+36000.76892*C137+0.0003025*C137*C137,360)*PI()/180</f>
        <v>4.898277082693717</v>
      </c>
      <c r="AF137">
        <f>(281.2208444+1.719175*C137+0.000452778*C137*C137)*PI()/180</f>
        <v>4.9454483384200199</v>
      </c>
      <c r="AG137">
        <f>G137-AC137*(46.815*PI()/180+AC137*(0.006*PI()/180-0.0018*AC137*PI()/180))/3600</f>
        <v>0.409038346455533</v>
      </c>
      <c r="AH137">
        <f t="shared" si="195"/>
        <v>2.2918633530470913</v>
      </c>
      <c r="AI137">
        <f t="shared" ref="AI137:AM137" si="208">$AH137+$AD137*SIN(AH137)</f>
        <v>2.3044060113908489</v>
      </c>
      <c r="AJ137">
        <f t="shared" si="208"/>
        <v>2.3042667523534854</v>
      </c>
      <c r="AK137">
        <f t="shared" si="208"/>
        <v>2.3042683092760643</v>
      </c>
      <c r="AL137">
        <f t="shared" si="208"/>
        <v>2.3042682918709265</v>
      </c>
      <c r="AM137">
        <f t="shared" si="185"/>
        <v>2.3166049765152925</v>
      </c>
      <c r="AN137">
        <f t="shared" si="197"/>
        <v>0.97886800775572613</v>
      </c>
      <c r="AO137">
        <f t="shared" si="198"/>
        <v>0.93839062459979872</v>
      </c>
      <c r="AP137">
        <f t="shared" si="199"/>
        <v>0.93839062459979872</v>
      </c>
      <c r="AQ137">
        <f t="shared" si="186"/>
        <v>0.33636754963215659</v>
      </c>
      <c r="AR137">
        <f t="shared" si="200"/>
        <v>709.71199923684958</v>
      </c>
      <c r="AS137">
        <f t="shared" si="201"/>
        <v>1227.5407197772931</v>
      </c>
      <c r="AT137">
        <f t="shared" si="202"/>
        <v>1780.4985168707192</v>
      </c>
      <c r="AV137">
        <f>SQRT((S137-AS137)*(S137-AS137)+(T137-AT137)*(T137-AT137))</f>
        <v>2.4795868065463833</v>
      </c>
    </row>
    <row r="138" spans="1:48" x14ac:dyDescent="0.2">
      <c r="A138" s="1" t="d">
        <v>2024-05-16</v>
      </c>
      <c r="B138">
        <v>45427</v>
      </c>
      <c r="C138">
        <f t="shared" si="187"/>
        <v>1.24</v>
      </c>
      <c r="D138">
        <v>1.6708000000000001E-2</v>
      </c>
      <c r="E138">
        <f t="shared" si="188"/>
        <v>4.8950563441756003</v>
      </c>
      <c r="F138">
        <f t="shared" si="189"/>
        <v>4.9382057178469285</v>
      </c>
      <c r="G138">
        <f t="shared" si="190"/>
        <v>0.40909281973636669</v>
      </c>
      <c r="H138">
        <f t="shared" si="179"/>
        <v>2.313088026734448</v>
      </c>
      <c r="I138">
        <f t="shared" si="170"/>
        <v>2.3254005087394587</v>
      </c>
      <c r="J138">
        <f t="shared" si="170"/>
        <v>2.3252605187634257</v>
      </c>
      <c r="K138">
        <f t="shared" si="170"/>
        <v>2.3252621208274462</v>
      </c>
      <c r="L138">
        <f t="shared" si="170"/>
        <v>2.3252621024945608</v>
      </c>
      <c r="M138">
        <f t="shared" si="180"/>
        <v>2.3373676111990283</v>
      </c>
      <c r="N138">
        <f t="shared" si="181"/>
        <v>0.9923880218663701</v>
      </c>
      <c r="O138">
        <f t="shared" si="182"/>
        <v>0.95231614672689102</v>
      </c>
      <c r="P138">
        <f t="shared" si="191"/>
        <v>0.95231614672689102</v>
      </c>
      <c r="Q138">
        <f t="shared" si="183"/>
        <v>0.33956005540485051</v>
      </c>
      <c r="R138">
        <f t="shared" si="192"/>
        <v>707.31444205123091</v>
      </c>
      <c r="S138">
        <f t="shared" si="193"/>
        <v>1223.7080712942388</v>
      </c>
      <c r="T138">
        <f t="shared" si="194"/>
        <v>1789.9008256008824</v>
      </c>
      <c r="AC138">
        <f>C138-1</f>
        <v>0.24</v>
      </c>
      <c r="AD138">
        <f>0.01675104-0.0000418*C138-0.000000126*C138*C138</f>
        <v>1.6699014262399996E-2</v>
      </c>
      <c r="AE138">
        <f>MOD(279.6966778+36000.76892*C138+0.0003025*C138*C138,360)*PI()/180</f>
        <v>4.898277082693717</v>
      </c>
      <c r="AF138">
        <f>(281.2208444+1.719175*C138+0.000452778*C138*C138)*PI()/180</f>
        <v>4.9454483384200199</v>
      </c>
      <c r="AG138">
        <f>G138-AC138*(46.815*PI()/180+AC138*(0.006*PI()/180-0.0018*AC138*PI()/180))/3600</f>
        <v>0.409038346455533</v>
      </c>
      <c r="AH138">
        <f t="shared" si="195"/>
        <v>2.3090661446795764</v>
      </c>
      <c r="AI138">
        <f t="shared" ref="AI138:AM138" si="209">$AH138+$AD138*SIN(AH138)</f>
        <v>2.3214173049595495</v>
      </c>
      <c r="AJ138">
        <f t="shared" si="209"/>
        <v>2.3212775567759025</v>
      </c>
      <c r="AK138">
        <f t="shared" si="209"/>
        <v>2.3212791484276796</v>
      </c>
      <c r="AL138">
        <f t="shared" si="209"/>
        <v>2.3212791303010203</v>
      </c>
      <c r="AM138">
        <f t="shared" si="185"/>
        <v>2.3334236581834515</v>
      </c>
      <c r="AN138">
        <f t="shared" si="197"/>
        <v>0.99568668942388516</v>
      </c>
      <c r="AO138">
        <f t="shared" si="198"/>
        <v>0.95573230075202076</v>
      </c>
      <c r="AP138">
        <f t="shared" si="199"/>
        <v>0.95573230075202076</v>
      </c>
      <c r="AQ138">
        <f t="shared" si="186"/>
        <v>0.34027451628471811</v>
      </c>
      <c r="AR138">
        <f t="shared" si="200"/>
        <v>706.77862682954549</v>
      </c>
      <c r="AS138">
        <f t="shared" si="201"/>
        <v>1222.748094616562</v>
      </c>
      <c r="AT138">
        <f t="shared" si="202"/>
        <v>1792.1810878904116</v>
      </c>
      <c r="AV138">
        <f>SQRT((S138-AS138)*(S138-AS138)+(T138-AT138)*(T138-AT138))</f>
        <v>2.4740960633598226</v>
      </c>
    </row>
    <row r="139" spans="1:48" x14ac:dyDescent="0.2">
      <c r="A139" s="1" t="d">
        <v>2024-05-17</v>
      </c>
      <c r="B139">
        <v>45428</v>
      </c>
      <c r="C139">
        <f t="shared" si="187"/>
        <v>1.24</v>
      </c>
      <c r="D139">
        <v>1.6708000000000001E-2</v>
      </c>
      <c r="E139">
        <f t="shared" si="188"/>
        <v>4.8950563441756003</v>
      </c>
      <c r="F139">
        <f t="shared" si="189"/>
        <v>4.9382057178469285</v>
      </c>
      <c r="G139">
        <f t="shared" si="190"/>
        <v>0.40909281973636669</v>
      </c>
      <c r="H139">
        <f t="shared" si="179"/>
        <v>2.3302908183669331</v>
      </c>
      <c r="I139">
        <f t="shared" si="170"/>
        <v>2.3424071955412953</v>
      </c>
      <c r="J139">
        <f t="shared" si="170"/>
        <v>2.342266918221394</v>
      </c>
      <c r="K139">
        <f t="shared" si="170"/>
        <v>2.3422685523812712</v>
      </c>
      <c r="L139">
        <f t="shared" si="170"/>
        <v>2.3422685333454916</v>
      </c>
      <c r="M139">
        <f t="shared" si="180"/>
        <v>2.3541775758892278</v>
      </c>
      <c r="N139">
        <f t="shared" si="181"/>
        <v>1.0091979865565701</v>
      </c>
      <c r="O139">
        <f t="shared" si="182"/>
        <v>0.9696871285063754</v>
      </c>
      <c r="P139">
        <f t="shared" si="191"/>
        <v>0.9696871285063754</v>
      </c>
      <c r="Q139">
        <f t="shared" si="183"/>
        <v>0.343389450655532</v>
      </c>
      <c r="R139">
        <f t="shared" si="192"/>
        <v>704.44571482072752</v>
      </c>
      <c r="S139">
        <f t="shared" si="193"/>
        <v>1219.0374150330972</v>
      </c>
      <c r="T139">
        <f t="shared" si="194"/>
        <v>1801.5953815555595</v>
      </c>
      <c r="AC139">
        <f>C139-1</f>
        <v>0.24</v>
      </c>
      <c r="AD139">
        <f>0.01675104-0.0000418*C139-0.000000126*C139*C139</f>
        <v>1.6699014262399996E-2</v>
      </c>
      <c r="AE139">
        <f>MOD(279.6966778+36000.76892*C139+0.0003025*C139*C139,360)*PI()/180</f>
        <v>4.898277082693717</v>
      </c>
      <c r="AF139">
        <f>(281.2208444+1.719175*C139+0.000452778*C139*C139)*PI()/180</f>
        <v>4.9454483384200199</v>
      </c>
      <c r="AG139">
        <f>G139-AC139*(46.815*PI()/180+AC139*(0.006*PI()/180-0.0018*AC139*PI()/180))/3600</f>
        <v>0.409038346455533</v>
      </c>
      <c r="AH139">
        <f t="shared" si="195"/>
        <v>2.3262689363120614</v>
      </c>
      <c r="AI139">
        <f t="shared" ref="AI139:AM139" si="210">$AH139+$AD139*SIN(AH139)</f>
        <v>2.3384249434649278</v>
      </c>
      <c r="AJ139">
        <f t="shared" si="210"/>
        <v>2.3382848698802596</v>
      </c>
      <c r="AK139">
        <f t="shared" si="210"/>
        <v>2.3382864940991586</v>
      </c>
      <c r="AL139">
        <f t="shared" si="210"/>
        <v>2.3382864752669299</v>
      </c>
      <c r="AM139">
        <f t="shared" si="185"/>
        <v>2.3502354325560102</v>
      </c>
      <c r="AN139">
        <f t="shared" si="197"/>
        <v>1.0124984637964438</v>
      </c>
      <c r="AO139">
        <f t="shared" si="198"/>
        <v>0.97311428143446321</v>
      </c>
      <c r="AP139">
        <f t="shared" si="199"/>
        <v>0.97311428143446321</v>
      </c>
      <c r="AQ139">
        <f t="shared" si="186"/>
        <v>0.34408506507155739</v>
      </c>
      <c r="AR139">
        <f t="shared" si="200"/>
        <v>703.9254379070137</v>
      </c>
      <c r="AS139">
        <f t="shared" si="201"/>
        <v>1218.1055188191654</v>
      </c>
      <c r="AT139">
        <f t="shared" si="202"/>
        <v>1803.8815393043787</v>
      </c>
      <c r="AV139">
        <f>SQRT((S139-AS139)*(S139-AS139)+(T139-AT139)*(T139-AT139))</f>
        <v>2.4687948084089419</v>
      </c>
    </row>
    <row r="140" spans="1:48" x14ac:dyDescent="0.2">
      <c r="A140" s="1" t="d">
        <v>2024-05-18</v>
      </c>
      <c r="B140">
        <v>45429</v>
      </c>
      <c r="C140">
        <f t="shared" si="187"/>
        <v>1.24</v>
      </c>
      <c r="D140">
        <v>1.6708000000000001E-2</v>
      </c>
      <c r="E140">
        <f t="shared" si="188"/>
        <v>4.8950563441756003</v>
      </c>
      <c r="F140">
        <f t="shared" si="189"/>
        <v>4.9382057178469285</v>
      </c>
      <c r="G140">
        <f t="shared" si="190"/>
        <v>0.40909281973636669</v>
      </c>
      <c r="H140">
        <f t="shared" si="179"/>
        <v>2.3474936099994181</v>
      </c>
      <c r="I140">
        <f t="shared" si="170"/>
        <v>2.3594102967588788</v>
      </c>
      <c r="J140">
        <f t="shared" si="170"/>
        <v>2.3592698964440668</v>
      </c>
      <c r="K140">
        <f t="shared" si="170"/>
        <v>2.359271560390654</v>
      </c>
      <c r="L140">
        <f t="shared" si="170"/>
        <v>2.3592715406718421</v>
      </c>
      <c r="M140">
        <f t="shared" si="180"/>
        <v>2.3709807733098311</v>
      </c>
      <c r="N140">
        <f t="shared" si="181"/>
        <v>1.0260011839771739</v>
      </c>
      <c r="O140">
        <f t="shared" si="182"/>
        <v>0.98709812388757912</v>
      </c>
      <c r="P140">
        <f t="shared" si="191"/>
        <v>0.98709812388757912</v>
      </c>
      <c r="Q140">
        <f t="shared" si="183"/>
        <v>0.34712144158400643</v>
      </c>
      <c r="R140">
        <f t="shared" si="192"/>
        <v>701.65739273384133</v>
      </c>
      <c r="S140">
        <f t="shared" si="193"/>
        <v>1214.515859839413</v>
      </c>
      <c r="T140">
        <f t="shared" si="194"/>
        <v>1813.3070748016326</v>
      </c>
      <c r="AC140">
        <f>C140-1</f>
        <v>0.24</v>
      </c>
      <c r="AD140">
        <f>0.01675104-0.0000418*C140-0.000000126*C140*C140</f>
        <v>1.6699014262399996E-2</v>
      </c>
      <c r="AE140">
        <f>MOD(279.6966778+36000.76892*C140+0.0003025*C140*C140,360)*PI()/180</f>
        <v>4.898277082693717</v>
      </c>
      <c r="AF140">
        <f>(281.2208444+1.719175*C140+0.000452778*C140*C140)*PI()/180</f>
        <v>4.9454483384200199</v>
      </c>
      <c r="AG140">
        <f>G140-AC140*(46.815*PI()/180+AC140*(0.006*PI()/180-0.0018*AC140*PI()/180))/3600</f>
        <v>0.409038346455533</v>
      </c>
      <c r="AH140">
        <f t="shared" si="195"/>
        <v>2.3434717279445465</v>
      </c>
      <c r="AI140">
        <f t="shared" ref="AI140:AM140" si="211">$AH140+$AD140*SIN(AH140)</f>
        <v>2.355428984658404</v>
      </c>
      <c r="AJ140">
        <f t="shared" si="211"/>
        <v>2.3552887497868045</v>
      </c>
      <c r="AK140">
        <f t="shared" si="211"/>
        <v>2.3552904042939562</v>
      </c>
      <c r="AL140">
        <f t="shared" si="211"/>
        <v>2.3552903847752455</v>
      </c>
      <c r="AM140">
        <f t="shared" si="185"/>
        <v>2.367040415707355</v>
      </c>
      <c r="AN140">
        <f t="shared" si="197"/>
        <v>1.0293034469477886</v>
      </c>
      <c r="AO140">
        <f t="shared" si="198"/>
        <v>0.99053614328622241</v>
      </c>
      <c r="AP140">
        <f t="shared" si="199"/>
        <v>0.99053614328622241</v>
      </c>
      <c r="AQ140">
        <f t="shared" si="186"/>
        <v>0.3477979285875914</v>
      </c>
      <c r="AR140">
        <f t="shared" si="200"/>
        <v>701.15274389337685</v>
      </c>
      <c r="AS140">
        <f t="shared" si="201"/>
        <v>1213.6119128173539</v>
      </c>
      <c r="AT140">
        <f t="shared" si="202"/>
        <v>1815.5989314797775</v>
      </c>
      <c r="AV140">
        <f>SQRT((S140-AS140)*(S140-AS140)+(T140-AT140)*(T140-AT140))</f>
        <v>2.4636816457991033</v>
      </c>
    </row>
    <row r="141" spans="1:48" x14ac:dyDescent="0.2">
      <c r="A141" s="1" t="d">
        <v>2024-05-19</v>
      </c>
      <c r="B141">
        <v>45430</v>
      </c>
      <c r="C141">
        <f t="shared" si="187"/>
        <v>1.24</v>
      </c>
      <c r="D141">
        <v>1.6708000000000001E-2</v>
      </c>
      <c r="E141">
        <f t="shared" si="188"/>
        <v>4.8950563441756003</v>
      </c>
      <c r="F141">
        <f t="shared" si="189"/>
        <v>4.9382057178469285</v>
      </c>
      <c r="G141">
        <f t="shared" si="190"/>
        <v>0.40909281973636669</v>
      </c>
      <c r="H141">
        <f t="shared" si="179"/>
        <v>2.3646964016319032</v>
      </c>
      <c r="I141">
        <f t="shared" si="170"/>
        <v>2.3764098714863429</v>
      </c>
      <c r="J141">
        <f t="shared" si="170"/>
        <v>2.3762695126570508</v>
      </c>
      <c r="K141">
        <f t="shared" si="170"/>
        <v>2.3762712039709837</v>
      </c>
      <c r="L141">
        <f t="shared" si="170"/>
        <v>2.3762711835921282</v>
      </c>
      <c r="M141">
        <f t="shared" si="180"/>
        <v>2.3877773216474791</v>
      </c>
      <c r="N141">
        <f t="shared" si="181"/>
        <v>1.0427977323148214</v>
      </c>
      <c r="O141">
        <f t="shared" si="182"/>
        <v>1.0045486634160117</v>
      </c>
      <c r="P141">
        <f t="shared" si="191"/>
        <v>1.0045486634160117</v>
      </c>
      <c r="Q141">
        <f t="shared" si="183"/>
        <v>0.35075477967313012</v>
      </c>
      <c r="R141">
        <f t="shared" si="192"/>
        <v>698.9497839136327</v>
      </c>
      <c r="S141">
        <f t="shared" si="193"/>
        <v>1210.1423511160965</v>
      </c>
      <c r="T141">
        <f t="shared" si="194"/>
        <v>1825.0349956515042</v>
      </c>
      <c r="AC141">
        <f>C141-1</f>
        <v>0.24</v>
      </c>
      <c r="AD141">
        <f>0.01675104-0.0000418*C141-0.000000126*C141*C141</f>
        <v>1.6699014262399996E-2</v>
      </c>
      <c r="AE141">
        <f>MOD(279.6966778+36000.76892*C141+0.0003025*C141*C141,360)*PI()/180</f>
        <v>4.898277082693717</v>
      </c>
      <c r="AF141">
        <f>(281.2208444+1.719175*C141+0.000452778*C141*C141)*PI()/180</f>
        <v>4.9454483384200199</v>
      </c>
      <c r="AG141">
        <f>G141-AC141*(46.815*PI()/180+AC141*(0.006*PI()/180-0.0018*AC141*PI()/180))/3600</f>
        <v>0.409038346455533</v>
      </c>
      <c r="AH141">
        <f t="shared" si="195"/>
        <v>2.3606745195770316</v>
      </c>
      <c r="AI141">
        <f t="shared" ref="AI141:AM141" si="212">$AH141+$AD141*SIN(AH141)</f>
        <v>2.3724294873559448</v>
      </c>
      <c r="AJ141">
        <f t="shared" si="212"/>
        <v>2.3722892554878903</v>
      </c>
      <c r="AK141">
        <f t="shared" si="212"/>
        <v>2.3722909378930686</v>
      </c>
      <c r="AL141">
        <f t="shared" si="212"/>
        <v>2.3722909177100862</v>
      </c>
      <c r="AM141">
        <f t="shared" si="185"/>
        <v>2.3838387253765596</v>
      </c>
      <c r="AN141">
        <f t="shared" si="197"/>
        <v>1.0461017566169932</v>
      </c>
      <c r="AO141">
        <f t="shared" si="198"/>
        <v>1.0079974038377064</v>
      </c>
      <c r="AP141">
        <f t="shared" si="199"/>
        <v>1.0079974038377064</v>
      </c>
      <c r="AQ141">
        <f t="shared" si="186"/>
        <v>0.35141186323551793</v>
      </c>
      <c r="AR141">
        <f t="shared" si="200"/>
        <v>698.46085161108635</v>
      </c>
      <c r="AS141">
        <f t="shared" si="201"/>
        <v>1209.2662263872544</v>
      </c>
      <c r="AT141">
        <f t="shared" si="202"/>
        <v>1827.3323599418254</v>
      </c>
      <c r="AV141">
        <f>SQRT((S141-AS141)*(S141-AS141)+(T141-AT141)*(T141-AT141))</f>
        <v>2.4587552181808636</v>
      </c>
    </row>
    <row r="142" spans="1:48" x14ac:dyDescent="0.2">
      <c r="A142" s="1" t="d">
        <v>2024-05-20</v>
      </c>
      <c r="B142">
        <v>45431</v>
      </c>
      <c r="C142">
        <f t="shared" si="187"/>
        <v>1.24</v>
      </c>
      <c r="D142">
        <v>1.6708000000000001E-2</v>
      </c>
      <c r="E142">
        <f t="shared" si="188"/>
        <v>4.8950563441756003</v>
      </c>
      <c r="F142">
        <f t="shared" si="189"/>
        <v>4.9382057178469285</v>
      </c>
      <c r="G142">
        <f t="shared" si="190"/>
        <v>0.40909281973636669</v>
      </c>
      <c r="H142">
        <f t="shared" si="179"/>
        <v>2.3818991932646156</v>
      </c>
      <c r="I142">
        <f t="shared" ref="I142:L161" si="213">$H142+$D142*SIN(H142)</f>
        <v>2.3934059798616349</v>
      </c>
      <c r="J142">
        <f t="shared" si="213"/>
        <v>2.3932658269369926</v>
      </c>
      <c r="K142">
        <f t="shared" si="213"/>
        <v>2.3932675430945003</v>
      </c>
      <c r="L142">
        <f t="shared" si="213"/>
        <v>2.3932675220816866</v>
      </c>
      <c r="M142">
        <f t="shared" si="180"/>
        <v>2.4045673407120671</v>
      </c>
      <c r="N142">
        <f t="shared" si="181"/>
        <v>1.059587751379409</v>
      </c>
      <c r="O142">
        <f t="shared" si="182"/>
        <v>1.0220382185376808</v>
      </c>
      <c r="P142">
        <f t="shared" si="191"/>
        <v>1.0220382185376808</v>
      </c>
      <c r="Q142">
        <f t="shared" si="183"/>
        <v>0.35428824098623074</v>
      </c>
      <c r="R142">
        <f t="shared" si="192"/>
        <v>696.32319164571072</v>
      </c>
      <c r="S142">
        <f t="shared" si="193"/>
        <v>1205.915863763518</v>
      </c>
      <c r="T142">
        <f t="shared" si="194"/>
        <v>1836.7782684147019</v>
      </c>
      <c r="AC142">
        <f>C142-1</f>
        <v>0.24</v>
      </c>
      <c r="AD142">
        <f>0.01675104-0.0000418*C142-0.000000126*C142*C142</f>
        <v>1.6699014262399996E-2</v>
      </c>
      <c r="AE142">
        <f>MOD(279.6966778+36000.76892*C142+0.0003025*C142*C142,360)*PI()/180</f>
        <v>4.898277082693717</v>
      </c>
      <c r="AF142">
        <f>(281.2208444+1.719175*C142+0.000452778*C142*C142)*PI()/180</f>
        <v>4.9454483384200199</v>
      </c>
      <c r="AG142">
        <f>G142-AC142*(46.815*PI()/180+AC142*(0.006*PI()/180-0.0018*AC142*PI()/180))/3600</f>
        <v>0.409038346455533</v>
      </c>
      <c r="AH142">
        <f t="shared" si="195"/>
        <v>2.377877311209744</v>
      </c>
      <c r="AI142">
        <f t="shared" ref="AI142:AM142" si="214">$AH142+$AD142*SIN(AH142)</f>
        <v>2.3894265114208846</v>
      </c>
      <c r="AJ142">
        <f t="shared" si="214"/>
        <v>2.3892864468306656</v>
      </c>
      <c r="AK142">
        <f t="shared" si="214"/>
        <v>2.389288154638022</v>
      </c>
      <c r="AL142">
        <f t="shared" si="214"/>
        <v>2.389288133816077</v>
      </c>
      <c r="AM142">
        <f t="shared" si="185"/>
        <v>2.4006304809333474</v>
      </c>
      <c r="AN142">
        <f t="shared" si="197"/>
        <v>1.0628935121737815</v>
      </c>
      <c r="AO142">
        <f t="shared" si="198"/>
        <v>1.0254975215209752</v>
      </c>
      <c r="AP142">
        <f t="shared" si="199"/>
        <v>1.0254975215209752</v>
      </c>
      <c r="AQ142">
        <f t="shared" si="186"/>
        <v>0.35492565026347195</v>
      </c>
      <c r="AR142">
        <f t="shared" si="200"/>
        <v>695.85006294923107</v>
      </c>
      <c r="AS142">
        <f t="shared" si="201"/>
        <v>1205.0674388344082</v>
      </c>
      <c r="AT142">
        <f t="shared" si="202"/>
        <v>1839.0809539918985</v>
      </c>
      <c r="AV142">
        <f>SQRT((S142-AS142)*(S142-AS142)+(T142-AT142)*(T142-AT142))</f>
        <v>2.4540142069197959</v>
      </c>
    </row>
    <row r="143" spans="1:48" x14ac:dyDescent="0.2">
      <c r="A143" s="1" t="d">
        <v>2024-05-21</v>
      </c>
      <c r="B143">
        <v>45432</v>
      </c>
      <c r="C143">
        <f t="shared" si="187"/>
        <v>1.24</v>
      </c>
      <c r="D143">
        <v>1.6708000000000001E-2</v>
      </c>
      <c r="E143">
        <f t="shared" si="188"/>
        <v>4.8950563441756003</v>
      </c>
      <c r="F143">
        <f t="shared" si="189"/>
        <v>4.9382057178469285</v>
      </c>
      <c r="G143">
        <f t="shared" si="190"/>
        <v>0.40909281973636669</v>
      </c>
      <c r="H143">
        <f t="shared" si="179"/>
        <v>2.3991019848971007</v>
      </c>
      <c r="I143">
        <f t="shared" si="213"/>
        <v>2.4103986830478217</v>
      </c>
      <c r="J143">
        <f t="shared" si="213"/>
        <v>2.4102589001930341</v>
      </c>
      <c r="K143">
        <f t="shared" si="213"/>
        <v>2.4102606385720269</v>
      </c>
      <c r="L143">
        <f t="shared" si="213"/>
        <v>2.4102606169543943</v>
      </c>
      <c r="M143">
        <f t="shared" si="180"/>
        <v>2.4213509519014509</v>
      </c>
      <c r="N143">
        <f t="shared" si="181"/>
        <v>1.0763713625687927</v>
      </c>
      <c r="O143">
        <f t="shared" si="182"/>
        <v>1.0395662016913125</v>
      </c>
      <c r="P143">
        <f t="shared" si="191"/>
        <v>1.0395662016913125</v>
      </c>
      <c r="Q143">
        <f t="shared" si="183"/>
        <v>0.35772062721305947</v>
      </c>
      <c r="R143">
        <f t="shared" si="192"/>
        <v>693.77791403575338</v>
      </c>
      <c r="S143">
        <f t="shared" si="193"/>
        <v>1201.8354023481784</v>
      </c>
      <c r="T143">
        <f t="shared" si="194"/>
        <v>1848.5360500423471</v>
      </c>
      <c r="AC143">
        <f>C143-1</f>
        <v>0.24</v>
      </c>
      <c r="AD143">
        <f>0.01675104-0.0000418*C143-0.000000126*C143*C143</f>
        <v>1.6699014262399996E-2</v>
      </c>
      <c r="AE143">
        <f>MOD(279.6966778+36000.76892*C143+0.0003025*C143*C143,360)*PI()/180</f>
        <v>4.898277082693717</v>
      </c>
      <c r="AF143">
        <f>(281.2208444+1.719175*C143+0.000452778*C143*C143)*PI()/180</f>
        <v>4.9454483384200199</v>
      </c>
      <c r="AG143">
        <f>G143-AC143*(46.815*PI()/180+AC143*(0.006*PI()/180-0.0018*AC143*PI()/180))/3600</f>
        <v>0.409038346455533</v>
      </c>
      <c r="AH143">
        <f t="shared" si="195"/>
        <v>2.3950801028422291</v>
      </c>
      <c r="AI143">
        <f t="shared" ref="AI143:AM143" si="215">$AH143+$AD143*SIN(AH143)</f>
        <v>2.4064201177453124</v>
      </c>
      <c r="AJ143">
        <f t="shared" si="215"/>
        <v>2.4062803844985594</v>
      </c>
      <c r="AK143">
        <f t="shared" si="215"/>
        <v>2.4062821151126363</v>
      </c>
      <c r="AL143">
        <f t="shared" si="215"/>
        <v>2.4062820936800979</v>
      </c>
      <c r="AM143">
        <f t="shared" si="185"/>
        <v>2.4174158033428301</v>
      </c>
      <c r="AN143">
        <f t="shared" si="197"/>
        <v>1.0796788345832642</v>
      </c>
      <c r="AO143">
        <f t="shared" si="198"/>
        <v>1.0430358957859718</v>
      </c>
      <c r="AP143">
        <f t="shared" si="199"/>
        <v>1.0430358957859718</v>
      </c>
      <c r="AQ143">
        <f t="shared" si="186"/>
        <v>0.35833809681298562</v>
      </c>
      <c r="AR143">
        <f t="shared" si="200"/>
        <v>693.32067451874445</v>
      </c>
      <c r="AS143">
        <f t="shared" si="201"/>
        <v>1201.0145591592382</v>
      </c>
      <c r="AT143">
        <f t="shared" si="202"/>
        <v>1850.8438753567036</v>
      </c>
      <c r="AV143">
        <f>SQRT((S143-AS143)*(S143-AS143)+(T143-AT143)*(T143-AT143))</f>
        <v>2.4494573322297577</v>
      </c>
    </row>
    <row r="144" spans="1:48" x14ac:dyDescent="0.2">
      <c r="A144" s="1" t="d">
        <v>2024-05-22</v>
      </c>
      <c r="B144">
        <v>45433</v>
      </c>
      <c r="C144">
        <f t="shared" si="187"/>
        <v>1.24</v>
      </c>
      <c r="D144">
        <v>1.6708000000000001E-2</v>
      </c>
      <c r="E144">
        <f t="shared" si="188"/>
        <v>4.8950563441756003</v>
      </c>
      <c r="F144">
        <f t="shared" si="189"/>
        <v>4.9382057178469285</v>
      </c>
      <c r="G144">
        <f t="shared" si="190"/>
        <v>0.40909281973636669</v>
      </c>
      <c r="H144">
        <f t="shared" si="179"/>
        <v>2.4163047765295858</v>
      </c>
      <c r="I144">
        <f t="shared" si="213"/>
        <v>2.4273880432163377</v>
      </c>
      <c r="J144">
        <f t="shared" si="213"/>
        <v>2.4272487941504308</v>
      </c>
      <c r="K144">
        <f t="shared" si="213"/>
        <v>2.4272505520368508</v>
      </c>
      <c r="L144">
        <f t="shared" si="213"/>
        <v>2.4272505298465372</v>
      </c>
      <c r="M144">
        <f t="shared" si="180"/>
        <v>2.4381282781682683</v>
      </c>
      <c r="N144">
        <f t="shared" si="181"/>
        <v>1.0931486888356101</v>
      </c>
      <c r="O144">
        <f t="shared" si="182"/>
        <v>1.0571319665129693</v>
      </c>
      <c r="P144">
        <f t="shared" si="191"/>
        <v>1.0571319665129693</v>
      </c>
      <c r="Q144">
        <f t="shared" si="183"/>
        <v>0.36105076672482295</v>
      </c>
      <c r="R144">
        <f t="shared" si="192"/>
        <v>691.31424365459588</v>
      </c>
      <c r="S144">
        <f t="shared" si="193"/>
        <v>1197.9000012517654</v>
      </c>
      <c r="T144">
        <f t="shared" si="194"/>
        <v>1860.3075288042114</v>
      </c>
      <c r="AC144">
        <f>C144-1</f>
        <v>0.24</v>
      </c>
      <c r="AD144">
        <f>0.01675104-0.0000418*C144-0.000000126*C144*C144</f>
        <v>1.6699014262399996E-2</v>
      </c>
      <c r="AE144">
        <f>MOD(279.6966778+36000.76892*C144+0.0003025*C144*C144,360)*PI()/180</f>
        <v>4.898277082693717</v>
      </c>
      <c r="AF144">
        <f>(281.2208444+1.719175*C144+0.000452778*C144*C144)*PI()/180</f>
        <v>4.9454483384200199</v>
      </c>
      <c r="AG144">
        <f>G144-AC144*(46.815*PI()/180+AC144*(0.006*PI()/180-0.0018*AC144*PI()/180))/3600</f>
        <v>0.409038346455533</v>
      </c>
      <c r="AH144">
        <f t="shared" si="195"/>
        <v>2.4122828944747141</v>
      </c>
      <c r="AI144">
        <f t="shared" ref="AI144:AM144" si="216">$AH144+$AD144*SIN(AH144)</f>
        <v>2.4234103682333972</v>
      </c>
      <c r="AJ144">
        <f t="shared" si="216"/>
        <v>2.4232711299949261</v>
      </c>
      <c r="AK144">
        <f t="shared" si="216"/>
        <v>2.4232728807269401</v>
      </c>
      <c r="AL144">
        <f t="shared" si="216"/>
        <v>2.4232728587151819</v>
      </c>
      <c r="AM144">
        <f t="shared" si="185"/>
        <v>2.4341948151323698</v>
      </c>
      <c r="AN144">
        <f t="shared" si="197"/>
        <v>1.0964578463728039</v>
      </c>
      <c r="AO144">
        <f t="shared" si="198"/>
        <v>1.0606118673300318</v>
      </c>
      <c r="AP144">
        <f t="shared" si="199"/>
        <v>1.0606118673300318</v>
      </c>
      <c r="AQ144">
        <f t="shared" si="186"/>
        <v>0.36164803697542502</v>
      </c>
      <c r="AR144">
        <f t="shared" si="200"/>
        <v>690.87297729550392</v>
      </c>
      <c r="AS144">
        <f t="shared" si="201"/>
        <v>1197.1066262031225</v>
      </c>
      <c r="AT144">
        <f t="shared" si="202"/>
        <v>1862.6203168698914</v>
      </c>
      <c r="AV144">
        <f>SQRT((S144-AS144)*(S144-AS144)+(T144-AT144)*(T144-AT144))</f>
        <v>2.4450833532951628</v>
      </c>
    </row>
    <row r="145" spans="1:48" x14ac:dyDescent="0.2">
      <c r="A145" s="1" t="d">
        <v>2024-05-23</v>
      </c>
      <c r="B145">
        <v>45434</v>
      </c>
      <c r="C145">
        <f t="shared" si="187"/>
        <v>1.24</v>
      </c>
      <c r="D145">
        <v>1.6708000000000001E-2</v>
      </c>
      <c r="E145">
        <f t="shared" si="188"/>
        <v>4.8950563441756003</v>
      </c>
      <c r="F145">
        <f t="shared" si="189"/>
        <v>4.9382057178469285</v>
      </c>
      <c r="G145">
        <f t="shared" si="190"/>
        <v>0.40909281973636669</v>
      </c>
      <c r="H145">
        <f t="shared" si="179"/>
        <v>2.4335075681620708</v>
      </c>
      <c r="I145">
        <f t="shared" si="213"/>
        <v>2.4443741235276879</v>
      </c>
      <c r="J145">
        <f t="shared" si="213"/>
        <v>2.4442355713318507</v>
      </c>
      <c r="K145">
        <f t="shared" si="213"/>
        <v>2.4442373459262701</v>
      </c>
      <c r="L145">
        <f t="shared" si="213"/>
        <v>2.4442373231983376</v>
      </c>
      <c r="M145">
        <f t="shared" si="180"/>
        <v>2.4548994439844476</v>
      </c>
      <c r="N145">
        <f t="shared" si="181"/>
        <v>1.1099198546517899</v>
      </c>
      <c r="O145">
        <f t="shared" si="182"/>
        <v>1.0747348081521209</v>
      </c>
      <c r="P145">
        <f t="shared" si="191"/>
        <v>1.0747348081521209</v>
      </c>
      <c r="Q145">
        <f t="shared" si="183"/>
        <v>0.36427751563474575</v>
      </c>
      <c r="R145">
        <f t="shared" si="192"/>
        <v>688.93246717312502</v>
      </c>
      <c r="S145">
        <f t="shared" si="193"/>
        <v>1194.1087248031542</v>
      </c>
      <c r="T145">
        <f t="shared" si="194"/>
        <v>1872.0919229942801</v>
      </c>
      <c r="AC145">
        <f>C145-1</f>
        <v>0.24</v>
      </c>
      <c r="AD145">
        <f>0.01675104-0.0000418*C145-0.000000126*C145*C145</f>
        <v>1.6699014262399996E-2</v>
      </c>
      <c r="AE145">
        <f>MOD(279.6966778+36000.76892*C145+0.0003025*C145*C145,360)*PI()/180</f>
        <v>4.898277082693717</v>
      </c>
      <c r="AF145">
        <f>(281.2208444+1.719175*C145+0.000452778*C145*C145)*PI()/180</f>
        <v>4.9454483384200199</v>
      </c>
      <c r="AG145">
        <f>G145-AC145*(46.815*PI()/180+AC145*(0.006*PI()/180-0.0018*AC145*PI()/180))/3600</f>
        <v>0.409038346455533</v>
      </c>
      <c r="AH145">
        <f t="shared" si="195"/>
        <v>2.4294856861071992</v>
      </c>
      <c r="AI145">
        <f t="shared" ref="AI145:AM145" si="217">$AH145+$AD145*SIN(AH145)</f>
        <v>2.4403973257821727</v>
      </c>
      <c r="AJ145">
        <f t="shared" si="217"/>
        <v>2.4402587456243734</v>
      </c>
      <c r="AK145">
        <f t="shared" si="217"/>
        <v>2.4402605136987439</v>
      </c>
      <c r="AL145">
        <f t="shared" si="217"/>
        <v>2.4402604911420775</v>
      </c>
      <c r="AM145">
        <f t="shared" si="185"/>
        <v>2.4509676403561311</v>
      </c>
      <c r="AN145">
        <f t="shared" si="197"/>
        <v>1.1132306715965647</v>
      </c>
      <c r="AO145">
        <f t="shared" si="198"/>
        <v>1.0782247184396354</v>
      </c>
      <c r="AP145">
        <f t="shared" si="199"/>
        <v>1.0782247184396354</v>
      </c>
      <c r="AQ145">
        <f t="shared" si="186"/>
        <v>0.36485433285333391</v>
      </c>
      <c r="AR145">
        <f t="shared" si="200"/>
        <v>688.50725625356802</v>
      </c>
      <c r="AS145">
        <f t="shared" si="201"/>
        <v>1193.3427087776217</v>
      </c>
      <c r="AT145">
        <f t="shared" si="202"/>
        <v>1874.4095011820168</v>
      </c>
      <c r="AV145">
        <f>SQRT((S145-AS145)*(S145-AS145)+(T145-AT145)*(T145-AT145))</f>
        <v>2.4408910683693805</v>
      </c>
    </row>
    <row r="146" spans="1:48" x14ac:dyDescent="0.2">
      <c r="A146" s="1" t="d">
        <v>2024-05-24</v>
      </c>
      <c r="B146">
        <v>45435</v>
      </c>
      <c r="C146">
        <f t="shared" si="187"/>
        <v>1.24</v>
      </c>
      <c r="D146">
        <v>1.6708000000000001E-2</v>
      </c>
      <c r="E146">
        <f t="shared" si="188"/>
        <v>4.8950563441756003</v>
      </c>
      <c r="F146">
        <f t="shared" si="189"/>
        <v>4.9382057178469285</v>
      </c>
      <c r="G146">
        <f t="shared" si="190"/>
        <v>0.40909281973636669</v>
      </c>
      <c r="H146">
        <f t="shared" si="179"/>
        <v>2.4507103597945559</v>
      </c>
      <c r="I146">
        <f t="shared" si="213"/>
        <v>2.4613569881129802</v>
      </c>
      <c r="J146">
        <f t="shared" si="213"/>
        <v>2.4612192950397258</v>
      </c>
      <c r="K146">
        <f t="shared" si="213"/>
        <v>2.4612210834641712</v>
      </c>
      <c r="L146">
        <f t="shared" si="213"/>
        <v>2.4612210602365239</v>
      </c>
      <c r="M146">
        <f t="shared" si="180"/>
        <v>2.4716645753067565</v>
      </c>
      <c r="N146">
        <f t="shared" si="181"/>
        <v>1.1266849859740988</v>
      </c>
      <c r="O146">
        <f t="shared" si="182"/>
        <v>1.092373963706003</v>
      </c>
      <c r="P146">
        <f t="shared" si="191"/>
        <v>1.092373963706003</v>
      </c>
      <c r="Q146">
        <f t="shared" si="183"/>
        <v>0.3673997588621416</v>
      </c>
      <c r="R146">
        <f t="shared" si="192"/>
        <v>686.63286498804132</v>
      </c>
      <c r="S146">
        <f t="shared" si="193"/>
        <v>1190.4606673938706</v>
      </c>
      <c r="T146">
        <f t="shared" si="194"/>
        <v>1883.8884796661782</v>
      </c>
      <c r="AC146">
        <f>C146-1</f>
        <v>0.24</v>
      </c>
      <c r="AD146">
        <f>0.01675104-0.0000418*C146-0.000000126*C146*C146</f>
        <v>1.6699014262399996E-2</v>
      </c>
      <c r="AE146">
        <f>MOD(279.6966778+36000.76892*C146+0.0003025*C146*C146,360)*PI()/180</f>
        <v>4.898277082693717</v>
      </c>
      <c r="AF146">
        <f>(281.2208444+1.719175*C146+0.000452778*C146*C146)*PI()/180</f>
        <v>4.9454483384200199</v>
      </c>
      <c r="AG146">
        <f>G146-AC146*(46.815*PI()/180+AC146*(0.006*PI()/180-0.0018*AC146*PI()/180))/3600</f>
        <v>0.409038346455533</v>
      </c>
      <c r="AH146">
        <f t="shared" si="195"/>
        <v>2.4466884777396842</v>
      </c>
      <c r="AI146">
        <f t="shared" ref="AI146:AM146" si="218">$AH146+$AD146*SIN(AH146)</f>
        <v>2.457381054263148</v>
      </c>
      <c r="AJ146">
        <f t="shared" si="218"/>
        <v>2.457243294475135</v>
      </c>
      <c r="AK146">
        <f t="shared" si="218"/>
        <v>2.4572450770362484</v>
      </c>
      <c r="AL146">
        <f t="shared" si="218"/>
        <v>2.4572450539718407</v>
      </c>
      <c r="AM146">
        <f t="shared" si="185"/>
        <v>2.4677344045606557</v>
      </c>
      <c r="AN146">
        <f t="shared" si="197"/>
        <v>1.1299974358010889</v>
      </c>
      <c r="AO146">
        <f t="shared" si="198"/>
        <v>1.095873673451166</v>
      </c>
      <c r="AP146">
        <f t="shared" si="199"/>
        <v>1.095873673451166</v>
      </c>
      <c r="AQ146">
        <f t="shared" si="186"/>
        <v>0.36795587562462956</v>
      </c>
      <c r="AR146">
        <f t="shared" si="200"/>
        <v>686.22378998962756</v>
      </c>
      <c r="AS146">
        <f t="shared" si="201"/>
        <v>1189.7219057773732</v>
      </c>
      <c r="AT146">
        <f t="shared" si="202"/>
        <v>1886.2106795001985</v>
      </c>
      <c r="AV146">
        <f>SQRT((S146-AS146)*(S146-AS146)+(T146-AT146)*(T146-AT146))</f>
        <v>2.4368793148478849</v>
      </c>
    </row>
    <row r="147" spans="1:48" x14ac:dyDescent="0.2">
      <c r="A147" s="1" t="d">
        <v>2024-05-25</v>
      </c>
      <c r="B147">
        <v>45436</v>
      </c>
      <c r="C147">
        <f t="shared" si="187"/>
        <v>1.24</v>
      </c>
      <c r="D147">
        <v>1.6708000000000001E-2</v>
      </c>
      <c r="E147">
        <f t="shared" si="188"/>
        <v>4.8950563441756003</v>
      </c>
      <c r="F147">
        <f t="shared" si="189"/>
        <v>4.9382057178469285</v>
      </c>
      <c r="G147">
        <f t="shared" si="190"/>
        <v>0.40909281973636669</v>
      </c>
      <c r="H147">
        <f t="shared" si="179"/>
        <v>2.4679131514270409</v>
      </c>
      <c r="I147">
        <f t="shared" si="213"/>
        <v>2.4783367020549498</v>
      </c>
      <c r="J147">
        <f t="shared" si="213"/>
        <v>2.4782000293383115</v>
      </c>
      <c r="K147">
        <f t="shared" si="213"/>
        <v>2.4782018286433001</v>
      </c>
      <c r="L147">
        <f t="shared" si="213"/>
        <v>2.4782018049565839</v>
      </c>
      <c r="M147">
        <f t="shared" si="180"/>
        <v>2.4884237995420375</v>
      </c>
      <c r="N147">
        <f t="shared" si="181"/>
        <v>1.1434442102093794</v>
      </c>
      <c r="O147">
        <f t="shared" si="182"/>
        <v>1.110048612773864</v>
      </c>
      <c r="P147">
        <f t="shared" si="191"/>
        <v>1.110048612773864</v>
      </c>
      <c r="Q147">
        <f t="shared" si="183"/>
        <v>0.37041641119687302</v>
      </c>
      <c r="R147">
        <f t="shared" si="192"/>
        <v>684.41571084032068</v>
      </c>
      <c r="S147">
        <f t="shared" si="193"/>
        <v>1186.9549535786557</v>
      </c>
      <c r="T147">
        <f t="shared" si="194"/>
        <v>1895.6964733965226</v>
      </c>
      <c r="AC147">
        <f>C147-1</f>
        <v>0.24</v>
      </c>
      <c r="AD147">
        <f>0.01675104-0.0000418*C147-0.000000126*C147*C147</f>
        <v>1.6699014262399996E-2</v>
      </c>
      <c r="AE147">
        <f>MOD(279.6966778+36000.76892*C147+0.0003025*C147*C147,360)*PI()/180</f>
        <v>4.898277082693717</v>
      </c>
      <c r="AF147">
        <f>(281.2208444+1.719175*C147+0.000452778*C147*C147)*PI()/180</f>
        <v>4.9454483384200199</v>
      </c>
      <c r="AG147">
        <f>G147-AC147*(46.815*PI()/180+AC147*(0.006*PI()/180-0.0018*AC147*PI()/180))/3600</f>
        <v>0.409038346455533</v>
      </c>
      <c r="AH147">
        <f t="shared" si="195"/>
        <v>2.4638912693721693</v>
      </c>
      <c r="AI147">
        <f t="shared" ref="AI147:AM147" si="219">$AH147+$AD147*SIN(AH147)</f>
        <v>2.4743616185034054</v>
      </c>
      <c r="AJ147">
        <f t="shared" si="219"/>
        <v>2.4742248404011575</v>
      </c>
      <c r="AK147">
        <f t="shared" si="219"/>
        <v>2.4742266345203427</v>
      </c>
      <c r="AL147">
        <f t="shared" si="219"/>
        <v>2.4742266109881221</v>
      </c>
      <c r="AM147">
        <f t="shared" si="185"/>
        <v>2.4844952347501406</v>
      </c>
      <c r="AN147">
        <f t="shared" si="197"/>
        <v>1.1467582659905737</v>
      </c>
      <c r="AO147">
        <f t="shared" si="198"/>
        <v>1.1135578993322046</v>
      </c>
      <c r="AP147">
        <f t="shared" si="199"/>
        <v>1.1135578993322046</v>
      </c>
      <c r="AQ147">
        <f t="shared" si="186"/>
        <v>0.37095158660651417</v>
      </c>
      <c r="AR147">
        <f t="shared" si="200"/>
        <v>684.02285034050647</v>
      </c>
      <c r="AS147">
        <f t="shared" si="201"/>
        <v>1186.2433462782708</v>
      </c>
      <c r="AT147">
        <f t="shared" si="202"/>
        <v>1898.0231303555579</v>
      </c>
      <c r="AV147">
        <f>SQRT((S147-AS147)*(S147-AS147)+(T147-AT147)*(T147-AT147))</f>
        <v>2.4330469693346339</v>
      </c>
    </row>
    <row r="148" spans="1:48" x14ac:dyDescent="0.2">
      <c r="A148" s="1" t="d">
        <v>2024-05-26</v>
      </c>
      <c r="B148">
        <v>45437</v>
      </c>
      <c r="C148">
        <f t="shared" si="187"/>
        <v>1.24</v>
      </c>
      <c r="D148">
        <v>1.6708000000000001E-2</v>
      </c>
      <c r="E148">
        <f t="shared" si="188"/>
        <v>4.8950563441756003</v>
      </c>
      <c r="F148">
        <f t="shared" si="189"/>
        <v>4.9382057178469285</v>
      </c>
      <c r="G148">
        <f t="shared" si="190"/>
        <v>0.40909281973636669</v>
      </c>
      <c r="H148">
        <f t="shared" si="179"/>
        <v>2.4851159430597534</v>
      </c>
      <c r="I148">
        <f t="shared" si="213"/>
        <v>2.4953133313689206</v>
      </c>
      <c r="J148">
        <f t="shared" si="213"/>
        <v>2.4951778390359078</v>
      </c>
      <c r="K148">
        <f t="shared" si="213"/>
        <v>2.4951796462076774</v>
      </c>
      <c r="L148">
        <f t="shared" si="213"/>
        <v>2.495179622105169</v>
      </c>
      <c r="M148">
        <f t="shared" si="180"/>
        <v>2.5051772455126051</v>
      </c>
      <c r="N148">
        <f t="shared" si="181"/>
        <v>1.1601976561799479</v>
      </c>
      <c r="O148">
        <f t="shared" si="182"/>
        <v>1.1277578781342026</v>
      </c>
      <c r="P148">
        <f t="shared" si="191"/>
        <v>1.1277578781342026</v>
      </c>
      <c r="Q148">
        <f t="shared" si="183"/>
        <v>0.37332641836135944</v>
      </c>
      <c r="R148">
        <f t="shared" si="192"/>
        <v>682.28127142796654</v>
      </c>
      <c r="S148">
        <f t="shared" si="193"/>
        <v>1183.5907381622501</v>
      </c>
      <c r="T148">
        <f t="shared" si="194"/>
        <v>1907.5152050755407</v>
      </c>
      <c r="AC148">
        <f>C148-1</f>
        <v>0.24</v>
      </c>
      <c r="AD148">
        <f>0.01675104-0.0000418*C148-0.000000126*C148*C148</f>
        <v>1.6699014262399996E-2</v>
      </c>
      <c r="AE148">
        <f>MOD(279.6966778+36000.76892*C148+0.0003025*C148*C148,360)*PI()/180</f>
        <v>4.898277082693717</v>
      </c>
      <c r="AF148">
        <f>(281.2208444+1.719175*C148+0.000452778*C148*C148)*PI()/180</f>
        <v>4.9454483384200199</v>
      </c>
      <c r="AG148">
        <f>G148-AC148*(46.815*PI()/180+AC148*(0.006*PI()/180-0.0018*AC148*PI()/180))/3600</f>
        <v>0.409038346455533</v>
      </c>
      <c r="AH148">
        <f t="shared" si="195"/>
        <v>2.4810940610048817</v>
      </c>
      <c r="AI148">
        <f t="shared" ref="AI148:AM148" si="220">$AH148+$AD148*SIN(AH148)</f>
        <v>2.4913390842666421</v>
      </c>
      <c r="AJ148">
        <f t="shared" si="220"/>
        <v>2.4912034480043443</v>
      </c>
      <c r="AK148">
        <f t="shared" si="220"/>
        <v>2.4912052506870488</v>
      </c>
      <c r="AL148">
        <f t="shared" si="220"/>
        <v>2.4912052267295945</v>
      </c>
      <c r="AM148">
        <f t="shared" si="185"/>
        <v>2.5012502593518624</v>
      </c>
      <c r="AN148">
        <f t="shared" si="197"/>
        <v>1.163513290592296</v>
      </c>
      <c r="AO148">
        <f t="shared" si="198"/>
        <v>1.1312765063863552</v>
      </c>
      <c r="AP148">
        <f t="shared" si="199"/>
        <v>1.1312765063863552</v>
      </c>
      <c r="AQ148">
        <f t="shared" si="186"/>
        <v>0.37384041831623654</v>
      </c>
      <c r="AR148">
        <f t="shared" si="200"/>
        <v>681.90470199531705</v>
      </c>
      <c r="AS148">
        <f t="shared" si="201"/>
        <v>1182.9061896220453</v>
      </c>
      <c r="AT148">
        <f t="shared" si="202"/>
        <v>1909.8461583977578</v>
      </c>
      <c r="AV148">
        <f>SQRT((S148-AS148)*(S148-AS148)+(T148-AT148)*(T148-AT148))</f>
        <v>2.4293929476828642</v>
      </c>
    </row>
    <row r="149" spans="1:48" x14ac:dyDescent="0.2">
      <c r="A149" s="1" t="d">
        <v>2024-05-27</v>
      </c>
      <c r="B149">
        <v>45438</v>
      </c>
      <c r="C149">
        <f t="shared" si="187"/>
        <v>1.24</v>
      </c>
      <c r="D149">
        <v>1.6708000000000001E-2</v>
      </c>
      <c r="E149">
        <f t="shared" si="188"/>
        <v>4.8950563441756003</v>
      </c>
      <c r="F149">
        <f t="shared" si="189"/>
        <v>4.9382057178469285</v>
      </c>
      <c r="G149">
        <f t="shared" si="190"/>
        <v>0.40909281973636669</v>
      </c>
      <c r="H149">
        <f t="shared" si="179"/>
        <v>2.5023187346922384</v>
      </c>
      <c r="I149">
        <f t="shared" si="213"/>
        <v>2.5122869429823744</v>
      </c>
      <c r="J149">
        <f t="shared" si="213"/>
        <v>2.5121527896659024</v>
      </c>
      <c r="K149">
        <f t="shared" si="213"/>
        <v>2.5121546016338137</v>
      </c>
      <c r="L149">
        <f t="shared" si="213"/>
        <v>2.512154577161295</v>
      </c>
      <c r="M149">
        <f t="shared" si="180"/>
        <v>2.5219250434204676</v>
      </c>
      <c r="N149">
        <f t="shared" si="181"/>
        <v>1.1769454540878099</v>
      </c>
      <c r="O149">
        <f t="shared" si="182"/>
        <v>1.1455008265457736</v>
      </c>
      <c r="P149">
        <f t="shared" si="191"/>
        <v>1.1455008265457736</v>
      </c>
      <c r="Q149">
        <f t="shared" si="183"/>
        <v>0.37612875806688689</v>
      </c>
      <c r="R149">
        <f t="shared" si="192"/>
        <v>680.22980601490258</v>
      </c>
      <c r="S149">
        <f t="shared" si="193"/>
        <v>1180.3672062738217</v>
      </c>
      <c r="T149">
        <f t="shared" si="194"/>
        <v>1919.3440007230145</v>
      </c>
      <c r="AC149">
        <f>C149-1</f>
        <v>0.24</v>
      </c>
      <c r="AD149">
        <f>0.01675104-0.0000418*C149-0.000000126*C149*C149</f>
        <v>1.6699014262399996E-2</v>
      </c>
      <c r="AE149">
        <f>MOD(279.6966778+36000.76892*C149+0.0003025*C149*C149,360)*PI()/180</f>
        <v>4.898277082693717</v>
      </c>
      <c r="AF149">
        <f>(281.2208444+1.719175*C149+0.000452778*C149*C149)*PI()/180</f>
        <v>4.9454483384200199</v>
      </c>
      <c r="AG149">
        <f>G149-AC149*(46.815*PI()/180+AC149*(0.006*PI()/180-0.0018*AC149*PI()/180))/3600</f>
        <v>0.409038346455533</v>
      </c>
      <c r="AH149">
        <f t="shared" si="195"/>
        <v>2.4982968526373668</v>
      </c>
      <c r="AI149">
        <f t="shared" ref="AI149:AM149" si="221">$AH149+$AD149*SIN(AH149)</f>
        <v>2.5083135182328102</v>
      </c>
      <c r="AJ149">
        <f t="shared" si="221"/>
        <v>2.5081791826156179</v>
      </c>
      <c r="AK149">
        <f t="shared" si="221"/>
        <v>2.5081809908087589</v>
      </c>
      <c r="AL149">
        <f t="shared" si="221"/>
        <v>2.5081809664711825</v>
      </c>
      <c r="AM149">
        <f t="shared" si="185"/>
        <v>2.5179996081804306</v>
      </c>
      <c r="AN149">
        <f t="shared" si="197"/>
        <v>1.1802626394208637</v>
      </c>
      <c r="AO149">
        <f t="shared" si="198"/>
        <v>1.1490285490822987</v>
      </c>
      <c r="AP149">
        <f t="shared" si="199"/>
        <v>1.1490285490822987</v>
      </c>
      <c r="AQ149">
        <f t="shared" si="186"/>
        <v>0.37662135552544401</v>
      </c>
      <c r="AR149">
        <f t="shared" si="200"/>
        <v>679.86960210411894</v>
      </c>
      <c r="AS149">
        <f t="shared" si="201"/>
        <v>1179.7096254886503</v>
      </c>
      <c r="AT149">
        <f t="shared" si="202"/>
        <v>1921.6790932147162</v>
      </c>
      <c r="AV149">
        <f>SQRT((S149-AS149)*(S149-AS149)+(T149-AT149)*(T149-AT149))</f>
        <v>2.4259162050302687</v>
      </c>
    </row>
    <row r="150" spans="1:48" x14ac:dyDescent="0.2">
      <c r="A150" s="1" t="d">
        <v>2024-05-28</v>
      </c>
      <c r="B150">
        <v>45439</v>
      </c>
      <c r="C150">
        <f t="shared" si="187"/>
        <v>1.24</v>
      </c>
      <c r="D150">
        <v>1.6708000000000001E-2</v>
      </c>
      <c r="E150">
        <f t="shared" si="188"/>
        <v>4.8950563441756003</v>
      </c>
      <c r="F150">
        <f t="shared" si="189"/>
        <v>4.9382057178469285</v>
      </c>
      <c r="G150">
        <f t="shared" si="190"/>
        <v>0.40909281973636669</v>
      </c>
      <c r="H150">
        <f t="shared" si="179"/>
        <v>2.5195215263247235</v>
      </c>
      <c r="I150">
        <f t="shared" si="213"/>
        <v>2.529257604716491</v>
      </c>
      <c r="J150">
        <f t="shared" si="213"/>
        <v>2.5291249474700006</v>
      </c>
      <c r="K150">
        <f t="shared" si="213"/>
        <v>2.5291267611140942</v>
      </c>
      <c r="L150">
        <f t="shared" si="213"/>
        <v>2.5291267363197178</v>
      </c>
      <c r="M150">
        <f t="shared" si="180"/>
        <v>2.5386673248137082</v>
      </c>
      <c r="N150">
        <f t="shared" si="181"/>
        <v>1.1936877354810509</v>
      </c>
      <c r="O150">
        <f t="shared" si="182"/>
        <v>1.1632764696776523</v>
      </c>
      <c r="P150">
        <f t="shared" si="191"/>
        <v>1.1632764696776523</v>
      </c>
      <c r="Q150">
        <f t="shared" si="183"/>
        <v>0.37882244106171042</v>
      </c>
      <c r="R150">
        <f t="shared" si="192"/>
        <v>678.2615660372893</v>
      </c>
      <c r="S150">
        <f t="shared" si="193"/>
        <v>1177.2835734294547</v>
      </c>
      <c r="T150">
        <f t="shared" si="194"/>
        <v>1931.1822103309255</v>
      </c>
      <c r="AC150">
        <f>C150-1</f>
        <v>0.24</v>
      </c>
      <c r="AD150">
        <f>0.01675104-0.0000418*C150-0.000000126*C150*C150</f>
        <v>1.6699014262399996E-2</v>
      </c>
      <c r="AE150">
        <f>MOD(279.6966778+36000.76892*C150+0.0003025*C150*C150,360)*PI()/180</f>
        <v>4.898277082693717</v>
      </c>
      <c r="AF150">
        <f>(281.2208444+1.719175*C150+0.000452778*C150*C150)*PI()/180</f>
        <v>4.9454483384200199</v>
      </c>
      <c r="AG150">
        <f>G150-AC150*(46.815*PI()/180+AC150*(0.006*PI()/180-0.0018*AC150*PI()/180))/3600</f>
        <v>0.409038346455533</v>
      </c>
      <c r="AH150">
        <f t="shared" si="195"/>
        <v>2.5154996442698518</v>
      </c>
      <c r="AI150">
        <f t="shared" ref="AI150:AM150" si="222">$AH150+$AD150*SIN(AH150)</f>
        <v>2.5252849879797314</v>
      </c>
      <c r="AJ150">
        <f t="shared" si="222"/>
        <v>2.5251521102781758</v>
      </c>
      <c r="AK150">
        <f t="shared" si="222"/>
        <v>2.525153920877651</v>
      </c>
      <c r="AL150">
        <f t="shared" si="222"/>
        <v>2.5251538962074602</v>
      </c>
      <c r="AM150">
        <f t="shared" si="185"/>
        <v>2.5347434124041985</v>
      </c>
      <c r="AN150">
        <f t="shared" si="197"/>
        <v>1.1970064436446322</v>
      </c>
      <c r="AO150">
        <f t="shared" si="198"/>
        <v>1.1668130270122428</v>
      </c>
      <c r="AP150">
        <f t="shared" si="199"/>
        <v>1.1668130270122428</v>
      </c>
      <c r="AQ150">
        <f t="shared" si="186"/>
        <v>0.37929341630559332</v>
      </c>
      <c r="AR150">
        <f t="shared" si="200"/>
        <v>677.91779988438009</v>
      </c>
      <c r="AS150">
        <f t="shared" si="201"/>
        <v>1176.6528739568746</v>
      </c>
      <c r="AT150">
        <f t="shared" si="202"/>
        <v>1933.5212881788598</v>
      </c>
      <c r="AV150">
        <f>SQRT((S150-AS150)*(S150-AS150)+(T150-AT150)*(T150-AT150))</f>
        <v>2.4226157358131837</v>
      </c>
    </row>
    <row r="151" spans="1:48" x14ac:dyDescent="0.2">
      <c r="A151" s="1" t="d">
        <v>2024-05-29</v>
      </c>
      <c r="B151">
        <v>45440</v>
      </c>
      <c r="C151">
        <f t="shared" si="187"/>
        <v>1.24</v>
      </c>
      <c r="D151">
        <v>1.6708000000000001E-2</v>
      </c>
      <c r="E151">
        <f t="shared" si="188"/>
        <v>4.8950563441756003</v>
      </c>
      <c r="F151">
        <f t="shared" si="189"/>
        <v>4.9382057178469285</v>
      </c>
      <c r="G151">
        <f t="shared" si="190"/>
        <v>0.40909281973636669</v>
      </c>
      <c r="H151">
        <f t="shared" si="179"/>
        <v>2.5367243179572085</v>
      </c>
      <c r="I151">
        <f t="shared" si="213"/>
        <v>2.5462253852651782</v>
      </c>
      <c r="J151">
        <f t="shared" si="213"/>
        <v>2.5460943793791642</v>
      </c>
      <c r="K151">
        <f t="shared" si="213"/>
        <v>2.5460961915378535</v>
      </c>
      <c r="L151">
        <f t="shared" si="213"/>
        <v>2.5460961664719921</v>
      </c>
      <c r="M151">
        <f t="shared" si="180"/>
        <v>2.555404222550596</v>
      </c>
      <c r="N151">
        <f t="shared" si="181"/>
        <v>1.2104246332179383</v>
      </c>
      <c r="O151">
        <f t="shared" si="182"/>
        <v>1.1810837651649015</v>
      </c>
      <c r="P151">
        <f t="shared" si="191"/>
        <v>1.1810837651649015</v>
      </c>
      <c r="Q151">
        <f t="shared" si="183"/>
        <v>0.38140651216702254</v>
      </c>
      <c r="R151">
        <f t="shared" si="192"/>
        <v>676.37679470955618</v>
      </c>
      <c r="S151">
        <f t="shared" si="193"/>
        <v>1174.3390855846342</v>
      </c>
      <c r="T151">
        <f t="shared" si="194"/>
        <v>1943.0292067286605</v>
      </c>
      <c r="AC151">
        <f>C151-1</f>
        <v>0.24</v>
      </c>
      <c r="AD151">
        <f>0.01675104-0.0000418*C151-0.000000126*C151*C151</f>
        <v>1.6699014262399996E-2</v>
      </c>
      <c r="AE151">
        <f>MOD(279.6966778+36000.76892*C151+0.0003025*C151*C151,360)*PI()/180</f>
        <v>4.898277082693717</v>
      </c>
      <c r="AF151">
        <f>(281.2208444+1.719175*C151+0.000452778*C151*C151)*PI()/180</f>
        <v>4.9454483384200199</v>
      </c>
      <c r="AG151">
        <f>G151-AC151*(46.815*PI()/180+AC151*(0.006*PI()/180-0.0018*AC151*PI()/180))/3600</f>
        <v>0.409038346455533</v>
      </c>
      <c r="AH151">
        <f t="shared" si="195"/>
        <v>2.5327024359023369</v>
      </c>
      <c r="AI151">
        <f t="shared" ref="AI151:AM151" si="223">$AH151+$AD151*SIN(AH151)</f>
        <v>2.5422535619622</v>
      </c>
      <c r="AJ151">
        <f t="shared" si="223"/>
        <v>2.5421222977284454</v>
      </c>
      <c r="AK151">
        <f t="shared" si="223"/>
        <v>2.5421241075867838</v>
      </c>
      <c r="AL151">
        <f t="shared" si="223"/>
        <v>2.5421240826337383</v>
      </c>
      <c r="AM151">
        <f t="shared" si="185"/>
        <v>2.5514818045094012</v>
      </c>
      <c r="AN151">
        <f t="shared" si="197"/>
        <v>1.2137448357498348</v>
      </c>
      <c r="AO151">
        <f t="shared" si="198"/>
        <v>1.1846288859762173</v>
      </c>
      <c r="AP151">
        <f t="shared" si="199"/>
        <v>1.1846288859762173</v>
      </c>
      <c r="AQ151">
        <f t="shared" si="186"/>
        <v>0.38185565306048874</v>
      </c>
      <c r="AR151">
        <f t="shared" si="200"/>
        <v>676.04953622752532</v>
      </c>
      <c r="AS151">
        <f t="shared" si="201"/>
        <v>1173.7351855550905</v>
      </c>
      <c r="AT151">
        <f t="shared" si="202"/>
        <v>1945.3721193157846</v>
      </c>
      <c r="AV151">
        <f>SQRT((S151-AS151)*(S151-AS151)+(T151-AT151)*(T151-AT151))</f>
        <v>2.4194905737753079</v>
      </c>
    </row>
    <row r="152" spans="1:48" x14ac:dyDescent="0.2">
      <c r="A152" s="1" t="d">
        <v>2024-05-30</v>
      </c>
      <c r="B152">
        <v>45441</v>
      </c>
      <c r="C152">
        <f t="shared" si="187"/>
        <v>1.24</v>
      </c>
      <c r="D152">
        <v>1.6708000000000001E-2</v>
      </c>
      <c r="E152">
        <f t="shared" si="188"/>
        <v>4.8950563441756003</v>
      </c>
      <c r="F152">
        <f t="shared" si="189"/>
        <v>4.9382057178469285</v>
      </c>
      <c r="G152">
        <f t="shared" si="190"/>
        <v>0.40909281973636669</v>
      </c>
      <c r="H152">
        <f t="shared" si="179"/>
        <v>2.5539271095896936</v>
      </c>
      <c r="I152">
        <f t="shared" si="213"/>
        <v>2.5631903541749708</v>
      </c>
      <c r="J152">
        <f t="shared" si="213"/>
        <v>2.5630611529956209</v>
      </c>
      <c r="K152">
        <f t="shared" si="213"/>
        <v>2.5630629604735002</v>
      </c>
      <c r="L152">
        <f t="shared" si="213"/>
        <v>2.5630629351885887</v>
      </c>
      <c r="M152">
        <f t="shared" si="180"/>
        <v>2.5721358707647584</v>
      </c>
      <c r="N152">
        <f t="shared" si="181"/>
        <v>1.2271562814321006</v>
      </c>
      <c r="O152">
        <f t="shared" si="182"/>
        <v>1.1989216177941546</v>
      </c>
      <c r="P152">
        <f t="shared" si="191"/>
        <v>1.1989216177941546</v>
      </c>
      <c r="Q152">
        <f t="shared" si="183"/>
        <v>0.38388005129817776</v>
      </c>
      <c r="R152">
        <f t="shared" si="192"/>
        <v>674.57572663145288</v>
      </c>
      <c r="S152">
        <f t="shared" si="193"/>
        <v>1171.5330191770099</v>
      </c>
      <c r="T152">
        <f t="shared" si="194"/>
        <v>1954.8843844721678</v>
      </c>
      <c r="AC152">
        <f>C152-1</f>
        <v>0.24</v>
      </c>
      <c r="AD152">
        <f>0.01675104-0.0000418*C152-0.000000126*C152*C152</f>
        <v>1.6699014262399996E-2</v>
      </c>
      <c r="AE152">
        <f>MOD(279.6966778+36000.76892*C152+0.0003025*C152*C152,360)*PI()/180</f>
        <v>4.898277082693717</v>
      </c>
      <c r="AF152">
        <f>(281.2208444+1.719175*C152+0.000452778*C152*C152)*PI()/180</f>
        <v>4.9454483384200199</v>
      </c>
      <c r="AG152">
        <f>G152-AC152*(46.815*PI()/180+AC152*(0.006*PI()/180-0.0018*AC152*PI()/180))/3600</f>
        <v>0.409038346455533</v>
      </c>
      <c r="AH152">
        <f t="shared" si="195"/>
        <v>2.549905227534822</v>
      </c>
      <c r="AI152">
        <f t="shared" ref="AI152:AM152" si="224">$AH152+$AD152*SIN(AH152)</f>
        <v>2.5592193094919504</v>
      </c>
      <c r="AJ152">
        <f t="shared" si="224"/>
        <v>2.5590898123781156</v>
      </c>
      <c r="AK152">
        <f t="shared" si="224"/>
        <v>2.5590916183122463</v>
      </c>
      <c r="AL152">
        <f t="shared" si="224"/>
        <v>2.559091593128203</v>
      </c>
      <c r="AM152">
        <f t="shared" si="185"/>
        <v>2.5682149182653555</v>
      </c>
      <c r="AN152">
        <f t="shared" si="197"/>
        <v>1.2304779495057891</v>
      </c>
      <c r="AO152">
        <f t="shared" si="198"/>
        <v>1.2024750191964009</v>
      </c>
      <c r="AP152">
        <f t="shared" si="199"/>
        <v>1.2024750191964009</v>
      </c>
      <c r="AQ152">
        <f t="shared" si="186"/>
        <v>0.38430715354332373</v>
      </c>
      <c r="AR152">
        <f t="shared" si="200"/>
        <v>674.26504330688942</v>
      </c>
      <c r="AS152">
        <f t="shared" si="201"/>
        <v>1170.9558413024224</v>
      </c>
      <c r="AT152">
        <f t="shared" si="202"/>
        <v>1957.2309841967099</v>
      </c>
      <c r="AV152">
        <f>SQRT((S152-AS152)*(S152-AS152)+(T152-AT152)*(T152-AT152))</f>
        <v>2.4165397919617257</v>
      </c>
    </row>
    <row r="153" spans="1:48" x14ac:dyDescent="0.2">
      <c r="A153" s="1" t="d">
        <v>2024-05-31</v>
      </c>
      <c r="B153">
        <v>45442</v>
      </c>
      <c r="C153">
        <f t="shared" si="187"/>
        <v>1.24</v>
      </c>
      <c r="D153">
        <v>1.6708000000000001E-2</v>
      </c>
      <c r="E153">
        <f t="shared" si="188"/>
        <v>4.8950563441756003</v>
      </c>
      <c r="F153">
        <f t="shared" si="189"/>
        <v>4.9382057178469285</v>
      </c>
      <c r="G153">
        <f t="shared" si="190"/>
        <v>0.40909281973636669</v>
      </c>
      <c r="H153">
        <f t="shared" si="179"/>
        <v>2.5711299012221787</v>
      </c>
      <c r="I153">
        <f t="shared" si="213"/>
        <v>2.5801525818244482</v>
      </c>
      <c r="J153">
        <f t="shared" si="213"/>
        <v>2.5800253365746122</v>
      </c>
      <c r="K153">
        <f t="shared" si="213"/>
        <v>2.5800271361503575</v>
      </c>
      <c r="L153">
        <f t="shared" si="213"/>
        <v>2.5800271107007231</v>
      </c>
      <c r="M153">
        <f t="shared" si="180"/>
        <v>2.5888624048300906</v>
      </c>
      <c r="N153">
        <f t="shared" si="181"/>
        <v>1.2438828154974324</v>
      </c>
      <c r="O153">
        <f t="shared" si="182"/>
        <v>1.216788880817905</v>
      </c>
      <c r="P153">
        <f t="shared" si="191"/>
        <v>1.216788880817905</v>
      </c>
      <c r="Q153">
        <f t="shared" si="183"/>
        <v>0.38624217446770348</v>
      </c>
      <c r="R153">
        <f t="shared" si="192"/>
        <v>672.85858739803768</v>
      </c>
      <c r="S153">
        <f t="shared" si="193"/>
        <v>1168.8646811606297</v>
      </c>
      <c r="T153">
        <f t="shared" si="194"/>
        <v>1966.7471587551199</v>
      </c>
      <c r="AC153">
        <f>C153-1</f>
        <v>0.24</v>
      </c>
      <c r="AD153">
        <f>0.01675104-0.0000418*C153-0.000000126*C153*C153</f>
        <v>1.6699014262399996E-2</v>
      </c>
      <c r="AE153">
        <f>MOD(279.6966778+36000.76892*C153+0.0003025*C153*C153,360)*PI()/180</f>
        <v>4.898277082693717</v>
      </c>
      <c r="AF153">
        <f>(281.2208444+1.719175*C153+0.000452778*C153*C153)*PI()/180</f>
        <v>4.9454483384200199</v>
      </c>
      <c r="AG153">
        <f>G153-AC153*(46.815*PI()/180+AC153*(0.006*PI()/180-0.0018*AC153*PI()/180))/3600</f>
        <v>0.409038346455533</v>
      </c>
      <c r="AH153">
        <f t="shared" si="195"/>
        <v>2.567108019167307</v>
      </c>
      <c r="AI153">
        <f t="shared" ref="AI153:AM153" si="225">$AH153+$AD153*SIN(AH153)</f>
        <v>2.576182300717146</v>
      </c>
      <c r="AJ153">
        <f t="shared" si="225"/>
        <v>2.5760547222959005</v>
      </c>
      <c r="AK153">
        <f t="shared" si="225"/>
        <v>2.5760565210950239</v>
      </c>
      <c r="AL153">
        <f t="shared" si="225"/>
        <v>2.5760564957337668</v>
      </c>
      <c r="AM153">
        <f t="shared" si="185"/>
        <v>2.5849428886893926</v>
      </c>
      <c r="AN153">
        <f t="shared" si="197"/>
        <v>1.2472059199298258</v>
      </c>
      <c r="AO153">
        <f t="shared" si="198"/>
        <v>1.2203502686601524</v>
      </c>
      <c r="AP153">
        <f t="shared" si="199"/>
        <v>1.2203502686601524</v>
      </c>
      <c r="AQ153">
        <f t="shared" si="186"/>
        <v>0.38664704185475046</v>
      </c>
      <c r="AR153">
        <f t="shared" si="200"/>
        <v>672.56454418898522</v>
      </c>
      <c r="AS153">
        <f t="shared" si="201"/>
        <v>1168.3141527415162</v>
      </c>
      <c r="AT153">
        <f t="shared" si="202"/>
        <v>1969.0973008527858</v>
      </c>
      <c r="AV153">
        <f>SQRT((S153-AS153)*(S153-AS153)+(T153-AT153)*(T153-AT153))</f>
        <v>2.4137625027067173</v>
      </c>
    </row>
    <row r="154" spans="1:48" x14ac:dyDescent="0.2">
      <c r="A154" s="1" t="d">
        <v>2024-06-01</v>
      </c>
      <c r="B154">
        <v>45443</v>
      </c>
      <c r="C154">
        <f t="shared" si="187"/>
        <v>1.24</v>
      </c>
      <c r="D154">
        <v>1.6708000000000001E-2</v>
      </c>
      <c r="E154">
        <f t="shared" si="188"/>
        <v>4.8950563441756003</v>
      </c>
      <c r="F154">
        <f t="shared" si="189"/>
        <v>4.9382057178469285</v>
      </c>
      <c r="G154">
        <f t="shared" si="190"/>
        <v>0.40909281973636669</v>
      </c>
      <c r="H154">
        <f t="shared" si="179"/>
        <v>2.5883326928548911</v>
      </c>
      <c r="I154">
        <f t="shared" si="213"/>
        <v>2.5971121394036305</v>
      </c>
      <c r="J154">
        <f t="shared" si="213"/>
        <v>2.5969869990063184</v>
      </c>
      <c r="K154">
        <f t="shared" si="213"/>
        <v>2.5969887874406647</v>
      </c>
      <c r="L154">
        <f t="shared" si="213"/>
        <v>2.596988761882348</v>
      </c>
      <c r="M154">
        <f t="shared" si="180"/>
        <v>2.6055839613258449</v>
      </c>
      <c r="N154">
        <f t="shared" si="181"/>
        <v>1.2606043719931872</v>
      </c>
      <c r="O154">
        <f t="shared" si="182"/>
        <v>1.2346843573976638</v>
      </c>
      <c r="P154">
        <f t="shared" si="191"/>
        <v>1.2346843573976638</v>
      </c>
      <c r="Q154">
        <f t="shared" si="183"/>
        <v>0.38849203476691757</v>
      </c>
      <c r="R154">
        <f t="shared" si="192"/>
        <v>671.2255932142865</v>
      </c>
      <c r="S154">
        <f t="shared" si="193"/>
        <v>1166.3334090324227</v>
      </c>
      <c r="T154">
        <f t="shared" si="194"/>
        <v>1978.6169643414387</v>
      </c>
      <c r="AC154">
        <f>C154-1</f>
        <v>0.24</v>
      </c>
      <c r="AD154">
        <f>0.01675104-0.0000418*C154-0.000000126*C154*C154</f>
        <v>1.6699014262399996E-2</v>
      </c>
      <c r="AE154">
        <f>MOD(279.6966778+36000.76892*C154+0.0003025*C154*C154,360)*PI()/180</f>
        <v>4.898277082693717</v>
      </c>
      <c r="AF154">
        <f>(281.2208444+1.719175*C154+0.000452778*C154*C154)*PI()/180</f>
        <v>4.9454483384200199</v>
      </c>
      <c r="AG154">
        <f>G154-AC154*(46.815*PI()/180+AC154*(0.006*PI()/180-0.0018*AC154*PI()/180))/3600</f>
        <v>0.409038346455533</v>
      </c>
      <c r="AH154">
        <f t="shared" si="195"/>
        <v>2.5843108108000195</v>
      </c>
      <c r="AI154">
        <f t="shared" ref="AI154:AM154" si="226">$AH154+$AD154*SIN(AH154)</f>
        <v>2.5931426066018433</v>
      </c>
      <c r="AJ154">
        <f t="shared" si="226"/>
        <v>2.5930170961894836</v>
      </c>
      <c r="AK154">
        <f t="shared" si="226"/>
        <v>2.5930188846230191</v>
      </c>
      <c r="AL154">
        <f t="shared" si="226"/>
        <v>2.5930188591400847</v>
      </c>
      <c r="AM154">
        <f t="shared" si="185"/>
        <v>2.6016658520119735</v>
      </c>
      <c r="AN154">
        <f t="shared" si="197"/>
        <v>1.2639288832524072</v>
      </c>
      <c r="AO154">
        <f t="shared" si="198"/>
        <v>1.2382534265917797</v>
      </c>
      <c r="AP154">
        <f t="shared" si="199"/>
        <v>1.2382534265917797</v>
      </c>
      <c r="AQ154">
        <f t="shared" si="186"/>
        <v>0.38887447941879799</v>
      </c>
      <c r="AR154">
        <f t="shared" si="200"/>
        <v>670.94825244977608</v>
      </c>
      <c r="AS154">
        <f t="shared" si="201"/>
        <v>1165.8094619636781</v>
      </c>
      <c r="AT154">
        <f t="shared" si="202"/>
        <v>1980.9705067106054</v>
      </c>
      <c r="AV154">
        <f>SQRT((S154-AS154)*(S154-AS154)+(T154-AT154)*(T154-AT154))</f>
        <v>2.411157857608814</v>
      </c>
    </row>
    <row r="155" spans="1:48" x14ac:dyDescent="0.2">
      <c r="A155" s="1" t="d">
        <v>2024-06-02</v>
      </c>
      <c r="B155">
        <v>45444</v>
      </c>
      <c r="C155">
        <f t="shared" si="187"/>
        <v>1.24</v>
      </c>
      <c r="D155">
        <v>1.6708000000000001E-2</v>
      </c>
      <c r="E155">
        <f t="shared" si="188"/>
        <v>4.8950563441756003</v>
      </c>
      <c r="F155">
        <f t="shared" si="189"/>
        <v>4.9382057178469285</v>
      </c>
      <c r="G155">
        <f t="shared" si="190"/>
        <v>0.40909281973636669</v>
      </c>
      <c r="H155">
        <f t="shared" si="179"/>
        <v>2.6055354844873762</v>
      </c>
      <c r="I155">
        <f t="shared" si="213"/>
        <v>2.6140690988920179</v>
      </c>
      <c r="J155">
        <f t="shared" si="213"/>
        <v>2.6139462097966293</v>
      </c>
      <c r="K155">
        <f t="shared" si="213"/>
        <v>2.6139479838404038</v>
      </c>
      <c r="L155">
        <f t="shared" si="213"/>
        <v>2.6139479582309688</v>
      </c>
      <c r="M155">
        <f t="shared" si="180"/>
        <v>2.6223006780005873</v>
      </c>
      <c r="N155">
        <f t="shared" si="181"/>
        <v>1.2773210886679296</v>
      </c>
      <c r="O155">
        <f t="shared" si="182"/>
        <v>1.2526068021736514</v>
      </c>
      <c r="P155">
        <f t="shared" si="191"/>
        <v>1.2526068021736514</v>
      </c>
      <c r="Q155">
        <f t="shared" si="183"/>
        <v>0.39062882332272469</v>
      </c>
      <c r="R155">
        <f t="shared" si="192"/>
        <v>669.67695051618398</v>
      </c>
      <c r="S155">
        <f t="shared" si="193"/>
        <v>1163.9385708519321</v>
      </c>
      <c r="T155">
        <f t="shared" si="194"/>
        <v>1990.4932545172521</v>
      </c>
      <c r="AC155">
        <f>C155-1</f>
        <v>0.24</v>
      </c>
      <c r="AD155">
        <f>0.01675104-0.0000418*C155-0.000000126*C155*C155</f>
        <v>1.6699014262399996E-2</v>
      </c>
      <c r="AE155">
        <f>MOD(279.6966778+36000.76892*C155+0.0003025*C155*C155,360)*PI()/180</f>
        <v>4.898277082693717</v>
      </c>
      <c r="AF155">
        <f>(281.2208444+1.719175*C155+0.000452778*C155*C155)*PI()/180</f>
        <v>4.9454483384200199</v>
      </c>
      <c r="AG155">
        <f>G155-AC155*(46.815*PI()/180+AC155*(0.006*PI()/180-0.0018*AC155*PI()/180))/3600</f>
        <v>0.409038346455533</v>
      </c>
      <c r="AH155">
        <f t="shared" si="195"/>
        <v>2.6015136024325045</v>
      </c>
      <c r="AI155">
        <f t="shared" ref="AI155:AM155" si="227">$AH155+$AD155*SIN(AH155)</f>
        <v>2.6101002989040967</v>
      </c>
      <c r="AJ155">
        <f t="shared" si="227"/>
        <v>2.6099770033863061</v>
      </c>
      <c r="AK155">
        <f t="shared" si="227"/>
        <v>2.6099787782118984</v>
      </c>
      <c r="AL155">
        <f t="shared" si="227"/>
        <v>2.6099787526643898</v>
      </c>
      <c r="AM155">
        <f t="shared" si="185"/>
        <v>2.6183839456406641</v>
      </c>
      <c r="AN155">
        <f t="shared" si="197"/>
        <v>1.2806469768810977</v>
      </c>
      <c r="AO155">
        <f t="shared" si="198"/>
        <v>1.2561832370505803</v>
      </c>
      <c r="AP155">
        <f t="shared" si="199"/>
        <v>1.2561832370505803</v>
      </c>
      <c r="AQ155">
        <f t="shared" si="186"/>
        <v>0.39098866593321036</v>
      </c>
      <c r="AR155">
        <f t="shared" si="200"/>
        <v>669.41637179780719</v>
      </c>
      <c r="AS155">
        <f t="shared" si="201"/>
        <v>1163.4411416273763</v>
      </c>
      <c r="AT155">
        <f t="shared" si="202"/>
        <v>1992.8500575469982</v>
      </c>
      <c r="AV155">
        <f>SQRT((S155-AS155)*(S155-AS155)+(T155-AT155)*(T155-AT155))</f>
        <v>2.4087250475017776</v>
      </c>
    </row>
    <row r="156" spans="1:48" x14ac:dyDescent="0.2">
      <c r="A156" s="1" t="d">
        <v>2024-06-03</v>
      </c>
      <c r="B156">
        <v>45445</v>
      </c>
      <c r="C156">
        <f t="shared" si="187"/>
        <v>1.24</v>
      </c>
      <c r="D156">
        <v>1.6708000000000001E-2</v>
      </c>
      <c r="E156">
        <f t="shared" si="188"/>
        <v>4.8950563441756003</v>
      </c>
      <c r="F156">
        <f t="shared" si="189"/>
        <v>4.9382057178469285</v>
      </c>
      <c r="G156">
        <f t="shared" si="190"/>
        <v>0.40909281973636669</v>
      </c>
      <c r="H156">
        <f t="shared" si="179"/>
        <v>2.6227382761198612</v>
      </c>
      <c r="I156">
        <f t="shared" si="213"/>
        <v>2.6310235330386309</v>
      </c>
      <c r="J156">
        <f t="shared" si="213"/>
        <v>2.6309030390501236</v>
      </c>
      <c r="K156">
        <f t="shared" si="213"/>
        <v>2.6309047954523059</v>
      </c>
      <c r="L156">
        <f t="shared" si="213"/>
        <v>2.6309047698506469</v>
      </c>
      <c r="M156">
        <f t="shared" si="180"/>
        <v>2.6390126937383265</v>
      </c>
      <c r="N156">
        <f t="shared" si="181"/>
        <v>1.2940331044056688</v>
      </c>
      <c r="O156">
        <f t="shared" si="182"/>
        <v>1.2705549229630893</v>
      </c>
      <c r="P156">
        <f t="shared" si="191"/>
        <v>1.2705549229630893</v>
      </c>
      <c r="Q156">
        <f t="shared" si="183"/>
        <v>0.39265177022679387</v>
      </c>
      <c r="R156">
        <f t="shared" si="192"/>
        <v>668.21285559968828</v>
      </c>
      <c r="S156">
        <f t="shared" si="193"/>
        <v>1161.6795652545584</v>
      </c>
      <c r="T156">
        <f t="shared" si="194"/>
        <v>2002.3755000636806</v>
      </c>
      <c r="AC156">
        <f>C156-1</f>
        <v>0.24</v>
      </c>
      <c r="AD156">
        <f>0.01675104-0.0000418*C156-0.000000126*C156*C156</f>
        <v>1.6699014262399996E-2</v>
      </c>
      <c r="AE156">
        <f>MOD(279.6966778+36000.76892*C156+0.0003025*C156*C156,360)*PI()/180</f>
        <v>4.898277082693717</v>
      </c>
      <c r="AF156">
        <f>(281.2208444+1.719175*C156+0.000452778*C156*C156)*PI()/180</f>
        <v>4.9454483384200199</v>
      </c>
      <c r="AG156">
        <f>G156-AC156*(46.815*PI()/180+AC156*(0.006*PI()/180-0.0018*AC156*PI()/180))/3600</f>
        <v>0.409038346455533</v>
      </c>
      <c r="AH156">
        <f t="shared" si="195"/>
        <v>2.6187163940649896</v>
      </c>
      <c r="AI156">
        <f t="shared" ref="AI156:AM156" si="228">$AH156+$AD156*SIN(AH156)</f>
        <v>2.6270554501560666</v>
      </c>
      <c r="AJ156">
        <f t="shared" si="228"/>
        <v>2.6269345138165603</v>
      </c>
      <c r="AK156">
        <f t="shared" si="228"/>
        <v>2.6269362717881264</v>
      </c>
      <c r="AL156">
        <f t="shared" si="228"/>
        <v>2.6269362462345178</v>
      </c>
      <c r="AM156">
        <f t="shared" si="185"/>
        <v>2.6350973081262912</v>
      </c>
      <c r="AN156">
        <f t="shared" si="197"/>
        <v>1.2973603393667243</v>
      </c>
      <c r="AO156">
        <f t="shared" si="198"/>
        <v>1.274138397657095</v>
      </c>
      <c r="AP156">
        <f t="shared" si="199"/>
        <v>1.274138397657095</v>
      </c>
      <c r="AQ156">
        <f t="shared" si="186"/>
        <v>0.39298884029141135</v>
      </c>
      <c r="AR156">
        <f t="shared" si="200"/>
        <v>667.96909570559012</v>
      </c>
      <c r="AS156">
        <f t="shared" si="201"/>
        <v>1161.2085949703589</v>
      </c>
      <c r="AT156">
        <f t="shared" si="202"/>
        <v>2004.7354264644998</v>
      </c>
      <c r="AV156">
        <f>SQRT((S156-AS156)*(S156-AS156)+(T156-AT156)*(T156-AT156))</f>
        <v>2.4064633024175235</v>
      </c>
    </row>
    <row r="157" spans="1:48" x14ac:dyDescent="0.2">
      <c r="A157" s="1" t="d">
        <v>2024-06-04</v>
      </c>
      <c r="B157">
        <v>45446</v>
      </c>
      <c r="C157">
        <f t="shared" si="187"/>
        <v>1.24</v>
      </c>
      <c r="D157">
        <v>1.6708000000000001E-2</v>
      </c>
      <c r="E157">
        <f t="shared" si="188"/>
        <v>4.8950563441756003</v>
      </c>
      <c r="F157">
        <f t="shared" si="189"/>
        <v>4.9382057178469285</v>
      </c>
      <c r="G157">
        <f t="shared" si="190"/>
        <v>0.40909281973636669</v>
      </c>
      <c r="H157">
        <f t="shared" si="179"/>
        <v>2.6399410677523463</v>
      </c>
      <c r="I157">
        <f t="shared" si="213"/>
        <v>2.6479755153395881</v>
      </c>
      <c r="J157">
        <f t="shared" si="213"/>
        <v>2.6478575574507706</v>
      </c>
      <c r="K157">
        <f t="shared" si="213"/>
        <v>2.6478592929665732</v>
      </c>
      <c r="L157">
        <f t="shared" si="213"/>
        <v>2.6478592674327075</v>
      </c>
      <c r="M157">
        <f t="shared" si="180"/>
        <v>2.6557201485224127</v>
      </c>
      <c r="N157">
        <f t="shared" si="181"/>
        <v>1.310740559189755</v>
      </c>
      <c r="O157">
        <f t="shared" si="182"/>
        <v>1.2885273825802632</v>
      </c>
      <c r="P157">
        <f t="shared" si="191"/>
        <v>1.2885273825802632</v>
      </c>
      <c r="Q157">
        <f t="shared" si="183"/>
        <v>0.39456014543331636</v>
      </c>
      <c r="R157">
        <f t="shared" si="192"/>
        <v>666.83349425969016</v>
      </c>
      <c r="S157">
        <f t="shared" si="193"/>
        <v>1159.5558214596881</v>
      </c>
      <c r="T157">
        <f t="shared" si="194"/>
        <v>2014.2631882463434</v>
      </c>
      <c r="AC157">
        <f>C157-1</f>
        <v>0.24</v>
      </c>
      <c r="AD157">
        <f>0.01675104-0.0000418*C157-0.000000126*C157*C157</f>
        <v>1.6699014262399996E-2</v>
      </c>
      <c r="AE157">
        <f>MOD(279.6966778+36000.76892*C157+0.0003025*C157*C157,360)*PI()/180</f>
        <v>4.898277082693717</v>
      </c>
      <c r="AF157">
        <f>(281.2208444+1.719175*C157+0.000452778*C157*C157)*PI()/180</f>
        <v>4.9454483384200199</v>
      </c>
      <c r="AG157">
        <f>G157-AC157*(46.815*PI()/180+AC157*(0.006*PI()/180-0.0018*AC157*PI()/180))/3600</f>
        <v>0.409038346455533</v>
      </c>
      <c r="AH157">
        <f t="shared" si="195"/>
        <v>2.6359191856974746</v>
      </c>
      <c r="AI157">
        <f t="shared" ref="AI157:AM157" si="229">$AH157+$AD157*SIN(AH157)</f>
        <v>2.6440081336416594</v>
      </c>
      <c r="AJ157">
        <f t="shared" si="229"/>
        <v>2.6438896979939077</v>
      </c>
      <c r="AK157">
        <f t="shared" si="229"/>
        <v>2.6438914358696999</v>
      </c>
      <c r="AL157">
        <f t="shared" si="229"/>
        <v>2.643891410369636</v>
      </c>
      <c r="AM157">
        <f t="shared" si="185"/>
        <v>2.6518060791268576</v>
      </c>
      <c r="AN157">
        <f t="shared" si="197"/>
        <v>1.3140691103672912</v>
      </c>
      <c r="AO157">
        <f t="shared" si="198"/>
        <v>1.2921175614406006</v>
      </c>
      <c r="AP157">
        <f t="shared" si="199"/>
        <v>1.2921175614406006</v>
      </c>
      <c r="AQ157">
        <f t="shared" si="186"/>
        <v>0.39487428147230696</v>
      </c>
      <c r="AR157">
        <f t="shared" si="200"/>
        <v>666.60660705134831</v>
      </c>
      <c r="AS157">
        <f t="shared" si="201"/>
        <v>1159.111255816754</v>
      </c>
      <c r="AT157">
        <f t="shared" si="202"/>
        <v>2016.6261028833915</v>
      </c>
      <c r="AV157">
        <f>SQRT((S157-AS157)*(S157-AS157)+(T157-AT157)*(T157-AT157))</f>
        <v>2.4043718915453969</v>
      </c>
    </row>
    <row r="158" spans="1:48" x14ac:dyDescent="0.2">
      <c r="A158" s="1" t="d">
        <v>2024-06-05</v>
      </c>
      <c r="B158">
        <v>45447</v>
      </c>
      <c r="C158">
        <f t="shared" si="187"/>
        <v>1.24</v>
      </c>
      <c r="D158">
        <v>1.6708000000000001E-2</v>
      </c>
      <c r="E158">
        <f t="shared" si="188"/>
        <v>4.8950563441756003</v>
      </c>
      <c r="F158">
        <f t="shared" si="189"/>
        <v>4.9382057178469285</v>
      </c>
      <c r="G158">
        <f t="shared" si="190"/>
        <v>0.40909281973636669</v>
      </c>
      <c r="H158">
        <f t="shared" si="179"/>
        <v>2.6571438593848313</v>
      </c>
      <c r="I158">
        <f t="shared" si="213"/>
        <v>2.6649251200165791</v>
      </c>
      <c r="J158">
        <f t="shared" si="213"/>
        <v>2.6648098362437294</v>
      </c>
      <c r="K158">
        <f t="shared" si="213"/>
        <v>2.6648115476426639</v>
      </c>
      <c r="L158">
        <f t="shared" si="213"/>
        <v>2.6648115222375237</v>
      </c>
      <c r="M158">
        <f t="shared" si="180"/>
        <v>2.6724231834005185</v>
      </c>
      <c r="N158">
        <f t="shared" si="181"/>
        <v>1.3274435940678604</v>
      </c>
      <c r="O158">
        <f t="shared" si="182"/>
        <v>1.3065228007792167</v>
      </c>
      <c r="P158">
        <f t="shared" si="191"/>
        <v>1.3065228007792167</v>
      </c>
      <c r="Q158">
        <f t="shared" si="183"/>
        <v>0.39635325962263129</v>
      </c>
      <c r="R158">
        <f t="shared" si="192"/>
        <v>665.53904144030059</v>
      </c>
      <c r="S158">
        <f t="shared" si="193"/>
        <v>1157.5667992738599</v>
      </c>
      <c r="T158">
        <f t="shared" si="194"/>
        <v>2026.155821822987</v>
      </c>
      <c r="AC158">
        <f>C158-1</f>
        <v>0.24</v>
      </c>
      <c r="AD158">
        <f>0.01675104-0.0000418*C158-0.000000126*C158*C158</f>
        <v>1.6699014262399996E-2</v>
      </c>
      <c r="AE158">
        <f>MOD(279.6966778+36000.76892*C158+0.0003025*C158*C158,360)*PI()/180</f>
        <v>4.898277082693717</v>
      </c>
      <c r="AF158">
        <f>(281.2208444+1.719175*C158+0.000452778*C158*C158)*PI()/180</f>
        <v>4.9454483384200199</v>
      </c>
      <c r="AG158">
        <f>G158-AC158*(46.815*PI()/180+AC158*(0.006*PI()/180-0.0018*AC158*PI()/180))/3600</f>
        <v>0.409038346455533</v>
      </c>
      <c r="AH158">
        <f t="shared" si="195"/>
        <v>2.6531219773299597</v>
      </c>
      <c r="AI158">
        <f t="shared" ref="AI158:AM158" si="230">$AH158+$AD158*SIN(AH158)</f>
        <v>2.6609584233750643</v>
      </c>
      <c r="AJ158">
        <f t="shared" si="230"/>
        <v>2.6608426269972938</v>
      </c>
      <c r="AK158">
        <f t="shared" si="230"/>
        <v>2.6608443415479561</v>
      </c>
      <c r="AL158">
        <f t="shared" si="230"/>
        <v>2.660844316162045</v>
      </c>
      <c r="AM158">
        <f t="shared" si="185"/>
        <v>2.6685103993725456</v>
      </c>
      <c r="AN158">
        <f t="shared" si="197"/>
        <v>1.3307734306129788</v>
      </c>
      <c r="AO158">
        <f t="shared" si="198"/>
        <v>1.3101193388085657</v>
      </c>
      <c r="AP158">
        <f t="shared" si="199"/>
        <v>1.3101193388085657</v>
      </c>
      <c r="AQ158">
        <f t="shared" si="186"/>
        <v>0.39664430939522344</v>
      </c>
      <c r="AR158">
        <f t="shared" si="200"/>
        <v>665.32907777245441</v>
      </c>
      <c r="AS158">
        <f t="shared" si="201"/>
        <v>1157.1485885793008</v>
      </c>
      <c r="AT158">
        <f t="shared" si="202"/>
        <v>2028.5215915517067</v>
      </c>
      <c r="AV158">
        <f>SQRT((S158-AS158)*(S158-AS158)+(T158-AT158)*(T158-AT158))</f>
        <v>2.4024501231804871</v>
      </c>
    </row>
    <row r="159" spans="1:48" x14ac:dyDescent="0.2">
      <c r="A159" s="1" t="d">
        <v>2024-06-06</v>
      </c>
      <c r="B159">
        <v>45448</v>
      </c>
      <c r="C159">
        <f t="shared" si="187"/>
        <v>1.24</v>
      </c>
      <c r="D159">
        <v>1.6708000000000001E-2</v>
      </c>
      <c r="E159">
        <f t="shared" si="188"/>
        <v>4.8950563441756003</v>
      </c>
      <c r="F159">
        <f t="shared" si="189"/>
        <v>4.9382057178469285</v>
      </c>
      <c r="G159">
        <f t="shared" si="190"/>
        <v>0.40909281973636669</v>
      </c>
      <c r="H159">
        <f t="shared" si="179"/>
        <v>2.6743466510175438</v>
      </c>
      <c r="I159">
        <f t="shared" si="213"/>
        <v>2.6818724219951258</v>
      </c>
      <c r="J159">
        <f t="shared" si="213"/>
        <v>2.6817599472171181</v>
      </c>
      <c r="K159">
        <f t="shared" si="213"/>
        <v>2.6817616312910348</v>
      </c>
      <c r="L159">
        <f t="shared" si="213"/>
        <v>2.6817616060762517</v>
      </c>
      <c r="M159">
        <f t="shared" si="180"/>
        <v>2.6891219404495996</v>
      </c>
      <c r="N159">
        <f t="shared" si="181"/>
        <v>1.3441423511169415</v>
      </c>
      <c r="O159">
        <f t="shared" si="182"/>
        <v>1.3245397563145851</v>
      </c>
      <c r="P159">
        <f t="shared" si="191"/>
        <v>1.3245397563145851</v>
      </c>
      <c r="Q159">
        <f t="shared" si="183"/>
        <v>0.39803046502746575</v>
      </c>
      <c r="R159">
        <f t="shared" si="192"/>
        <v>664.32966089819899</v>
      </c>
      <c r="S159">
        <f t="shared" si="193"/>
        <v>1155.7119890897684</v>
      </c>
      <c r="T159">
        <f t="shared" si="194"/>
        <v>2038.0529180674955</v>
      </c>
      <c r="AC159">
        <f>C159-1</f>
        <v>0.24</v>
      </c>
      <c r="AD159">
        <f>0.01675104-0.0000418*C159-0.000000126*C159*C159</f>
        <v>1.6699014262399996E-2</v>
      </c>
      <c r="AE159">
        <f>MOD(279.6966778+36000.76892*C159+0.0003025*C159*C159,360)*PI()/180</f>
        <v>4.898277082693717</v>
      </c>
      <c r="AF159">
        <f>(281.2208444+1.719175*C159+0.000452778*C159*C159)*PI()/180</f>
        <v>4.9454483384200199</v>
      </c>
      <c r="AG159">
        <f>G159-AC159*(46.815*PI()/180+AC159*(0.006*PI()/180-0.0018*AC159*PI()/180))/3600</f>
        <v>0.409038346455533</v>
      </c>
      <c r="AH159">
        <f t="shared" si="195"/>
        <v>2.6703247689626721</v>
      </c>
      <c r="AI159">
        <f t="shared" ref="AI159:AM159" si="231">$AH159+$AD159*SIN(AH159)</f>
        <v>2.6779063940790744</v>
      </c>
      <c r="AJ159">
        <f t="shared" si="231"/>
        <v>2.677793372452729</v>
      </c>
      <c r="AK159">
        <f t="shared" si="231"/>
        <v>2.677795060469335</v>
      </c>
      <c r="AL159">
        <f t="shared" si="231"/>
        <v>2.6777950352589324</v>
      </c>
      <c r="AM159">
        <f t="shared" si="185"/>
        <v>2.6852104106306922</v>
      </c>
      <c r="AN159">
        <f t="shared" si="197"/>
        <v>1.3474734418711254</v>
      </c>
      <c r="AO159">
        <f t="shared" si="198"/>
        <v>1.3281422996334509</v>
      </c>
      <c r="AP159">
        <f t="shared" si="199"/>
        <v>1.3281422996334509</v>
      </c>
      <c r="AQ159">
        <f t="shared" si="186"/>
        <v>0.39829828573674547</v>
      </c>
      <c r="AR159">
        <f t="shared" si="200"/>
        <v>664.13666853228369</v>
      </c>
      <c r="AS159">
        <f t="shared" si="201"/>
        <v>1155.3200882574984</v>
      </c>
      <c r="AT159">
        <f t="shared" si="202"/>
        <v>2040.4214115714749</v>
      </c>
      <c r="AV159">
        <f>SQRT((S159-AS159)*(S159-AS159)+(T159-AT159)*(T159-AT159))</f>
        <v>2.4006973446743491</v>
      </c>
    </row>
    <row r="160" spans="1:48" x14ac:dyDescent="0.2">
      <c r="A160" s="1" t="d">
        <v>2024-06-07</v>
      </c>
      <c r="B160">
        <v>45449</v>
      </c>
      <c r="C160">
        <f t="shared" si="187"/>
        <v>1.24</v>
      </c>
      <c r="D160">
        <v>1.6708000000000001E-2</v>
      </c>
      <c r="E160">
        <f t="shared" si="188"/>
        <v>4.8950563441756003</v>
      </c>
      <c r="F160">
        <f t="shared" si="189"/>
        <v>4.9382057178469285</v>
      </c>
      <c r="G160">
        <f t="shared" si="190"/>
        <v>0.40909281973636669</v>
      </c>
      <c r="H160">
        <f t="shared" si="179"/>
        <v>2.6915494426500288</v>
      </c>
      <c r="I160">
        <f t="shared" si="213"/>
        <v>2.6988174968815115</v>
      </c>
      <c r="J160">
        <f t="shared" si="213"/>
        <v>2.6987079626826409</v>
      </c>
      <c r="K160">
        <f t="shared" si="213"/>
        <v>2.6987096162537187</v>
      </c>
      <c r="L160">
        <f t="shared" si="213"/>
        <v>2.6987095912914016</v>
      </c>
      <c r="M160">
        <f t="shared" si="180"/>
        <v>2.7058165627397339</v>
      </c>
      <c r="N160">
        <f t="shared" si="181"/>
        <v>1.3608369734070767</v>
      </c>
      <c r="O160">
        <f t="shared" si="182"/>
        <v>1.3425767891154612</v>
      </c>
      <c r="P160">
        <f t="shared" si="191"/>
        <v>1.3425767891154612</v>
      </c>
      <c r="Q160">
        <f t="shared" si="183"/>
        <v>0.39959115621867697</v>
      </c>
      <c r="R160">
        <f t="shared" si="192"/>
        <v>663.20550488068363</v>
      </c>
      <c r="S160">
        <f t="shared" si="193"/>
        <v>1153.990911881787</v>
      </c>
      <c r="T160">
        <f t="shared" si="194"/>
        <v>2049.9540078085479</v>
      </c>
      <c r="AC160">
        <f>C160-1</f>
        <v>0.24</v>
      </c>
      <c r="AD160">
        <f>0.01675104-0.0000418*C160-0.000000126*C160*C160</f>
        <v>1.6699014262399996E-2</v>
      </c>
      <c r="AE160">
        <f>MOD(279.6966778+36000.76892*C160+0.0003025*C160*C160,360)*PI()/180</f>
        <v>4.898277082693717</v>
      </c>
      <c r="AF160">
        <f>(281.2208444+1.719175*C160+0.000452778*C160*C160)*PI()/180</f>
        <v>4.9454483384200199</v>
      </c>
      <c r="AG160">
        <f>G160-AC160*(46.815*PI()/180+AC160*(0.006*PI()/180-0.0018*AC160*PI()/180))/3600</f>
        <v>0.409038346455533</v>
      </c>
      <c r="AH160">
        <f t="shared" si="195"/>
        <v>2.6875275605951572</v>
      </c>
      <c r="AI160">
        <f t="shared" ref="AI160:AM160" si="232">$AH160+$AD160*SIN(AH160)</f>
        <v>2.6948521211620786</v>
      </c>
      <c r="AJ160">
        <f t="shared" si="232"/>
        <v>2.69474200651393</v>
      </c>
      <c r="AK160">
        <f t="shared" si="232"/>
        <v>2.6947436648159728</v>
      </c>
      <c r="AL160">
        <f t="shared" si="232"/>
        <v>2.6947436398429629</v>
      </c>
      <c r="AM160">
        <f t="shared" si="185"/>
        <v>2.7019062556696505</v>
      </c>
      <c r="AN160">
        <f t="shared" si="197"/>
        <v>1.3641692869100837</v>
      </c>
      <c r="AO160">
        <f t="shared" si="198"/>
        <v>1.3461849754516042</v>
      </c>
      <c r="AP160">
        <f t="shared" si="199"/>
        <v>1.3461849754516042</v>
      </c>
      <c r="AQ160">
        <f t="shared" si="186"/>
        <v>0.39983561470636514</v>
      </c>
      <c r="AR160">
        <f t="shared" si="200"/>
        <v>663.02952840210958</v>
      </c>
      <c r="AS160">
        <f t="shared" si="201"/>
        <v>1153.625280432349</v>
      </c>
      <c r="AT160">
        <f t="shared" si="202"/>
        <v>2052.3250954394612</v>
      </c>
      <c r="AV160">
        <f>SQRT((S160-AS160)*(S160-AS160)+(T160-AT160)*(T160-AT160))</f>
        <v>2.3991129423785229</v>
      </c>
    </row>
    <row r="161" spans="1:48" x14ac:dyDescent="0.2">
      <c r="A161" s="1" t="d">
        <v>2024-06-08</v>
      </c>
      <c r="B161">
        <v>45450</v>
      </c>
      <c r="C161">
        <f t="shared" si="187"/>
        <v>1.24</v>
      </c>
      <c r="D161">
        <v>1.6708000000000001E-2</v>
      </c>
      <c r="E161">
        <f t="shared" si="188"/>
        <v>4.8950563441756003</v>
      </c>
      <c r="F161">
        <f t="shared" si="189"/>
        <v>4.9382057178469285</v>
      </c>
      <c r="G161">
        <f t="shared" si="190"/>
        <v>0.40909281973636669</v>
      </c>
      <c r="H161">
        <f t="shared" si="179"/>
        <v>2.7087522342825139</v>
      </c>
      <c r="I161">
        <f t="shared" si="213"/>
        <v>2.715760420941753</v>
      </c>
      <c r="J161">
        <f t="shared" si="213"/>
        <v>2.7156539554584307</v>
      </c>
      <c r="K161">
        <f t="shared" si="213"/>
        <v>2.7156555753870966</v>
      </c>
      <c r="L161">
        <f t="shared" si="213"/>
        <v>2.7156555507396107</v>
      </c>
      <c r="M161">
        <f t="shared" si="180"/>
        <v>2.7225071943001597</v>
      </c>
      <c r="N161">
        <f t="shared" si="181"/>
        <v>1.3775276049675025</v>
      </c>
      <c r="O161">
        <f t="shared" si="182"/>
        <v>1.3606324025713668</v>
      </c>
      <c r="P161">
        <f t="shared" si="191"/>
        <v>1.3606324025713668</v>
      </c>
      <c r="Q161">
        <f t="shared" si="183"/>
        <v>0.40103477084791594</v>
      </c>
      <c r="R161">
        <f t="shared" si="192"/>
        <v>662.16671381970411</v>
      </c>
      <c r="S161">
        <f t="shared" si="193"/>
        <v>1152.4031191981728</v>
      </c>
      <c r="T161">
        <f t="shared" si="194"/>
        <v>2061.8586344843443</v>
      </c>
      <c r="AC161">
        <f>C161-1</f>
        <v>0.24</v>
      </c>
      <c r="AD161">
        <f>0.01675104-0.0000418*C161-0.000000126*C161*C161</f>
        <v>1.6699014262399996E-2</v>
      </c>
      <c r="AE161">
        <f>MOD(279.6966778+36000.76892*C161+0.0003025*C161*C161,360)*PI()/180</f>
        <v>4.898277082693717</v>
      </c>
      <c r="AF161">
        <f>(281.2208444+1.719175*C161+0.000452778*C161*C161)*PI()/180</f>
        <v>4.9454483384200199</v>
      </c>
      <c r="AG161">
        <f>G161-AC161*(46.815*PI()/180+AC161*(0.006*PI()/180-0.0018*AC161*PI()/180))/3600</f>
        <v>0.409038346455533</v>
      </c>
      <c r="AH161">
        <f t="shared" si="195"/>
        <v>2.7047303522276422</v>
      </c>
      <c r="AI161">
        <f t="shared" ref="AI161:AM161" si="233">$AH161+$AD161*SIN(AH161)</f>
        <v>2.7117956806970898</v>
      </c>
      <c r="AJ161">
        <f t="shared" si="233"/>
        <v>2.7116886018451773</v>
      </c>
      <c r="AK161">
        <f t="shared" si="233"/>
        <v>2.7116902272884937</v>
      </c>
      <c r="AL161">
        <f t="shared" si="233"/>
        <v>2.7116902026150682</v>
      </c>
      <c r="AM161">
        <f t="shared" si="185"/>
        <v>2.7185980782248418</v>
      </c>
      <c r="AN161">
        <f t="shared" si="197"/>
        <v>1.3808611094652754</v>
      </c>
      <c r="AO161">
        <f t="shared" si="198"/>
        <v>1.3642458617731963</v>
      </c>
      <c r="AP161">
        <f t="shared" si="199"/>
        <v>1.3642458617731963</v>
      </c>
      <c r="AQ161">
        <f t="shared" si="186"/>
        <v>0.40125574377838125</v>
      </c>
      <c r="AR161">
        <f t="shared" si="200"/>
        <v>662.00779455931286</v>
      </c>
      <c r="AS161">
        <f t="shared" si="201"/>
        <v>1152.0637212578604</v>
      </c>
      <c r="AT161">
        <f t="shared" si="202"/>
        <v>2064.2321881038301</v>
      </c>
      <c r="AV161">
        <f>SQRT((S161-AS161)*(S161-AS161)+(T161-AT161)*(T161-AT161))</f>
        <v>2.3976963415876269</v>
      </c>
    </row>
    <row r="162" spans="1:48" x14ac:dyDescent="0.2">
      <c r="A162" s="1" t="d">
        <v>2024-06-09</v>
      </c>
      <c r="B162">
        <v>45451</v>
      </c>
      <c r="C162">
        <f t="shared" si="187"/>
        <v>1.24</v>
      </c>
      <c r="D162">
        <v>1.6708000000000001E-2</v>
      </c>
      <c r="E162">
        <f t="shared" si="188"/>
        <v>4.8950563441756003</v>
      </c>
      <c r="F162">
        <f t="shared" si="189"/>
        <v>4.9382057178469285</v>
      </c>
      <c r="G162">
        <f t="shared" si="190"/>
        <v>0.40909281973636669</v>
      </c>
      <c r="H162">
        <f t="shared" si="179"/>
        <v>2.7259550259149989</v>
      </c>
      <c r="I162">
        <f t="shared" ref="I162:L181" si="234">$H162+$D162*SIN(H162)</f>
        <v>2.7327012710781333</v>
      </c>
      <c r="J162">
        <f t="shared" si="234"/>
        <v>2.7325979988496383</v>
      </c>
      <c r="K162">
        <f t="shared" si="234"/>
        <v>2.7325995820423956</v>
      </c>
      <c r="L162">
        <f t="shared" si="234"/>
        <v>2.7325995577721334</v>
      </c>
      <c r="M162">
        <f t="shared" si="180"/>
        <v>2.7391939800830905</v>
      </c>
      <c r="N162">
        <f t="shared" si="181"/>
        <v>1.3942143907504327</v>
      </c>
      <c r="O162">
        <f t="shared" si="182"/>
        <v>1.3787050659204638</v>
      </c>
      <c r="P162">
        <f t="shared" si="191"/>
        <v>1.3787050659204638</v>
      </c>
      <c r="Q162">
        <f t="shared" si="183"/>
        <v>0.40236079034397421</v>
      </c>
      <c r="R162">
        <f t="shared" si="192"/>
        <v>661.21341604364125</v>
      </c>
      <c r="S162">
        <f t="shared" si="193"/>
        <v>1150.9481931509411</v>
      </c>
      <c r="T162">
        <f t="shared" si="194"/>
        <v>2073.7663532093234</v>
      </c>
      <c r="AC162">
        <f>C162-1</f>
        <v>0.24</v>
      </c>
      <c r="AD162">
        <f>0.01675104-0.0000418*C162-0.000000126*C162*C162</f>
        <v>1.6699014262399996E-2</v>
      </c>
      <c r="AE162">
        <f>MOD(279.6966778+36000.76892*C162+0.0003025*C162*C162,360)*PI()/180</f>
        <v>4.898277082693717</v>
      </c>
      <c r="AF162">
        <f>(281.2208444+1.719175*C162+0.000452778*C162*C162)*PI()/180</f>
        <v>4.9454483384200199</v>
      </c>
      <c r="AG162">
        <f>G162-AC162*(46.815*PI()/180+AC162*(0.006*PI()/180-0.0018*AC162*PI()/180))/3600</f>
        <v>0.409038346455533</v>
      </c>
      <c r="AH162">
        <f t="shared" si="195"/>
        <v>2.7219331438601273</v>
      </c>
      <c r="AI162">
        <f t="shared" ref="AI162:AM162" si="235">$AH162+$AD162*SIN(AH162)</f>
        <v>2.7287371493983361</v>
      </c>
      <c r="AJ162">
        <f t="shared" si="235"/>
        <v>2.7286332316019122</v>
      </c>
      <c r="AK162">
        <f t="shared" si="235"/>
        <v>2.7286348210865232</v>
      </c>
      <c r="AL162">
        <f t="shared" si="235"/>
        <v>2.728634796774954</v>
      </c>
      <c r="AM162">
        <f t="shared" si="185"/>
        <v>2.7352860229625868</v>
      </c>
      <c r="AN162">
        <f t="shared" si="197"/>
        <v>1.3975490542030204</v>
      </c>
      <c r="AO162">
        <f t="shared" si="198"/>
        <v>1.3823234204931871</v>
      </c>
      <c r="AP162">
        <f t="shared" si="199"/>
        <v>1.3823234204931871</v>
      </c>
      <c r="AQ162">
        <f t="shared" si="186"/>
        <v>0.40255816437684472</v>
      </c>
      <c r="AR162">
        <f t="shared" si="200"/>
        <v>661.07159200365118</v>
      </c>
      <c r="AS162">
        <f t="shared" si="201"/>
        <v>1150.634997450275</v>
      </c>
      <c r="AT162">
        <f t="shared" si="202"/>
        <v>2076.1422460326462</v>
      </c>
      <c r="AV162">
        <f>SQRT((S162-AS162)*(S162-AS162)+(T162-AT162)*(T162-AT162))</f>
        <v>2.396447006472834</v>
      </c>
    </row>
    <row r="163" spans="1:48" x14ac:dyDescent="0.2">
      <c r="A163" s="1" t="d">
        <v>2024-06-10</v>
      </c>
      <c r="B163">
        <v>45452</v>
      </c>
      <c r="C163">
        <f t="shared" si="187"/>
        <v>1.24</v>
      </c>
      <c r="D163">
        <v>1.6708000000000001E-2</v>
      </c>
      <c r="E163">
        <f t="shared" si="188"/>
        <v>4.8950563441756003</v>
      </c>
      <c r="F163">
        <f t="shared" si="189"/>
        <v>4.9382057178469285</v>
      </c>
      <c r="G163">
        <f t="shared" si="190"/>
        <v>0.40909281973636669</v>
      </c>
      <c r="H163">
        <f t="shared" si="179"/>
        <v>2.743157817547484</v>
      </c>
      <c r="I163">
        <f t="shared" si="234"/>
        <v>2.7496401248066706</v>
      </c>
      <c r="J163">
        <f t="shared" si="234"/>
        <v>2.749540166630116</v>
      </c>
      <c r="K163">
        <f t="shared" si="234"/>
        <v>2.7495417100472639</v>
      </c>
      <c r="L163">
        <f t="shared" si="234"/>
        <v>2.7495416862164168</v>
      </c>
      <c r="M163">
        <f t="shared" si="180"/>
        <v>2.7558770659286274</v>
      </c>
      <c r="N163">
        <f t="shared" si="181"/>
        <v>1.4108974765959701</v>
      </c>
      <c r="O163">
        <f t="shared" si="182"/>
        <v>1.3967932167379127</v>
      </c>
      <c r="P163">
        <f t="shared" si="191"/>
        <v>1.3967932167379127</v>
      </c>
      <c r="Q163">
        <f t="shared" si="183"/>
        <v>0.40356874056049291</v>
      </c>
      <c r="R163">
        <f t="shared" si="192"/>
        <v>660.3457275079719</v>
      </c>
      <c r="S163">
        <f t="shared" si="193"/>
        <v>1149.6257464034857</v>
      </c>
      <c r="T163">
        <f t="shared" si="194"/>
        <v>2085.6767298542868</v>
      </c>
      <c r="AC163">
        <f>C163-1</f>
        <v>0.24</v>
      </c>
      <c r="AD163">
        <f>0.01675104-0.0000418*C163-0.000000126*C163*C163</f>
        <v>1.6699014262399996E-2</v>
      </c>
      <c r="AE163">
        <f>MOD(279.6966778+36000.76892*C163+0.0003025*C163*C163,360)*PI()/180</f>
        <v>4.898277082693717</v>
      </c>
      <c r="AF163">
        <f>(281.2208444+1.719175*C163+0.000452778*C163*C163)*PI()/180</f>
        <v>4.9454483384200199</v>
      </c>
      <c r="AG163">
        <f>G163-AC163*(46.815*PI()/180+AC163*(0.006*PI()/180-0.0018*AC163*PI()/180))/3600</f>
        <v>0.409038346455533</v>
      </c>
      <c r="AH163">
        <f t="shared" si="195"/>
        <v>2.7391359354926124</v>
      </c>
      <c r="AI163">
        <f t="shared" ref="AI163:AM163" si="236">$AH163+$AD163*SIN(AH163)</f>
        <v>2.7456766045987844</v>
      </c>
      <c r="AJ163">
        <f t="shared" si="236"/>
        <v>2.7455759694124371</v>
      </c>
      <c r="AK163">
        <f t="shared" si="236"/>
        <v>2.7455775198902796</v>
      </c>
      <c r="AL163">
        <f t="shared" si="236"/>
        <v>2.7455774960026926</v>
      </c>
      <c r="AM163">
        <f t="shared" si="185"/>
        <v>2.7519702354450364</v>
      </c>
      <c r="AN163">
        <f t="shared" si="197"/>
        <v>1.4142332666854696</v>
      </c>
      <c r="AO163">
        <f t="shared" si="198"/>
        <v>1.4004160824011294</v>
      </c>
      <c r="AP163">
        <f t="shared" si="199"/>
        <v>1.4004160824011294</v>
      </c>
      <c r="AQ163">
        <f t="shared" si="186"/>
        <v>0.40374241251125981</v>
      </c>
      <c r="AR163">
        <f t="shared" si="200"/>
        <v>660.22103329271238</v>
      </c>
      <c r="AS163">
        <f t="shared" si="201"/>
        <v>1149.3387262751055</v>
      </c>
      <c r="AT163">
        <f t="shared" si="202"/>
        <v>2088.0548362956456</v>
      </c>
      <c r="AV163">
        <f>SQRT((S163-AS163)*(S163-AS163)+(T163-AT163)*(T163-AT163))</f>
        <v>2.3953644400231795</v>
      </c>
    </row>
    <row r="164" spans="1:48" x14ac:dyDescent="0.2">
      <c r="A164" s="1" t="d">
        <v>2024-06-11</v>
      </c>
      <c r="B164">
        <v>45453</v>
      </c>
      <c r="C164">
        <f t="shared" si="187"/>
        <v>1.24</v>
      </c>
      <c r="D164">
        <v>1.6708000000000001E-2</v>
      </c>
      <c r="E164">
        <f t="shared" si="188"/>
        <v>4.8950563441756003</v>
      </c>
      <c r="F164">
        <f t="shared" si="189"/>
        <v>4.9382057178469285</v>
      </c>
      <c r="G164">
        <f t="shared" si="190"/>
        <v>0.40909281973636669</v>
      </c>
      <c r="H164">
        <f t="shared" si="179"/>
        <v>2.7603606091799691</v>
      </c>
      <c r="I164">
        <f t="shared" si="234"/>
        <v>2.7665770602341766</v>
      </c>
      <c r="J164">
        <f t="shared" si="234"/>
        <v>2.7664805330238682</v>
      </c>
      <c r="K164">
        <f t="shared" si="234"/>
        <v>2.7664820336870894</v>
      </c>
      <c r="L164">
        <f t="shared" si="234"/>
        <v>2.7664820103574193</v>
      </c>
      <c r="M164">
        <f t="shared" si="180"/>
        <v>2.7725565985294462</v>
      </c>
      <c r="N164">
        <f t="shared" si="181"/>
        <v>1.4275770091967885</v>
      </c>
      <c r="O164">
        <f t="shared" si="182"/>
        <v>1.4148952635167289</v>
      </c>
      <c r="P164">
        <f t="shared" si="191"/>
        <v>1.4148952635167289</v>
      </c>
      <c r="Q164">
        <f t="shared" si="183"/>
        <v>0.40465819237239048</v>
      </c>
      <c r="R164">
        <f t="shared" si="192"/>
        <v>659.56375154621355</v>
      </c>
      <c r="S164">
        <f t="shared" si="193"/>
        <v>1148.4354221565131</v>
      </c>
      <c r="T164">
        <f t="shared" si="194"/>
        <v>2097.5893401380786</v>
      </c>
      <c r="AC164">
        <f>C164-1</f>
        <v>0.24</v>
      </c>
      <c r="AD164">
        <f>0.01675104-0.0000418*C164-0.000000126*C164*C164</f>
        <v>1.6699014262399996E-2</v>
      </c>
      <c r="AE164">
        <f>MOD(279.6966778+36000.76892*C164+0.0003025*C164*C164,360)*PI()/180</f>
        <v>4.898277082693717</v>
      </c>
      <c r="AF164">
        <f>(281.2208444+1.719175*C164+0.000452778*C164*C164)*PI()/180</f>
        <v>4.9454483384200199</v>
      </c>
      <c r="AG164">
        <f>G164-AC164*(46.815*PI()/180+AC164*(0.006*PI()/180-0.0018*AC164*PI()/180))/3600</f>
        <v>0.409038346455533</v>
      </c>
      <c r="AH164">
        <f t="shared" si="195"/>
        <v>2.7563387271250974</v>
      </c>
      <c r="AI164">
        <f t="shared" ref="AI164:AM164" si="237">$AH164+$AD164*SIN(AH164)</f>
        <v>2.7626141242272531</v>
      </c>
      <c r="AJ164">
        <f t="shared" si="237"/>
        <v>2.7625168893593735</v>
      </c>
      <c r="AK164">
        <f t="shared" si="237"/>
        <v>2.7625183978419106</v>
      </c>
      <c r="AL164">
        <f t="shared" si="237"/>
        <v>2.7625183744400563</v>
      </c>
      <c r="AM164">
        <f t="shared" si="185"/>
        <v>2.7686508620948715</v>
      </c>
      <c r="AN164">
        <f t="shared" si="197"/>
        <v>1.4309138933353047</v>
      </c>
      <c r="AO164">
        <f t="shared" si="198"/>
        <v>1.418522249782026</v>
      </c>
      <c r="AP164">
        <f t="shared" si="199"/>
        <v>1.418522249782026</v>
      </c>
      <c r="AQ164">
        <f t="shared" si="186"/>
        <v>0.40480806936043479</v>
      </c>
      <c r="AR164">
        <f t="shared" si="200"/>
        <v>659.45621829792628</v>
      </c>
      <c r="AS164">
        <f t="shared" si="201"/>
        <v>1148.1745555325342</v>
      </c>
      <c r="AT164">
        <f t="shared" si="202"/>
        <v>2099.9695356574161</v>
      </c>
      <c r="AV164">
        <f>SQRT((S164-AS164)*(S164-AS164)+(T164-AT164)*(T164-AT164))</f>
        <v>2.3944481839832821</v>
      </c>
    </row>
    <row r="165" spans="1:48" x14ac:dyDescent="0.2">
      <c r="A165" s="1" t="d">
        <v>2024-06-12</v>
      </c>
      <c r="B165">
        <v>45454</v>
      </c>
      <c r="C165">
        <f t="shared" si="187"/>
        <v>1.24</v>
      </c>
      <c r="D165">
        <v>1.6708000000000001E-2</v>
      </c>
      <c r="E165">
        <f t="shared" si="188"/>
        <v>4.8950563441756003</v>
      </c>
      <c r="F165">
        <f t="shared" si="189"/>
        <v>4.9382057178469285</v>
      </c>
      <c r="G165">
        <f t="shared" si="190"/>
        <v>0.40909281973636669</v>
      </c>
      <c r="H165">
        <f t="shared" si="179"/>
        <v>2.7775634008126815</v>
      </c>
      <c r="I165">
        <f t="shared" si="234"/>
        <v>2.7835121560353673</v>
      </c>
      <c r="J165">
        <f t="shared" si="234"/>
        <v>2.783419172686707</v>
      </c>
      <c r="K165">
        <f t="shared" si="234"/>
        <v>2.7834206276865068</v>
      </c>
      <c r="L165">
        <f t="shared" si="234"/>
        <v>2.783420604919117</v>
      </c>
      <c r="M165">
        <f t="shared" si="180"/>
        <v>2.7892327253957001</v>
      </c>
      <c r="N165">
        <f t="shared" si="181"/>
        <v>1.4442531360630424</v>
      </c>
      <c r="O165">
        <f t="shared" si="182"/>
        <v>1.433009588334899</v>
      </c>
      <c r="P165">
        <f t="shared" si="191"/>
        <v>1.433009588334899</v>
      </c>
      <c r="Q165">
        <f t="shared" si="183"/>
        <v>0.40562876221870636</v>
      </c>
      <c r="R165">
        <f t="shared" si="192"/>
        <v>658.86757864233289</v>
      </c>
      <c r="S165">
        <f t="shared" si="193"/>
        <v>1147.3768941326282</v>
      </c>
      <c r="T165">
        <f t="shared" si="194"/>
        <v>2109.503768730207</v>
      </c>
      <c r="AC165">
        <f>C165-1</f>
        <v>0.24</v>
      </c>
      <c r="AD165">
        <f>0.01675104-0.0000418*C165-0.000000126*C165*C165</f>
        <v>1.6699014262399996E-2</v>
      </c>
      <c r="AE165">
        <f>MOD(279.6966778+36000.76892*C165+0.0003025*C165*C165,360)*PI()/180</f>
        <v>4.898277082693717</v>
      </c>
      <c r="AF165">
        <f>(281.2208444+1.719175*C165+0.000452778*C165*C165)*PI()/180</f>
        <v>4.9454483384200199</v>
      </c>
      <c r="AG165">
        <f>G165-AC165*(46.815*PI()/180+AC165*(0.006*PI()/180-0.0018*AC165*PI()/180))/3600</f>
        <v>0.409038346455533</v>
      </c>
      <c r="AH165">
        <f t="shared" si="195"/>
        <v>2.7735415187578099</v>
      </c>
      <c r="AI165">
        <f t="shared" ref="AI165:AM165" si="238">$AH165+$AD165*SIN(AH165)</f>
        <v>2.7795497867855765</v>
      </c>
      <c r="AJ165">
        <f t="shared" si="238"/>
        <v>2.7794560659613303</v>
      </c>
      <c r="AK165">
        <f t="shared" si="238"/>
        <v>2.7794575295270141</v>
      </c>
      <c r="AL165">
        <f t="shared" si="238"/>
        <v>2.7794575066720393</v>
      </c>
      <c r="AM165">
        <f t="shared" si="185"/>
        <v>2.7853280501602184</v>
      </c>
      <c r="AN165">
        <f t="shared" si="197"/>
        <v>1.4475910814006525</v>
      </c>
      <c r="AO165">
        <f t="shared" si="198"/>
        <v>1.4366402991018754</v>
      </c>
      <c r="AP165">
        <f t="shared" si="199"/>
        <v>1.4366402991018754</v>
      </c>
      <c r="AQ165">
        <f t="shared" si="186"/>
        <v>0.40575476180221637</v>
      </c>
      <c r="AR165">
        <f t="shared" si="200"/>
        <v>658.77723398230239</v>
      </c>
      <c r="AS165">
        <f t="shared" si="201"/>
        <v>1147.1421635415136</v>
      </c>
      <c r="AT165">
        <f t="shared" si="202"/>
        <v>2111.8859296813644</v>
      </c>
      <c r="AV165">
        <f>SQRT((S165-AS165)*(S165-AS165)+(T165-AT165)*(T165-AT165))</f>
        <v>2.3936978187783344</v>
      </c>
    </row>
    <row r="166" spans="1:48" x14ac:dyDescent="0.2">
      <c r="A166" s="1" t="d">
        <v>2024-06-13</v>
      </c>
      <c r="B166">
        <v>45455</v>
      </c>
      <c r="C166">
        <f t="shared" si="187"/>
        <v>1.24</v>
      </c>
      <c r="D166">
        <v>1.6708000000000001E-2</v>
      </c>
      <c r="E166">
        <f t="shared" si="188"/>
        <v>4.8950563441756003</v>
      </c>
      <c r="F166">
        <f t="shared" si="189"/>
        <v>4.9382057178469285</v>
      </c>
      <c r="G166">
        <f t="shared" si="190"/>
        <v>0.40909281973636669</v>
      </c>
      <c r="H166">
        <f t="shared" si="179"/>
        <v>2.7947661924451666</v>
      </c>
      <c r="I166">
        <f t="shared" si="234"/>
        <v>2.8004454914286852</v>
      </c>
      <c r="J166">
        <f t="shared" si="234"/>
        <v>2.8003561606867811</v>
      </c>
      <c r="K166">
        <f t="shared" si="234"/>
        <v>2.8003575671897551</v>
      </c>
      <c r="L166">
        <f t="shared" si="234"/>
        <v>2.8003575450448621</v>
      </c>
      <c r="M166">
        <f t="shared" si="180"/>
        <v>2.8059055948188121</v>
      </c>
      <c r="N166">
        <f t="shared" si="181"/>
        <v>1.4609260054861544</v>
      </c>
      <c r="O166">
        <f t="shared" si="182"/>
        <v>1.4511345496000623</v>
      </c>
      <c r="P166">
        <f t="shared" si="191"/>
        <v>1.4511345496000623</v>
      </c>
      <c r="Q166">
        <f t="shared" si="183"/>
        <v>0.40648011258962685</v>
      </c>
      <c r="R166">
        <f t="shared" si="192"/>
        <v>658.25728622578958</v>
      </c>
      <c r="S166">
        <f t="shared" si="193"/>
        <v>1146.4498665599976</v>
      </c>
      <c r="T166">
        <f t="shared" si="194"/>
        <v>2121.419608362542</v>
      </c>
      <c r="AC166">
        <f>C166-1</f>
        <v>0.24</v>
      </c>
      <c r="AD166">
        <f>0.01675104-0.0000418*C166-0.000000126*C166*C166</f>
        <v>1.6699014262399996E-2</v>
      </c>
      <c r="AE166">
        <f>MOD(279.6966778+36000.76892*C166+0.0003025*C166*C166,360)*PI()/180</f>
        <v>4.898277082693717</v>
      </c>
      <c r="AF166">
        <f>(281.2208444+1.719175*C166+0.000452778*C166*C166)*PI()/180</f>
        <v>4.9454483384200199</v>
      </c>
      <c r="AG166">
        <f>G166-AC166*(46.815*PI()/180+AC166*(0.006*PI()/180-0.0018*AC166*PI()/180))/3600</f>
        <v>0.409038346455533</v>
      </c>
      <c r="AH166">
        <f t="shared" si="195"/>
        <v>2.7907443103902949</v>
      </c>
      <c r="AI166">
        <f t="shared" ref="AI166:AM166" si="239">$AH166+$AD166*SIN(AH166)</f>
        <v>2.7964836713244776</v>
      </c>
      <c r="AJ166">
        <f t="shared" si="239"/>
        <v>2.7963935741534414</v>
      </c>
      <c r="AK166">
        <f t="shared" si="239"/>
        <v>2.7963949899550111</v>
      </c>
      <c r="AL166">
        <f t="shared" si="239"/>
        <v>2.7963949677072302</v>
      </c>
      <c r="AM166">
        <f t="shared" si="185"/>
        <v>2.8020019476784577</v>
      </c>
      <c r="AN166">
        <f t="shared" si="197"/>
        <v>1.4642649789188908</v>
      </c>
      <c r="AO166">
        <f t="shared" si="198"/>
        <v>1.454768583769136</v>
      </c>
      <c r="AP166">
        <f t="shared" si="199"/>
        <v>1.454768583769136</v>
      </c>
      <c r="AQ166">
        <f t="shared" si="186"/>
        <v>0.40658216288692423</v>
      </c>
      <c r="AR166">
        <f t="shared" si="200"/>
        <v>658.1841542010377</v>
      </c>
      <c r="AS166">
        <f t="shared" si="201"/>
        <v>1146.24125912298</v>
      </c>
      <c r="AT166">
        <f t="shared" si="202"/>
        <v>2123.8036118426303</v>
      </c>
      <c r="AV166">
        <f>SQRT((S166-AS166)*(S166-AS166)+(T166-AT166)*(T166-AT166))</f>
        <v>2.3931129634540995</v>
      </c>
    </row>
    <row r="167" spans="1:48" x14ac:dyDescent="0.2">
      <c r="A167" s="1" t="d">
        <v>2024-06-14</v>
      </c>
      <c r="B167">
        <v>45456</v>
      </c>
      <c r="C167">
        <f t="shared" si="187"/>
        <v>1.24</v>
      </c>
      <c r="D167">
        <v>1.6708000000000001E-2</v>
      </c>
      <c r="E167">
        <f t="shared" si="188"/>
        <v>4.8950563441756003</v>
      </c>
      <c r="F167">
        <f t="shared" si="189"/>
        <v>4.9382057178469285</v>
      </c>
      <c r="G167">
        <f t="shared" si="190"/>
        <v>0.40909281973636669</v>
      </c>
      <c r="H167">
        <f t="shared" si="179"/>
        <v>2.8119689840776516</v>
      </c>
      <c r="I167">
        <f t="shared" si="234"/>
        <v>2.8173771461542008</v>
      </c>
      <c r="J167">
        <f t="shared" si="234"/>
        <v>2.8172915724873255</v>
      </c>
      <c r="K167">
        <f t="shared" si="234"/>
        <v>2.8172929277432441</v>
      </c>
      <c r="L167">
        <f t="shared" si="234"/>
        <v>2.8172929062799521</v>
      </c>
      <c r="M167">
        <f t="shared" si="180"/>
        <v>2.8225753558374804</v>
      </c>
      <c r="N167">
        <f t="shared" si="181"/>
        <v>1.4775957665048232</v>
      </c>
      <c r="O167">
        <f t="shared" si="182"/>
        <v>1.4692684848677073</v>
      </c>
      <c r="P167">
        <f t="shared" si="191"/>
        <v>1.4692684848677073</v>
      </c>
      <c r="Q167">
        <f t="shared" si="183"/>
        <v>0.40721195245592251</v>
      </c>
      <c r="R167">
        <f t="shared" si="192"/>
        <v>657.73293849009337</v>
      </c>
      <c r="S167">
        <f t="shared" si="193"/>
        <v>1145.6540741551939</v>
      </c>
      <c r="T167">
        <f t="shared" si="194"/>
        <v>2133.3364589515641</v>
      </c>
      <c r="AC167">
        <f>C167-1</f>
        <v>0.24</v>
      </c>
      <c r="AD167">
        <f>0.01675104-0.0000418*C167-0.000000126*C167*C167</f>
        <v>1.6699014262399996E-2</v>
      </c>
      <c r="AE167">
        <f>MOD(279.6966778+36000.76892*C167+0.0003025*C167*C167,360)*PI()/180</f>
        <v>4.898277082693717</v>
      </c>
      <c r="AF167">
        <f>(281.2208444+1.719175*C167+0.000452778*C167*C167)*PI()/180</f>
        <v>4.9454483384200199</v>
      </c>
      <c r="AG167">
        <f>G167-AC167*(46.815*PI()/180+AC167*(0.006*PI()/180-0.0018*AC167*PI()/180))/3600</f>
        <v>0.409038346455533</v>
      </c>
      <c r="AH167">
        <f t="shared" si="195"/>
        <v>2.80794710202278</v>
      </c>
      <c r="AI167">
        <f t="shared" ref="AI167:AM167" si="240">$AH167+$AD167*SIN(AH167)</f>
        <v>2.8134158574215191</v>
      </c>
      <c r="AJ167">
        <f t="shared" si="240"/>
        <v>2.813329489270127</v>
      </c>
      <c r="AK167">
        <f t="shared" si="240"/>
        <v>2.8133308545417273</v>
      </c>
      <c r="AL167">
        <f t="shared" si="240"/>
        <v>2.8133308329603972</v>
      </c>
      <c r="AM167">
        <f t="shared" si="185"/>
        <v>2.818672703442243</v>
      </c>
      <c r="AN167">
        <f t="shared" si="197"/>
        <v>1.4809357346826761</v>
      </c>
      <c r="AO167">
        <f t="shared" si="198"/>
        <v>1.4729054369679493</v>
      </c>
      <c r="AP167">
        <f t="shared" si="199"/>
        <v>1.4729054369679493</v>
      </c>
      <c r="AQ167">
        <f t="shared" si="186"/>
        <v>0.40728999225275342</v>
      </c>
      <c r="AR167">
        <f t="shared" si="200"/>
        <v>657.67703952585612</v>
      </c>
      <c r="AS167">
        <f t="shared" si="201"/>
        <v>1145.4715815822851</v>
      </c>
      <c r="AT167">
        <f t="shared" si="202"/>
        <v>2135.722182651406</v>
      </c>
      <c r="AV167">
        <f>SQRT((S167-AS167)*(S167-AS167)+(T167-AT167)*(T167-AT167))</f>
        <v>2.3926932756110686</v>
      </c>
    </row>
    <row r="168" spans="1:48" x14ac:dyDescent="0.2">
      <c r="A168" s="1" t="d">
        <v>2024-06-15</v>
      </c>
      <c r="B168">
        <v>45457</v>
      </c>
      <c r="C168">
        <f t="shared" si="187"/>
        <v>1.24</v>
      </c>
      <c r="D168">
        <v>1.6708000000000001E-2</v>
      </c>
      <c r="E168">
        <f t="shared" si="188"/>
        <v>4.8950563441756003</v>
      </c>
      <c r="F168">
        <f t="shared" si="189"/>
        <v>4.9382057178469285</v>
      </c>
      <c r="G168">
        <f t="shared" si="190"/>
        <v>0.40909281973636669</v>
      </c>
      <c r="H168">
        <f t="shared" si="179"/>
        <v>2.8291717757101367</v>
      </c>
      <c r="I168">
        <f t="shared" si="234"/>
        <v>2.8343072004491168</v>
      </c>
      <c r="J168">
        <f t="shared" si="234"/>
        <v>2.8342254839271686</v>
      </c>
      <c r="K168">
        <f t="shared" si="234"/>
        <v>2.8342267852758525</v>
      </c>
      <c r="L168">
        <f t="shared" si="234"/>
        <v>2.8342267645519308</v>
      </c>
      <c r="M168">
        <f t="shared" si="180"/>
        <v>2.8392421582014711</v>
      </c>
      <c r="N168">
        <f t="shared" si="181"/>
        <v>1.4942625688688134</v>
      </c>
      <c r="O168">
        <f t="shared" si="182"/>
        <v>1.4874097137199656</v>
      </c>
      <c r="P168">
        <f t="shared" si="191"/>
        <v>1.4874097137199656</v>
      </c>
      <c r="Q168">
        <f t="shared" si="183"/>
        <v>0.40782403763878872</v>
      </c>
      <c r="R168">
        <f t="shared" si="192"/>
        <v>657.29458623596759</v>
      </c>
      <c r="S168">
        <f t="shared" si="193"/>
        <v>1144.9892821057751</v>
      </c>
      <c r="T168">
        <f t="shared" si="194"/>
        <v>2145.2539267270777</v>
      </c>
      <c r="AC168">
        <f>C168-1</f>
        <v>0.24</v>
      </c>
      <c r="AD168">
        <f>0.01675104-0.0000418*C168-0.000000126*C168*C168</f>
        <v>1.6699014262399996E-2</v>
      </c>
      <c r="AE168">
        <f>MOD(279.6966778+36000.76892*C168+0.0003025*C168*C168,360)*PI()/180</f>
        <v>4.898277082693717</v>
      </c>
      <c r="AF168">
        <f>(281.2208444+1.719175*C168+0.000452778*C168*C168)*PI()/180</f>
        <v>4.9454483384200199</v>
      </c>
      <c r="AG168">
        <f>G168-AC168*(46.815*PI()/180+AC168*(0.006*PI()/180-0.0018*AC168*PI()/180))/3600</f>
        <v>0.409038346455533</v>
      </c>
      <c r="AH168">
        <f t="shared" si="195"/>
        <v>2.825149893655265</v>
      </c>
      <c r="AI168">
        <f t="shared" ref="AI168:AM168" si="241">$AH168+$AD168*SIN(AH168)</f>
        <v>2.8303464251566557</v>
      </c>
      <c r="AJ168">
        <f t="shared" si="241"/>
        <v>2.8302638870256107</v>
      </c>
      <c r="AK168">
        <f t="shared" si="241"/>
        <v>2.8302651990897041</v>
      </c>
      <c r="AL168">
        <f t="shared" si="241"/>
        <v>2.8302651782328025</v>
      </c>
      <c r="AM168">
        <f t="shared" si="185"/>
        <v>2.8353404669633058</v>
      </c>
      <c r="AN168">
        <f t="shared" si="197"/>
        <v>1.4976034982037394</v>
      </c>
      <c r="AO168">
        <f t="shared" si="198"/>
        <v>1.4910491745500967</v>
      </c>
      <c r="AP168">
        <f t="shared" si="199"/>
        <v>1.4910491745500967</v>
      </c>
      <c r="AQ168">
        <f t="shared" si="186"/>
        <v>0.40787801648119143</v>
      </c>
      <c r="AR168">
        <f t="shared" si="200"/>
        <v>657.25593709414272</v>
      </c>
      <c r="AS168">
        <f t="shared" si="201"/>
        <v>1144.832900691395</v>
      </c>
      <c r="AT168">
        <f t="shared" si="202"/>
        <v>2147.6412487825764</v>
      </c>
      <c r="AV168">
        <f>SQRT((S168-AS168)*(S168-AS168)+(T168-AT168)*(T168-AT168))</f>
        <v>2.3924384513367118</v>
      </c>
    </row>
    <row r="169" spans="1:48" x14ac:dyDescent="0.2">
      <c r="A169" s="1" t="d">
        <v>2024-06-16</v>
      </c>
      <c r="B169">
        <v>45458</v>
      </c>
      <c r="C169">
        <f t="shared" si="187"/>
        <v>1.24</v>
      </c>
      <c r="D169">
        <v>1.6708000000000001E-2</v>
      </c>
      <c r="E169">
        <f t="shared" si="188"/>
        <v>4.8950563441756003</v>
      </c>
      <c r="F169">
        <f t="shared" si="189"/>
        <v>4.9382057178469285</v>
      </c>
      <c r="G169">
        <f t="shared" si="190"/>
        <v>0.40909281973636669</v>
      </c>
      <c r="H169">
        <f t="shared" si="179"/>
        <v>2.8463745673426217</v>
      </c>
      <c r="I169">
        <f t="shared" si="234"/>
        <v>2.8512357350242516</v>
      </c>
      <c r="J169">
        <f t="shared" si="234"/>
        <v>2.8511579712023476</v>
      </c>
      <c r="K169">
        <f t="shared" si="234"/>
        <v>2.8511592160803225</v>
      </c>
      <c r="L169">
        <f t="shared" si="234"/>
        <v>2.851159196151988</v>
      </c>
      <c r="M169">
        <f t="shared" si="180"/>
        <v>2.8559061523365212</v>
      </c>
      <c r="N169">
        <f t="shared" si="181"/>
        <v>1.5109265630038635</v>
      </c>
      <c r="O169">
        <f t="shared" si="182"/>
        <v>1.5055565407001608</v>
      </c>
      <c r="P169">
        <f t="shared" si="191"/>
        <v>1.5055565407001608</v>
      </c>
      <c r="Q169">
        <f t="shared" si="183"/>
        <v>0.40831617111875324</v>
      </c>
      <c r="R169">
        <f t="shared" si="192"/>
        <v>656.94226673977562</v>
      </c>
      <c r="S169">
        <f t="shared" si="193"/>
        <v>1144.455286052631</v>
      </c>
      <c r="T169">
        <f t="shared" si="194"/>
        <v>2157.1716233688858</v>
      </c>
      <c r="AC169">
        <f>C169-1</f>
        <v>0.24</v>
      </c>
      <c r="AD169">
        <f>0.01675104-0.0000418*C169-0.000000126*C169*C169</f>
        <v>1.6699014262399996E-2</v>
      </c>
      <c r="AE169">
        <f>MOD(279.6966778+36000.76892*C169+0.0003025*C169*C169,360)*PI()/180</f>
        <v>4.898277082693717</v>
      </c>
      <c r="AF169">
        <f>(281.2208444+1.719175*C169+0.000452778*C169*C169)*PI()/180</f>
        <v>4.9454483384200199</v>
      </c>
      <c r="AG169">
        <f>G169-AC169*(46.815*PI()/180+AC169*(0.006*PI()/180-0.0018*AC169*PI()/180))/3600</f>
        <v>0.409038346455533</v>
      </c>
      <c r="AH169">
        <f t="shared" si="195"/>
        <v>2.8423526852877501</v>
      </c>
      <c r="AI169">
        <f t="shared" ref="AI169:AM169" si="242">$AH169+$AD169*SIN(AH169)</f>
        <v>2.8472754550887629</v>
      </c>
      <c r="AJ169">
        <f t="shared" si="242"/>
        <v>2.8471968434955408</v>
      </c>
      <c r="AK169">
        <f t="shared" si="242"/>
        <v>2.8471980997696087</v>
      </c>
      <c r="AL169">
        <f t="shared" si="242"/>
        <v>2.8471980796936127</v>
      </c>
      <c r="AM169">
        <f t="shared" si="185"/>
        <v>2.8520053884373691</v>
      </c>
      <c r="AN169">
        <f t="shared" si="197"/>
        <v>1.5142684196778031</v>
      </c>
      <c r="AO169">
        <f t="shared" si="198"/>
        <v>1.5091980979807911</v>
      </c>
      <c r="AP169">
        <f t="shared" si="199"/>
        <v>1.5091980979807911</v>
      </c>
      <c r="AQ169">
        <f t="shared" si="186"/>
        <v>0.40834604939116326</v>
      </c>
      <c r="AR169">
        <f t="shared" si="200"/>
        <v>656.92088048350888</v>
      </c>
      <c r="AS169">
        <f t="shared" si="201"/>
        <v>1144.3250166708726</v>
      </c>
      <c r="AT169">
        <f t="shared" si="202"/>
        <v>2159.5604222131719</v>
      </c>
      <c r="AV169">
        <f>SQRT((S169-AS169)*(S169-AS169)+(T169-AT169)*(T169-AT169))</f>
        <v>2.3923482251308195</v>
      </c>
    </row>
    <row r="170" spans="1:48" x14ac:dyDescent="0.2">
      <c r="A170" s="1" t="d">
        <v>2024-06-17</v>
      </c>
      <c r="B170">
        <v>45459</v>
      </c>
      <c r="C170">
        <f t="shared" si="187"/>
        <v>1.24</v>
      </c>
      <c r="D170">
        <v>1.6708000000000001E-2</v>
      </c>
      <c r="E170">
        <f t="shared" si="188"/>
        <v>4.8950563441756003</v>
      </c>
      <c r="F170">
        <f t="shared" si="189"/>
        <v>4.9382057178469285</v>
      </c>
      <c r="G170">
        <f t="shared" si="190"/>
        <v>0.40909281973636669</v>
      </c>
      <c r="H170">
        <f t="shared" si="179"/>
        <v>2.8635773589751068</v>
      </c>
      <c r="I170">
        <f t="shared" si="234"/>
        <v>2.8681628310401499</v>
      </c>
      <c r="J170">
        <f t="shared" si="234"/>
        <v>2.8680891108474937</v>
      </c>
      <c r="K170">
        <f t="shared" si="234"/>
        <v>2.8680902967944037</v>
      </c>
      <c r="L170">
        <f t="shared" si="234"/>
        <v>2.8680902777161061</v>
      </c>
      <c r="M170">
        <f t="shared" si="180"/>
        <v>2.872567489309017</v>
      </c>
      <c r="N170">
        <f t="shared" si="181"/>
        <v>1.5275878999763588</v>
      </c>
      <c r="O170">
        <f t="shared" si="182"/>
        <v>1.5237072582928546</v>
      </c>
      <c r="P170">
        <f t="shared" si="191"/>
        <v>1.5237072582928546</v>
      </c>
      <c r="Q170">
        <f t="shared" si="183"/>
        <v>0.40868820328227184</v>
      </c>
      <c r="R170">
        <f t="shared" si="192"/>
        <v>656.67600364794578</v>
      </c>
      <c r="S170">
        <f t="shared" si="193"/>
        <v>1144.051912072392</v>
      </c>
      <c r="T170">
        <f t="shared" si="194"/>
        <v>2169.0891651495463</v>
      </c>
      <c r="AC170">
        <f>C170-1</f>
        <v>0.24</v>
      </c>
      <c r="AD170">
        <f>0.01675104-0.0000418*C170-0.000000126*C170*C170</f>
        <v>1.6699014262399996E-2</v>
      </c>
      <c r="AE170">
        <f>MOD(279.6966778+36000.76892*C170+0.0003025*C170*C170,360)*PI()/180</f>
        <v>4.898277082693717</v>
      </c>
      <c r="AF170">
        <f>(281.2208444+1.719175*C170+0.000452778*C170*C170)*PI()/180</f>
        <v>4.9454483384200199</v>
      </c>
      <c r="AG170">
        <f>G170-AC170*(46.815*PI()/180+AC170*(0.006*PI()/180-0.0018*AC170*PI()/180))/3600</f>
        <v>0.409038346455533</v>
      </c>
      <c r="AH170">
        <f t="shared" si="195"/>
        <v>2.8595554769202352</v>
      </c>
      <c r="AI170">
        <f t="shared" ref="AI170:AM170" si="243">$AH170+$AD170*SIN(AH170)</f>
        <v>2.8642030282317967</v>
      </c>
      <c r="AJ170">
        <f t="shared" si="243"/>
        <v>2.8641284350983884</v>
      </c>
      <c r="AK170">
        <f t="shared" si="243"/>
        <v>2.8641296331013884</v>
      </c>
      <c r="AL170">
        <f t="shared" si="243"/>
        <v>2.8641296138610626</v>
      </c>
      <c r="AM170">
        <f t="shared" si="185"/>
        <v>2.8686676187088418</v>
      </c>
      <c r="AN170">
        <f t="shared" si="197"/>
        <v>1.5309306499492754</v>
      </c>
      <c r="AO170">
        <f t="shared" si="198"/>
        <v>1.5273504973279854</v>
      </c>
      <c r="AP170">
        <f t="shared" si="199"/>
        <v>1.5273504973279854</v>
      </c>
      <c r="AQ170">
        <f t="shared" si="186"/>
        <v>0.40869395227058031</v>
      </c>
      <c r="AR170">
        <f t="shared" si="200"/>
        <v>656.67188961249008</v>
      </c>
      <c r="AS170">
        <f t="shared" si="201"/>
        <v>1143.9477601719514</v>
      </c>
      <c r="AT170">
        <f t="shared" si="202"/>
        <v>2171.4793193657833</v>
      </c>
      <c r="AV170">
        <f>SQRT((S170-AS170)*(S170-AS170)+(T170-AT170)*(T170-AT170))</f>
        <v>2.3924223698505434</v>
      </c>
    </row>
    <row r="171" spans="1:48" x14ac:dyDescent="0.2">
      <c r="A171" s="1" t="d">
        <v>2024-06-18</v>
      </c>
      <c r="B171">
        <v>45460</v>
      </c>
      <c r="C171">
        <f t="shared" si="187"/>
        <v>1.24</v>
      </c>
      <c r="D171">
        <v>1.6708000000000001E-2</v>
      </c>
      <c r="E171">
        <f t="shared" si="188"/>
        <v>4.8950563441756003</v>
      </c>
      <c r="F171">
        <f t="shared" si="189"/>
        <v>4.9382057178469285</v>
      </c>
      <c r="G171">
        <f t="shared" si="190"/>
        <v>0.40909281973636669</v>
      </c>
      <c r="H171">
        <f t="shared" si="179"/>
        <v>2.8807801506078192</v>
      </c>
      <c r="I171">
        <f t="shared" si="234"/>
        <v>2.8850885700832936</v>
      </c>
      <c r="J171">
        <f t="shared" si="234"/>
        <v>2.885018979717433</v>
      </c>
      <c r="K171">
        <f t="shared" si="234"/>
        <v>2.8850201043821984</v>
      </c>
      <c r="L171">
        <f t="shared" si="234"/>
        <v>2.8850200862064139</v>
      </c>
      <c r="M171">
        <f t="shared" si="180"/>
        <v>2.8892263207909021</v>
      </c>
      <c r="N171">
        <f t="shared" si="181"/>
        <v>1.5442467314582444</v>
      </c>
      <c r="O171">
        <f t="shared" si="182"/>
        <v>1.5418601499408418</v>
      </c>
      <c r="P171">
        <f t="shared" si="191"/>
        <v>1.5418601499408418</v>
      </c>
      <c r="Q171">
        <f t="shared" si="183"/>
        <v>0.40894003210496799</v>
      </c>
      <c r="R171">
        <f t="shared" si="192"/>
        <v>656.49580689794141</v>
      </c>
      <c r="S171">
        <f t="shared" si="193"/>
        <v>1143.7790166600689</v>
      </c>
      <c r="T171">
        <f t="shared" si="194"/>
        <v>2181.0061720826675</v>
      </c>
      <c r="AC171">
        <f>C171-1</f>
        <v>0.24</v>
      </c>
      <c r="AD171">
        <f>0.01675104-0.0000418*C171-0.000000126*C171*C171</f>
        <v>1.6699014262399996E-2</v>
      </c>
      <c r="AE171">
        <f>MOD(279.6966778+36000.76892*C171+0.0003025*C171*C171,360)*PI()/180</f>
        <v>4.898277082693717</v>
      </c>
      <c r="AF171">
        <f>(281.2208444+1.719175*C171+0.000452778*C171*C171)*PI()/180</f>
        <v>4.9454483384200199</v>
      </c>
      <c r="AG171">
        <f>G171-AC171*(46.815*PI()/180+AC171*(0.006*PI()/180-0.0018*AC171*PI()/180))/3600</f>
        <v>0.409038346455533</v>
      </c>
      <c r="AH171">
        <f t="shared" si="195"/>
        <v>2.8767582685529476</v>
      </c>
      <c r="AI171">
        <f t="shared" ref="AI171:AM171" si="244">$AH171+$AD171*SIN(AH171)</f>
        <v>2.8811292260310419</v>
      </c>
      <c r="AJ171">
        <f t="shared" si="244"/>
        <v>2.8810587385770536</v>
      </c>
      <c r="AK171">
        <f t="shared" si="244"/>
        <v>2.8810598759356307</v>
      </c>
      <c r="AL171">
        <f t="shared" si="244"/>
        <v>2.8810598575838173</v>
      </c>
      <c r="AM171">
        <f t="shared" si="185"/>
        <v>2.8853273092357354</v>
      </c>
      <c r="AN171">
        <f t="shared" si="197"/>
        <v>1.5475903404761695</v>
      </c>
      <c r="AO171">
        <f t="shared" si="198"/>
        <v>1.5455046542865691</v>
      </c>
      <c r="AP171">
        <f t="shared" si="199"/>
        <v>1.5455046542865691</v>
      </c>
      <c r="AQ171">
        <f t="shared" si="186"/>
        <v>0.40892163404430304</v>
      </c>
      <c r="AR171">
        <f t="shared" si="200"/>
        <v>656.50897066790708</v>
      </c>
      <c r="AS171">
        <f t="shared" si="201"/>
        <v>1143.7009922588431</v>
      </c>
      <c r="AT171">
        <f t="shared" si="202"/>
        <v>2183.3975602573591</v>
      </c>
      <c r="AV171">
        <f>SQRT((S171-AS171)*(S171-AS171)+(T171-AT171)*(T171-AT171))</f>
        <v>2.3926606966391475</v>
      </c>
    </row>
    <row r="172" spans="1:48" x14ac:dyDescent="0.2">
      <c r="A172" s="1" t="d">
        <v>2024-06-19</v>
      </c>
      <c r="B172">
        <v>45461</v>
      </c>
      <c r="C172">
        <f t="shared" si="187"/>
        <v>1.24</v>
      </c>
      <c r="D172">
        <v>1.6708000000000001E-2</v>
      </c>
      <c r="E172">
        <f t="shared" si="188"/>
        <v>4.8950563441756003</v>
      </c>
      <c r="F172">
        <f t="shared" si="189"/>
        <v>4.9382057178469285</v>
      </c>
      <c r="G172">
        <f t="shared" si="190"/>
        <v>0.40909281973636669</v>
      </c>
      <c r="H172">
        <f t="shared" si="179"/>
        <v>2.8979829422403043</v>
      </c>
      <c r="I172">
        <f t="shared" si="234"/>
        <v>2.9020130341410582</v>
      </c>
      <c r="J172">
        <f t="shared" si="234"/>
        <v>2.9019476549676639</v>
      </c>
      <c r="K172">
        <f t="shared" si="234"/>
        <v>2.901948716114366</v>
      </c>
      <c r="L172">
        <f t="shared" si="234"/>
        <v>2.9019486988913972</v>
      </c>
      <c r="M172">
        <f t="shared" si="180"/>
        <v>2.9058827990234843</v>
      </c>
      <c r="N172">
        <f t="shared" si="181"/>
        <v>1.5609032096908262</v>
      </c>
      <c r="O172">
        <f t="shared" si="182"/>
        <v>1.5600134930883389</v>
      </c>
      <c r="P172">
        <f t="shared" si="191"/>
        <v>1.5600134930883389</v>
      </c>
      <c r="Q172">
        <f t="shared" si="183"/>
        <v>0.40907160327068715</v>
      </c>
      <c r="R172">
        <f t="shared" si="192"/>
        <v>656.40167266622132</v>
      </c>
      <c r="S172">
        <f t="shared" si="193"/>
        <v>1143.636486712086</v>
      </c>
      <c r="T172">
        <f t="shared" si="194"/>
        <v>2192.9222670748754</v>
      </c>
      <c r="AC172">
        <f>C172-1</f>
        <v>0.24</v>
      </c>
      <c r="AD172">
        <f>0.01675104-0.0000418*C172-0.000000126*C172*C172</f>
        <v>1.6699014262399996E-2</v>
      </c>
      <c r="AE172">
        <f>MOD(279.6966778+36000.76892*C172+0.0003025*C172*C172,360)*PI()/180</f>
        <v>4.898277082693717</v>
      </c>
      <c r="AF172">
        <f>(281.2208444+1.719175*C172+0.000452778*C172*C172)*PI()/180</f>
        <v>4.9454483384200199</v>
      </c>
      <c r="AG172">
        <f>G172-AC172*(46.815*PI()/180+AC172*(0.006*PI()/180-0.0018*AC172*PI()/180))/3600</f>
        <v>0.409038346455533</v>
      </c>
      <c r="AH172">
        <f t="shared" si="195"/>
        <v>2.8939610601854326</v>
      </c>
      <c r="AI172">
        <f t="shared" ref="AI172:AM172" si="245">$AH172+$AD172*SIN(AH172)</f>
        <v>2.8980541303381164</v>
      </c>
      <c r="AJ172">
        <f t="shared" si="245"/>
        <v>2.8979878309793543</v>
      </c>
      <c r="AK172">
        <f t="shared" si="245"/>
        <v>2.8979889054337811</v>
      </c>
      <c r="AL172">
        <f t="shared" si="245"/>
        <v>2.8979888880211999</v>
      </c>
      <c r="AM172">
        <f t="shared" si="185"/>
        <v>2.9019846120534858</v>
      </c>
      <c r="AN172">
        <f t="shared" si="197"/>
        <v>1.5642476432939194</v>
      </c>
      <c r="AO172">
        <f t="shared" si="198"/>
        <v>1.563658845226674</v>
      </c>
      <c r="AP172">
        <f t="shared" si="199"/>
        <v>1.563658845226674</v>
      </c>
      <c r="AQ172">
        <f t="shared" si="186"/>
        <v>0.40902905137775031</v>
      </c>
      <c r="AR172">
        <f t="shared" si="200"/>
        <v>656.43211605929321</v>
      </c>
      <c r="AS172">
        <f t="shared" si="201"/>
        <v>1143.5846043914553</v>
      </c>
      <c r="AT172">
        <f t="shared" si="202"/>
        <v>2195.3147676515414</v>
      </c>
      <c r="AV172">
        <f>SQRT((S172-AS172)*(S172-AS172)+(T172-AT172)*(T172-AT172))</f>
        <v>2.3930630548610594</v>
      </c>
    </row>
    <row r="173" spans="1:48" x14ac:dyDescent="0.2">
      <c r="A173" s="1" t="d">
        <v>2024-06-20</v>
      </c>
      <c r="B173">
        <v>45462</v>
      </c>
      <c r="C173">
        <f t="shared" si="187"/>
        <v>1.24</v>
      </c>
      <c r="D173">
        <v>1.6708000000000001E-2</v>
      </c>
      <c r="E173">
        <f t="shared" si="188"/>
        <v>4.8950563441756003</v>
      </c>
      <c r="F173">
        <f t="shared" si="189"/>
        <v>4.9382057178469285</v>
      </c>
      <c r="G173">
        <f t="shared" si="190"/>
        <v>0.40909281973636669</v>
      </c>
      <c r="H173">
        <f t="shared" si="179"/>
        <v>2.9151857338727893</v>
      </c>
      <c r="I173">
        <f t="shared" si="234"/>
        <v>2.9189363055787974</v>
      </c>
      <c r="J173">
        <f t="shared" si="234"/>
        <v>2.9188752140370688</v>
      </c>
      <c r="K173">
        <f t="shared" si="234"/>
        <v>2.9188762095505503</v>
      </c>
      <c r="L173">
        <f t="shared" si="234"/>
        <v>2.9188761933283316</v>
      </c>
      <c r="M173">
        <f t="shared" si="180"/>
        <v>2.9225370767834509</v>
      </c>
      <c r="N173">
        <f t="shared" si="181"/>
        <v>1.5775574874507932</v>
      </c>
      <c r="O173">
        <f t="shared" si="182"/>
        <v>-1.5634270913452406</v>
      </c>
      <c r="P173">
        <f t="shared" si="191"/>
        <v>1.5781655622445525</v>
      </c>
      <c r="Q173">
        <f t="shared" si="183"/>
        <v>0.4090829102258503</v>
      </c>
      <c r="R173">
        <f t="shared" si="192"/>
        <v>656.39358334346616</v>
      </c>
      <c r="S173">
        <f t="shared" si="193"/>
        <v>1143.6242395097777</v>
      </c>
      <c r="T173">
        <f t="shared" si="194"/>
        <v>2204.8370750829549</v>
      </c>
      <c r="AC173">
        <f>C173-1</f>
        <v>0.24</v>
      </c>
      <c r="AD173">
        <f>0.01675104-0.0000418*C173-0.000000126*C173*C173</f>
        <v>1.6699014262399996E-2</v>
      </c>
      <c r="AE173">
        <f>MOD(279.6966778+36000.76892*C173+0.0003025*C173*C173,360)*PI()/180</f>
        <v>4.898277082693717</v>
      </c>
      <c r="AF173">
        <f>(281.2208444+1.719175*C173+0.000452778*C173*C173)*PI()/180</f>
        <v>4.9454483384200199</v>
      </c>
      <c r="AG173">
        <f>G173-AC173*(46.815*PI()/180+AC173*(0.006*PI()/180-0.0018*AC173*PI()/180))/3600</f>
        <v>0.409038346455533</v>
      </c>
      <c r="AH173">
        <f t="shared" si="195"/>
        <v>2.9111638518179177</v>
      </c>
      <c r="AI173">
        <f t="shared" ref="AI173:AM173" si="246">$AH173+$AD173*SIN(AH173)</f>
        <v>2.9149778233880905</v>
      </c>
      <c r="AJ173">
        <f t="shared" si="246"/>
        <v>2.9149157896407427</v>
      </c>
      <c r="AK173">
        <f t="shared" si="246"/>
        <v>2.9149167990505789</v>
      </c>
      <c r="AL173">
        <f t="shared" si="246"/>
        <v>2.9149167826256313</v>
      </c>
      <c r="AM173">
        <f t="shared" si="185"/>
        <v>2.9186396797409757</v>
      </c>
      <c r="AN173">
        <f t="shared" si="197"/>
        <v>1.5809027109814089</v>
      </c>
      <c r="AO173">
        <f t="shared" si="198"/>
        <v>-1.5597813093295618</v>
      </c>
      <c r="AP173">
        <f t="shared" si="199"/>
        <v>1.5818113442602313</v>
      </c>
      <c r="AQ173">
        <f t="shared" si="186"/>
        <v>0.40901620871569072</v>
      </c>
      <c r="AR173">
        <f t="shared" si="200"/>
        <v>656.44130440064805</v>
      </c>
      <c r="AS173">
        <f t="shared" si="201"/>
        <v>1143.5985184085735</v>
      </c>
      <c r="AT173">
        <f t="shared" si="202"/>
        <v>2207.2305662160356</v>
      </c>
      <c r="AV173">
        <f>SQRT((S173-AS173)*(S173-AS173)+(T173-AT173)*(T173-AT173))</f>
        <v>2.3936293320360122</v>
      </c>
    </row>
    <row r="174" spans="1:48" x14ac:dyDescent="0.2">
      <c r="A174" s="1" t="d">
        <v>2024-06-21</v>
      </c>
      <c r="B174">
        <v>45463</v>
      </c>
      <c r="C174">
        <f t="shared" si="187"/>
        <v>1.24</v>
      </c>
      <c r="D174">
        <v>1.6708000000000001E-2</v>
      </c>
      <c r="E174">
        <f t="shared" si="188"/>
        <v>4.8950563441756003</v>
      </c>
      <c r="F174">
        <f t="shared" si="189"/>
        <v>4.9382057178469285</v>
      </c>
      <c r="G174">
        <f t="shared" si="190"/>
        <v>0.40909281973636669</v>
      </c>
      <c r="H174">
        <f t="shared" si="179"/>
        <v>2.9323885255052744</v>
      </c>
      <c r="I174">
        <f t="shared" si="234"/>
        <v>2.9358584671145702</v>
      </c>
      <c r="J174">
        <f t="shared" si="234"/>
        <v>2.9358017346283822</v>
      </c>
      <c r="K174">
        <f t="shared" si="234"/>
        <v>2.935802662519543</v>
      </c>
      <c r="L174">
        <f t="shared" si="234"/>
        <v>2.9358026473434586</v>
      </c>
      <c r="M174">
        <f t="shared" si="180"/>
        <v>2.9391893073466862</v>
      </c>
      <c r="N174">
        <f t="shared" si="181"/>
        <v>1.594209718014028</v>
      </c>
      <c r="O174">
        <f t="shared" si="182"/>
        <v>-1.5452780215365558</v>
      </c>
      <c r="P174">
        <f t="shared" si="191"/>
        <v>1.5963146320532373</v>
      </c>
      <c r="Q174">
        <f t="shared" si="183"/>
        <v>0.40897399416874003</v>
      </c>
      <c r="R174">
        <f t="shared" si="192"/>
        <v>656.47150753729136</v>
      </c>
      <c r="S174">
        <f t="shared" si="193"/>
        <v>1143.7422227035179</v>
      </c>
      <c r="T174">
        <f t="shared" si="194"/>
        <v>2216.7502222721009</v>
      </c>
      <c r="AC174">
        <f>C174-1</f>
        <v>0.24</v>
      </c>
      <c r="AD174">
        <f>0.01675104-0.0000418*C174-0.000000126*C174*C174</f>
        <v>1.6699014262399996E-2</v>
      </c>
      <c r="AE174">
        <f>MOD(279.6966778+36000.76892*C174+0.0003025*C174*C174,360)*PI()/180</f>
        <v>4.898277082693717</v>
      </c>
      <c r="AF174">
        <f>(281.2208444+1.719175*C174+0.000452778*C174*C174)*PI()/180</f>
        <v>4.9454483384200199</v>
      </c>
      <c r="AG174">
        <f>G174-AC174*(46.815*PI()/180+AC174*(0.006*PI()/180-0.0018*AC174*PI()/180))/3600</f>
        <v>0.409038346455533</v>
      </c>
      <c r="AH174">
        <f t="shared" si="195"/>
        <v>2.9283666434504028</v>
      </c>
      <c r="AI174">
        <f t="shared" ref="AI174:AM174" si="247">$AH174+$AD174*SIN(AH174)</f>
        <v>2.931900387774256</v>
      </c>
      <c r="AJ174">
        <f t="shared" si="247"/>
        <v>2.9318426921647851</v>
      </c>
      <c r="AK174">
        <f t="shared" si="247"/>
        <v>2.9318436345142356</v>
      </c>
      <c r="AL174">
        <f t="shared" si="247"/>
        <v>2.9318436191228194</v>
      </c>
      <c r="AM174">
        <f t="shared" si="185"/>
        <v>2.9352926653843681</v>
      </c>
      <c r="AN174">
        <f t="shared" si="197"/>
        <v>1.5975556966248021</v>
      </c>
      <c r="AO174">
        <f t="shared" si="198"/>
        <v>-1.5416322272783987</v>
      </c>
      <c r="AP174">
        <f t="shared" si="199"/>
        <v>1.5999604263113945</v>
      </c>
      <c r="AQ174">
        <f t="shared" si="186"/>
        <v>0.40888315825591598</v>
      </c>
      <c r="AR174">
        <f t="shared" si="200"/>
        <v>656.53650051970044</v>
      </c>
      <c r="AS174">
        <f t="shared" si="201"/>
        <v>1143.7426865116736</v>
      </c>
      <c r="AT174">
        <f t="shared" si="202"/>
        <v>2219.1445816809637</v>
      </c>
      <c r="AV174">
        <f>SQRT((S174-AS174)*(S174-AS174)+(T174-AT174)*(T174-AT174))</f>
        <v>2.3943594537846113</v>
      </c>
    </row>
    <row r="175" spans="1:48" x14ac:dyDescent="0.2">
      <c r="A175" s="1" t="d">
        <v>2024-06-22</v>
      </c>
      <c r="B175">
        <v>45464</v>
      </c>
      <c r="C175">
        <f t="shared" si="187"/>
        <v>1.24</v>
      </c>
      <c r="D175">
        <v>1.6708000000000001E-2</v>
      </c>
      <c r="E175">
        <f t="shared" si="188"/>
        <v>4.8950563441756003</v>
      </c>
      <c r="F175">
        <f t="shared" si="189"/>
        <v>4.9382057178469285</v>
      </c>
      <c r="G175">
        <f t="shared" si="190"/>
        <v>0.40909281973636669</v>
      </c>
      <c r="H175">
        <f t="shared" si="179"/>
        <v>2.9495913171377595</v>
      </c>
      <c r="I175">
        <f t="shared" si="234"/>
        <v>2.9527796017948886</v>
      </c>
      <c r="J175">
        <f t="shared" si="234"/>
        <v>2.9527272946897765</v>
      </c>
      <c r="K175">
        <f t="shared" si="234"/>
        <v>2.9527281531005558</v>
      </c>
      <c r="L175">
        <f t="shared" si="234"/>
        <v>2.9527281390132645</v>
      </c>
      <c r="M175">
        <f t="shared" si="180"/>
        <v>2.9558396444531971</v>
      </c>
      <c r="N175">
        <f t="shared" si="181"/>
        <v>1.6108600551205399</v>
      </c>
      <c r="O175">
        <f t="shared" si="182"/>
        <v>-1.5271336732275196</v>
      </c>
      <c r="P175">
        <f t="shared" si="191"/>
        <v>1.6144589803622735</v>
      </c>
      <c r="Q175">
        <f t="shared" si="183"/>
        <v>0.40874494397372502</v>
      </c>
      <c r="R175">
        <f t="shared" si="192"/>
        <v>656.63540010245833</v>
      </c>
      <c r="S175">
        <f t="shared" si="193"/>
        <v>1143.9904142974744</v>
      </c>
      <c r="T175">
        <f t="shared" si="194"/>
        <v>2228.6613351767896</v>
      </c>
      <c r="AC175">
        <f>C175-1</f>
        <v>0.24</v>
      </c>
      <c r="AD175">
        <f>0.01675104-0.0000418*C175-0.000000126*C175*C175</f>
        <v>1.6699014262399996E-2</v>
      </c>
      <c r="AE175">
        <f>MOD(279.6966778+36000.76892*C175+0.0003025*C175*C175,360)*PI()/180</f>
        <v>4.898277082693717</v>
      </c>
      <c r="AF175">
        <f>(281.2208444+1.719175*C175+0.000452778*C175*C175)*PI()/180</f>
        <v>4.9454483384200199</v>
      </c>
      <c r="AG175">
        <f>G175-AC175*(46.815*PI()/180+AC175*(0.006*PI()/180-0.0018*AC175*PI()/180))/3600</f>
        <v>0.409038346455533</v>
      </c>
      <c r="AH175">
        <f t="shared" si="195"/>
        <v>2.9455694350828878</v>
      </c>
      <c r="AI175">
        <f t="shared" ref="AI175:AM175" si="248">$AH175+$AD175*SIN(AH175)</f>
        <v>2.9488219064239098</v>
      </c>
      <c r="AJ175">
        <f t="shared" si="248"/>
        <v>2.9487686164047511</v>
      </c>
      <c r="AK175">
        <f t="shared" si="248"/>
        <v>2.9487694898077166</v>
      </c>
      <c r="AL175">
        <f t="shared" si="248"/>
        <v>2.9487694754930502</v>
      </c>
      <c r="AM175">
        <f t="shared" si="185"/>
        <v>2.9519437225420377</v>
      </c>
      <c r="AN175">
        <f t="shared" si="197"/>
        <v>1.6142067537824714</v>
      </c>
      <c r="AO175">
        <f t="shared" si="198"/>
        <v>-1.5234882834049865</v>
      </c>
      <c r="AP175">
        <f t="shared" si="199"/>
        <v>1.6181043701848066</v>
      </c>
      <c r="AQ175">
        <f t="shared" si="186"/>
        <v>0.40862999985785853</v>
      </c>
      <c r="AR175">
        <f t="shared" si="200"/>
        <v>656.7176554946675</v>
      </c>
      <c r="AS175">
        <f t="shared" si="201"/>
        <v>1144.0170912493531</v>
      </c>
      <c r="AT175">
        <f t="shared" si="202"/>
        <v>2231.0564399996729</v>
      </c>
      <c r="AV175">
        <f>SQRT((S175-AS175)*(S175-AS175)+(T175-AT175)*(T175-AT175))</f>
        <v>2.3952533837488046</v>
      </c>
    </row>
    <row r="176" spans="1:48" x14ac:dyDescent="0.2">
      <c r="A176" s="1" t="d">
        <v>2024-06-23</v>
      </c>
      <c r="B176">
        <v>45465</v>
      </c>
      <c r="C176">
        <f t="shared" si="187"/>
        <v>1.24</v>
      </c>
      <c r="D176">
        <v>1.6708000000000001E-2</v>
      </c>
      <c r="E176">
        <f t="shared" si="188"/>
        <v>4.8950563441756003</v>
      </c>
      <c r="F176">
        <f t="shared" si="189"/>
        <v>4.9382057178469285</v>
      </c>
      <c r="G176">
        <f t="shared" si="190"/>
        <v>0.40909281973636669</v>
      </c>
      <c r="H176">
        <f t="shared" si="179"/>
        <v>2.9667941087703582</v>
      </c>
      <c r="I176">
        <f t="shared" si="234"/>
        <v>2.9696997929702516</v>
      </c>
      <c r="J176">
        <f t="shared" si="234"/>
        <v>2.9696519723963299</v>
      </c>
      <c r="K176">
        <f t="shared" si="234"/>
        <v>2.9696527596043625</v>
      </c>
      <c r="L176">
        <f t="shared" si="234"/>
        <v>2.9696527466456315</v>
      </c>
      <c r="M176">
        <f t="shared" si="180"/>
        <v>2.9724882422719272</v>
      </c>
      <c r="N176">
        <f t="shared" si="181"/>
        <v>1.6275086529392695</v>
      </c>
      <c r="O176">
        <f t="shared" si="182"/>
        <v>-1.5089957623074937</v>
      </c>
      <c r="P176">
        <f t="shared" si="191"/>
        <v>1.6325968912822995</v>
      </c>
      <c r="Q176">
        <f t="shared" si="183"/>
        <v>0.40839589605061627</v>
      </c>
      <c r="R176">
        <f t="shared" si="192"/>
        <v>656.88520219851932</v>
      </c>
      <c r="S176">
        <f t="shared" si="193"/>
        <v>1144.3688226350532</v>
      </c>
      <c r="T176">
        <f t="shared" si="194"/>
        <v>2240.5700398624831</v>
      </c>
      <c r="AC176">
        <f>C176-1</f>
        <v>0.24</v>
      </c>
      <c r="AD176">
        <f>0.01675104-0.0000418*C176-0.000000126*C176*C176</f>
        <v>1.6699014262399996E-2</v>
      </c>
      <c r="AE176">
        <f>MOD(279.6966778+36000.76892*C176+0.0003025*C176*C176,360)*PI()/180</f>
        <v>4.898277082693717</v>
      </c>
      <c r="AF176">
        <f>(281.2208444+1.719175*C176+0.000452778*C176*C176)*PI()/180</f>
        <v>4.9454483384200199</v>
      </c>
      <c r="AG176">
        <f>G176-AC176*(46.815*PI()/180+AC176*(0.006*PI()/180-0.0018*AC176*PI()/180))/3600</f>
        <v>0.409038346455533</v>
      </c>
      <c r="AH176">
        <f t="shared" si="195"/>
        <v>2.9627722267154866</v>
      </c>
      <c r="AI176">
        <f t="shared" ref="AI176:AM176" si="249">$AH176+$AD176*SIN(AH176)</f>
        <v>2.9657424625739237</v>
      </c>
      <c r="AJ176">
        <f t="shared" si="249"/>
        <v>2.9656936404450929</v>
      </c>
      <c r="AK176">
        <f t="shared" si="249"/>
        <v>2.9656944431498951</v>
      </c>
      <c r="AL176">
        <f t="shared" si="249"/>
        <v>2.9656944299523498</v>
      </c>
      <c r="AM176">
        <f t="shared" si="185"/>
        <v>2.9685930052094029</v>
      </c>
      <c r="AN176">
        <f t="shared" si="197"/>
        <v>1.6308560364498366</v>
      </c>
      <c r="AO176">
        <f t="shared" si="198"/>
        <v>-1.5053511919689602</v>
      </c>
      <c r="AP176">
        <f t="shared" si="199"/>
        <v>1.6362414616208329</v>
      </c>
      <c r="AQ176">
        <f t="shared" si="186"/>
        <v>0.40825688088640499</v>
      </c>
      <c r="AR176">
        <f t="shared" si="200"/>
        <v>656.98470671841358</v>
      </c>
      <c r="AS176">
        <f t="shared" si="201"/>
        <v>1144.4217455024427</v>
      </c>
      <c r="AT176">
        <f t="shared" si="202"/>
        <v>2242.96576651028</v>
      </c>
      <c r="AV176">
        <f>SQRT((S176-AS176)*(S176-AS176)+(T176-AT176)*(T176-AT176))</f>
        <v>2.3963111235515431</v>
      </c>
    </row>
    <row r="177" spans="1:48" x14ac:dyDescent="0.2">
      <c r="A177" s="1" t="d">
        <v>2024-06-24</v>
      </c>
      <c r="B177">
        <v>45466</v>
      </c>
      <c r="C177">
        <f t="shared" si="187"/>
        <v>1.24</v>
      </c>
      <c r="D177">
        <v>1.6708000000000001E-2</v>
      </c>
      <c r="E177">
        <f t="shared" si="188"/>
        <v>4.8950563441756003</v>
      </c>
      <c r="F177">
        <f t="shared" si="189"/>
        <v>4.9382057178469285</v>
      </c>
      <c r="G177">
        <f t="shared" si="190"/>
        <v>0.40909281973636669</v>
      </c>
      <c r="H177">
        <f t="shared" si="179"/>
        <v>2.983996900402957</v>
      </c>
      <c r="I177">
        <f t="shared" si="234"/>
        <v>2.986619124270145</v>
      </c>
      <c r="J177">
        <f t="shared" si="234"/>
        <v>2.9865758461310481</v>
      </c>
      <c r="K177">
        <f t="shared" si="234"/>
        <v>2.9865765605539796</v>
      </c>
      <c r="L177">
        <f t="shared" si="234"/>
        <v>2.9865765487605329</v>
      </c>
      <c r="M177">
        <f t="shared" si="180"/>
        <v>2.9891352553651469</v>
      </c>
      <c r="N177">
        <f t="shared" si="181"/>
        <v>1.6441556660324892</v>
      </c>
      <c r="O177">
        <f t="shared" si="182"/>
        <v>-1.4908659953652281</v>
      </c>
      <c r="P177">
        <f t="shared" si="191"/>
        <v>1.650726658224565</v>
      </c>
      <c r="Q177">
        <f t="shared" si="183"/>
        <v>0.40792703413964154</v>
      </c>
      <c r="R177">
        <f t="shared" si="192"/>
        <v>657.22084137466891</v>
      </c>
      <c r="S177">
        <f t="shared" si="193"/>
        <v>1144.8774863850169</v>
      </c>
      <c r="T177">
        <f t="shared" si="194"/>
        <v>2252.4759610870915</v>
      </c>
      <c r="AC177">
        <f>C177-1</f>
        <v>0.24</v>
      </c>
      <c r="AD177">
        <f>0.01675104-0.0000418*C177-0.000000126*C177*C177</f>
        <v>1.6699014262399996E-2</v>
      </c>
      <c r="AE177">
        <f>MOD(279.6966778+36000.76892*C177+0.0003025*C177*C177,360)*PI()/180</f>
        <v>4.898277082693717</v>
      </c>
      <c r="AF177">
        <f>(281.2208444+1.719175*C177+0.000452778*C177*C177)*PI()/180</f>
        <v>4.9454483384200199</v>
      </c>
      <c r="AG177">
        <f>G177-AC177*(46.815*PI()/180+AC177*(0.006*PI()/180-0.0018*AC177*PI()/180))/3600</f>
        <v>0.409038346455533</v>
      </c>
      <c r="AH177">
        <f t="shared" si="195"/>
        <v>2.9799750183480853</v>
      </c>
      <c r="AI177">
        <f t="shared" ref="AI177:AM177" si="250">$AH177+$AD177*SIN(AH177)</f>
        <v>2.9826621397457771</v>
      </c>
      <c r="AJ177">
        <f t="shared" si="250"/>
        <v>2.9826178425824721</v>
      </c>
      <c r="AK177">
        <f t="shared" si="250"/>
        <v>2.982618572976242</v>
      </c>
      <c r="AL177">
        <f t="shared" si="250"/>
        <v>2.9826185609331866</v>
      </c>
      <c r="AM177">
        <f t="shared" si="185"/>
        <v>2.9852406677833194</v>
      </c>
      <c r="AN177">
        <f t="shared" si="197"/>
        <v>1.647503699023753</v>
      </c>
      <c r="AO177">
        <f t="shared" si="198"/>
        <v>-1.4872226572619478</v>
      </c>
      <c r="AP177">
        <f t="shared" si="199"/>
        <v>1.6543699963278453</v>
      </c>
      <c r="AQ177">
        <f t="shared" si="186"/>
        <v>0.40776399599145413</v>
      </c>
      <c r="AR177">
        <f t="shared" si="200"/>
        <v>657.3375779897541</v>
      </c>
      <c r="AS177">
        <f t="shared" si="201"/>
        <v>1144.9566924697735</v>
      </c>
      <c r="AT177">
        <f t="shared" si="202"/>
        <v>2254.8721850967972</v>
      </c>
      <c r="AV177">
        <f>SQRT((S177-AS177)*(S177-AS177)+(T177-AT177)*(T177-AT177))</f>
        <v>2.3975327127179642</v>
      </c>
    </row>
    <row r="178" spans="1:48" x14ac:dyDescent="0.2">
      <c r="A178" s="1" t="d">
        <v>2024-06-25</v>
      </c>
      <c r="B178">
        <v>45467</v>
      </c>
      <c r="C178">
        <f t="shared" si="187"/>
        <v>1.24</v>
      </c>
      <c r="D178">
        <v>1.6708000000000001E-2</v>
      </c>
      <c r="E178">
        <f t="shared" si="188"/>
        <v>4.8950563441756003</v>
      </c>
      <c r="F178">
        <f t="shared" si="189"/>
        <v>4.9382057178469285</v>
      </c>
      <c r="G178">
        <f t="shared" si="190"/>
        <v>0.40909281973636669</v>
      </c>
      <c r="H178">
        <f t="shared" si="179"/>
        <v>3.001199692035442</v>
      </c>
      <c r="I178">
        <f t="shared" si="234"/>
        <v>3.0035376795785167</v>
      </c>
      <c r="J178">
        <f t="shared" si="234"/>
        <v>3.0034989944664425</v>
      </c>
      <c r="K178">
        <f t="shared" si="234"/>
        <v>3.0034996346658938</v>
      </c>
      <c r="L178">
        <f t="shared" si="234"/>
        <v>3.003499624071269</v>
      </c>
      <c r="M178">
        <f t="shared" si="180"/>
        <v>3.0057808386533895</v>
      </c>
      <c r="N178">
        <f t="shared" si="181"/>
        <v>1.6608012493207323</v>
      </c>
      <c r="O178">
        <f t="shared" si="182"/>
        <v>-1.4727460666801786</v>
      </c>
      <c r="P178">
        <f t="shared" si="191"/>
        <v>1.6688465869096145</v>
      </c>
      <c r="Q178">
        <f t="shared" si="183"/>
        <v>0.40733858904275166</v>
      </c>
      <c r="R178">
        <f t="shared" si="192"/>
        <v>657.64223168147612</v>
      </c>
      <c r="S178">
        <f t="shared" si="193"/>
        <v>1145.5164745282639</v>
      </c>
      <c r="T178">
        <f t="shared" si="194"/>
        <v>2264.3787214619829</v>
      </c>
      <c r="AC178">
        <f>C178-1</f>
        <v>0.24</v>
      </c>
      <c r="AD178">
        <f>0.01675104-0.0000418*C178-0.000000126*C178*C178</f>
        <v>1.6699014262399996E-2</v>
      </c>
      <c r="AE178">
        <f>MOD(279.6966778+36000.76892*C178+0.0003025*C178*C178,360)*PI()/180</f>
        <v>4.898277082693717</v>
      </c>
      <c r="AF178">
        <f>(281.2208444+1.719175*C178+0.000452778*C178*C178)*PI()/180</f>
        <v>4.9454483384200199</v>
      </c>
      <c r="AG178">
        <f>G178-AC178*(46.815*PI()/180+AC178*(0.006*PI()/180-0.0018*AC178*PI()/180))/3600</f>
        <v>0.409038346455533</v>
      </c>
      <c r="AH178">
        <f t="shared" si="195"/>
        <v>2.9971778099805704</v>
      </c>
      <c r="AI178">
        <f t="shared" ref="AI178:AM178" si="251">$AH178+$AD178*SIN(AH178)</f>
        <v>2.9995810217210641</v>
      </c>
      <c r="AJ178">
        <f t="shared" si="251"/>
        <v>2.999541301307346</v>
      </c>
      <c r="AK178">
        <f t="shared" si="251"/>
        <v>2.9995419579200662</v>
      </c>
      <c r="AL178">
        <f t="shared" si="251"/>
        <v>2.9995419470657216</v>
      </c>
      <c r="AM178">
        <f t="shared" si="185"/>
        <v>3.0018868650270325</v>
      </c>
      <c r="AN178">
        <f t="shared" si="197"/>
        <v>1.6641498962674657</v>
      </c>
      <c r="AO178">
        <f t="shared" si="198"/>
        <v>-1.4691043706064968</v>
      </c>
      <c r="AP178">
        <f t="shared" si="199"/>
        <v>1.6724882829832963</v>
      </c>
      <c r="AQ178">
        <f t="shared" si="186"/>
        <v>0.40715158682398755</v>
      </c>
      <c r="AR178">
        <f t="shared" si="200"/>
        <v>657.77617963155285</v>
      </c>
      <c r="AS178">
        <f t="shared" si="201"/>
        <v>1145.6220056545849</v>
      </c>
      <c r="AT178">
        <f t="shared" si="202"/>
        <v>2266.7753173496981</v>
      </c>
      <c r="AV178">
        <f>SQRT((S178-AS178)*(S178-AS178)+(T178-AT178)*(T178-AT178))</f>
        <v>2.3989182286263859</v>
      </c>
    </row>
    <row r="179" spans="1:48" x14ac:dyDescent="0.2">
      <c r="A179" s="1" t="d">
        <v>2024-06-26</v>
      </c>
      <c r="B179">
        <v>45468</v>
      </c>
      <c r="C179">
        <f t="shared" si="187"/>
        <v>1.24</v>
      </c>
      <c r="D179">
        <v>1.6708000000000001E-2</v>
      </c>
      <c r="E179">
        <f t="shared" si="188"/>
        <v>4.8950563441756003</v>
      </c>
      <c r="F179">
        <f t="shared" si="189"/>
        <v>4.9382057178469285</v>
      </c>
      <c r="G179">
        <f t="shared" si="190"/>
        <v>0.40909281973636669</v>
      </c>
      <c r="H179">
        <f t="shared" si="179"/>
        <v>3.0184024836679271</v>
      </c>
      <c r="I179">
        <f t="shared" si="234"/>
        <v>3.0204555430091764</v>
      </c>
      <c r="J179">
        <f t="shared" si="234"/>
        <v>3.0204214961461053</v>
      </c>
      <c r="K179">
        <f t="shared" si="234"/>
        <v>3.0204220608312791</v>
      </c>
      <c r="L179">
        <f t="shared" si="234"/>
        <v>3.020422051465697</v>
      </c>
      <c r="M179">
        <f t="shared" si="180"/>
        <v>3.0224251473803969</v>
      </c>
      <c r="N179">
        <f t="shared" si="181"/>
        <v>1.6774455580477392</v>
      </c>
      <c r="O179">
        <f t="shared" si="182"/>
        <v>-1.4546376552527844</v>
      </c>
      <c r="P179">
        <f t="shared" si="191"/>
        <v>1.6869549983370087</v>
      </c>
      <c r="Q179">
        <f t="shared" si="183"/>
        <v>0.40663083829223384</v>
      </c>
      <c r="R179">
        <f t="shared" si="192"/>
        <v>658.14927380902907</v>
      </c>
      <c r="S179">
        <f t="shared" si="193"/>
        <v>1146.2858863452207</v>
      </c>
      <c r="T179">
        <f t="shared" si="194"/>
        <v>2276.277940611285</v>
      </c>
      <c r="AC179">
        <f>C179-1</f>
        <v>0.24</v>
      </c>
      <c r="AD179">
        <f>0.01675104-0.0000418*C179-0.000000126*C179*C179</f>
        <v>1.6699014262399996E-2</v>
      </c>
      <c r="AE179">
        <f>MOD(279.6966778+36000.76892*C179+0.0003025*C179*C179,360)*PI()/180</f>
        <v>4.898277082693717</v>
      </c>
      <c r="AF179">
        <f>(281.2208444+1.719175*C179+0.000452778*C179*C179)*PI()/180</f>
        <v>4.9454483384200199</v>
      </c>
      <c r="AG179">
        <f>G179-AC179*(46.815*PI()/180+AC179*(0.006*PI()/180-0.0018*AC179*PI()/180))/3600</f>
        <v>0.409038346455533</v>
      </c>
      <c r="AH179">
        <f t="shared" si="195"/>
        <v>3.0143806016130554</v>
      </c>
      <c r="AI179">
        <f t="shared" ref="AI179:AM179" si="252">$AH179+$AD179*SIN(AH179)</f>
        <v>3.0164991925169242</v>
      </c>
      <c r="AJ179">
        <f t="shared" si="252"/>
        <v>3.0164640952855484</v>
      </c>
      <c r="AK179">
        <f t="shared" si="252"/>
        <v>3.016464676793738</v>
      </c>
      <c r="AL179">
        <f t="shared" si="252"/>
        <v>3.0164646671590449</v>
      </c>
      <c r="AM179">
        <f t="shared" si="185"/>
        <v>3.0185317520351309</v>
      </c>
      <c r="AN179">
        <f t="shared" si="197"/>
        <v>1.6807947832755641</v>
      </c>
      <c r="AO179">
        <f t="shared" si="198"/>
        <v>-1.4509980073960156</v>
      </c>
      <c r="AP179">
        <f t="shared" si="199"/>
        <v>1.6905946461937775</v>
      </c>
      <c r="AQ179">
        <f t="shared" si="186"/>
        <v>0.40641994168968848</v>
      </c>
      <c r="AR179">
        <f t="shared" si="200"/>
        <v>658.30040863511124</v>
      </c>
      <c r="AS179">
        <f t="shared" si="201"/>
        <v>1146.4177888515196</v>
      </c>
      <c r="AT179">
        <f t="shared" si="202"/>
        <v>2278.674781724626</v>
      </c>
      <c r="AV179">
        <f>SQRT((S179-AS179)*(S179-AS179)+(T179-AT179)*(T179-AT179))</f>
        <v>2.4004677864469786</v>
      </c>
    </row>
    <row r="180" spans="1:48" x14ac:dyDescent="0.2">
      <c r="A180" s="1" t="d">
        <v>2024-06-27</v>
      </c>
      <c r="B180">
        <v>45469</v>
      </c>
      <c r="C180">
        <f t="shared" si="187"/>
        <v>1.24</v>
      </c>
      <c r="D180">
        <v>1.6708000000000001E-2</v>
      </c>
      <c r="E180">
        <f t="shared" si="188"/>
        <v>4.8950563441756003</v>
      </c>
      <c r="F180">
        <f t="shared" si="189"/>
        <v>4.9382057178469285</v>
      </c>
      <c r="G180">
        <f t="shared" si="190"/>
        <v>0.40909281973636669</v>
      </c>
      <c r="H180">
        <f t="shared" si="179"/>
        <v>3.0356052753004121</v>
      </c>
      <c r="I180">
        <f t="shared" si="234"/>
        <v>3.0373727988805683</v>
      </c>
      <c r="J180">
        <f t="shared" si="234"/>
        <v>3.0373434300657265</v>
      </c>
      <c r="K180">
        <f t="shared" si="234"/>
        <v>3.0373439180966408</v>
      </c>
      <c r="L180">
        <f t="shared" si="234"/>
        <v>3.0373439099868889</v>
      </c>
      <c r="M180">
        <f t="shared" si="180"/>
        <v>3.0390683370775182</v>
      </c>
      <c r="N180">
        <f t="shared" si="181"/>
        <v>1.6940887477448605</v>
      </c>
      <c r="O180">
        <f t="shared" si="182"/>
        <v>-1.4365424218833134</v>
      </c>
      <c r="P180">
        <f t="shared" si="191"/>
        <v>1.7050502317064797</v>
      </c>
      <c r="Q180">
        <f t="shared" si="183"/>
        <v>0.40580410575788467</v>
      </c>
      <c r="R180">
        <f t="shared" si="192"/>
        <v>658.74185525088444</v>
      </c>
      <c r="S180">
        <f t="shared" si="193"/>
        <v>1147.1858514037244</v>
      </c>
      <c r="T180">
        <f t="shared" si="194"/>
        <v>2288.1732343282069</v>
      </c>
      <c r="AC180">
        <f>C180-1</f>
        <v>0.24</v>
      </c>
      <c r="AD180">
        <f>0.01675104-0.0000418*C180-0.000000126*C180*C180</f>
        <v>1.6699014262399996E-2</v>
      </c>
      <c r="AE180">
        <f>MOD(279.6966778+36000.76892*C180+0.0003025*C180*C180,360)*PI()/180</f>
        <v>4.898277082693717</v>
      </c>
      <c r="AF180">
        <f>(281.2208444+1.719175*C180+0.000452778*C180*C180)*PI()/180</f>
        <v>4.9454483384200199</v>
      </c>
      <c r="AG180">
        <f>G180-AC180*(46.815*PI()/180+AC180*(0.006*PI()/180-0.0018*AC180*PI()/180))/3600</f>
        <v>0.409038346455533</v>
      </c>
      <c r="AH180">
        <f t="shared" si="195"/>
        <v>3.0315833932455405</v>
      </c>
      <c r="AI180">
        <f t="shared" ref="AI180:AM180" si="253">$AH180+$AD180*SIN(AH180)</f>
        <v>3.0334167363608442</v>
      </c>
      <c r="AJ180">
        <f t="shared" si="253"/>
        <v>3.0333863033393165</v>
      </c>
      <c r="AK180">
        <f t="shared" si="253"/>
        <v>3.0333868085693463</v>
      </c>
      <c r="AL180">
        <f t="shared" si="253"/>
        <v>3.0333868001818463</v>
      </c>
      <c r="AM180">
        <f t="shared" si="185"/>
        <v>3.0351754841979579</v>
      </c>
      <c r="AN180">
        <f t="shared" si="197"/>
        <v>1.6974385154383915</v>
      </c>
      <c r="AO180">
        <f t="shared" si="198"/>
        <v>-1.4329052241852605</v>
      </c>
      <c r="AP180">
        <f t="shared" si="199"/>
        <v>1.7086874294045327</v>
      </c>
      <c r="AQ180">
        <f t="shared" si="186"/>
        <v>0.40556939514141432</v>
      </c>
      <c r="AR180">
        <f t="shared" si="200"/>
        <v>658.91014883021808</v>
      </c>
      <c r="AS180">
        <f t="shared" si="201"/>
        <v>1147.3441761340748</v>
      </c>
      <c r="AT180">
        <f t="shared" si="202"/>
        <v>2290.5701926979877</v>
      </c>
      <c r="AV180">
        <f>SQRT((S180-AS180)*(S180-AS180)+(T180-AT180)*(T180-AT180))</f>
        <v>2.4021815390812526</v>
      </c>
    </row>
    <row r="181" spans="1:48" x14ac:dyDescent="0.2">
      <c r="A181" s="1" t="d">
        <v>2024-06-28</v>
      </c>
      <c r="B181">
        <v>45470</v>
      </c>
      <c r="C181">
        <f t="shared" si="187"/>
        <v>1.24</v>
      </c>
      <c r="D181">
        <v>1.6708000000000001E-2</v>
      </c>
      <c r="E181">
        <f t="shared" si="188"/>
        <v>4.8950563441756003</v>
      </c>
      <c r="F181">
        <f t="shared" si="189"/>
        <v>4.9382057178469285</v>
      </c>
      <c r="G181">
        <f t="shared" si="190"/>
        <v>0.40909281973636669</v>
      </c>
      <c r="H181">
        <f t="shared" si="179"/>
        <v>3.0528080669328972</v>
      </c>
      <c r="I181">
        <f t="shared" si="234"/>
        <v>3.0542895316909306</v>
      </c>
      <c r="J181">
        <f t="shared" si="234"/>
        <v>3.0542648752545554</v>
      </c>
      <c r="K181">
        <f t="shared" si="234"/>
        <v>3.0542652856449037</v>
      </c>
      <c r="L181">
        <f t="shared" si="234"/>
        <v>3.0542652788142308</v>
      </c>
      <c r="M181">
        <f t="shared" si="180"/>
        <v>3.0557105635285549</v>
      </c>
      <c r="N181">
        <f t="shared" si="181"/>
        <v>1.7107309741958971</v>
      </c>
      <c r="O181">
        <f t="shared" si="182"/>
        <v>-1.4184620063069138</v>
      </c>
      <c r="P181">
        <f t="shared" si="191"/>
        <v>1.7231306472828793</v>
      </c>
      <c r="Q181">
        <f t="shared" si="183"/>
        <v>0.40485876119416792</v>
      </c>
      <c r="R181">
        <f t="shared" si="192"/>
        <v>659.41985049313314</v>
      </c>
      <c r="S181">
        <f t="shared" si="193"/>
        <v>1148.216529547316</v>
      </c>
      <c r="T181">
        <f t="shared" si="194"/>
        <v>2300.0642137281925</v>
      </c>
      <c r="AC181">
        <f>C181-1</f>
        <v>0.24</v>
      </c>
      <c r="AD181">
        <f>0.01675104-0.0000418*C181-0.000000126*C181*C181</f>
        <v>1.6699014262399996E-2</v>
      </c>
      <c r="AE181">
        <f>MOD(279.6966778+36000.76892*C181+0.0003025*C181*C181,360)*PI()/180</f>
        <v>4.898277082693717</v>
      </c>
      <c r="AF181">
        <f>(281.2208444+1.719175*C181+0.000452778*C181*C181)*PI()/180</f>
        <v>4.9454483384200199</v>
      </c>
      <c r="AG181">
        <f>G181-AC181*(46.815*PI()/180+AC181*(0.006*PI()/180-0.0018*AC181*PI()/180))/3600</f>
        <v>0.409038346455533</v>
      </c>
      <c r="AH181">
        <f t="shared" si="195"/>
        <v>3.0487861848780256</v>
      </c>
      <c r="AI181">
        <f t="shared" ref="AI181:AM181" si="254">$AH181+$AD181*SIN(AH181)</f>
        <v>3.0503337376658419</v>
      </c>
      <c r="AJ181">
        <f t="shared" si="254"/>
        <v>3.0503080044287567</v>
      </c>
      <c r="AK181">
        <f t="shared" si="254"/>
        <v>3.0503084323597935</v>
      </c>
      <c r="AL181">
        <f t="shared" si="254"/>
        <v>3.0503084252435197</v>
      </c>
      <c r="AM181">
        <f t="shared" si="185"/>
        <v>3.051818217166467</v>
      </c>
      <c r="AN181">
        <f t="shared" si="197"/>
        <v>1.7140812484069006</v>
      </c>
      <c r="AO181">
        <f t="shared" si="198"/>
        <v>-1.414827655838931</v>
      </c>
      <c r="AP181">
        <f t="shared" si="199"/>
        <v>1.7267649977508621</v>
      </c>
      <c r="AQ181">
        <f t="shared" si="186"/>
        <v>0.40460032751200198</v>
      </c>
      <c r="AR181">
        <f t="shared" si="200"/>
        <v>659.6052710801456</v>
      </c>
      <c r="AS181">
        <f t="shared" si="201"/>
        <v>1148.4013318424327</v>
      </c>
      <c r="AT181">
        <f t="shared" si="202"/>
        <v>2302.4611599192444</v>
      </c>
      <c r="AV181">
        <f>SQRT((S181-AS181)*(S181-AS181)+(T181-AT181)*(T181-AT181))</f>
        <v>2.4040596771042924</v>
      </c>
    </row>
    <row r="182" spans="1:48" x14ac:dyDescent="0.2">
      <c r="A182" s="1" t="d">
        <v>2024-06-29</v>
      </c>
      <c r="B182">
        <v>45471</v>
      </c>
      <c r="C182">
        <f t="shared" si="187"/>
        <v>1.24</v>
      </c>
      <c r="D182">
        <v>1.6708000000000001E-2</v>
      </c>
      <c r="E182">
        <f t="shared" si="188"/>
        <v>4.8950563441756003</v>
      </c>
      <c r="F182">
        <f t="shared" si="189"/>
        <v>4.9382057178469285</v>
      </c>
      <c r="G182">
        <f t="shared" si="190"/>
        <v>0.40909281973636669</v>
      </c>
      <c r="H182">
        <f t="shared" si="179"/>
        <v>3.0700108585654959</v>
      </c>
      <c r="I182">
        <f t="shared" ref="I182:L201" si="255">$H182+$D182*SIN(H182)</f>
        <v>3.0712058260934034</v>
      </c>
      <c r="J182">
        <f t="shared" si="255"/>
        <v>3.071185910856864</v>
      </c>
      <c r="K182">
        <f t="shared" si="255"/>
        <v>3.071186242776486</v>
      </c>
      <c r="L182">
        <f t="shared" si="255"/>
        <v>3.0711862372445125</v>
      </c>
      <c r="M182">
        <f t="shared" si="180"/>
        <v>3.0723519827346086</v>
      </c>
      <c r="N182">
        <f t="shared" si="181"/>
        <v>1.72737239340195</v>
      </c>
      <c r="O182">
        <f t="shared" si="182"/>
        <v>-1.400398024393716</v>
      </c>
      <c r="P182">
        <f t="shared" si="191"/>
        <v>1.7411946291960771</v>
      </c>
      <c r="Q182">
        <f t="shared" si="183"/>
        <v>0.40379521972904736</v>
      </c>
      <c r="R182">
        <f t="shared" si="192"/>
        <v>660.18312122775603</v>
      </c>
      <c r="S182">
        <f t="shared" si="193"/>
        <v>1149.3781108837957</v>
      </c>
      <c r="T182">
        <f t="shared" si="194"/>
        <v>2311.9504843977179</v>
      </c>
      <c r="AC182">
        <f>C182-1</f>
        <v>0.24</v>
      </c>
      <c r="AD182">
        <f>0.01675104-0.0000418*C182-0.000000126*C182*C182</f>
        <v>1.6699014262399996E-2</v>
      </c>
      <c r="AE182">
        <f>MOD(279.6966778+36000.76892*C182+0.0003025*C182*C182,360)*PI()/180</f>
        <v>4.898277082693717</v>
      </c>
      <c r="AF182">
        <f>(281.2208444+1.719175*C182+0.000452778*C182*C182)*PI()/180</f>
        <v>4.9454483384200199</v>
      </c>
      <c r="AG182">
        <f>G182-AC182*(46.815*PI()/180+AC182*(0.006*PI()/180-0.0018*AC182*PI()/180))/3600</f>
        <v>0.409038346455533</v>
      </c>
      <c r="AH182">
        <f t="shared" si="195"/>
        <v>3.0659889765106243</v>
      </c>
      <c r="AI182">
        <f t="shared" ref="AI182:AM182" si="256">$AH182+$AD182*SIN(AH182)</f>
        <v>3.0672502810056028</v>
      </c>
      <c r="AJ182">
        <f t="shared" si="256"/>
        <v>3.0672292776333152</v>
      </c>
      <c r="AK182">
        <f t="shared" si="256"/>
        <v>3.0672296273998803</v>
      </c>
      <c r="AL182">
        <f t="shared" si="256"/>
        <v>3.0672296215752657</v>
      </c>
      <c r="AM182">
        <f t="shared" si="185"/>
        <v>3.0684601068170791</v>
      </c>
      <c r="AN182">
        <f t="shared" si="197"/>
        <v>1.7307231380575132</v>
      </c>
      <c r="AO182">
        <f t="shared" si="198"/>
        <v>-1.3967669127471463</v>
      </c>
      <c r="AP182">
        <f t="shared" si="199"/>
        <v>1.7448257408426469</v>
      </c>
      <c r="AQ182">
        <f t="shared" si="186"/>
        <v>0.40351316438914792</v>
      </c>
      <c r="AR182">
        <f t="shared" si="200"/>
        <v>660.38563350073923</v>
      </c>
      <c r="AS182">
        <f t="shared" si="201"/>
        <v>1149.5894505715053</v>
      </c>
      <c r="AT182">
        <f t="shared" si="202"/>
        <v>2314.3472873587139</v>
      </c>
      <c r="AV182">
        <f>SQRT((S182-AS182)*(S182-AS182)+(T182-AT182)*(T182-AT182))</f>
        <v>2.406102428709171</v>
      </c>
    </row>
    <row r="183" spans="1:48" x14ac:dyDescent="0.2">
      <c r="A183" s="1" t="d">
        <v>2024-06-30</v>
      </c>
      <c r="B183">
        <v>45472</v>
      </c>
      <c r="C183">
        <f t="shared" si="187"/>
        <v>1.24</v>
      </c>
      <c r="D183">
        <v>1.6708000000000001E-2</v>
      </c>
      <c r="E183">
        <f t="shared" si="188"/>
        <v>4.8950563441756003</v>
      </c>
      <c r="F183">
        <f t="shared" si="189"/>
        <v>4.9382057178469285</v>
      </c>
      <c r="G183">
        <f t="shared" si="190"/>
        <v>0.40909281973636669</v>
      </c>
      <c r="H183">
        <f t="shared" si="179"/>
        <v>3.087213650197981</v>
      </c>
      <c r="I183">
        <f t="shared" si="255"/>
        <v>3.0881217668705268</v>
      </c>
      <c r="J183">
        <f t="shared" si="255"/>
        <v>3.0881066161128472</v>
      </c>
      <c r="K183">
        <f t="shared" si="255"/>
        <v>3.088106868889811</v>
      </c>
      <c r="L183">
        <f t="shared" si="255"/>
        <v>3.088106864672453</v>
      </c>
      <c r="M183">
        <f t="shared" si="180"/>
        <v>3.0889927508783832</v>
      </c>
      <c r="N183">
        <f t="shared" si="181"/>
        <v>1.7440131615457251</v>
      </c>
      <c r="O183">
        <f t="shared" si="182"/>
        <v>-1.3823520654225734</v>
      </c>
      <c r="P183">
        <f t="shared" si="191"/>
        <v>1.7592405881672197</v>
      </c>
      <c r="Q183">
        <f t="shared" si="183"/>
        <v>0.40261394129643596</v>
      </c>
      <c r="R183">
        <f t="shared" si="192"/>
        <v>661.03151658930801</v>
      </c>
      <c r="S183">
        <f t="shared" si="193"/>
        <v>1150.6708157738119</v>
      </c>
      <c r="T183">
        <f t="shared" si="194"/>
        <v>2323.8316455374543</v>
      </c>
      <c r="AC183">
        <f>C183-1</f>
        <v>0.24</v>
      </c>
      <c r="AD183">
        <f>0.01675104-0.0000418*C183-0.000000126*C183*C183</f>
        <v>1.6699014262399996E-2</v>
      </c>
      <c r="AE183">
        <f>MOD(279.6966778+36000.76892*C183+0.0003025*C183*C183,360)*PI()/180</f>
        <v>4.898277082693717</v>
      </c>
      <c r="AF183">
        <f>(281.2208444+1.719175*C183+0.000452778*C183*C183)*PI()/180</f>
        <v>4.9454483384200199</v>
      </c>
      <c r="AG183">
        <f>G183-AC183*(46.815*PI()/180+AC183*(0.006*PI()/180-0.0018*AC183*PI()/180))/3600</f>
        <v>0.409038346455533</v>
      </c>
      <c r="AH183">
        <f t="shared" si="195"/>
        <v>3.0831917681431094</v>
      </c>
      <c r="AI183">
        <f t="shared" ref="AI183:AM183" si="257">$AH183+$AD183*SIN(AH183)</f>
        <v>3.0841664510889992</v>
      </c>
      <c r="AJ183">
        <f t="shared" si="257"/>
        <v>3.0841502021326872</v>
      </c>
      <c r="AK183">
        <f t="shared" si="257"/>
        <v>3.0841504730268259</v>
      </c>
      <c r="AL183">
        <f t="shared" si="257"/>
        <v>3.084150468510622</v>
      </c>
      <c r="AM183">
        <f t="shared" si="185"/>
        <v>3.0851013092159971</v>
      </c>
      <c r="AN183">
        <f t="shared" si="197"/>
        <v>1.7473643404564303</v>
      </c>
      <c r="AO183">
        <f t="shared" si="198"/>
        <v>-1.378724578116306</v>
      </c>
      <c r="AP183">
        <f t="shared" si="199"/>
        <v>1.7628680754734871</v>
      </c>
      <c r="AQ183">
        <f t="shared" si="186"/>
        <v>0.40230837603435232</v>
      </c>
      <c r="AR183">
        <f t="shared" si="200"/>
        <v>661.25108170261387</v>
      </c>
      <c r="AS183">
        <f t="shared" si="201"/>
        <v>1150.9087571589703</v>
      </c>
      <c r="AT183">
        <f t="shared" si="202"/>
        <v>2326.2281724495933</v>
      </c>
      <c r="AV183">
        <f>SQRT((S183-AS183)*(S183-AS183)+(T183-AT183)*(T183-AT183))</f>
        <v>2.4083100596430316</v>
      </c>
    </row>
    <row r="184" spans="1:48" x14ac:dyDescent="0.2">
      <c r="A184" s="1" t="d">
        <v>2024-07-01</v>
      </c>
      <c r="B184">
        <v>45473</v>
      </c>
      <c r="C184">
        <f t="shared" si="187"/>
        <v>1.24</v>
      </c>
      <c r="D184">
        <v>1.6708000000000001E-2</v>
      </c>
      <c r="E184">
        <f t="shared" si="188"/>
        <v>4.8950563441756003</v>
      </c>
      <c r="F184">
        <f t="shared" si="189"/>
        <v>4.9382057178469285</v>
      </c>
      <c r="G184">
        <f t="shared" si="190"/>
        <v>0.40909281973636669</v>
      </c>
      <c r="H184">
        <f t="shared" si="179"/>
        <v>3.1044164418305797</v>
      </c>
      <c r="I184">
        <f t="shared" si="255"/>
        <v>3.105037438909938</v>
      </c>
      <c r="J184">
        <f t="shared" si="255"/>
        <v>3.1050270703407565</v>
      </c>
      <c r="K184">
        <f t="shared" si="255"/>
        <v>3.1050272434630428</v>
      </c>
      <c r="L184">
        <f t="shared" si="255"/>
        <v>3.1050272405724493</v>
      </c>
      <c r="M184">
        <f t="shared" si="180"/>
        <v>3.1056330242896988</v>
      </c>
      <c r="N184">
        <f t="shared" si="181"/>
        <v>1.7606534349570406</v>
      </c>
      <c r="O184">
        <f t="shared" si="182"/>
        <v>-1.3643256894341129</v>
      </c>
      <c r="P184">
        <f t="shared" si="191"/>
        <v>1.7772669641556802</v>
      </c>
      <c r="Q184">
        <f t="shared" si="183"/>
        <v>0.40131543001424586</v>
      </c>
      <c r="R184">
        <f t="shared" si="192"/>
        <v>661.96487341397631</v>
      </c>
      <c r="S184">
        <f t="shared" si="193"/>
        <v>1152.0948948194127</v>
      </c>
      <c r="T184">
        <f t="shared" si="194"/>
        <v>2335.7072891001581</v>
      </c>
      <c r="AC184">
        <f>C184-1</f>
        <v>0.24</v>
      </c>
      <c r="AD184">
        <f>0.01675104-0.0000418*C184-0.000000126*C184*C184</f>
        <v>1.6699014262399996E-2</v>
      </c>
      <c r="AE184">
        <f>MOD(279.6966778+36000.76892*C184+0.0003025*C184*C184,360)*PI()/180</f>
        <v>4.898277082693717</v>
      </c>
      <c r="AF184">
        <f>(281.2208444+1.719175*C184+0.000452778*C184*C184)*PI()/180</f>
        <v>4.9454483384200199</v>
      </c>
      <c r="AG184">
        <f>G184-AC184*(46.815*PI()/180+AC184*(0.006*PI()/180-0.0018*AC184*PI()/180))/3600</f>
        <v>0.409038346455533</v>
      </c>
      <c r="AH184">
        <f t="shared" si="195"/>
        <v>3.1003945597757081</v>
      </c>
      <c r="AI184">
        <f t="shared" ref="AI184:AM184" si="258">$AH184+$AD184*SIN(AH184)</f>
        <v>3.1010823327358095</v>
      </c>
      <c r="AJ184">
        <f t="shared" si="258"/>
        <v>3.1010708571889545</v>
      </c>
      <c r="AK184">
        <f t="shared" si="258"/>
        <v>3.101071048662011</v>
      </c>
      <c r="AL184">
        <f t="shared" si="258"/>
        <v>3.1010710454672243</v>
      </c>
      <c r="AM184">
        <f t="shared" si="185"/>
        <v>3.1017419805847308</v>
      </c>
      <c r="AN184">
        <f t="shared" si="197"/>
        <v>1.764005011825164</v>
      </c>
      <c r="AO184">
        <f t="shared" si="198"/>
        <v>-1.3607022053408793</v>
      </c>
      <c r="AP184">
        <f t="shared" si="199"/>
        <v>1.7808904482489138</v>
      </c>
      <c r="AQ184">
        <f t="shared" si="186"/>
        <v>0.40098647674795379</v>
      </c>
      <c r="AR184">
        <f t="shared" si="200"/>
        <v>662.20144905548602</v>
      </c>
      <c r="AS184">
        <f t="shared" si="201"/>
        <v>1152.3595066732173</v>
      </c>
      <c r="AT184">
        <f t="shared" si="202"/>
        <v>2338.1034052245896</v>
      </c>
      <c r="AV184">
        <f>SQRT((S184-AS184)*(S184-AS184)+(T184-AT184)*(T184-AT184))</f>
        <v>2.4106828731574237</v>
      </c>
    </row>
    <row r="185" spans="1:48" x14ac:dyDescent="0.2">
      <c r="A185" s="1" t="d">
        <v>2024-07-02</v>
      </c>
      <c r="B185">
        <v>45474</v>
      </c>
      <c r="C185">
        <f t="shared" si="187"/>
        <v>1.24</v>
      </c>
      <c r="D185">
        <v>1.6708000000000001E-2</v>
      </c>
      <c r="E185">
        <f t="shared" si="188"/>
        <v>4.8950563441756003</v>
      </c>
      <c r="F185">
        <f t="shared" si="189"/>
        <v>4.9382057178469285</v>
      </c>
      <c r="G185">
        <f t="shared" si="190"/>
        <v>0.40909281973636669</v>
      </c>
      <c r="H185">
        <f t="shared" si="179"/>
        <v>3.1216192334630648</v>
      </c>
      <c r="I185">
        <f t="shared" si="255"/>
        <v>3.1219529271783526</v>
      </c>
      <c r="J185">
        <f t="shared" si="255"/>
        <v>3.1219473529173545</v>
      </c>
      <c r="K185">
        <f t="shared" si="255"/>
        <v>3.1219474460341408</v>
      </c>
      <c r="L185">
        <f t="shared" si="255"/>
        <v>3.1219474444786459</v>
      </c>
      <c r="M185">
        <f t="shared" si="180"/>
        <v>3.1222729594093606</v>
      </c>
      <c r="N185">
        <f t="shared" si="181"/>
        <v>1.777293370076702</v>
      </c>
      <c r="O185">
        <f t="shared" si="182"/>
        <v>-1.3463204246732736</v>
      </c>
      <c r="P185">
        <f t="shared" si="191"/>
        <v>1.7952722289165195</v>
      </c>
      <c r="Q185">
        <f t="shared" si="183"/>
        <v>0.39990023351052223</v>
      </c>
      <c r="R185">
        <f t="shared" si="192"/>
        <v>662.98301651974248</v>
      </c>
      <c r="S185">
        <f t="shared" si="193"/>
        <v>1153.6506288521089</v>
      </c>
      <c r="T185">
        <f t="shared" si="194"/>
        <v>2347.57699892037</v>
      </c>
      <c r="AC185">
        <f>C185-1</f>
        <v>0.24</v>
      </c>
      <c r="AD185">
        <f>0.01675104-0.0000418*C185-0.000000126*C185*C185</f>
        <v>1.6699014262399996E-2</v>
      </c>
      <c r="AE185">
        <f>MOD(279.6966778+36000.76892*C185+0.0003025*C185*C185,360)*PI()/180</f>
        <v>4.898277082693717</v>
      </c>
      <c r="AF185">
        <f>(281.2208444+1.719175*C185+0.000452778*C185*C185)*PI()/180</f>
        <v>4.9454483384200199</v>
      </c>
      <c r="AG185">
        <f>G185-AC185*(46.815*PI()/180+AC185*(0.006*PI()/180-0.0018*AC185*PI()/180))/3600</f>
        <v>0.409038346455533</v>
      </c>
      <c r="AH185">
        <f t="shared" si="195"/>
        <v>3.1175973514081932</v>
      </c>
      <c r="AI185">
        <f t="shared" ref="AI185:AM185" si="259">$AH185+$AD185*SIN(AH185)</f>
        <v>3.1179980108507213</v>
      </c>
      <c r="AJ185">
        <f t="shared" si="259"/>
        <v>3.1179913221270477</v>
      </c>
      <c r="AK185">
        <f t="shared" si="259"/>
        <v>3.1179914337910417</v>
      </c>
      <c r="AL185">
        <f t="shared" si="259"/>
        <v>3.1179914319268822</v>
      </c>
      <c r="AM185">
        <f t="shared" si="185"/>
        <v>3.1183822772639775</v>
      </c>
      <c r="AN185">
        <f t="shared" si="197"/>
        <v>1.7806453085044112</v>
      </c>
      <c r="AO185">
        <f t="shared" si="198"/>
        <v>-1.3427013154662391</v>
      </c>
      <c r="AP185">
        <f t="shared" si="199"/>
        <v>1.7988913381235541</v>
      </c>
      <c r="AQ185">
        <f t="shared" si="186"/>
        <v>0.39954802418278762</v>
      </c>
      <c r="AR185">
        <f t="shared" si="200"/>
        <v>663.23655697334311</v>
      </c>
      <c r="AS185">
        <f t="shared" si="201"/>
        <v>1153.9419844007443</v>
      </c>
      <c r="AT185">
        <f t="shared" si="202"/>
        <v>2349.9725674442052</v>
      </c>
      <c r="AV185">
        <f>SQRT((S185-AS185)*(S185-AS185)+(T185-AT185)*(T185-AT185))</f>
        <v>2.4132212099413253</v>
      </c>
    </row>
    <row r="186" spans="1:48" x14ac:dyDescent="0.2">
      <c r="A186" s="1" t="d">
        <v>2024-07-03</v>
      </c>
      <c r="B186">
        <v>45475</v>
      </c>
      <c r="C186">
        <f t="shared" si="187"/>
        <v>1.24</v>
      </c>
      <c r="D186">
        <v>1.6708000000000001E-2</v>
      </c>
      <c r="E186">
        <f t="shared" si="188"/>
        <v>4.8950563441756003</v>
      </c>
      <c r="F186">
        <f t="shared" si="189"/>
        <v>4.9382057178469285</v>
      </c>
      <c r="G186">
        <f t="shared" si="190"/>
        <v>0.40909281973636669</v>
      </c>
      <c r="H186">
        <f t="shared" si="179"/>
        <v>3.1388220250955499</v>
      </c>
      <c r="I186">
        <f t="shared" si="255"/>
        <v>3.1388683166972062</v>
      </c>
      <c r="J186">
        <f t="shared" si="255"/>
        <v>3.1388675432600452</v>
      </c>
      <c r="K186">
        <f t="shared" si="255"/>
        <v>3.1388675561825852</v>
      </c>
      <c r="L186">
        <f t="shared" si="255"/>
        <v>3.1388675559666761</v>
      </c>
      <c r="M186">
        <f t="shared" si="180"/>
        <v>3.138912712754677</v>
      </c>
      <c r="N186">
        <f t="shared" si="181"/>
        <v>1.7939331234220184</v>
      </c>
      <c r="O186">
        <f t="shared" si="182"/>
        <v>-1.3283377651243828</v>
      </c>
      <c r="P186">
        <f t="shared" si="191"/>
        <v>1.8132548884654103</v>
      </c>
      <c r="Q186">
        <f t="shared" si="183"/>
        <v>0.39836894219989205</v>
      </c>
      <c r="R186">
        <f t="shared" si="192"/>
        <v>664.08575900659423</v>
      </c>
      <c r="S186">
        <f t="shared" si="193"/>
        <v>1155.338328920433</v>
      </c>
      <c r="T186">
        <f t="shared" si="194"/>
        <v>2359.4403498373749</v>
      </c>
      <c r="AC186">
        <f>C186-1</f>
        <v>0.24</v>
      </c>
      <c r="AD186">
        <f>0.01675104-0.0000418*C186-0.000000126*C186*C186</f>
        <v>1.6699014262399996E-2</v>
      </c>
      <c r="AE186">
        <f>MOD(279.6966778+36000.76892*C186+0.0003025*C186*C186,360)*PI()/180</f>
        <v>4.898277082693717</v>
      </c>
      <c r="AF186">
        <f>(281.2208444+1.719175*C186+0.000452778*C186*C186)*PI()/180</f>
        <v>4.9454483384200199</v>
      </c>
      <c r="AG186">
        <f>G186-AC186*(46.815*PI()/180+AC186*(0.006*PI()/180-0.0018*AC186*PI()/180))/3600</f>
        <v>0.409038346455533</v>
      </c>
      <c r="AH186">
        <f t="shared" si="195"/>
        <v>3.1348001430406782</v>
      </c>
      <c r="AI186">
        <f t="shared" ref="AI186:AM186" si="260">$AH186+$AD186*SIN(AH186)</f>
        <v>3.1349135703989885</v>
      </c>
      <c r="AJ186">
        <f t="shared" si="260"/>
        <v>3.1349116763168841</v>
      </c>
      <c r="AK186">
        <f t="shared" si="260"/>
        <v>3.1349117079454825</v>
      </c>
      <c r="AL186">
        <f t="shared" si="260"/>
        <v>3.1349117074173281</v>
      </c>
      <c r="AM186">
        <f t="shared" si="185"/>
        <v>3.1350223556791508</v>
      </c>
      <c r="AN186">
        <f t="shared" si="197"/>
        <v>1.7972853869195848</v>
      </c>
      <c r="AO186">
        <f t="shared" si="198"/>
        <v>-1.3247233947454362</v>
      </c>
      <c r="AP186">
        <f t="shared" si="199"/>
        <v>1.8168692588443569</v>
      </c>
      <c r="AQ186">
        <f t="shared" si="186"/>
        <v>0.39799361860872823</v>
      </c>
      <c r="AR186">
        <f t="shared" si="200"/>
        <v>664.35621521938208</v>
      </c>
      <c r="AS186">
        <f t="shared" si="201"/>
        <v>1155.65650583299</v>
      </c>
      <c r="AT186">
        <f t="shared" si="202"/>
        <v>2361.8352317181589</v>
      </c>
      <c r="AV186">
        <f>SQRT((S186-AS186)*(S186-AS186)+(T186-AT186)*(T186-AT186))</f>
        <v>2.4159254480615728</v>
      </c>
    </row>
    <row r="187" spans="1:48" x14ac:dyDescent="0.2">
      <c r="A187" s="1" t="d">
        <v>2024-07-04</v>
      </c>
      <c r="B187">
        <v>45476</v>
      </c>
      <c r="C187">
        <f t="shared" si="187"/>
        <v>1.24</v>
      </c>
      <c r="D187">
        <v>1.6708000000000001E-2</v>
      </c>
      <c r="E187">
        <f t="shared" si="188"/>
        <v>4.8950563441756003</v>
      </c>
      <c r="F187">
        <f t="shared" si="189"/>
        <v>4.9382057178469285</v>
      </c>
      <c r="G187">
        <f t="shared" si="190"/>
        <v>0.40909281973636669</v>
      </c>
      <c r="H187">
        <f t="shared" si="179"/>
        <v>3.1560248167280349</v>
      </c>
      <c r="I187">
        <f t="shared" si="255"/>
        <v>3.1557836925170446</v>
      </c>
      <c r="J187">
        <f t="shared" si="255"/>
        <v>3.1557877208077754</v>
      </c>
      <c r="K187">
        <f t="shared" si="255"/>
        <v>3.155787653509873</v>
      </c>
      <c r="L187">
        <f t="shared" si="255"/>
        <v>3.1557876546341728</v>
      </c>
      <c r="M187">
        <f t="shared" si="180"/>
        <v>3.1555524408837732</v>
      </c>
      <c r="N187">
        <f t="shared" si="181"/>
        <v>1.8105728515511146</v>
      </c>
      <c r="O187">
        <f t="shared" si="182"/>
        <v>-1.3103791681479307</v>
      </c>
      <c r="P187">
        <f t="shared" si="191"/>
        <v>1.8312134854418625</v>
      </c>
      <c r="Q187">
        <f t="shared" si="183"/>
        <v>0.39672218851316404</v>
      </c>
      <c r="R187">
        <f t="shared" si="192"/>
        <v>665.27290257532843</v>
      </c>
      <c r="S187">
        <f t="shared" si="193"/>
        <v>1157.1583362764632</v>
      </c>
      <c r="T187">
        <f t="shared" si="194"/>
        <v>2371.296906808494</v>
      </c>
      <c r="AC187">
        <f>C187-1</f>
        <v>0.24</v>
      </c>
      <c r="AD187">
        <f>0.01675104-0.0000418*C187-0.000000126*C187*C187</f>
        <v>1.6699014262399996E-2</v>
      </c>
      <c r="AE187">
        <f>MOD(279.6966778+36000.76892*C187+0.0003025*C187*C187,360)*PI()/180</f>
        <v>4.898277082693717</v>
      </c>
      <c r="AF187">
        <f>(281.2208444+1.719175*C187+0.000452778*C187*C187)*PI()/180</f>
        <v>4.9454483384200199</v>
      </c>
      <c r="AG187">
        <f>G187-AC187*(46.815*PI()/180+AC187*(0.006*PI()/180-0.0018*AC187*PI()/180))/3600</f>
        <v>0.409038346455533</v>
      </c>
      <c r="AH187">
        <f t="shared" si="195"/>
        <v>3.1520029346731633</v>
      </c>
      <c r="AI187">
        <f t="shared" ref="AI187:AM187" si="261">$AH187+$AD187*SIN(AH187)</f>
        <v>3.15182909638084</v>
      </c>
      <c r="AJ187">
        <f t="shared" si="261"/>
        <v>3.1518319991542754</v>
      </c>
      <c r="AK187">
        <f t="shared" si="261"/>
        <v>3.151831950683361</v>
      </c>
      <c r="AL187">
        <f t="shared" si="261"/>
        <v>3.1518319514927349</v>
      </c>
      <c r="AM187">
        <f t="shared" si="185"/>
        <v>3.1516623723047039</v>
      </c>
      <c r="AN187">
        <f t="shared" si="197"/>
        <v>1.813925403545138</v>
      </c>
      <c r="AO187">
        <f t="shared" si="198"/>
        <v>-1.3067698922989706</v>
      </c>
      <c r="AP187">
        <f t="shared" si="199"/>
        <v>1.8348227612908226</v>
      </c>
      <c r="AQ187">
        <f t="shared" si="186"/>
        <v>0.39632390213099483</v>
      </c>
      <c r="AR187">
        <f t="shared" si="200"/>
        <v>665.56022222923775</v>
      </c>
      <c r="AS187">
        <f t="shared" si="201"/>
        <v>1157.5034166520609</v>
      </c>
      <c r="AT187">
        <f t="shared" si="202"/>
        <v>2373.6909606170016</v>
      </c>
      <c r="AV187">
        <f>SQRT((S187-AS187)*(S187-AS187)+(T187-AT187)*(T187-AT187))</f>
        <v>2.4187960029015061</v>
      </c>
    </row>
    <row r="188" spans="1:48" x14ac:dyDescent="0.2">
      <c r="A188" s="1" t="d">
        <v>2024-07-05</v>
      </c>
      <c r="B188">
        <v>45477</v>
      </c>
      <c r="C188">
        <f t="shared" si="187"/>
        <v>1.24</v>
      </c>
      <c r="D188">
        <v>1.6708000000000001E-2</v>
      </c>
      <c r="E188">
        <f t="shared" si="188"/>
        <v>4.8950563441756003</v>
      </c>
      <c r="F188">
        <f t="shared" si="189"/>
        <v>4.9382057178469285</v>
      </c>
      <c r="G188">
        <f t="shared" si="190"/>
        <v>0.40909281973636669</v>
      </c>
      <c r="H188">
        <f t="shared" si="179"/>
        <v>3.1732276083606337</v>
      </c>
      <c r="I188">
        <f t="shared" si="255"/>
        <v>3.1726991396925786</v>
      </c>
      <c r="J188">
        <f t="shared" si="255"/>
        <v>3.1727079650026089</v>
      </c>
      <c r="K188">
        <f t="shared" si="255"/>
        <v>3.1727078176206827</v>
      </c>
      <c r="L188">
        <f t="shared" si="255"/>
        <v>3.1727078200819476</v>
      </c>
      <c r="M188">
        <f t="shared" si="180"/>
        <v>3.1721923003605608</v>
      </c>
      <c r="N188">
        <f t="shared" si="181"/>
        <v>1.8272127110279026</v>
      </c>
      <c r="O188">
        <f t="shared" si="182"/>
        <v>-1.2924460522225418</v>
      </c>
      <c r="P188">
        <f t="shared" si="191"/>
        <v>1.8491466013672513</v>
      </c>
      <c r="Q188">
        <f t="shared" si="183"/>
        <v>0.39496064608269982</v>
      </c>
      <c r="R188">
        <f t="shared" si="192"/>
        <v>666.54423786366647</v>
      </c>
      <c r="S188">
        <f t="shared" si="193"/>
        <v>1159.1110223611383</v>
      </c>
      <c r="T188">
        <f t="shared" si="194"/>
        <v>2383.1462240131386</v>
      </c>
      <c r="AC188">
        <f>C188-1</f>
        <v>0.24</v>
      </c>
      <c r="AD188">
        <f>0.01675104-0.0000418*C188-0.000000126*C188*C188</f>
        <v>1.6699014262399996E-2</v>
      </c>
      <c r="AE188">
        <f>MOD(279.6966778+36000.76892*C188+0.0003025*C188*C188,360)*PI()/180</f>
        <v>4.898277082693717</v>
      </c>
      <c r="AF188">
        <f>(281.2208444+1.719175*C188+0.000452778*C188*C188)*PI()/180</f>
        <v>4.9454483384200199</v>
      </c>
      <c r="AG188">
        <f>G188-AC188*(46.815*PI()/180+AC188*(0.006*PI()/180-0.0018*AC188*PI()/180))/3600</f>
        <v>0.409038346455533</v>
      </c>
      <c r="AH188">
        <f t="shared" si="195"/>
        <v>3.169205726305762</v>
      </c>
      <c r="AI188">
        <f t="shared" ref="AI188:AM188" si="262">$AH188+$AD188*SIN(AH188)</f>
        <v>3.1687446738065503</v>
      </c>
      <c r="AJ188">
        <f t="shared" si="262"/>
        <v>3.1687523700425069</v>
      </c>
      <c r="AK188">
        <f t="shared" si="262"/>
        <v>3.168752241570338</v>
      </c>
      <c r="AL188">
        <f t="shared" si="262"/>
        <v>3.1687522437149052</v>
      </c>
      <c r="AM188">
        <f t="shared" si="185"/>
        <v>3.1683024836291138</v>
      </c>
      <c r="AN188">
        <f t="shared" si="197"/>
        <v>1.8305655148695479</v>
      </c>
      <c r="AO188">
        <f t="shared" si="198"/>
        <v>-1.2888422178809269</v>
      </c>
      <c r="AP188">
        <f t="shared" si="199"/>
        <v>1.8527504357088662</v>
      </c>
      <c r="AQ188">
        <f t="shared" si="186"/>
        <v>0.39453955786486666</v>
      </c>
      <c r="AR188">
        <f t="shared" si="200"/>
        <v>666.84836545120879</v>
      </c>
      <c r="AS188">
        <f t="shared" si="201"/>
        <v>1159.4830927151743</v>
      </c>
      <c r="AT188">
        <f t="shared" si="202"/>
        <v>2385.539305774359</v>
      </c>
      <c r="AV188">
        <f>SQRT((S188-AS188)*(S188-AS188)+(T188-AT188)*(T188-AT188))</f>
        <v>2.4218333270970911</v>
      </c>
    </row>
    <row r="189" spans="1:48" x14ac:dyDescent="0.2">
      <c r="A189" s="1" t="d">
        <v>2024-07-06</v>
      </c>
      <c r="B189">
        <v>45478</v>
      </c>
      <c r="C189">
        <f t="shared" si="187"/>
        <v>1.24</v>
      </c>
      <c r="D189">
        <v>1.6708000000000001E-2</v>
      </c>
      <c r="E189">
        <f t="shared" si="188"/>
        <v>4.8950563441756003</v>
      </c>
      <c r="F189">
        <f t="shared" si="189"/>
        <v>4.9382057178469285</v>
      </c>
      <c r="G189">
        <f t="shared" si="190"/>
        <v>0.40909281973636669</v>
      </c>
      <c r="H189">
        <f t="shared" si="179"/>
        <v>3.1904303999931187</v>
      </c>
      <c r="I189">
        <f t="shared" si="255"/>
        <v>3.1896147432570694</v>
      </c>
      <c r="J189">
        <f t="shared" si="255"/>
        <v>3.1896283552706262</v>
      </c>
      <c r="K189">
        <f t="shared" si="255"/>
        <v>3.1896281281033674</v>
      </c>
      <c r="L189">
        <f t="shared" si="255"/>
        <v>3.1896281318945001</v>
      </c>
      <c r="M189">
        <f t="shared" si="180"/>
        <v>3.1888324477190495</v>
      </c>
      <c r="N189">
        <f t="shared" si="181"/>
        <v>1.8438528583863913</v>
      </c>
      <c r="O189">
        <f t="shared" si="182"/>
        <v>-1.2745397947985164</v>
      </c>
      <c r="P189">
        <f t="shared" si="191"/>
        <v>1.8670528587912767</v>
      </c>
      <c r="Q189">
        <f t="shared" si="183"/>
        <v>0.39308502888657137</v>
      </c>
      <c r="R189">
        <f t="shared" si="192"/>
        <v>667.89954479814912</v>
      </c>
      <c r="S189">
        <f t="shared" si="193"/>
        <v>1161.1967887878554</v>
      </c>
      <c r="T189">
        <f t="shared" si="194"/>
        <v>2394.9878439457884</v>
      </c>
      <c r="AC189">
        <f>C189-1</f>
        <v>0.24</v>
      </c>
      <c r="AD189">
        <f>0.01675104-0.0000418*C189-0.000000126*C189*C189</f>
        <v>1.6699014262399996E-2</v>
      </c>
      <c r="AE189">
        <f>MOD(279.6966778+36000.76892*C189+0.0003025*C189*C189,360)*PI()/180</f>
        <v>4.898277082693717</v>
      </c>
      <c r="AF189">
        <f>(281.2208444+1.719175*C189+0.000452778*C189*C189)*PI()/180</f>
        <v>4.9454483384200199</v>
      </c>
      <c r="AG189">
        <f>G189-AC189*(46.815*PI()/180+AC189*(0.006*PI()/180-0.0018*AC189*PI()/180))/3600</f>
        <v>0.409038346455533</v>
      </c>
      <c r="AH189">
        <f t="shared" si="195"/>
        <v>3.1864085179382471</v>
      </c>
      <c r="AI189">
        <f t="shared" ref="AI189:AM189" si="263">$AH189+$AD189*SIN(AH189)</f>
        <v>3.1856603876708354</v>
      </c>
      <c r="AJ189">
        <f t="shared" si="263"/>
        <v>3.185672868373246</v>
      </c>
      <c r="AK189">
        <f t="shared" si="263"/>
        <v>3.1856726601602108</v>
      </c>
      <c r="AL189">
        <f t="shared" si="263"/>
        <v>3.185672663633786</v>
      </c>
      <c r="AM189">
        <f t="shared" si="185"/>
        <v>3.1849428461192035</v>
      </c>
      <c r="AN189">
        <f t="shared" si="197"/>
        <v>1.847205877359638</v>
      </c>
      <c r="AO189">
        <f t="shared" si="198"/>
        <v>-1.2709417397577234</v>
      </c>
      <c r="AP189">
        <f t="shared" si="199"/>
        <v>1.8706509138320697</v>
      </c>
      <c r="AQ189">
        <f t="shared" si="186"/>
        <v>0.39264130906985428</v>
      </c>
      <c r="AR189">
        <f t="shared" si="200"/>
        <v>668.22042170193288</v>
      </c>
      <c r="AS189">
        <f t="shared" si="201"/>
        <v>1161.5959400373054</v>
      </c>
      <c r="AT189">
        <f t="shared" si="202"/>
        <v>2397.3798069779609</v>
      </c>
      <c r="AV189">
        <f>SQRT((S189-AS189)*(S189-AS189)+(T189-AT189)*(T189-AT189))</f>
        <v>2.4250379104701185</v>
      </c>
    </row>
    <row r="190" spans="1:48" x14ac:dyDescent="0.2">
      <c r="A190" s="1" t="d">
        <v>2024-07-07</v>
      </c>
      <c r="B190">
        <v>45479</v>
      </c>
      <c r="C190">
        <f t="shared" si="187"/>
        <v>1.24</v>
      </c>
      <c r="D190">
        <v>1.6708000000000001E-2</v>
      </c>
      <c r="E190">
        <f t="shared" si="188"/>
        <v>4.8950563441756003</v>
      </c>
      <c r="F190">
        <f t="shared" si="189"/>
        <v>4.9382057178469285</v>
      </c>
      <c r="G190">
        <f t="shared" si="190"/>
        <v>0.40909281973636669</v>
      </c>
      <c r="H190">
        <f t="shared" si="179"/>
        <v>3.2076331916257175</v>
      </c>
      <c r="I190">
        <f t="shared" si="255"/>
        <v>3.2065305881979431</v>
      </c>
      <c r="J190">
        <f t="shared" si="255"/>
        <v>3.2065489710040556</v>
      </c>
      <c r="K190">
        <f t="shared" si="255"/>
        <v>3.206548664511681</v>
      </c>
      <c r="L190">
        <f t="shared" si="255"/>
        <v>3.2065486696217564</v>
      </c>
      <c r="M190">
        <f t="shared" si="180"/>
        <v>3.2054730394288686</v>
      </c>
      <c r="N190">
        <f t="shared" si="181"/>
        <v>1.8604934500962109</v>
      </c>
      <c r="O190">
        <f t="shared" si="182"/>
        <v>-1.2566617302652714</v>
      </c>
      <c r="P190">
        <f t="shared" si="191"/>
        <v>1.8849309233245217</v>
      </c>
      <c r="Q190">
        <f t="shared" si="183"/>
        <v>0.39109609035430548</v>
      </c>
      <c r="R190">
        <f t="shared" si="192"/>
        <v>669.33859296044511</v>
      </c>
      <c r="S190">
        <f t="shared" si="193"/>
        <v>1163.4160673241727</v>
      </c>
      <c r="T190">
        <f t="shared" si="194"/>
        <v>2406.8212964983204</v>
      </c>
      <c r="AC190">
        <f>C190-1</f>
        <v>0.24</v>
      </c>
      <c r="AD190">
        <f>0.01675104-0.0000418*C190-0.000000126*C190*C190</f>
        <v>1.6699014262399996E-2</v>
      </c>
      <c r="AE190">
        <f>MOD(279.6966778+36000.76892*C190+0.0003025*C190*C190,360)*PI()/180</f>
        <v>4.898277082693717</v>
      </c>
      <c r="AF190">
        <f>(281.2208444+1.719175*C190+0.000452778*C190*C190)*PI()/180</f>
        <v>4.9454483384200199</v>
      </c>
      <c r="AG190">
        <f>G190-AC190*(46.815*PI()/180+AC190*(0.006*PI()/180-0.0018*AC190*PI()/180))/3600</f>
        <v>0.409038346455533</v>
      </c>
      <c r="AH190">
        <f t="shared" si="195"/>
        <v>3.2036113095708458</v>
      </c>
      <c r="AI190">
        <f t="shared" ref="AI190:AM190" si="264">$AH190+$AD190*SIN(AH190)</f>
        <v>3.2025763229284805</v>
      </c>
      <c r="AJ190">
        <f t="shared" si="264"/>
        <v>3.2025935735086795</v>
      </c>
      <c r="AK190">
        <f t="shared" si="264"/>
        <v>3.2025932859766435</v>
      </c>
      <c r="AL190">
        <f t="shared" si="264"/>
        <v>3.2025932907692143</v>
      </c>
      <c r="AM190">
        <f t="shared" si="185"/>
        <v>3.2015836161856761</v>
      </c>
      <c r="AN190">
        <f t="shared" si="197"/>
        <v>1.8638466474261097</v>
      </c>
      <c r="AO190">
        <f t="shared" si="198"/>
        <v>-1.2530697827016724</v>
      </c>
      <c r="AP190">
        <f t="shared" si="199"/>
        <v>1.8885228708881208</v>
      </c>
      <c r="AQ190">
        <f t="shared" si="186"/>
        <v>0.39062991824614768</v>
      </c>
      <c r="AR190">
        <f t="shared" si="200"/>
        <v>669.67615753613256</v>
      </c>
      <c r="AS190">
        <f t="shared" si="201"/>
        <v>1163.8423947718475</v>
      </c>
      <c r="AT190">
        <f t="shared" si="202"/>
        <v>2409.2119912498833</v>
      </c>
      <c r="AV190">
        <f>SQRT((S190-AS190)*(S190-AS190)+(T190-AT190)*(T190-AT190))</f>
        <v>2.4284102799550689</v>
      </c>
    </row>
    <row r="191" spans="1:48" x14ac:dyDescent="0.2">
      <c r="A191" s="1" t="d">
        <v>2024-07-08</v>
      </c>
      <c r="B191">
        <v>45480</v>
      </c>
      <c r="C191">
        <f t="shared" si="187"/>
        <v>1.24</v>
      </c>
      <c r="D191">
        <v>1.6708000000000001E-2</v>
      </c>
      <c r="E191">
        <f t="shared" si="188"/>
        <v>4.8950563441756003</v>
      </c>
      <c r="F191">
        <f t="shared" si="189"/>
        <v>4.9382057178469285</v>
      </c>
      <c r="G191">
        <f t="shared" si="190"/>
        <v>0.40909281973636669</v>
      </c>
      <c r="H191">
        <f t="shared" si="179"/>
        <v>3.2248359832582025</v>
      </c>
      <c r="I191">
        <f t="shared" si="255"/>
        <v>3.2234467594307503</v>
      </c>
      <c r="J191">
        <f t="shared" si="255"/>
        <v>3.2234698915417286</v>
      </c>
      <c r="K191">
        <f t="shared" si="255"/>
        <v>3.2234695063448253</v>
      </c>
      <c r="L191">
        <f t="shared" si="255"/>
        <v>3.2234695127591348</v>
      </c>
      <c r="M191">
        <f t="shared" si="180"/>
        <v>3.2221142318591398</v>
      </c>
      <c r="N191">
        <f t="shared" si="181"/>
        <v>1.8771346425264817</v>
      </c>
      <c r="O191">
        <f t="shared" si="182"/>
        <v>-1.2388131480395257</v>
      </c>
      <c r="P191">
        <f t="shared" si="191"/>
        <v>1.9027795055502674</v>
      </c>
      <c r="Q191">
        <f t="shared" si="183"/>
        <v>0.38899462243762267</v>
      </c>
      <c r="R191">
        <f t="shared" si="192"/>
        <v>670.86114196628455</v>
      </c>
      <c r="S191">
        <f t="shared" si="193"/>
        <v>1165.7693198708257</v>
      </c>
      <c r="T191">
        <f t="shared" si="194"/>
        <v>2418.6460980287379</v>
      </c>
      <c r="AC191">
        <f>C191-1</f>
        <v>0.24</v>
      </c>
      <c r="AD191">
        <f>0.01675104-0.0000418*C191-0.000000126*C191*C191</f>
        <v>1.6699014262399996E-2</v>
      </c>
      <c r="AE191">
        <f>MOD(279.6966778+36000.76892*C191+0.0003025*C191*C191,360)*PI()/180</f>
        <v>4.898277082693717</v>
      </c>
      <c r="AF191">
        <f>(281.2208444+1.719175*C191+0.000452778*C191*C191)*PI()/180</f>
        <v>4.9454483384200199</v>
      </c>
      <c r="AG191">
        <f>G191-AC191*(46.815*PI()/180+AC191*(0.006*PI()/180-0.0018*AC191*PI()/180))/3600</f>
        <v>0.409038346455533</v>
      </c>
      <c r="AH191">
        <f t="shared" si="195"/>
        <v>3.2208141012033309</v>
      </c>
      <c r="AI191">
        <f t="shared" ref="AI191:AM191" si="265">$AH191+$AD191*SIN(AH191)</f>
        <v>3.2194925644683092</v>
      </c>
      <c r="AJ191">
        <f t="shared" si="265"/>
        <v>3.2195145647619752</v>
      </c>
      <c r="AK191">
        <f t="shared" si="265"/>
        <v>3.2195141984932216</v>
      </c>
      <c r="AL191">
        <f t="shared" si="265"/>
        <v>3.2195142045909897</v>
      </c>
      <c r="AM191">
        <f t="shared" si="185"/>
        <v>3.2182249501469968</v>
      </c>
      <c r="AN191">
        <f t="shared" si="197"/>
        <v>1.8804879813874305</v>
      </c>
      <c r="AO191">
        <f t="shared" si="198"/>
        <v>-1.2352276261060413</v>
      </c>
      <c r="AP191">
        <f t="shared" si="199"/>
        <v>1.9063650274837518</v>
      </c>
      <c r="AQ191">
        <f t="shared" si="186"/>
        <v>0.38850618619677185</v>
      </c>
      <c r="AR191">
        <f t="shared" si="200"/>
        <v>671.21532962863546</v>
      </c>
      <c r="AS191">
        <f t="shared" si="201"/>
        <v>1166.222923188498</v>
      </c>
      <c r="AT191">
        <f t="shared" si="202"/>
        <v>2421.0353719130612</v>
      </c>
      <c r="AV191">
        <f>SQRT((S191-AS191)*(S191-AS191)+(T191-AT191)*(T191-AT191))</f>
        <v>2.4319509995295352</v>
      </c>
    </row>
    <row r="192" spans="1:48" x14ac:dyDescent="0.2">
      <c r="A192" s="1" t="d">
        <v>2024-07-09</v>
      </c>
      <c r="B192">
        <v>45481</v>
      </c>
      <c r="C192">
        <f t="shared" si="187"/>
        <v>1.24</v>
      </c>
      <c r="D192">
        <v>1.6708000000000001E-2</v>
      </c>
      <c r="E192">
        <f t="shared" si="188"/>
        <v>4.8950563441756003</v>
      </c>
      <c r="F192">
        <f t="shared" si="189"/>
        <v>4.9382057178469285</v>
      </c>
      <c r="G192">
        <f t="shared" si="190"/>
        <v>0.40909281973636669</v>
      </c>
      <c r="H192">
        <f t="shared" si="179"/>
        <v>3.2420387748906876</v>
      </c>
      <c r="I192">
        <f t="shared" si="255"/>
        <v>3.2403633417748172</v>
      </c>
      <c r="J192">
        <f t="shared" si="255"/>
        <v>3.2403911961512124</v>
      </c>
      <c r="K192">
        <f t="shared" si="255"/>
        <v>3.240390733029181</v>
      </c>
      <c r="L192">
        <f t="shared" si="255"/>
        <v>3.2403907407292896</v>
      </c>
      <c r="M192">
        <f t="shared" si="180"/>
        <v>3.2387561812439922</v>
      </c>
      <c r="N192">
        <f t="shared" si="181"/>
        <v>1.893776591911335</v>
      </c>
      <c r="O192">
        <f t="shared" si="182"/>
        <v>-1.2209952907738113</v>
      </c>
      <c r="P192">
        <f t="shared" si="191"/>
        <v>1.9205973628159818</v>
      </c>
      <c r="Q192">
        <f t="shared" si="183"/>
        <v>0.3867814546489623</v>
      </c>
      <c r="R192">
        <f t="shared" si="192"/>
        <v>672.46694185569186</v>
      </c>
      <c r="S192">
        <f t="shared" si="193"/>
        <v>1168.2570384379915</v>
      </c>
      <c r="T192">
        <f t="shared" si="194"/>
        <v>2430.4617504177409</v>
      </c>
      <c r="AC192">
        <f>C192-1</f>
        <v>0.24</v>
      </c>
      <c r="AD192">
        <f>0.01675104-0.0000418*C192-0.000000126*C192*C192</f>
        <v>1.6699014262399996E-2</v>
      </c>
      <c r="AE192">
        <f>MOD(279.6966778+36000.76892*C192+0.0003025*C192*C192,360)*PI()/180</f>
        <v>4.898277082693717</v>
      </c>
      <c r="AF192">
        <f>(281.2208444+1.719175*C192+0.000452778*C192*C192)*PI()/180</f>
        <v>4.9454483384200199</v>
      </c>
      <c r="AG192">
        <f>G192-AC192*(46.815*PI()/180+AC192*(0.006*PI()/180-0.0018*AC192*PI()/180))/3600</f>
        <v>0.409038346455533</v>
      </c>
      <c r="AH192">
        <f t="shared" si="195"/>
        <v>3.238016892835816</v>
      </c>
      <c r="AI192">
        <f t="shared" ref="AI192:AM192" si="266">$AH192+$AD192*SIN(AH192)</f>
        <v>3.2364091970888409</v>
      </c>
      <c r="AJ192">
        <f t="shared" si="266"/>
        <v>3.2364359213794187</v>
      </c>
      <c r="AK192">
        <f t="shared" si="266"/>
        <v>3.2364354771151915</v>
      </c>
      <c r="AL192">
        <f t="shared" si="266"/>
        <v>3.2364354845006247</v>
      </c>
      <c r="AM192">
        <f t="shared" si="185"/>
        <v>3.2348670041949239</v>
      </c>
      <c r="AN192">
        <f t="shared" si="197"/>
        <v>1.8971300354353566</v>
      </c>
      <c r="AO192">
        <f t="shared" si="198"/>
        <v>-1.2174165022211014</v>
      </c>
      <c r="AP192">
        <f t="shared" si="199"/>
        <v>1.9241761513686917</v>
      </c>
      <c r="AQ192">
        <f t="shared" si="186"/>
        <v>0.38627095105825487</v>
      </c>
      <c r="AR192">
        <f t="shared" si="200"/>
        <v>672.83768516733028</v>
      </c>
      <c r="AS192">
        <f t="shared" si="201"/>
        <v>1168.7380216482861</v>
      </c>
      <c r="AT192">
        <f t="shared" si="202"/>
        <v>2432.8494476454944</v>
      </c>
      <c r="AV192">
        <f>SQRT((S192-AS192)*(S192-AS192)+(T192-AT192)*(T192-AT192))</f>
        <v>2.4356606701277435</v>
      </c>
    </row>
    <row r="193" spans="1:48" x14ac:dyDescent="0.2">
      <c r="A193" s="1" t="d">
        <v>2024-07-10</v>
      </c>
      <c r="B193">
        <v>45482</v>
      </c>
      <c r="C193">
        <f t="shared" si="187"/>
        <v>1.24</v>
      </c>
      <c r="D193">
        <v>1.6708000000000001E-2</v>
      </c>
      <c r="E193">
        <f t="shared" si="188"/>
        <v>4.8950563441756003</v>
      </c>
      <c r="F193">
        <f t="shared" si="189"/>
        <v>4.9382057178469285</v>
      </c>
      <c r="G193">
        <f t="shared" si="190"/>
        <v>0.40909281973636669</v>
      </c>
      <c r="H193">
        <f t="shared" si="179"/>
        <v>3.2592415665232863</v>
      </c>
      <c r="I193">
        <f t="shared" si="255"/>
        <v>3.25728041992781</v>
      </c>
      <c r="J193">
        <f t="shared" si="255"/>
        <v>3.2573129640098202</v>
      </c>
      <c r="K193">
        <f t="shared" si="255"/>
        <v>3.2573124238989219</v>
      </c>
      <c r="L193">
        <f t="shared" si="255"/>
        <v>3.2573124328627405</v>
      </c>
      <c r="M193">
        <f t="shared" si="180"/>
        <v>3.2553990436469791</v>
      </c>
      <c r="N193">
        <f t="shared" si="181"/>
        <v>1.9104194543143223</v>
      </c>
      <c r="O193">
        <f t="shared" si="182"/>
        <v>-1.2032093526908236</v>
      </c>
      <c r="P193">
        <f t="shared" si="191"/>
        <v>1.9383833008989695</v>
      </c>
      <c r="Q193">
        <f t="shared" si="183"/>
        <v>0.38445745307133372</v>
      </c>
      <c r="R193">
        <f t="shared" si="192"/>
        <v>674.15573349264287</v>
      </c>
      <c r="S193">
        <f t="shared" si="193"/>
        <v>1170.8797451179341</v>
      </c>
      <c r="T193">
        <f t="shared" si="194"/>
        <v>2442.2677401102501</v>
      </c>
      <c r="AC193">
        <f>C193-1</f>
        <v>0.24</v>
      </c>
      <c r="AD193">
        <f>0.01675104-0.0000418*C193-0.000000126*C193*C193</f>
        <v>1.6699014262399996E-2</v>
      </c>
      <c r="AE193">
        <f>MOD(279.6966778+36000.76892*C193+0.0003025*C193*C193,360)*PI()/180</f>
        <v>4.898277082693717</v>
      </c>
      <c r="AF193">
        <f>(281.2208444+1.719175*C193+0.000452778*C193*C193)*PI()/180</f>
        <v>4.9454483384200199</v>
      </c>
      <c r="AG193">
        <f>G193-AC193*(46.815*PI()/180+AC193*(0.006*PI()/180-0.0018*AC193*PI()/180))/3600</f>
        <v>0.409038346455533</v>
      </c>
      <c r="AH193">
        <f t="shared" si="195"/>
        <v>3.2552196844684147</v>
      </c>
      <c r="AI193">
        <f t="shared" ref="AI193:AM193" si="267">$AH193+$AD193*SIN(AH193)</f>
        <v>3.2533263054728643</v>
      </c>
      <c r="AJ193">
        <f t="shared" si="267"/>
        <v>3.2533577225214363</v>
      </c>
      <c r="AK193">
        <f t="shared" si="267"/>
        <v>3.2533572011600786</v>
      </c>
      <c r="AL193">
        <f t="shared" si="267"/>
        <v>3.2533572098119796</v>
      </c>
      <c r="AM193">
        <f t="shared" si="185"/>
        <v>3.2515099343589355</v>
      </c>
      <c r="AN193">
        <f t="shared" si="197"/>
        <v>1.9137729655993692</v>
      </c>
      <c r="AO193">
        <f t="shared" si="198"/>
        <v>-1.1996375945164826</v>
      </c>
      <c r="AP193">
        <f t="shared" si="199"/>
        <v>1.9419550590733106</v>
      </c>
      <c r="AQ193">
        <f t="shared" si="186"/>
        <v>0.38392508730335878</v>
      </c>
      <c r="AR193">
        <f t="shared" si="200"/>
        <v>674.54296225518203</v>
      </c>
      <c r="AS193">
        <f t="shared" si="201"/>
        <v>1171.3882165748842</v>
      </c>
      <c r="AT193">
        <f t="shared" si="202"/>
        <v>2444.6537015192926</v>
      </c>
      <c r="AV193">
        <f>SQRT((S193-AS193)*(S193-AS193)+(T193-AT193)*(T193-AT193))</f>
        <v>2.4395399295713083</v>
      </c>
    </row>
    <row r="194" spans="1:48" x14ac:dyDescent="0.2">
      <c r="A194" s="1" t="d">
        <v>2024-07-11</v>
      </c>
      <c r="B194">
        <v>45483</v>
      </c>
      <c r="C194">
        <f t="shared" si="187"/>
        <v>1.24</v>
      </c>
      <c r="D194">
        <v>1.6708000000000001E-2</v>
      </c>
      <c r="E194">
        <f t="shared" si="188"/>
        <v>4.8950563441756003</v>
      </c>
      <c r="F194">
        <f t="shared" si="189"/>
        <v>4.9382057178469285</v>
      </c>
      <c r="G194">
        <f t="shared" si="190"/>
        <v>0.40909281973636669</v>
      </c>
      <c r="H194">
        <f t="shared" ref="H194:H257" si="268">MOD(2*PI()*B194/365.242191+E194-F194,2*PI())</f>
        <v>3.2764443581557714</v>
      </c>
      <c r="I194">
        <f t="shared" si="255"/>
        <v>3.2741980784403353</v>
      </c>
      <c r="J194">
        <f t="shared" si="255"/>
        <v>3.2742352741856289</v>
      </c>
      <c r="K194">
        <f t="shared" si="255"/>
        <v>3.2742346581766379</v>
      </c>
      <c r="L194">
        <f t="shared" si="255"/>
        <v>3.274234668378508</v>
      </c>
      <c r="M194">
        <f t="shared" ref="M194:M257" si="269">MOD(ATAN(SQRT((1+D194)/(1-D194))*TAN(L194/2)),PI())*2</f>
        <v>3.2720429749254913</v>
      </c>
      <c r="N194">
        <f t="shared" ref="N194:N257" si="270">MOD(M194+F194,2*PI())</f>
        <v>1.9270633855928345</v>
      </c>
      <c r="O194">
        <f t="shared" ref="O194:O257" si="271">ATAN((SIN(N194)*COS(G194))/COS(N194))</f>
        <v>-1.1854564780443251</v>
      </c>
      <c r="P194">
        <f t="shared" si="191"/>
        <v>1.956136175545468</v>
      </c>
      <c r="Q194">
        <f t="shared" ref="Q194:Q257" si="272">ASIN(SIN(G194)*SIN(N194))</f>
        <v>0.38202351934263556</v>
      </c>
      <c r="R194">
        <f t="shared" si="192"/>
        <v>675.92724897257199</v>
      </c>
      <c r="S194">
        <f t="shared" si="193"/>
        <v>1173.6379920536037</v>
      </c>
      <c r="T194">
        <f t="shared" si="194"/>
        <v>2454.0635371417707</v>
      </c>
      <c r="AC194">
        <f>C194-1</f>
        <v>0.24</v>
      </c>
      <c r="AD194">
        <f>0.01675104-0.0000418*C194-0.000000126*C194*C194</f>
        <v>1.6699014262399996E-2</v>
      </c>
      <c r="AE194">
        <f>MOD(279.6966778+36000.76892*C194+0.0003025*C194*C194,360)*PI()/180</f>
        <v>4.898277082693717</v>
      </c>
      <c r="AF194">
        <f>(281.2208444+1.719175*C194+0.000452778*C194*C194)*PI()/180</f>
        <v>4.9454483384200199</v>
      </c>
      <c r="AG194">
        <f>G194-AC194*(46.815*PI()/180+AC194*(0.006*PI()/180-0.0018*AC194*PI()/180))/3600</f>
        <v>0.409038346455533</v>
      </c>
      <c r="AH194">
        <f t="shared" si="195"/>
        <v>3.2724224761008998</v>
      </c>
      <c r="AI194">
        <f t="shared" ref="AI194:AM194" si="273">$AH194+$AD194*SIN(AH194)</f>
        <v>3.2702439741620397</v>
      </c>
      <c r="AJ194">
        <f t="shared" si="273"/>
        <v>3.2702800472436131</v>
      </c>
      <c r="AK194">
        <f t="shared" si="273"/>
        <v>3.2702794498383168</v>
      </c>
      <c r="AL194">
        <f t="shared" si="273"/>
        <v>3.2702794597319063</v>
      </c>
      <c r="AM194">
        <f t="shared" ref="AM194:AM257" si="274">MOD(ATAN(SQRT((1+AD194)/(1-AD194))*TAN(AL194/2)),PI())*2</f>
        <v>3.2681538964706571</v>
      </c>
      <c r="AN194">
        <f t="shared" si="197"/>
        <v>1.9304169277110912</v>
      </c>
      <c r="AO194">
        <f t="shared" si="198"/>
        <v>-1.1818920361704848</v>
      </c>
      <c r="AP194">
        <f t="shared" si="199"/>
        <v>1.9597006174193083</v>
      </c>
      <c r="AQ194">
        <f t="shared" ref="AQ194:AQ257" si="275">ASIN(SIN(AG194)*SIN(AN194))</f>
        <v>0.38146950471902979</v>
      </c>
      <c r="AR194">
        <f t="shared" si="200"/>
        <v>676.33089031972395</v>
      </c>
      <c r="AS194">
        <f t="shared" si="201"/>
        <v>1174.1740644217448</v>
      </c>
      <c r="AT194">
        <f t="shared" si="202"/>
        <v>2456.4476000243949</v>
      </c>
      <c r="AV194">
        <f>SQRT((S194-AS194)*(S194-AS194)+(T194-AT194)*(T194-AT194))</f>
        <v>2.4435894524634989</v>
      </c>
    </row>
    <row r="195" spans="1:48" x14ac:dyDescent="0.2">
      <c r="A195" s="1" t="d">
        <v>2024-07-12</v>
      </c>
      <c r="B195">
        <v>45484</v>
      </c>
      <c r="C195">
        <f t="shared" ref="C195:C258" si="276">45291/36525</f>
        <v>1.24</v>
      </c>
      <c r="D195">
        <v>1.6708000000000001E-2</v>
      </c>
      <c r="E195">
        <f t="shared" ref="E195:E258" si="277">280.466069*PI()/180</f>
        <v>4.8950563441756003</v>
      </c>
      <c r="F195">
        <f t="shared" ref="F195:F258" si="278">282.938346*PI()/180</f>
        <v>4.9382057178469285</v>
      </c>
      <c r="G195">
        <f t="shared" ref="G195:G258" si="279">23.439292*PI()/180</f>
        <v>0.40909281973636669</v>
      </c>
      <c r="H195">
        <f t="shared" si="268"/>
        <v>3.2936471497882565</v>
      </c>
      <c r="I195">
        <f t="shared" si="255"/>
        <v>3.2911164016915904</v>
      </c>
      <c r="J195">
        <f t="shared" si="255"/>
        <v>3.2911582056194972</v>
      </c>
      <c r="K195">
        <f t="shared" si="255"/>
        <v>3.2911575149549668</v>
      </c>
      <c r="L195">
        <f t="shared" si="255"/>
        <v>3.2911575263657609</v>
      </c>
      <c r="M195">
        <f t="shared" si="269"/>
        <v>3.2886881306961566</v>
      </c>
      <c r="N195">
        <f t="shared" si="270"/>
        <v>1.9437085413634989</v>
      </c>
      <c r="O195">
        <f t="shared" si="271"/>
        <v>-1.167737759706907</v>
      </c>
      <c r="P195">
        <f t="shared" ref="P195:P258" si="280">ROUND((N195-O195)/PI(),0)*PI()+O195</f>
        <v>1.9738548938828862</v>
      </c>
      <c r="Q195">
        <f t="shared" si="272"/>
        <v>0.37948058961757358</v>
      </c>
      <c r="R195">
        <f t="shared" ref="R195:R258" si="281">TAN(PI()/4-Q195/2)*1000</f>
        <v>677.78121203615706</v>
      </c>
      <c r="S195">
        <f t="shared" ref="S195:S258" si="282">1800-R195*SIN(P195)</f>
        <v>1176.5323614027589</v>
      </c>
      <c r="T195">
        <f t="shared" ref="T195:T258" si="283">2200-R195*COS(P195)</f>
        <v>2465.8485941493432</v>
      </c>
      <c r="AC195">
        <f>C195-1</f>
        <v>0.24</v>
      </c>
      <c r="AD195">
        <f>0.01675104-0.0000418*C195-0.000000126*C195*C195</f>
        <v>1.6699014262399996E-2</v>
      </c>
      <c r="AE195">
        <f>MOD(279.6966778+36000.76892*C195+0.0003025*C195*C195,360)*PI()/180</f>
        <v>4.898277082693717</v>
      </c>
      <c r="AF195">
        <f>(281.2208444+1.719175*C195+0.000452778*C195*C195)*PI()/180</f>
        <v>4.9454483384200199</v>
      </c>
      <c r="AG195">
        <f>G195-AC195*(46.815*PI()/180+AC195*(0.006*PI()/180-0.0018*AC195*PI()/180))/3600</f>
        <v>0.409038346455533</v>
      </c>
      <c r="AH195">
        <f t="shared" ref="AH195:AH258" si="284">MOD(2*PI()*B195/365.242191+AE195-AF195,2*PI())</f>
        <v>3.2896252677333848</v>
      </c>
      <c r="AI195">
        <f t="shared" ref="AI195:AM195" si="285">$AH195+$AD195*SIN(AH195)</f>
        <v>3.2871622875325528</v>
      </c>
      <c r="AJ195">
        <f t="shared" si="285"/>
        <v>3.287202974478721</v>
      </c>
      <c r="AK195">
        <f t="shared" si="285"/>
        <v>3.2872023022348857</v>
      </c>
      <c r="AL195">
        <f t="shared" si="285"/>
        <v>3.2872023133418988</v>
      </c>
      <c r="AM195">
        <f t="shared" si="274"/>
        <v>3.2847990461292724</v>
      </c>
      <c r="AN195">
        <f t="shared" ref="AN195:AN258" si="286">MOD(AM195+AF195,2*PI())</f>
        <v>1.947062077369706</v>
      </c>
      <c r="AO195">
        <f t="shared" ref="AO195:AO258" si="287">ATAN((SIN(AN195)*COS(AG195))/COS(AN195))</f>
        <v>-1.1641809086864545</v>
      </c>
      <c r="AP195">
        <f t="shared" ref="AP195:AP258" si="288">ROUND((AN195-AO195)/PI(),0)*PI()+AO195</f>
        <v>1.9774117449033386</v>
      </c>
      <c r="AQ195">
        <f t="shared" si="275"/>
        <v>0.37890514736269082</v>
      </c>
      <c r="AR195">
        <f t="shared" ref="AR195:AR258" si="289">TAN(PI()/4-AQ195/2)*1000</f>
        <v>678.20119052845098</v>
      </c>
      <c r="AS195">
        <f t="shared" ref="AS195:AS258" si="290">1800-AR195*SIN(AP195)</f>
        <v>1177.0961516346551</v>
      </c>
      <c r="AT195">
        <f t="shared" ref="AT195:AT258" si="291">2200-AR195*COS(AP195)</f>
        <v>2468.2305920767644</v>
      </c>
      <c r="AV195">
        <f>SQRT((S195-AS195)*(S195-AS195)+(T195-AT195)*(T195-AT195))</f>
        <v>2.4478099501025032</v>
      </c>
    </row>
    <row r="196" spans="1:48" x14ac:dyDescent="0.2">
      <c r="A196" s="1" t="d">
        <v>2024-07-13</v>
      </c>
      <c r="B196">
        <v>45485</v>
      </c>
      <c r="C196">
        <f t="shared" si="276"/>
        <v>1.24</v>
      </c>
      <c r="D196">
        <v>1.6708000000000001E-2</v>
      </c>
      <c r="E196">
        <f t="shared" si="277"/>
        <v>4.8950563441756003</v>
      </c>
      <c r="F196">
        <f t="shared" si="278"/>
        <v>4.9382057178469285</v>
      </c>
      <c r="G196">
        <f t="shared" si="279"/>
        <v>0.40909281973636669</v>
      </c>
      <c r="H196">
        <f t="shared" si="268"/>
        <v>3.3108499414208552</v>
      </c>
      <c r="I196">
        <f t="shared" si="255"/>
        <v>3.3080354738640581</v>
      </c>
      <c r="J196">
        <f t="shared" si="255"/>
        <v>3.3080818371060827</v>
      </c>
      <c r="K196">
        <f t="shared" si="255"/>
        <v>3.3080810731772292</v>
      </c>
      <c r="L196">
        <f t="shared" si="255"/>
        <v>3.3080810857644654</v>
      </c>
      <c r="M196">
        <f t="shared" si="269"/>
        <v>3.3053346662992462</v>
      </c>
      <c r="N196">
        <f t="shared" si="270"/>
        <v>1.9603550769665894</v>
      </c>
      <c r="O196">
        <f t="shared" si="271"/>
        <v>-1.150054237887455</v>
      </c>
      <c r="P196">
        <f t="shared" si="280"/>
        <v>1.9915384157023381</v>
      </c>
      <c r="Q196">
        <f t="shared" si="272"/>
        <v>0.37682963351073523</v>
      </c>
      <c r="R196">
        <f t="shared" si="281"/>
        <v>679.71733848748681</v>
      </c>
      <c r="S196">
        <f t="shared" si="282"/>
        <v>1179.5634652966676</v>
      </c>
      <c r="T196">
        <f t="shared" si="283"/>
        <v>2477.6223453647658</v>
      </c>
      <c r="AC196">
        <f>C196-1</f>
        <v>0.24</v>
      </c>
      <c r="AD196">
        <f>0.01675104-0.0000418*C196-0.000000126*C196*C196</f>
        <v>1.6699014262399996E-2</v>
      </c>
      <c r="AE196">
        <f>MOD(279.6966778+36000.76892*C196+0.0003025*C196*C196,360)*PI()/180</f>
        <v>4.898277082693717</v>
      </c>
      <c r="AF196">
        <f>(281.2208444+1.719175*C196+0.000452778*C196*C196)*PI()/180</f>
        <v>4.9454483384200199</v>
      </c>
      <c r="AG196">
        <f>G196-AC196*(46.815*PI()/180+AC196*(0.006*PI()/180-0.0018*AC196*PI()/180))/3600</f>
        <v>0.409038346455533</v>
      </c>
      <c r="AH196">
        <f t="shared" si="284"/>
        <v>3.3068280593659836</v>
      </c>
      <c r="AI196">
        <f t="shared" ref="AI196:AM196" si="292">$AH196+$AD196*SIN(AH196)</f>
        <v>3.3040813297698102</v>
      </c>
      <c r="AJ196">
        <f t="shared" si="292"/>
        <v>3.3041265830177418</v>
      </c>
      <c r="AK196">
        <f t="shared" si="292"/>
        <v>3.3041258372899533</v>
      </c>
      <c r="AL196">
        <f t="shared" si="292"/>
        <v>3.3041258495787491</v>
      </c>
      <c r="AM196">
        <f t="shared" si="274"/>
        <v>3.3014455386659418</v>
      </c>
      <c r="AN196">
        <f t="shared" si="286"/>
        <v>1.963708569906375</v>
      </c>
      <c r="AO196">
        <f t="shared" si="287"/>
        <v>-1.1465052406389884</v>
      </c>
      <c r="AP196">
        <f t="shared" si="288"/>
        <v>1.9950874129508047</v>
      </c>
      <c r="AQ196">
        <f t="shared" si="275"/>
        <v>0.37623299250044584</v>
      </c>
      <c r="AR196">
        <f t="shared" si="289"/>
        <v>680.15357620822215</v>
      </c>
      <c r="AS196">
        <f t="shared" si="290"/>
        <v>1180.1550946087291</v>
      </c>
      <c r="AT196">
        <f t="shared" si="291"/>
        <v>2480.0021080087081</v>
      </c>
      <c r="AV196">
        <f>SQRT((S196-AS196)*(S196-AS196)+(T196-AT196)*(T196-AT196))</f>
        <v>2.452202170375346</v>
      </c>
    </row>
    <row r="197" spans="1:48" x14ac:dyDescent="0.2">
      <c r="A197" s="1" t="d">
        <v>2024-07-14</v>
      </c>
      <c r="B197">
        <v>45486</v>
      </c>
      <c r="C197">
        <f t="shared" si="276"/>
        <v>1.24</v>
      </c>
      <c r="D197">
        <v>1.6708000000000001E-2</v>
      </c>
      <c r="E197">
        <f t="shared" si="277"/>
        <v>4.8950563441756003</v>
      </c>
      <c r="F197">
        <f t="shared" si="278"/>
        <v>4.9382057178469285</v>
      </c>
      <c r="G197">
        <f t="shared" si="279"/>
        <v>0.40909281973636669</v>
      </c>
      <c r="H197">
        <f t="shared" si="268"/>
        <v>3.3280527330533403</v>
      </c>
      <c r="I197">
        <f t="shared" si="255"/>
        <v>3.3249553789182564</v>
      </c>
      <c r="J197">
        <f t="shared" si="255"/>
        <v>3.3250062472748563</v>
      </c>
      <c r="K197">
        <f t="shared" si="255"/>
        <v>3.3250054116180738</v>
      </c>
      <c r="L197">
        <f t="shared" si="255"/>
        <v>3.3250054253460388</v>
      </c>
      <c r="M197">
        <f t="shared" si="269"/>
        <v>3.3219827367630721</v>
      </c>
      <c r="N197">
        <f t="shared" si="270"/>
        <v>1.9770031474304144</v>
      </c>
      <c r="O197">
        <f t="shared" si="271"/>
        <v>-1.1324068989774578</v>
      </c>
      <c r="P197">
        <f t="shared" si="280"/>
        <v>2.0091857546123353</v>
      </c>
      <c r="Q197">
        <f t="shared" si="272"/>
        <v>0.37407165302397571</v>
      </c>
      <c r="R197">
        <f t="shared" si="281"/>
        <v>681.7353366150038</v>
      </c>
      <c r="S197">
        <f t="shared" si="282"/>
        <v>1182.7319457928274</v>
      </c>
      <c r="T197">
        <f t="shared" si="283"/>
        <v>2489.3842055898413</v>
      </c>
      <c r="AC197">
        <f>C197-1</f>
        <v>0.24</v>
      </c>
      <c r="AD197">
        <f>0.01675104-0.0000418*C197-0.000000126*C197*C197</f>
        <v>1.6699014262399996E-2</v>
      </c>
      <c r="AE197">
        <f>MOD(279.6966778+36000.76892*C197+0.0003025*C197*C197,360)*PI()/180</f>
        <v>4.898277082693717</v>
      </c>
      <c r="AF197">
        <f>(281.2208444+1.719175*C197+0.000452778*C197*C197)*PI()/180</f>
        <v>4.9454483384200199</v>
      </c>
      <c r="AG197">
        <f>G197-AC197*(46.815*PI()/180+AC197*(0.006*PI()/180-0.0018*AC197*PI()/180))/3600</f>
        <v>0.409038346455533</v>
      </c>
      <c r="AH197">
        <f t="shared" si="284"/>
        <v>3.3240308509984686</v>
      </c>
      <c r="AI197">
        <f t="shared" ref="AI197:AM197" si="293">$AH197+$AD197*SIN(AH197)</f>
        <v>3.3210011848431891</v>
      </c>
      <c r="AJ197">
        <f t="shared" si="293"/>
        <v>3.3210509514908866</v>
      </c>
      <c r="AK197">
        <f t="shared" si="293"/>
        <v>3.3210501337795231</v>
      </c>
      <c r="AL197">
        <f t="shared" si="293"/>
        <v>3.3210501472152059</v>
      </c>
      <c r="AM197">
        <f t="shared" si="274"/>
        <v>3.3180935291082156</v>
      </c>
      <c r="AN197">
        <f t="shared" si="286"/>
        <v>1.9803565603486497</v>
      </c>
      <c r="AO197">
        <f t="shared" si="287"/>
        <v>-1.1288660065489384</v>
      </c>
      <c r="AP197">
        <f t="shared" si="288"/>
        <v>2.0127266470408545</v>
      </c>
      <c r="AQ197">
        <f t="shared" si="275"/>
        <v>0.3734540495303395</v>
      </c>
      <c r="AR197">
        <f t="shared" si="289"/>
        <v>682.18775326705918</v>
      </c>
      <c r="AS197">
        <f t="shared" si="290"/>
        <v>1183.3515396392918</v>
      </c>
      <c r="AT197">
        <f t="shared" si="291"/>
        <v>2491.7615585410904</v>
      </c>
      <c r="AV197">
        <f>SQRT((S197-AS197)*(S197-AS197)+(T197-AT197)*(T197-AT197))</f>
        <v>2.4567668976501187</v>
      </c>
    </row>
    <row r="198" spans="1:48" x14ac:dyDescent="0.2">
      <c r="A198" s="1" t="d">
        <v>2024-07-15</v>
      </c>
      <c r="B198">
        <v>45487</v>
      </c>
      <c r="C198">
        <f t="shared" si="276"/>
        <v>1.24</v>
      </c>
      <c r="D198">
        <v>1.6708000000000001E-2</v>
      </c>
      <c r="E198">
        <f t="shared" si="277"/>
        <v>4.8950563441756003</v>
      </c>
      <c r="F198">
        <f t="shared" si="278"/>
        <v>4.9382057178469285</v>
      </c>
      <c r="G198">
        <f t="shared" si="279"/>
        <v>0.40909281973636669</v>
      </c>
      <c r="H198">
        <f t="shared" si="268"/>
        <v>3.3452555246858253</v>
      </c>
      <c r="I198">
        <f t="shared" si="255"/>
        <v>3.3418762005685672</v>
      </c>
      <c r="J198">
        <f t="shared" si="255"/>
        <v>3.3419315145721247</v>
      </c>
      <c r="K198">
        <f t="shared" si="255"/>
        <v>3.3419306088651339</v>
      </c>
      <c r="L198">
        <f t="shared" si="255"/>
        <v>3.3419306236950241</v>
      </c>
      <c r="M198">
        <f t="shared" si="269"/>
        <v>3.3386324967693777</v>
      </c>
      <c r="N198">
        <f t="shared" si="270"/>
        <v>1.9936529074367204</v>
      </c>
      <c r="O198">
        <f t="shared" si="271"/>
        <v>-1.1147966745246876</v>
      </c>
      <c r="P198">
        <f t="shared" si="280"/>
        <v>2.0267959790651053</v>
      </c>
      <c r="Q198">
        <f t="shared" si="272"/>
        <v>0.37120768146118155</v>
      </c>
      <c r="R198">
        <f t="shared" si="281"/>
        <v>683.83490761365601</v>
      </c>
      <c r="S198">
        <f t="shared" si="282"/>
        <v>1186.0384748211882</v>
      </c>
      <c r="T198">
        <f t="shared" si="283"/>
        <v>2501.1335691534318</v>
      </c>
      <c r="AC198">
        <f>C198-1</f>
        <v>0.24</v>
      </c>
      <c r="AD198">
        <f>0.01675104-0.0000418*C198-0.000000126*C198*C198</f>
        <v>1.6699014262399996E-2</v>
      </c>
      <c r="AE198">
        <f>MOD(279.6966778+36000.76892*C198+0.0003025*C198*C198,360)*PI()/180</f>
        <v>4.898277082693717</v>
      </c>
      <c r="AF198">
        <f>(281.2208444+1.719175*C198+0.000452778*C198*C198)*PI()/180</f>
        <v>4.9454483384200199</v>
      </c>
      <c r="AG198">
        <f>G198-AC198*(46.815*PI()/180+AC198*(0.006*PI()/180-0.0018*AC198*PI()/180))/3600</f>
        <v>0.409038346455533</v>
      </c>
      <c r="AH198">
        <f t="shared" si="284"/>
        <v>3.3412336426309537</v>
      </c>
      <c r="AI198">
        <f t="shared" ref="AI198:AM198" si="294">$AH198+$AD198*SIN(AH198)</f>
        <v>3.3379219364818611</v>
      </c>
      <c r="AJ198">
        <f t="shared" si="294"/>
        <v>3.3379761583496288</v>
      </c>
      <c r="AK198">
        <f t="shared" si="294"/>
        <v>3.3379752702970977</v>
      </c>
      <c r="AL198">
        <f t="shared" si="294"/>
        <v>3.3379752848416562</v>
      </c>
      <c r="AM198">
        <f t="shared" si="274"/>
        <v>3.3347431721454361</v>
      </c>
      <c r="AN198">
        <f t="shared" si="286"/>
        <v>1.9970062033858689</v>
      </c>
      <c r="AO198">
        <f t="shared" si="287"/>
        <v>-1.1112641258856868</v>
      </c>
      <c r="AP198">
        <f t="shared" si="288"/>
        <v>2.0303285277041061</v>
      </c>
      <c r="AQ198">
        <f t="shared" si="275"/>
        <v>0.3705693588937366</v>
      </c>
      <c r="AR198">
        <f t="shared" si="289"/>
        <v>684.30342061678311</v>
      </c>
      <c r="AS198">
        <f t="shared" si="290"/>
        <v>1186.6861628661113</v>
      </c>
      <c r="AT198">
        <f t="shared" si="291"/>
        <v>2503.5083337372071</v>
      </c>
      <c r="AV198">
        <f>SQRT((S198-AS198)*(S198-AS198)+(T198-AT198)*(T198-AT198))</f>
        <v>2.4615049526437098</v>
      </c>
    </row>
    <row r="199" spans="1:48" x14ac:dyDescent="0.2">
      <c r="A199" s="1" t="d">
        <v>2024-07-16</v>
      </c>
      <c r="B199">
        <v>45488</v>
      </c>
      <c r="C199">
        <f t="shared" si="276"/>
        <v>1.24</v>
      </c>
      <c r="D199">
        <v>1.6708000000000001E-2</v>
      </c>
      <c r="E199">
        <f t="shared" si="277"/>
        <v>4.8950563441756003</v>
      </c>
      <c r="F199">
        <f t="shared" si="278"/>
        <v>4.9382057178469285</v>
      </c>
      <c r="G199">
        <f t="shared" si="279"/>
        <v>0.40909281973636669</v>
      </c>
      <c r="H199">
        <f t="shared" si="268"/>
        <v>3.3624583163184241</v>
      </c>
      <c r="I199">
        <f t="shared" si="255"/>
        <v>3.3587980222581244</v>
      </c>
      <c r="J199">
        <f t="shared" si="255"/>
        <v>3.3588577172420515</v>
      </c>
      <c r="K199">
        <f t="shared" si="255"/>
        <v>3.358856743299695</v>
      </c>
      <c r="L199">
        <f t="shared" si="255"/>
        <v>3.3588567591897664</v>
      </c>
      <c r="M199">
        <f t="shared" si="269"/>
        <v>3.3552841006177268</v>
      </c>
      <c r="N199">
        <f t="shared" si="270"/>
        <v>2.010304511285069</v>
      </c>
      <c r="O199">
        <f t="shared" si="271"/>
        <v>-1.0972244403355149</v>
      </c>
      <c r="P199">
        <f t="shared" si="280"/>
        <v>2.0443682132542782</v>
      </c>
      <c r="Q199">
        <f t="shared" si="272"/>
        <v>0.36823878233393886</v>
      </c>
      <c r="R199">
        <f t="shared" si="281"/>
        <v>686.01574600634513</v>
      </c>
      <c r="S199">
        <f t="shared" si="282"/>
        <v>1189.483754122718</v>
      </c>
      <c r="T199">
        <f t="shared" si="283"/>
        <v>2512.8698088479491</v>
      </c>
      <c r="AC199">
        <f>C199-1</f>
        <v>0.24</v>
      </c>
      <c r="AD199">
        <f>0.01675104-0.0000418*C199-0.000000126*C199*C199</f>
        <v>1.6699014262399996E-2</v>
      </c>
      <c r="AE199">
        <f>MOD(279.6966778+36000.76892*C199+0.0003025*C199*C199,360)*PI()/180</f>
        <v>4.898277082693717</v>
      </c>
      <c r="AF199">
        <f>(281.2208444+1.719175*C199+0.000452778*C199*C199)*PI()/180</f>
        <v>4.9454483384200199</v>
      </c>
      <c r="AG199">
        <f>G199-AC199*(46.815*PI()/180+AC199*(0.006*PI()/180-0.0018*AC199*PI()/180))/3600</f>
        <v>0.409038346455533</v>
      </c>
      <c r="AH199">
        <f t="shared" si="284"/>
        <v>3.3584364342635524</v>
      </c>
      <c r="AI199">
        <f t="shared" ref="AI199:AM199" si="295">$AH199+$AD199*SIN(AH199)</f>
        <v>3.3548436681496798</v>
      </c>
      <c r="AJ199">
        <f t="shared" si="295"/>
        <v>3.3549022818477265</v>
      </c>
      <c r="AK199">
        <f t="shared" si="295"/>
        <v>3.3549013252343514</v>
      </c>
      <c r="AL199">
        <f t="shared" si="295"/>
        <v>3.3549013408468014</v>
      </c>
      <c r="AM199">
        <f t="shared" si="274"/>
        <v>3.3513946220931388</v>
      </c>
      <c r="AN199">
        <f t="shared" si="286"/>
        <v>2.0136576533335724</v>
      </c>
      <c r="AO199">
        <f t="shared" si="287"/>
        <v>-1.0937004621977524</v>
      </c>
      <c r="AP199">
        <f t="shared" si="288"/>
        <v>2.0478921913920409</v>
      </c>
      <c r="AQ199">
        <f t="shared" si="275"/>
        <v>0.36757999097833005</v>
      </c>
      <c r="AR199">
        <f t="shared" si="289"/>
        <v>686.50027059457568</v>
      </c>
      <c r="AS199">
        <f t="shared" si="290"/>
        <v>1190.1596702098323</v>
      </c>
      <c r="AT199">
        <f t="shared" si="291"/>
        <v>2515.241801935982</v>
      </c>
      <c r="AV199">
        <f>SQRT((S199-AS199)*(S199-AS199)+(T199-AT199)*(T199-AT199))</f>
        <v>2.4664171923046259</v>
      </c>
    </row>
    <row r="200" spans="1:48" x14ac:dyDescent="0.2">
      <c r="A200" s="1" t="d">
        <v>2024-07-17</v>
      </c>
      <c r="B200">
        <v>45489</v>
      </c>
      <c r="C200">
        <f t="shared" si="276"/>
        <v>1.24</v>
      </c>
      <c r="D200">
        <v>1.6708000000000001E-2</v>
      </c>
      <c r="E200">
        <f t="shared" si="277"/>
        <v>4.8950563441756003</v>
      </c>
      <c r="F200">
        <f t="shared" si="278"/>
        <v>4.9382057178469285</v>
      </c>
      <c r="G200">
        <f t="shared" si="279"/>
        <v>0.40909281973636669</v>
      </c>
      <c r="H200">
        <f t="shared" si="268"/>
        <v>3.3796611079509091</v>
      </c>
      <c r="I200">
        <f t="shared" si="255"/>
        <v>3.3757209271337856</v>
      </c>
      <c r="J200">
        <f t="shared" si="255"/>
        <v>3.3757849333076733</v>
      </c>
      <c r="K200">
        <f t="shared" si="255"/>
        <v>3.3757838930773705</v>
      </c>
      <c r="L200">
        <f t="shared" si="255"/>
        <v>3.3757839099830984</v>
      </c>
      <c r="M200">
        <f t="shared" si="269"/>
        <v>3.3719377021898898</v>
      </c>
      <c r="N200">
        <f t="shared" si="270"/>
        <v>2.0269581128572316</v>
      </c>
      <c r="O200">
        <f t="shared" si="271"/>
        <v>-1.0796910157033441</v>
      </c>
      <c r="P200">
        <f t="shared" si="280"/>
        <v>2.0619016378864492</v>
      </c>
      <c r="Q200">
        <f t="shared" si="272"/>
        <v>0.36516604826110272</v>
      </c>
      <c r="R200">
        <f t="shared" si="281"/>
        <v>688.27754006310613</v>
      </c>
      <c r="S200">
        <f t="shared" si="282"/>
        <v>1193.0685151796561</v>
      </c>
      <c r="T200">
        <f t="shared" si="283"/>
        <v>2524.5922748450635</v>
      </c>
      <c r="AC200">
        <f>C200-1</f>
        <v>0.24</v>
      </c>
      <c r="AD200">
        <f>0.01675104-0.0000418*C200-0.000000126*C200*C200</f>
        <v>1.6699014262399996E-2</v>
      </c>
      <c r="AE200">
        <f>MOD(279.6966778+36000.76892*C200+0.0003025*C200*C200,360)*PI()/180</f>
        <v>4.898277082693717</v>
      </c>
      <c r="AF200">
        <f>(281.2208444+1.719175*C200+0.000452778*C200*C200)*PI()/180</f>
        <v>4.9454483384200199</v>
      </c>
      <c r="AG200">
        <f>G200-AC200*(46.815*PI()/180+AC200*(0.006*PI()/180-0.0018*AC200*PI()/180))/3600</f>
        <v>0.409038346455533</v>
      </c>
      <c r="AH200">
        <f t="shared" si="284"/>
        <v>3.3756392258960375</v>
      </c>
      <c r="AI200">
        <f t="shared" ref="AI200:AM200" si="296">$AH200+$AD200*SIN(AH200)</f>
        <v>3.3717664630201418</v>
      </c>
      <c r="AJ200">
        <f t="shared" si="296"/>
        <v>3.3718294000222495</v>
      </c>
      <c r="AK200">
        <f t="shared" si="296"/>
        <v>3.3718283767618078</v>
      </c>
      <c r="AL200">
        <f t="shared" si="296"/>
        <v>3.3718283933983537</v>
      </c>
      <c r="AM200">
        <f t="shared" si="274"/>
        <v>3.3680480328574536</v>
      </c>
      <c r="AN200">
        <f t="shared" si="286"/>
        <v>2.0303110640978872</v>
      </c>
      <c r="AO200">
        <f t="shared" si="287"/>
        <v>-1.0761758223692006</v>
      </c>
      <c r="AP200">
        <f t="shared" si="288"/>
        <v>2.0654168312205927</v>
      </c>
      <c r="AQ200">
        <f t="shared" si="275"/>
        <v>0.364487045015775</v>
      </c>
      <c r="AR200">
        <f t="shared" si="289"/>
        <v>688.77798938190608</v>
      </c>
      <c r="AS200">
        <f t="shared" si="290"/>
        <v>1193.772797299923</v>
      </c>
      <c r="AT200">
        <f t="shared" si="291"/>
        <v>2526.9613086642221</v>
      </c>
      <c r="AV200">
        <f>SQRT((S200-AS200)*(S200-AS200)+(T200-AT200)*(T200-AT200))</f>
        <v>2.4715045096550079</v>
      </c>
    </row>
    <row r="201" spans="1:48" x14ac:dyDescent="0.2">
      <c r="A201" s="1" t="d">
        <v>2024-07-18</v>
      </c>
      <c r="B201">
        <v>45490</v>
      </c>
      <c r="C201">
        <f t="shared" si="276"/>
        <v>1.24</v>
      </c>
      <c r="D201">
        <v>1.6708000000000001E-2</v>
      </c>
      <c r="E201">
        <f t="shared" si="277"/>
        <v>4.8950563441756003</v>
      </c>
      <c r="F201">
        <f t="shared" si="278"/>
        <v>4.9382057178469285</v>
      </c>
      <c r="G201">
        <f t="shared" si="279"/>
        <v>0.40909281973636669</v>
      </c>
      <c r="H201">
        <f t="shared" si="268"/>
        <v>3.3968638995833942</v>
      </c>
      <c r="I201">
        <f t="shared" si="255"/>
        <v>3.3926449980221984</v>
      </c>
      <c r="J201">
        <f t="shared" si="255"/>
        <v>3.3927132405529306</v>
      </c>
      <c r="K201">
        <f t="shared" si="255"/>
        <v>3.392712136109798</v>
      </c>
      <c r="L201">
        <f t="shared" si="255"/>
        <v>3.392712153984049</v>
      </c>
      <c r="M201">
        <f t="shared" si="269"/>
        <v>3.3885934549152137</v>
      </c>
      <c r="N201">
        <f t="shared" si="270"/>
        <v>2.0436138655825555</v>
      </c>
      <c r="O201">
        <f t="shared" si="271"/>
        <v>-1.0621971627602806</v>
      </c>
      <c r="P201">
        <f t="shared" si="280"/>
        <v>2.0793954908295125</v>
      </c>
      <c r="Q201">
        <f t="shared" si="272"/>
        <v>0.36199059986516224</v>
      </c>
      <c r="R201">
        <f t="shared" si="281"/>
        <v>690.61997221651882</v>
      </c>
      <c r="S201">
        <f t="shared" si="282"/>
        <v>1196.7935191367892</v>
      </c>
      <c r="T201">
        <f t="shared" si="283"/>
        <v>2536.300293590366</v>
      </c>
      <c r="AC201">
        <f>C201-1</f>
        <v>0.24</v>
      </c>
      <c r="AD201">
        <f>0.01675104-0.0000418*C201-0.000000126*C201*C201</f>
        <v>1.6699014262399996E-2</v>
      </c>
      <c r="AE201">
        <f>MOD(279.6966778+36000.76892*C201+0.0003025*C201*C201,360)*PI()/180</f>
        <v>4.898277082693717</v>
      </c>
      <c r="AF201">
        <f>(281.2208444+1.719175*C201+0.000452778*C201*C201)*PI()/180</f>
        <v>4.9454483384200199</v>
      </c>
      <c r="AG201">
        <f>G201-AC201*(46.815*PI()/180+AC201*(0.006*PI()/180-0.0018*AC201*PI()/180))/3600</f>
        <v>0.409038346455533</v>
      </c>
      <c r="AH201">
        <f t="shared" si="284"/>
        <v>3.3928420175285225</v>
      </c>
      <c r="AI201">
        <f t="shared" ref="AI201:AM201" si="297">$AH201+$AD201*SIN(AH201)</f>
        <v>3.3886904039524497</v>
      </c>
      <c r="AJ201">
        <f t="shared" si="297"/>
        <v>3.3887575906756133</v>
      </c>
      <c r="AK201">
        <f t="shared" si="297"/>
        <v>3.3887565028105429</v>
      </c>
      <c r="AL201">
        <f t="shared" si="297"/>
        <v>3.3887565204247454</v>
      </c>
      <c r="AM201">
        <f t="shared" si="274"/>
        <v>3.384703557900488</v>
      </c>
      <c r="AN201">
        <f t="shared" si="286"/>
        <v>2.0469665891409221</v>
      </c>
      <c r="AO201">
        <f t="shared" si="287"/>
        <v>-1.0586909559987829</v>
      </c>
      <c r="AP201">
        <f t="shared" si="288"/>
        <v>2.0829016975910104</v>
      </c>
      <c r="AQ201">
        <f t="shared" si="275"/>
        <v>0.36129164797680802</v>
      </c>
      <c r="AR201">
        <f t="shared" si="289"/>
        <v>691.13625741933197</v>
      </c>
      <c r="AS201">
        <f t="shared" si="290"/>
        <v>1197.5263093934864</v>
      </c>
      <c r="AT201">
        <f t="shared" si="291"/>
        <v>2538.6661755277137</v>
      </c>
      <c r="AV201">
        <f>SQRT((S201-AS201)*(S201-AS201)+(T201-AT201)*(T201-AT201))</f>
        <v>2.4767678336449679</v>
      </c>
    </row>
    <row r="202" spans="1:48" x14ac:dyDescent="0.2">
      <c r="A202" s="1" t="d">
        <v>2024-07-19</v>
      </c>
      <c r="B202">
        <v>45491</v>
      </c>
      <c r="C202">
        <f t="shared" si="276"/>
        <v>1.24</v>
      </c>
      <c r="D202">
        <v>1.6708000000000001E-2</v>
      </c>
      <c r="E202">
        <f t="shared" si="277"/>
        <v>4.8950563441756003</v>
      </c>
      <c r="F202">
        <f t="shared" si="278"/>
        <v>4.9382057178469285</v>
      </c>
      <c r="G202">
        <f t="shared" si="279"/>
        <v>0.40909281973636669</v>
      </c>
      <c r="H202">
        <f t="shared" si="268"/>
        <v>3.4140666912159929</v>
      </c>
      <c r="I202">
        <f t="shared" ref="I202:L221" si="298">$H202+$D202*SIN(H202)</f>
        <v>3.4095703174049543</v>
      </c>
      <c r="J202">
        <f t="shared" si="298"/>
        <v>3.4096427165036913</v>
      </c>
      <c r="K202">
        <f t="shared" si="298"/>
        <v>3.4096415500453454</v>
      </c>
      <c r="L202">
        <f t="shared" si="298"/>
        <v>3.4096415688385595</v>
      </c>
      <c r="M202">
        <f t="shared" si="269"/>
        <v>3.405251511735</v>
      </c>
      <c r="N202">
        <f t="shared" si="270"/>
        <v>2.0602719224023431</v>
      </c>
      <c r="O202">
        <f t="shared" si="271"/>
        <v>-1.0447435859517789</v>
      </c>
      <c r="P202">
        <f t="shared" si="280"/>
        <v>2.096849067638014</v>
      </c>
      <c r="Q202">
        <f t="shared" si="272"/>
        <v>0.35871358466874459</v>
      </c>
      <c r="R202">
        <f t="shared" si="281"/>
        <v>693.04271947147163</v>
      </c>
      <c r="S202">
        <f t="shared" si="282"/>
        <v>1200.6595567124068</v>
      </c>
      <c r="T202">
        <f t="shared" si="283"/>
        <v>2547.9931666746411</v>
      </c>
      <c r="AC202">
        <f>C202-1</f>
        <v>0.24</v>
      </c>
      <c r="AD202">
        <f>0.01675104-0.0000418*C202-0.000000126*C202*C202</f>
        <v>1.6699014262399996E-2</v>
      </c>
      <c r="AE202">
        <f>MOD(279.6966778+36000.76892*C202+0.0003025*C202*C202,360)*PI()/180</f>
        <v>4.898277082693717</v>
      </c>
      <c r="AF202">
        <f>(281.2208444+1.719175*C202+0.000452778*C202*C202)*PI()/180</f>
        <v>4.9454483384200199</v>
      </c>
      <c r="AG202">
        <f>G202-AC202*(46.815*PI()/180+AC202*(0.006*PI()/180-0.0018*AC202*PI()/180))/3600</f>
        <v>0.409038346455533</v>
      </c>
      <c r="AH202">
        <f t="shared" si="284"/>
        <v>3.4100448091611213</v>
      </c>
      <c r="AI202">
        <f t="shared" ref="AI202:AM202" si="299">$AH202+$AD202*SIN(AH202)</f>
        <v>3.4056155734666511</v>
      </c>
      <c r="AJ202">
        <f t="shared" si="299"/>
        <v>3.4056869313566107</v>
      </c>
      <c r="AK202">
        <f t="shared" si="299"/>
        <v>3.405685781052894</v>
      </c>
      <c r="AL202">
        <f t="shared" si="299"/>
        <v>3.4056857995958483</v>
      </c>
      <c r="AM202">
        <f t="shared" si="274"/>
        <v>3.4013613502047164</v>
      </c>
      <c r="AN202">
        <f t="shared" si="286"/>
        <v>2.06362438144515</v>
      </c>
      <c r="AO202">
        <f t="shared" si="287"/>
        <v>-1.0412465549015189</v>
      </c>
      <c r="AP202">
        <f t="shared" si="288"/>
        <v>2.1003460986882745</v>
      </c>
      <c r="AQ202">
        <f t="shared" si="275"/>
        <v>0.35799495346719429</v>
      </c>
      <c r="AR202">
        <f t="shared" si="289"/>
        <v>693.57474981530117</v>
      </c>
      <c r="AS202">
        <f t="shared" si="290"/>
        <v>1201.4210012835592</v>
      </c>
      <c r="AT202">
        <f t="shared" si="291"/>
        <v>2550.3556990787802</v>
      </c>
      <c r="AV202">
        <f>SQRT((S202-AS202)*(S202-AS202)+(T202-AT202)*(T202-AT202))</f>
        <v>2.4822081289740092</v>
      </c>
    </row>
    <row r="203" spans="1:48" x14ac:dyDescent="0.2">
      <c r="A203" s="1" t="d">
        <v>2024-07-20</v>
      </c>
      <c r="B203">
        <v>45492</v>
      </c>
      <c r="C203">
        <f t="shared" si="276"/>
        <v>1.24</v>
      </c>
      <c r="D203">
        <v>1.6708000000000001E-2</v>
      </c>
      <c r="E203">
        <f t="shared" si="277"/>
        <v>4.8950563441756003</v>
      </c>
      <c r="F203">
        <f t="shared" si="278"/>
        <v>4.9382057178469285</v>
      </c>
      <c r="G203">
        <f t="shared" si="279"/>
        <v>0.40909281973636669</v>
      </c>
      <c r="H203">
        <f t="shared" si="268"/>
        <v>3.431269482848478</v>
      </c>
      <c r="I203">
        <f t="shared" si="298"/>
        <v>3.426496967393843</v>
      </c>
      <c r="J203">
        <f t="shared" si="298"/>
        <v>3.426573438408778</v>
      </c>
      <c r="K203">
        <f t="shared" si="298"/>
        <v>3.4265722122498325</v>
      </c>
      <c r="L203">
        <f t="shared" si="298"/>
        <v>3.4265722319102121</v>
      </c>
      <c r="M203">
        <f t="shared" si="269"/>
        <v>3.4219120250668706</v>
      </c>
      <c r="N203">
        <f t="shared" si="270"/>
        <v>2.0769324357342125</v>
      </c>
      <c r="O203">
        <f t="shared" si="271"/>
        <v>-1.0273309316305013</v>
      </c>
      <c r="P203">
        <f t="shared" si="280"/>
        <v>2.1142617219592919</v>
      </c>
      <c r="Q203">
        <f t="shared" si="272"/>
        <v>0.35533617599400863</v>
      </c>
      <c r="R203">
        <f t="shared" si="281"/>
        <v>695.54545380781542</v>
      </c>
      <c r="S203">
        <f t="shared" si="282"/>
        <v>1204.6674480981192</v>
      </c>
      <c r="T203">
        <f t="shared" si="283"/>
        <v>2559.6701696814935</v>
      </c>
      <c r="AC203">
        <f>C203-1</f>
        <v>0.24</v>
      </c>
      <c r="AD203">
        <f>0.01675104-0.0000418*C203-0.000000126*C203*C203</f>
        <v>1.6699014262399996E-2</v>
      </c>
      <c r="AE203">
        <f>MOD(279.6966778+36000.76892*C203+0.0003025*C203*C203,360)*PI()/180</f>
        <v>4.898277082693717</v>
      </c>
      <c r="AF203">
        <f>(281.2208444+1.719175*C203+0.000452778*C203*C203)*PI()/180</f>
        <v>4.9454483384200199</v>
      </c>
      <c r="AG203">
        <f>G203-AC203*(46.815*PI()/180+AC203*(0.006*PI()/180-0.0018*AC203*PI()/180))/3600</f>
        <v>0.409038346455533</v>
      </c>
      <c r="AH203">
        <f t="shared" si="284"/>
        <v>3.4272476007936064</v>
      </c>
      <c r="AI203">
        <f t="shared" ref="AI203:AM203" si="300">$AH203+$AD203*SIN(AH203)</f>
        <v>3.4225420537188875</v>
      </c>
      <c r="AJ203">
        <f t="shared" si="300"/>
        <v>3.4226174993414453</v>
      </c>
      <c r="AK203">
        <f t="shared" si="300"/>
        <v>3.422616288883185</v>
      </c>
      <c r="AL203">
        <f t="shared" si="300"/>
        <v>3.4226163083037089</v>
      </c>
      <c r="AM203">
        <f t="shared" si="274"/>
        <v>3.4180215622373651</v>
      </c>
      <c r="AN203">
        <f t="shared" si="286"/>
        <v>2.0802845934777991</v>
      </c>
      <c r="AO203">
        <f t="shared" si="287"/>
        <v>-1.0238432527288108</v>
      </c>
      <c r="AP203">
        <f t="shared" si="288"/>
        <v>2.1177494008609825</v>
      </c>
      <c r="AQ203">
        <f t="shared" si="275"/>
        <v>0.35459814062721662</v>
      </c>
      <c r="AR203">
        <f t="shared" si="289"/>
        <v>696.0931367475016</v>
      </c>
      <c r="AS203">
        <f t="shared" si="290"/>
        <v>1205.4576971960928</v>
      </c>
      <c r="AT203">
        <f t="shared" si="291"/>
        <v>2562.0291496600835</v>
      </c>
      <c r="AV203">
        <f>SQRT((S203-AS203)*(S203-AS203)+(T203-AT203)*(T203-AT203))</f>
        <v>2.4878263959200764</v>
      </c>
    </row>
    <row r="204" spans="1:48" x14ac:dyDescent="0.2">
      <c r="A204" s="1" t="d">
        <v>2024-07-21</v>
      </c>
      <c r="B204">
        <v>45493</v>
      </c>
      <c r="C204">
        <f t="shared" si="276"/>
        <v>1.24</v>
      </c>
      <c r="D204">
        <v>1.6708000000000001E-2</v>
      </c>
      <c r="E204">
        <f t="shared" si="277"/>
        <v>4.8950563441756003</v>
      </c>
      <c r="F204">
        <f t="shared" si="278"/>
        <v>4.9382057178469285</v>
      </c>
      <c r="G204">
        <f t="shared" si="279"/>
        <v>0.40909281973636669</v>
      </c>
      <c r="H204">
        <f t="shared" si="268"/>
        <v>3.4484722744809631</v>
      </c>
      <c r="I204">
        <f t="shared" si="298"/>
        <v>3.4434250297072255</v>
      </c>
      <c r="J204">
        <f t="shared" si="298"/>
        <v>3.443505483222006</v>
      </c>
      <c r="K204">
        <f t="shared" si="298"/>
        <v>3.4435041997882765</v>
      </c>
      <c r="L204">
        <f t="shared" si="298"/>
        <v>3.4435042202619854</v>
      </c>
      <c r="M204">
        <f t="shared" si="269"/>
        <v>3.4385751467701278</v>
      </c>
      <c r="N204">
        <f t="shared" si="270"/>
        <v>2.0935955574374709</v>
      </c>
      <c r="O204">
        <f t="shared" si="271"/>
        <v>-1.0099597877652009</v>
      </c>
      <c r="P204">
        <f t="shared" si="280"/>
        <v>2.1316328658245922</v>
      </c>
      <c r="Q204">
        <f t="shared" si="272"/>
        <v>0.35185957186751082</v>
      </c>
      <c r="R204">
        <f t="shared" si="281"/>
        <v>698.12784257451744</v>
      </c>
      <c r="S204">
        <f t="shared" si="282"/>
        <v>1208.8180428467497</v>
      </c>
      <c r="T204">
        <f t="shared" si="283"/>
        <v>2571.330551011094</v>
      </c>
      <c r="AC204">
        <f>C204-1</f>
        <v>0.24</v>
      </c>
      <c r="AD204">
        <f>0.01675104-0.0000418*C204-0.000000126*C204*C204</f>
        <v>1.6699014262399996E-2</v>
      </c>
      <c r="AE204">
        <f>MOD(279.6966778+36000.76892*C204+0.0003025*C204*C204,360)*PI()/180</f>
        <v>4.898277082693717</v>
      </c>
      <c r="AF204">
        <f>(281.2208444+1.719175*C204+0.000452778*C204*C204)*PI()/180</f>
        <v>4.9454483384200199</v>
      </c>
      <c r="AG204">
        <f>G204-AC204*(46.815*PI()/180+AC204*(0.006*PI()/180-0.0018*AC204*PI()/180))/3600</f>
        <v>0.409038346455533</v>
      </c>
      <c r="AH204">
        <f t="shared" si="284"/>
        <v>3.4444503924260914</v>
      </c>
      <c r="AI204">
        <f t="shared" ref="AI204:AM204" si="301">$AH204+$AD204*SIN(AH204)</f>
        <v>3.4394699264777495</v>
      </c>
      <c r="AJ204">
        <f t="shared" si="301"/>
        <v>3.4395493716157746</v>
      </c>
      <c r="AK204">
        <f t="shared" si="301"/>
        <v>3.439548103399475</v>
      </c>
      <c r="AL204">
        <f t="shared" si="301"/>
        <v>3.4395481236443044</v>
      </c>
      <c r="AM204">
        <f t="shared" si="274"/>
        <v>3.4346843459157768</v>
      </c>
      <c r="AN204">
        <f t="shared" si="286"/>
        <v>2.0969473771562104</v>
      </c>
      <c r="AO204">
        <f t="shared" si="287"/>
        <v>-1.0064816247029009</v>
      </c>
      <c r="AP204">
        <f t="shared" si="288"/>
        <v>2.1351110288868922</v>
      </c>
      <c r="AQ204">
        <f t="shared" si="275"/>
        <v>0.35110241303728229</v>
      </c>
      <c r="AR204">
        <f t="shared" si="289"/>
        <v>698.69108385537379</v>
      </c>
      <c r="AS204">
        <f t="shared" si="290"/>
        <v>1209.637250674798</v>
      </c>
      <c r="AT204">
        <f t="shared" si="291"/>
        <v>2573.6857702243765</v>
      </c>
      <c r="AV204">
        <f>SQRT((S204-AS204)*(S204-AS204)+(T204-AT204)*(T204-AT204))</f>
        <v>2.4936236701135281</v>
      </c>
    </row>
    <row r="205" spans="1:48" x14ac:dyDescent="0.2">
      <c r="A205" s="1" t="d">
        <v>2024-07-22</v>
      </c>
      <c r="B205">
        <v>45494</v>
      </c>
      <c r="C205">
        <f t="shared" si="276"/>
        <v>1.24</v>
      </c>
      <c r="D205">
        <v>1.6708000000000001E-2</v>
      </c>
      <c r="E205">
        <f t="shared" si="277"/>
        <v>4.8950563441756003</v>
      </c>
      <c r="F205">
        <f t="shared" si="278"/>
        <v>4.9382057178469285</v>
      </c>
      <c r="G205">
        <f t="shared" si="279"/>
        <v>0.40909281973636669</v>
      </c>
      <c r="H205">
        <f t="shared" si="268"/>
        <v>3.4656750661135618</v>
      </c>
      <c r="I205">
        <f t="shared" si="298"/>
        <v>3.4603545856455158</v>
      </c>
      <c r="J205">
        <f t="shared" si="298"/>
        <v>3.4604389275832181</v>
      </c>
      <c r="K205">
        <f t="shared" si="298"/>
        <v>3.460437589405652</v>
      </c>
      <c r="L205">
        <f t="shared" si="298"/>
        <v>3.4604376106370194</v>
      </c>
      <c r="M205">
        <f t="shared" si="269"/>
        <v>3.4552410281101102</v>
      </c>
      <c r="N205">
        <f t="shared" si="270"/>
        <v>2.110261438777453</v>
      </c>
      <c r="O205">
        <f t="shared" si="271"/>
        <v>-0.99263068376331265</v>
      </c>
      <c r="P205">
        <f t="shared" si="280"/>
        <v>2.1489619698264804</v>
      </c>
      <c r="Q205">
        <f t="shared" si="272"/>
        <v>0.34828499393363982</v>
      </c>
      <c r="R205">
        <f t="shared" si="281"/>
        <v>700.7895488735154</v>
      </c>
      <c r="S205">
        <f t="shared" si="282"/>
        <v>1213.1122197467071</v>
      </c>
      <c r="T205">
        <f t="shared" si="283"/>
        <v>2582.9735306776538</v>
      </c>
      <c r="AC205">
        <f>C205-1</f>
        <v>0.24</v>
      </c>
      <c r="AD205">
        <f>0.01675104-0.0000418*C205-0.000000126*C205*C205</f>
        <v>1.6699014262399996E-2</v>
      </c>
      <c r="AE205">
        <f>MOD(279.6966778+36000.76892*C205+0.0003025*C205*C205,360)*PI()/180</f>
        <v>4.898277082693717</v>
      </c>
      <c r="AF205">
        <f>(281.2208444+1.719175*C205+0.000452778*C205*C205)*PI()/180</f>
        <v>4.9454483384200199</v>
      </c>
      <c r="AG205">
        <f>G205-AC205*(46.815*PI()/180+AC205*(0.006*PI()/180-0.0018*AC205*PI()/180))/3600</f>
        <v>0.409038346455533</v>
      </c>
      <c r="AH205">
        <f t="shared" si="284"/>
        <v>3.4616531840586902</v>
      </c>
      <c r="AI205">
        <f t="shared" ref="AI205:AM205" si="302">$AH205+$AD205*SIN(AH205)</f>
        <v>3.4563992730997448</v>
      </c>
      <c r="AJ205">
        <f t="shared" si="302"/>
        <v>3.4564826248557523</v>
      </c>
      <c r="AK205">
        <f t="shared" si="302"/>
        <v>3.4564813013843203</v>
      </c>
      <c r="AL205">
        <f t="shared" si="302"/>
        <v>3.4564813223983135</v>
      </c>
      <c r="AM205">
        <f t="shared" si="274"/>
        <v>3.4513498525717909</v>
      </c>
      <c r="AN205">
        <f t="shared" si="286"/>
        <v>2.113612883812225</v>
      </c>
      <c r="AO205">
        <f t="shared" si="287"/>
        <v>-0.98916218746416162</v>
      </c>
      <c r="AP205">
        <f t="shared" si="288"/>
        <v>2.1524304661256313</v>
      </c>
      <c r="AQ205">
        <f t="shared" si="275"/>
        <v>0.34750899763269577</v>
      </c>
      <c r="AR205">
        <f t="shared" si="289"/>
        <v>701.36825262200648</v>
      </c>
      <c r="AS205">
        <f t="shared" si="290"/>
        <v>1213.9605444522736</v>
      </c>
      <c r="AT205">
        <f t="shared" si="291"/>
        <v>2585.3247751279059</v>
      </c>
      <c r="AV205">
        <f>SQRT((S205-AS205)*(S205-AS205)+(T205-AT205)*(T205-AT205))</f>
        <v>2.4996010223465417</v>
      </c>
    </row>
    <row r="206" spans="1:48" x14ac:dyDescent="0.2">
      <c r="A206" s="1" t="d">
        <v>2024-07-23</v>
      </c>
      <c r="B206">
        <v>45495</v>
      </c>
      <c r="C206">
        <f t="shared" si="276"/>
        <v>1.24</v>
      </c>
      <c r="D206">
        <v>1.6708000000000001E-2</v>
      </c>
      <c r="E206">
        <f t="shared" si="277"/>
        <v>4.8950563441756003</v>
      </c>
      <c r="F206">
        <f t="shared" si="278"/>
        <v>4.9382057178469285</v>
      </c>
      <c r="G206">
        <f t="shared" si="279"/>
        <v>0.40909281973636669</v>
      </c>
      <c r="H206">
        <f t="shared" si="268"/>
        <v>3.4828778577460469</v>
      </c>
      <c r="I206">
        <f t="shared" si="298"/>
        <v>3.4772857160667852</v>
      </c>
      <c r="J206">
        <f t="shared" si="298"/>
        <v>3.4773738477993263</v>
      </c>
      <c r="K206">
        <f t="shared" si="298"/>
        <v>3.4773724575076681</v>
      </c>
      <c r="L206">
        <f t="shared" si="298"/>
        <v>3.477372479439401</v>
      </c>
      <c r="M206">
        <f t="shared" si="269"/>
        <v>3.4719098197225522</v>
      </c>
      <c r="N206">
        <f t="shared" si="270"/>
        <v>2.1269302303898954</v>
      </c>
      <c r="O206">
        <f t="shared" si="271"/>
        <v>-0.97534409040235359</v>
      </c>
      <c r="P206">
        <f t="shared" si="280"/>
        <v>2.1662485631874393</v>
      </c>
      <c r="Q206">
        <f t="shared" si="272"/>
        <v>0.34461368637899603</v>
      </c>
      <c r="R206">
        <f t="shared" si="281"/>
        <v>703.53023193195111</v>
      </c>
      <c r="S206">
        <f t="shared" si="282"/>
        <v>1217.5508866818914</v>
      </c>
      <c r="T206">
        <f t="shared" si="283"/>
        <v>2594.5982990804373</v>
      </c>
      <c r="AC206">
        <f>C206-1</f>
        <v>0.24</v>
      </c>
      <c r="AD206">
        <f>0.01675104-0.0000418*C206-0.000000126*C206*C206</f>
        <v>1.6699014262399996E-2</v>
      </c>
      <c r="AE206">
        <f>MOD(279.6966778+36000.76892*C206+0.0003025*C206*C206,360)*PI()/180</f>
        <v>4.898277082693717</v>
      </c>
      <c r="AF206">
        <f>(281.2208444+1.719175*C206+0.000452778*C206*C206)*PI()/180</f>
        <v>4.9454483384200199</v>
      </c>
      <c r="AG206">
        <f>G206-AC206*(46.815*PI()/180+AC206*(0.006*PI()/180-0.0018*AC206*PI()/180))/3600</f>
        <v>0.409038346455533</v>
      </c>
      <c r="AH206">
        <f t="shared" si="284"/>
        <v>3.4788559756911752</v>
      </c>
      <c r="AI206">
        <f t="shared" ref="AI206:AM206" si="303">$AH206+$AD206*SIN(AH206)</f>
        <v>3.4733301745048881</v>
      </c>
      <c r="AJ206">
        <f t="shared" si="303"/>
        <v>3.4734173354090738</v>
      </c>
      <c r="AK206">
        <f t="shared" si="303"/>
        <v>3.473415959285556</v>
      </c>
      <c r="AL206">
        <f t="shared" si="303"/>
        <v>3.4734159810119021</v>
      </c>
      <c r="AM206">
        <f t="shared" si="274"/>
        <v>3.4680182329161076</v>
      </c>
      <c r="AN206">
        <f t="shared" si="286"/>
        <v>2.1302812641565403</v>
      </c>
      <c r="AO206">
        <f t="shared" si="287"/>
        <v>-0.97188539902640025</v>
      </c>
      <c r="AP206">
        <f t="shared" si="288"/>
        <v>2.1697072545633929</v>
      </c>
      <c r="AQ206">
        <f t="shared" si="275"/>
        <v>0.34381914362997446</v>
      </c>
      <c r="AR206">
        <f t="shared" si="289"/>
        <v>704.12430074409463</v>
      </c>
      <c r="AS206">
        <f t="shared" si="290"/>
        <v>1218.4284903064272</v>
      </c>
      <c r="AT206">
        <f t="shared" si="291"/>
        <v>2596.9453488971735</v>
      </c>
      <c r="AV206">
        <f>SQRT((S206-AS206)*(S206-AS206)+(T206-AT206)*(T206-AT206))</f>
        <v>2.5057595583056091</v>
      </c>
    </row>
    <row r="207" spans="1:48" x14ac:dyDescent="0.2">
      <c r="A207" s="1" t="d">
        <v>2024-07-24</v>
      </c>
      <c r="B207">
        <v>45496</v>
      </c>
      <c r="C207">
        <f t="shared" si="276"/>
        <v>1.24</v>
      </c>
      <c r="D207">
        <v>1.6708000000000001E-2</v>
      </c>
      <c r="E207">
        <f t="shared" si="277"/>
        <v>4.8950563441756003</v>
      </c>
      <c r="F207">
        <f t="shared" si="278"/>
        <v>4.9382057178469285</v>
      </c>
      <c r="G207">
        <f t="shared" si="279"/>
        <v>0.40909281973636669</v>
      </c>
      <c r="H207">
        <f t="shared" si="268"/>
        <v>3.5000806493785319</v>
      </c>
      <c r="I207">
        <f t="shared" si="298"/>
        <v>3.4942185013635059</v>
      </c>
      <c r="J207">
        <f t="shared" si="298"/>
        <v>3.494310319826365</v>
      </c>
      <c r="K207">
        <f t="shared" si="298"/>
        <v>3.4943088801425781</v>
      </c>
      <c r="L207">
        <f t="shared" si="298"/>
        <v>3.4943089027159786</v>
      </c>
      <c r="M207">
        <f t="shared" si="269"/>
        <v>3.4885816715789262</v>
      </c>
      <c r="N207">
        <f t="shared" si="270"/>
        <v>2.143602082246268</v>
      </c>
      <c r="O207">
        <f t="shared" si="271"/>
        <v>-0.95810041986514294</v>
      </c>
      <c r="P207">
        <f t="shared" si="280"/>
        <v>2.1834922337246501</v>
      </c>
      <c r="Q207">
        <f t="shared" si="272"/>
        <v>0.34084691486995061</v>
      </c>
      <c r="R207">
        <f t="shared" si="281"/>
        <v>706.34954746153039</v>
      </c>
      <c r="S207">
        <f t="shared" si="282"/>
        <v>1222.1349804761421</v>
      </c>
      <c r="T207">
        <f t="shared" si="283"/>
        <v>2606.2040157479983</v>
      </c>
      <c r="AC207">
        <f>C207-1</f>
        <v>0.24</v>
      </c>
      <c r="AD207">
        <f>0.01675104-0.0000418*C207-0.000000126*C207*C207</f>
        <v>1.6699014262399996E-2</v>
      </c>
      <c r="AE207">
        <f>MOD(279.6966778+36000.76892*C207+0.0003025*C207*C207,360)*PI()/180</f>
        <v>4.898277082693717</v>
      </c>
      <c r="AF207">
        <f>(281.2208444+1.719175*C207+0.000452778*C207*C207)*PI()/180</f>
        <v>4.9454483384200199</v>
      </c>
      <c r="AG207">
        <f>G207-AC207*(46.815*PI()/180+AC207*(0.006*PI()/180-0.0018*AC207*PI()/180))/3600</f>
        <v>0.409038346455533</v>
      </c>
      <c r="AH207">
        <f t="shared" si="284"/>
        <v>3.4960587673236603</v>
      </c>
      <c r="AI207">
        <f t="shared" ref="AI207:AM207" si="304">$AH207+$AD207*SIN(AH207)</f>
        <v>3.4902627111534246</v>
      </c>
      <c r="AJ207">
        <f t="shared" si="304"/>
        <v>3.4903535792770373</v>
      </c>
      <c r="AK207">
        <f t="shared" si="304"/>
        <v>3.4903521531981077</v>
      </c>
      <c r="AL207">
        <f t="shared" si="304"/>
        <v>3.4903521755785416</v>
      </c>
      <c r="AM207">
        <f t="shared" si="274"/>
        <v>3.4846896370036471</v>
      </c>
      <c r="AN207">
        <f t="shared" si="286"/>
        <v>2.1469526682440812</v>
      </c>
      <c r="AO207">
        <f t="shared" si="287"/>
        <v>-0.95465165883499137</v>
      </c>
      <c r="AP207">
        <f t="shared" si="288"/>
        <v>2.186940994754802</v>
      </c>
      <c r="AQ207">
        <f t="shared" si="275"/>
        <v>0.34003412146688616</v>
      </c>
      <c r="AR207">
        <f t="shared" si="289"/>
        <v>706.95888248872814</v>
      </c>
      <c r="AS207">
        <f t="shared" si="290"/>
        <v>1223.042028901225</v>
      </c>
      <c r="AT207">
        <f t="shared" si="291"/>
        <v>2608.5466449688411</v>
      </c>
      <c r="AV207">
        <f>SQRT((S207-AS207)*(S207-AS207)+(T207-AT207)*(T207-AT207))</f>
        <v>2.5121004183336031</v>
      </c>
    </row>
    <row r="208" spans="1:48" x14ac:dyDescent="0.2">
      <c r="A208" s="1" t="d">
        <v>2024-07-25</v>
      </c>
      <c r="B208">
        <v>45497</v>
      </c>
      <c r="C208">
        <f t="shared" si="276"/>
        <v>1.24</v>
      </c>
      <c r="D208">
        <v>1.6708000000000001E-2</v>
      </c>
      <c r="E208">
        <f t="shared" si="277"/>
        <v>4.8950563441756003</v>
      </c>
      <c r="F208">
        <f t="shared" si="278"/>
        <v>4.9382057178469285</v>
      </c>
      <c r="G208">
        <f t="shared" si="279"/>
        <v>0.40909281973636669</v>
      </c>
      <c r="H208">
        <f t="shared" si="268"/>
        <v>3.5172834410111307</v>
      </c>
      <c r="I208">
        <f t="shared" si="298"/>
        <v>3.511153021438425</v>
      </c>
      <c r="J208">
        <f t="shared" si="298"/>
        <v>3.5112484192505451</v>
      </c>
      <c r="K208">
        <f t="shared" si="298"/>
        <v>3.5112469329820053</v>
      </c>
      <c r="L208">
        <f t="shared" si="298"/>
        <v>3.5112469561371902</v>
      </c>
      <c r="M208">
        <f t="shared" si="269"/>
        <v>3.5052567329507918</v>
      </c>
      <c r="N208">
        <f t="shared" si="270"/>
        <v>2.1602771436181349</v>
      </c>
      <c r="O208">
        <f t="shared" si="271"/>
        <v>-0.94090002587656207</v>
      </c>
      <c r="P208">
        <f t="shared" si="280"/>
        <v>2.2006926277132308</v>
      </c>
      <c r="Q208">
        <f t="shared" si="272"/>
        <v>0.3369859655061152</v>
      </c>
      <c r="R208">
        <f t="shared" si="281"/>
        <v>709.2471480033347</v>
      </c>
      <c r="S208">
        <f t="shared" si="282"/>
        <v>1226.8654667204178</v>
      </c>
      <c r="T208">
        <f t="shared" si="283"/>
        <v>2617.7898080533555</v>
      </c>
      <c r="AC208">
        <f>C208-1</f>
        <v>0.24</v>
      </c>
      <c r="AD208">
        <f>0.01675104-0.0000418*C208-0.000000126*C208*C208</f>
        <v>1.6699014262399996E-2</v>
      </c>
      <c r="AE208">
        <f>MOD(279.6966778+36000.76892*C208+0.0003025*C208*C208,360)*PI()/180</f>
        <v>4.898277082693717</v>
      </c>
      <c r="AF208">
        <f>(281.2208444+1.719175*C208+0.000452778*C208*C208)*PI()/180</f>
        <v>4.9454483384200199</v>
      </c>
      <c r="AG208">
        <f>G208-AC208*(46.815*PI()/180+AC208*(0.006*PI()/180-0.0018*AC208*PI()/180))/3600</f>
        <v>0.409038346455533</v>
      </c>
      <c r="AH208">
        <f t="shared" si="284"/>
        <v>3.513261558956259</v>
      </c>
      <c r="AI208">
        <f t="shared" ref="AI208:AM208" si="305">$AH208+$AD208*SIN(AH208)</f>
        <v>3.5071969630216828</v>
      </c>
      <c r="AJ208">
        <f t="shared" si="305"/>
        <v>3.5072914320956015</v>
      </c>
      <c r="AK208">
        <f t="shared" si="305"/>
        <v>3.5072899588448165</v>
      </c>
      <c r="AL208">
        <f t="shared" si="305"/>
        <v>3.5072899818198406</v>
      </c>
      <c r="AM208">
        <f t="shared" si="274"/>
        <v>3.5013642141979147</v>
      </c>
      <c r="AN208">
        <f t="shared" si="286"/>
        <v>2.1636272454383487</v>
      </c>
      <c r="AO208">
        <f t="shared" si="287"/>
        <v>-0.93746130792562909</v>
      </c>
      <c r="AP208">
        <f t="shared" si="288"/>
        <v>2.2041313456641642</v>
      </c>
      <c r="AQ208">
        <f t="shared" si="275"/>
        <v>0.33615522175893281</v>
      </c>
      <c r="AR208">
        <f t="shared" si="289"/>
        <v>709.87164903533937</v>
      </c>
      <c r="AS208">
        <f t="shared" si="290"/>
        <v>1227.8021296099112</v>
      </c>
      <c r="AT208">
        <f t="shared" si="291"/>
        <v>2620.1277844004121</v>
      </c>
      <c r="AV208">
        <f>SQRT((S208-AS208)*(S208-AS208)+(T208-AT208)*(T208-AT208))</f>
        <v>2.5186247771254617</v>
      </c>
    </row>
    <row r="209" spans="1:48" x14ac:dyDescent="0.2">
      <c r="A209" s="1" t="d">
        <v>2024-07-26</v>
      </c>
      <c r="B209">
        <v>45498</v>
      </c>
      <c r="C209">
        <f t="shared" si="276"/>
        <v>1.24</v>
      </c>
      <c r="D209">
        <v>1.6708000000000001E-2</v>
      </c>
      <c r="E209">
        <f t="shared" si="277"/>
        <v>4.8950563441756003</v>
      </c>
      <c r="F209">
        <f t="shared" si="278"/>
        <v>4.9382057178469285</v>
      </c>
      <c r="G209">
        <f t="shared" si="279"/>
        <v>0.40909281973636669</v>
      </c>
      <c r="H209">
        <f t="shared" si="268"/>
        <v>3.5344862326436157</v>
      </c>
      <c r="I209">
        <f t="shared" si="298"/>
        <v>3.5280893556805837</v>
      </c>
      <c r="J209">
        <f t="shared" si="298"/>
        <v>3.5281882212693145</v>
      </c>
      <c r="K209">
        <f t="shared" si="298"/>
        <v>3.5281866913017925</v>
      </c>
      <c r="L209">
        <f t="shared" si="298"/>
        <v>3.5281867149779194</v>
      </c>
      <c r="M209">
        <f t="shared" si="269"/>
        <v>3.5219351523741445</v>
      </c>
      <c r="N209">
        <f t="shared" si="270"/>
        <v>2.1769555630414867</v>
      </c>
      <c r="O209">
        <f t="shared" si="271"/>
        <v>-0.92374320393638631</v>
      </c>
      <c r="P209">
        <f t="shared" si="280"/>
        <v>2.2178494496534067</v>
      </c>
      <c r="Q209">
        <f t="shared" si="272"/>
        <v>0.33303214379171597</v>
      </c>
      <c r="R209">
        <f t="shared" si="281"/>
        <v>712.22268325690584</v>
      </c>
      <c r="S209">
        <f t="shared" si="282"/>
        <v>1231.7433395815451</v>
      </c>
      <c r="T209">
        <f t="shared" si="283"/>
        <v>2629.354769899825</v>
      </c>
      <c r="AC209">
        <f>C209-1</f>
        <v>0.24</v>
      </c>
      <c r="AD209">
        <f>0.01675104-0.0000418*C209-0.000000126*C209*C209</f>
        <v>1.6699014262399996E-2</v>
      </c>
      <c r="AE209">
        <f>MOD(279.6966778+36000.76892*C209+0.0003025*C209*C209,360)*PI()/180</f>
        <v>4.898277082693717</v>
      </c>
      <c r="AF209">
        <f>(281.2208444+1.719175*C209+0.000452778*C209*C209)*PI()/180</f>
        <v>4.9454483384200199</v>
      </c>
      <c r="AG209">
        <f>G209-AC209*(46.815*PI()/180+AC209*(0.006*PI()/180-0.0018*AC209*PI()/180))/3600</f>
        <v>0.409038346455533</v>
      </c>
      <c r="AH209">
        <f t="shared" si="284"/>
        <v>3.5304643505887441</v>
      </c>
      <c r="AI209">
        <f t="shared" ref="AI209:AM209" si="306">$AH209+$AD209*SIN(AH209)</f>
        <v>3.5241330095780738</v>
      </c>
      <c r="AJ209">
        <f t="shared" si="306"/>
        <v>3.5242309691164531</v>
      </c>
      <c r="AK209">
        <f t="shared" si="306"/>
        <v>3.5242294515572938</v>
      </c>
      <c r="AL209">
        <f t="shared" si="306"/>
        <v>3.5242294750663992</v>
      </c>
      <c r="AM209">
        <f t="shared" si="274"/>
        <v>3.5180421131353574</v>
      </c>
      <c r="AN209">
        <f t="shared" si="286"/>
        <v>2.1803051443757901</v>
      </c>
      <c r="AO209">
        <f t="shared" si="287"/>
        <v>-0.92031462917808193</v>
      </c>
      <c r="AP209">
        <f t="shared" si="288"/>
        <v>2.2212780244117112</v>
      </c>
      <c r="AQ209">
        <f t="shared" si="275"/>
        <v>0.33218375427422364</v>
      </c>
      <c r="AR209">
        <f t="shared" si="289"/>
        <v>712.86224880165503</v>
      </c>
      <c r="AS209">
        <f t="shared" si="290"/>
        <v>1232.7097903195518</v>
      </c>
      <c r="AT209">
        <f t="shared" si="291"/>
        <v>2631.6878545514869</v>
      </c>
      <c r="AV209">
        <f>SQRT((S209-AS209)*(S209-AS209)+(T209-AT209)*(T209-AT209))</f>
        <v>2.5253338434381321</v>
      </c>
    </row>
    <row r="210" spans="1:48" x14ac:dyDescent="0.2">
      <c r="A210" s="1" t="d">
        <v>2024-07-27</v>
      </c>
      <c r="B210">
        <v>45499</v>
      </c>
      <c r="C210">
        <f t="shared" si="276"/>
        <v>1.24</v>
      </c>
      <c r="D210">
        <v>1.6708000000000001E-2</v>
      </c>
      <c r="E210">
        <f t="shared" si="277"/>
        <v>4.8950563441756003</v>
      </c>
      <c r="F210">
        <f t="shared" si="278"/>
        <v>4.9382057178469285</v>
      </c>
      <c r="G210">
        <f t="shared" si="279"/>
        <v>0.40909281973636669</v>
      </c>
      <c r="H210">
        <f t="shared" si="268"/>
        <v>3.5516890242762145</v>
      </c>
      <c r="I210">
        <f t="shared" si="298"/>
        <v>3.545027582942605</v>
      </c>
      <c r="J210">
        <f t="shared" si="298"/>
        <v>3.5451298006735503</v>
      </c>
      <c r="K210">
        <f t="shared" si="298"/>
        <v>3.545128229963999</v>
      </c>
      <c r="L210">
        <f t="shared" si="298"/>
        <v>3.5451282540994935</v>
      </c>
      <c r="M210">
        <f t="shared" si="269"/>
        <v>3.5386170776148642</v>
      </c>
      <c r="N210">
        <f t="shared" si="270"/>
        <v>2.1936374882822065</v>
      </c>
      <c r="O210">
        <f t="shared" si="271"/>
        <v>-0.90663019164234671</v>
      </c>
      <c r="P210">
        <f t="shared" si="280"/>
        <v>2.2349624619474464</v>
      </c>
      <c r="Q210">
        <f t="shared" si="272"/>
        <v>0.32898677362662837</v>
      </c>
      <c r="R210">
        <f t="shared" si="281"/>
        <v>715.27580039255997</v>
      </c>
      <c r="S210">
        <f t="shared" si="282"/>
        <v>1236.7696215914157</v>
      </c>
      <c r="T210">
        <f t="shared" si="283"/>
        <v>2640.8979603773873</v>
      </c>
      <c r="AC210">
        <f>C210-1</f>
        <v>0.24</v>
      </c>
      <c r="AD210">
        <f>0.01675104-0.0000418*C210-0.000000126*C210*C210</f>
        <v>1.6699014262399996E-2</v>
      </c>
      <c r="AE210">
        <f>MOD(279.6966778+36000.76892*C210+0.0003025*C210*C210,360)*PI()/180</f>
        <v>4.898277082693717</v>
      </c>
      <c r="AF210">
        <f>(281.2208444+1.719175*C210+0.000452778*C210*C210)*PI()/180</f>
        <v>4.9454483384200199</v>
      </c>
      <c r="AG210">
        <f>G210-AC210*(46.815*PI()/180+AC210*(0.006*PI()/180-0.0018*AC210*PI()/180))/3600</f>
        <v>0.409038346455533</v>
      </c>
      <c r="AH210">
        <f t="shared" si="284"/>
        <v>3.5476671422213428</v>
      </c>
      <c r="AI210">
        <f t="shared" ref="AI210:AM210" si="307">$AH210+$AD210*SIN(AH210)</f>
        <v>3.5410709297603566</v>
      </c>
      <c r="AJ210">
        <f t="shared" si="307"/>
        <v>3.541172265189203</v>
      </c>
      <c r="AK210">
        <f t="shared" si="307"/>
        <v>3.5411707062579167</v>
      </c>
      <c r="AL210">
        <f t="shared" si="307"/>
        <v>3.5411707302398114</v>
      </c>
      <c r="AM210">
        <f t="shared" si="274"/>
        <v>3.5347234816908308</v>
      </c>
      <c r="AN210">
        <f t="shared" si="286"/>
        <v>2.1969865129312645</v>
      </c>
      <c r="AO210">
        <f t="shared" si="287"/>
        <v>-0.90321184765916329</v>
      </c>
      <c r="AP210">
        <f t="shared" si="288"/>
        <v>2.23838080593063</v>
      </c>
      <c r="AQ210">
        <f t="shared" si="275"/>
        <v>0.32812104692847893</v>
      </c>
      <c r="AR210">
        <f t="shared" si="289"/>
        <v>715.93032775260917</v>
      </c>
      <c r="AS210">
        <f t="shared" si="290"/>
        <v>1237.7660372157495</v>
      </c>
      <c r="AT210">
        <f t="shared" si="291"/>
        <v>2643.2259077354079</v>
      </c>
      <c r="AV210">
        <f>SQRT((S210-AS210)*(S210-AS210)+(T210-AT210)*(T210-AT210))</f>
        <v>2.5322288597461755</v>
      </c>
    </row>
    <row r="211" spans="1:48" x14ac:dyDescent="0.2">
      <c r="A211" s="1" t="d">
        <v>2024-07-28</v>
      </c>
      <c r="B211">
        <v>45500</v>
      </c>
      <c r="C211">
        <f t="shared" si="276"/>
        <v>1.24</v>
      </c>
      <c r="D211">
        <v>1.6708000000000001E-2</v>
      </c>
      <c r="E211">
        <f t="shared" si="277"/>
        <v>4.8950563441756003</v>
      </c>
      <c r="F211">
        <f t="shared" si="278"/>
        <v>4.9382057178469285</v>
      </c>
      <c r="G211">
        <f t="shared" si="279"/>
        <v>0.40909281973636669</v>
      </c>
      <c r="H211">
        <f t="shared" si="268"/>
        <v>3.5688918159086995</v>
      </c>
      <c r="I211">
        <f t="shared" si="298"/>
        <v>3.5619677815164676</v>
      </c>
      <c r="J211">
        <f t="shared" si="298"/>
        <v>3.5620732318280797</v>
      </c>
      <c r="K211">
        <f t="shared" si="298"/>
        <v>3.5620716233972494</v>
      </c>
      <c r="L211">
        <f t="shared" si="298"/>
        <v>3.5620716479300332</v>
      </c>
      <c r="M211">
        <f t="shared" si="269"/>
        <v>3.5553026556325116</v>
      </c>
      <c r="N211">
        <f t="shared" si="270"/>
        <v>2.2103230662998534</v>
      </c>
      <c r="O211">
        <f t="shared" si="271"/>
        <v>-0.88956116910153493</v>
      </c>
      <c r="P211">
        <f t="shared" si="280"/>
        <v>2.2520314844882581</v>
      </c>
      <c r="Q211">
        <f t="shared" si="272"/>
        <v>0.32485119631963755</v>
      </c>
      <c r="R211">
        <f t="shared" si="281"/>
        <v>718.40614434521547</v>
      </c>
      <c r="S211">
        <f t="shared" si="282"/>
        <v>1241.9453634142815</v>
      </c>
      <c r="T211">
        <f t="shared" si="283"/>
        <v>2652.4184023867069</v>
      </c>
      <c r="AC211">
        <f>C211-1</f>
        <v>0.24</v>
      </c>
      <c r="AD211">
        <f>0.01675104-0.0000418*C211-0.000000126*C211*C211</f>
        <v>1.6699014262399996E-2</v>
      </c>
      <c r="AE211">
        <f>MOD(279.6966778+36000.76892*C211+0.0003025*C211*C211,360)*PI()/180</f>
        <v>4.898277082693717</v>
      </c>
      <c r="AF211">
        <f>(281.2208444+1.719175*C211+0.000452778*C211*C211)*PI()/180</f>
        <v>4.9454483384200199</v>
      </c>
      <c r="AG211">
        <f>G211-AC211*(46.815*PI()/180+AC211*(0.006*PI()/180-0.0018*AC211*PI()/180))/3600</f>
        <v>0.409038346455533</v>
      </c>
      <c r="AH211">
        <f t="shared" si="284"/>
        <v>3.5648699338538279</v>
      </c>
      <c r="AI211">
        <f t="shared" ref="AI211:AM211" si="308">$AH211+$AD211*SIN(AH211)</f>
        <v>3.5580108019513816</v>
      </c>
      <c r="AJ211">
        <f t="shared" si="308"/>
        <v>3.5581153947419124</v>
      </c>
      <c r="AK211">
        <f t="shared" si="308"/>
        <v>3.5581137974401797</v>
      </c>
      <c r="AL211">
        <f t="shared" si="308"/>
        <v>3.5581138218330151</v>
      </c>
      <c r="AM211">
        <f t="shared" si="274"/>
        <v>3.5514084669414054</v>
      </c>
      <c r="AN211">
        <f t="shared" si="286"/>
        <v>2.2136714981818386</v>
      </c>
      <c r="AO211">
        <f t="shared" si="287"/>
        <v>-0.8861531310529549</v>
      </c>
      <c r="AP211">
        <f t="shared" si="288"/>
        <v>2.2554395225368382</v>
      </c>
      <c r="AQ211">
        <f t="shared" si="275"/>
        <v>0.32396844480269033</v>
      </c>
      <c r="AR211">
        <f t="shared" si="289"/>
        <v>719.07552969052153</v>
      </c>
      <c r="AS211">
        <f t="shared" si="290"/>
        <v>1242.9719245451734</v>
      </c>
      <c r="AT211">
        <f t="shared" si="291"/>
        <v>2654.7409598384511</v>
      </c>
      <c r="AV211">
        <f>SQRT((S211-AS211)*(S211-AS211)+(T211-AT211)*(T211-AT211))</f>
        <v>2.5393111018759273</v>
      </c>
    </row>
    <row r="212" spans="1:48" x14ac:dyDescent="0.2">
      <c r="A212" s="1" t="d">
        <v>2024-07-29</v>
      </c>
      <c r="B212">
        <v>45501</v>
      </c>
      <c r="C212">
        <f t="shared" si="276"/>
        <v>1.24</v>
      </c>
      <c r="D212">
        <v>1.6708000000000001E-2</v>
      </c>
      <c r="E212">
        <f t="shared" si="277"/>
        <v>4.8950563441756003</v>
      </c>
      <c r="F212">
        <f t="shared" si="278"/>
        <v>4.9382057178469285</v>
      </c>
      <c r="G212">
        <f t="shared" si="279"/>
        <v>0.40909281973636669</v>
      </c>
      <c r="H212">
        <f t="shared" si="268"/>
        <v>3.5860946075411846</v>
      </c>
      <c r="I212">
        <f t="shared" si="298"/>
        <v>3.5789100291111162</v>
      </c>
      <c r="J212">
        <f t="shared" si="298"/>
        <v>3.5790185886538941</v>
      </c>
      <c r="K212">
        <f t="shared" si="298"/>
        <v>3.5790169455787892</v>
      </c>
      <c r="L212">
        <f t="shared" si="298"/>
        <v>3.5790169704465091</v>
      </c>
      <c r="M212">
        <f t="shared" si="269"/>
        <v>3.5719920325457801</v>
      </c>
      <c r="N212">
        <f t="shared" si="270"/>
        <v>2.2270124432131233</v>
      </c>
      <c r="O212">
        <f t="shared" si="271"/>
        <v>-0.87253625942181268</v>
      </c>
      <c r="P212">
        <f t="shared" si="280"/>
        <v>2.2690563941679804</v>
      </c>
      <c r="Q212">
        <f t="shared" si="272"/>
        <v>0.32062676962488529</v>
      </c>
      <c r="R212">
        <f t="shared" si="281"/>
        <v>721.61335808918136</v>
      </c>
      <c r="S212">
        <f t="shared" si="282"/>
        <v>1247.2716435915031</v>
      </c>
      <c r="T212">
        <f t="shared" si="283"/>
        <v>2663.91508123223</v>
      </c>
      <c r="AC212">
        <f>C212-1</f>
        <v>0.24</v>
      </c>
      <c r="AD212">
        <f>0.01675104-0.0000418*C212-0.000000126*C212*C212</f>
        <v>1.6699014262399996E-2</v>
      </c>
      <c r="AE212">
        <f>MOD(279.6966778+36000.76892*C212+0.0003025*C212*C212,360)*PI()/180</f>
        <v>4.898277082693717</v>
      </c>
      <c r="AF212">
        <f>(281.2208444+1.719175*C212+0.000452778*C212*C212)*PI()/180</f>
        <v>4.9454483384200199</v>
      </c>
      <c r="AG212">
        <f>G212-AC212*(46.815*PI()/180+AC212*(0.006*PI()/180-0.0018*AC212*PI()/180))/3600</f>
        <v>0.409038346455533</v>
      </c>
      <c r="AH212">
        <f t="shared" si="284"/>
        <v>3.5820727254863129</v>
      </c>
      <c r="AI212">
        <f t="shared" ref="AI212:AM212" si="309">$AH212+$AD212*SIN(AH212)</f>
        <v>3.5749527039566806</v>
      </c>
      <c r="AJ212">
        <f t="shared" si="309"/>
        <v>3.5750604317633115</v>
      </c>
      <c r="AK212">
        <f t="shared" si="309"/>
        <v>3.575058799150749</v>
      </c>
      <c r="AL212">
        <f t="shared" si="309"/>
        <v>3.5750588238923493</v>
      </c>
      <c r="AM212">
        <f t="shared" si="274"/>
        <v>3.5680972151318322</v>
      </c>
      <c r="AN212">
        <f t="shared" si="286"/>
        <v>2.2303602463722658</v>
      </c>
      <c r="AO212">
        <f t="shared" si="287"/>
        <v>-0.86913859016992889</v>
      </c>
      <c r="AP212">
        <f t="shared" si="288"/>
        <v>2.2724540634198642</v>
      </c>
      <c r="AQ212">
        <f t="shared" si="275"/>
        <v>0.31972730918436165</v>
      </c>
      <c r="AR212">
        <f t="shared" si="289"/>
        <v>722.29749652600435</v>
      </c>
      <c r="AS212">
        <f t="shared" si="290"/>
        <v>1248.3285343552463</v>
      </c>
      <c r="AT212">
        <f t="shared" si="291"/>
        <v>2666.2319889079927</v>
      </c>
      <c r="AV212">
        <f>SQRT((S212-AS212)*(S212-AS212)+(T212-AT212)*(T212-AT212))</f>
        <v>2.5465818786156578</v>
      </c>
    </row>
    <row r="213" spans="1:48" x14ac:dyDescent="0.2">
      <c r="A213" s="1" t="d">
        <v>2024-07-30</v>
      </c>
      <c r="B213">
        <v>45502</v>
      </c>
      <c r="C213">
        <f t="shared" si="276"/>
        <v>1.24</v>
      </c>
      <c r="D213">
        <v>1.6708000000000001E-2</v>
      </c>
      <c r="E213">
        <f t="shared" si="277"/>
        <v>4.8950563441756003</v>
      </c>
      <c r="F213">
        <f t="shared" si="278"/>
        <v>4.9382057178469285</v>
      </c>
      <c r="G213">
        <f t="shared" si="279"/>
        <v>0.40909281973636669</v>
      </c>
      <c r="H213">
        <f t="shared" si="268"/>
        <v>3.6032973991736696</v>
      </c>
      <c r="I213">
        <f t="shared" si="298"/>
        <v>3.5958544028290205</v>
      </c>
      <c r="J213">
        <f t="shared" si="298"/>
        <v>3.5959659446091434</v>
      </c>
      <c r="K213">
        <f t="shared" si="298"/>
        <v>3.5959642700153447</v>
      </c>
      <c r="L213">
        <f t="shared" si="298"/>
        <v>3.595964295155603</v>
      </c>
      <c r="M213">
        <f t="shared" si="269"/>
        <v>3.5886853535967407</v>
      </c>
      <c r="N213">
        <f t="shared" si="270"/>
        <v>2.2437057642640834</v>
      </c>
      <c r="O213">
        <f t="shared" si="271"/>
        <v>-0.85555552928124901</v>
      </c>
      <c r="P213">
        <f t="shared" si="280"/>
        <v>2.2860371243085442</v>
      </c>
      <c r="Q213">
        <f t="shared" si="272"/>
        <v>0.31631486680381193</v>
      </c>
      <c r="R213">
        <f t="shared" si="281"/>
        <v>724.89708289227428</v>
      </c>
      <c r="S213">
        <f t="shared" si="282"/>
        <v>1252.7495682611734</v>
      </c>
      <c r="T213">
        <f t="shared" si="283"/>
        <v>2675.3869431814433</v>
      </c>
      <c r="AC213">
        <f>C213-1</f>
        <v>0.24</v>
      </c>
      <c r="AD213">
        <f>0.01675104-0.0000418*C213-0.000000126*C213*C213</f>
        <v>1.6699014262399996E-2</v>
      </c>
      <c r="AE213">
        <f>MOD(279.6966778+36000.76892*C213+0.0003025*C213*C213,360)*PI()/180</f>
        <v>4.898277082693717</v>
      </c>
      <c r="AF213">
        <f>(281.2208444+1.719175*C213+0.000452778*C213*C213)*PI()/180</f>
        <v>4.9454483384200199</v>
      </c>
      <c r="AG213">
        <f>G213-AC213*(46.815*PI()/180+AC213*(0.006*PI()/180-0.0018*AC213*PI()/180))/3600</f>
        <v>0.409038346455533</v>
      </c>
      <c r="AH213">
        <f t="shared" si="284"/>
        <v>3.599275517118798</v>
      </c>
      <c r="AI213">
        <f t="shared" ref="AI213:AM213" si="310">$AH213+$AD213*SIN(AH213)</f>
        <v>3.5918967129809931</v>
      </c>
      <c r="AJ213">
        <f t="shared" si="310"/>
        <v>3.5920074497837975</v>
      </c>
      <c r="AK213">
        <f t="shared" si="310"/>
        <v>3.5920057849703224</v>
      </c>
      <c r="AL213">
        <f t="shared" si="310"/>
        <v>3.592005809998414</v>
      </c>
      <c r="AM213">
        <f t="shared" si="274"/>
        <v>3.5847898716387996</v>
      </c>
      <c r="AN213">
        <f t="shared" si="286"/>
        <v>2.2470529028792328</v>
      </c>
      <c r="AO213">
        <f t="shared" si="287"/>
        <v>-0.85216827953299601</v>
      </c>
      <c r="AP213">
        <f t="shared" si="288"/>
        <v>2.289424374056797</v>
      </c>
      <c r="AQ213">
        <f t="shared" si="275"/>
        <v>0.31539901663461656</v>
      </c>
      <c r="AR213">
        <f t="shared" si="289"/>
        <v>725.59586852797054</v>
      </c>
      <c r="AS213">
        <f t="shared" si="290"/>
        <v>1253.8369762083994</v>
      </c>
      <c r="AT213">
        <f t="shared" si="291"/>
        <v>2677.697933706726</v>
      </c>
      <c r="AV213">
        <f>SQRT((S213-AS213)*(S213-AS213)+(T213-AT213)*(T213-AT213))</f>
        <v>2.5540425312896926</v>
      </c>
    </row>
    <row r="214" spans="1:48" x14ac:dyDescent="0.2">
      <c r="A214" s="1" t="d">
        <v>2024-07-31</v>
      </c>
      <c r="B214">
        <v>45503</v>
      </c>
      <c r="C214">
        <f t="shared" si="276"/>
        <v>1.24</v>
      </c>
      <c r="D214">
        <v>1.6708000000000001E-2</v>
      </c>
      <c r="E214">
        <f t="shared" si="277"/>
        <v>4.8950563441756003</v>
      </c>
      <c r="F214">
        <f t="shared" si="278"/>
        <v>4.9382057178469285</v>
      </c>
      <c r="G214">
        <f t="shared" si="279"/>
        <v>0.40909281973636669</v>
      </c>
      <c r="H214">
        <f t="shared" si="268"/>
        <v>3.6205001908062684</v>
      </c>
      <c r="I214">
        <f t="shared" si="298"/>
        <v>3.6128009791435804</v>
      </c>
      <c r="J214">
        <f t="shared" si="298"/>
        <v>3.6129153726708183</v>
      </c>
      <c r="K214">
        <f t="shared" si="298"/>
        <v>3.612913669724688</v>
      </c>
      <c r="L214">
        <f t="shared" si="298"/>
        <v>3.6129136950752683</v>
      </c>
      <c r="M214">
        <f t="shared" si="269"/>
        <v>3.6053827631157485</v>
      </c>
      <c r="N214">
        <f t="shared" si="270"/>
        <v>2.2604031737830912</v>
      </c>
      <c r="O214">
        <f t="shared" si="271"/>
        <v>-0.83861898956863723</v>
      </c>
      <c r="P214">
        <f t="shared" si="280"/>
        <v>2.302973664021156</v>
      </c>
      <c r="Q214">
        <f t="shared" si="272"/>
        <v>0.31191687571360205</v>
      </c>
      <c r="R214">
        <f t="shared" si="281"/>
        <v>728.25695854856258</v>
      </c>
      <c r="S214">
        <f t="shared" si="282"/>
        <v>1258.3802708514015</v>
      </c>
      <c r="T214">
        <f t="shared" si="283"/>
        <v>2686.8328939907424</v>
      </c>
      <c r="AC214">
        <f>C214-1</f>
        <v>0.24</v>
      </c>
      <c r="AD214">
        <f>0.01675104-0.0000418*C214-0.000000126*C214*C214</f>
        <v>1.6699014262399996E-2</v>
      </c>
      <c r="AE214">
        <f>MOD(279.6966778+36000.76892*C214+0.0003025*C214*C214,360)*PI()/180</f>
        <v>4.898277082693717</v>
      </c>
      <c r="AF214">
        <f>(281.2208444+1.719175*C214+0.000452778*C214*C214)*PI()/180</f>
        <v>4.9454483384200199</v>
      </c>
      <c r="AG214">
        <f>G214-AC214*(46.815*PI()/180+AC214*(0.006*PI()/180-0.0018*AC214*PI()/180))/3600</f>
        <v>0.409038346455533</v>
      </c>
      <c r="AH214">
        <f t="shared" si="284"/>
        <v>3.6164783087513968</v>
      </c>
      <c r="AI214">
        <f t="shared" ref="AI214:AM214" si="311">$AH214+$AD214*SIN(AH214)</f>
        <v>3.6088429056056421</v>
      </c>
      <c r="AJ214">
        <f t="shared" si="311"/>
        <v>3.6089565218571229</v>
      </c>
      <c r="AK214">
        <f t="shared" si="311"/>
        <v>3.6089548279951962</v>
      </c>
      <c r="AL214">
        <f t="shared" si="311"/>
        <v>3.6089548532476328</v>
      </c>
      <c r="AM214">
        <f t="shared" si="274"/>
        <v>3.6014865809358527</v>
      </c>
      <c r="AN214">
        <f t="shared" si="286"/>
        <v>2.2637496121762872</v>
      </c>
      <c r="AO214">
        <f t="shared" si="287"/>
        <v>-0.83524219803351707</v>
      </c>
      <c r="AP214">
        <f t="shared" si="288"/>
        <v>2.3063504555562759</v>
      </c>
      <c r="AQ214">
        <f t="shared" si="275"/>
        <v>0.31098495808214316</v>
      </c>
      <c r="AR214">
        <f t="shared" si="289"/>
        <v>728.97028455205907</v>
      </c>
      <c r="AS214">
        <f t="shared" si="290"/>
        <v>1259.4983868696515</v>
      </c>
      <c r="AT214">
        <f t="shared" si="291"/>
        <v>2689.1376922333843</v>
      </c>
      <c r="AV214">
        <f>SQRT((S214-AS214)*(S214-AS214)+(T214-AT214)*(T214-AT214))</f>
        <v>2.5616944332907154</v>
      </c>
    </row>
    <row r="215" spans="1:48" x14ac:dyDescent="0.2">
      <c r="A215" s="1" t="d">
        <v>2024-08-01</v>
      </c>
      <c r="B215">
        <v>45504</v>
      </c>
      <c r="C215">
        <f t="shared" si="276"/>
        <v>1.24</v>
      </c>
      <c r="D215">
        <v>1.6708000000000001E-2</v>
      </c>
      <c r="E215">
        <f t="shared" si="277"/>
        <v>4.8950563441756003</v>
      </c>
      <c r="F215">
        <f t="shared" si="278"/>
        <v>4.9382057178469285</v>
      </c>
      <c r="G215">
        <f t="shared" si="279"/>
        <v>0.40909281973636669</v>
      </c>
      <c r="H215">
        <f t="shared" si="268"/>
        <v>3.6377029824387535</v>
      </c>
      <c r="I215">
        <f t="shared" si="298"/>
        <v>3.6297498338760494</v>
      </c>
      <c r="J215">
        <f t="shared" si="298"/>
        <v>3.6298669453157797</v>
      </c>
      <c r="K215">
        <f t="shared" si="298"/>
        <v>3.6298652172165675</v>
      </c>
      <c r="L215">
        <f t="shared" si="298"/>
        <v>3.6298652427156592</v>
      </c>
      <c r="M215">
        <f t="shared" si="269"/>
        <v>3.622084404485701</v>
      </c>
      <c r="N215">
        <f t="shared" si="270"/>
        <v>2.2771048151530433</v>
      </c>
      <c r="O215">
        <f t="shared" si="271"/>
        <v>-0.82172659609146526</v>
      </c>
      <c r="P215">
        <f t="shared" si="280"/>
        <v>2.3198660574983281</v>
      </c>
      <c r="Q215">
        <f t="shared" si="272"/>
        <v>0.30743419792380272</v>
      </c>
      <c r="R215">
        <f t="shared" si="281"/>
        <v>731.69262358847288</v>
      </c>
      <c r="S215">
        <f t="shared" si="282"/>
        <v>1264.1649117449233</v>
      </c>
      <c r="T215">
        <f t="shared" si="283"/>
        <v>2698.2517973961126</v>
      </c>
      <c r="AC215">
        <f>C215-1</f>
        <v>0.24</v>
      </c>
      <c r="AD215">
        <f>0.01675104-0.0000418*C215-0.000000126*C215*C215</f>
        <v>1.6699014262399996E-2</v>
      </c>
      <c r="AE215">
        <f>MOD(279.6966778+36000.76892*C215+0.0003025*C215*C215,360)*PI()/180</f>
        <v>4.898277082693717</v>
      </c>
      <c r="AF215">
        <f>(281.2208444+1.719175*C215+0.000452778*C215*C215)*PI()/180</f>
        <v>4.9454483384200199</v>
      </c>
      <c r="AG215">
        <f>G215-AC215*(46.815*PI()/180+AC215*(0.006*PI()/180-0.0018*AC215*PI()/180))/3600</f>
        <v>0.409038346455533</v>
      </c>
      <c r="AH215">
        <f t="shared" si="284"/>
        <v>3.6336811003838818</v>
      </c>
      <c r="AI215">
        <f t="shared" ref="AI215:AM215" si="312">$AH215+$AD215*SIN(AH215)</f>
        <v>3.6257913577654257</v>
      </c>
      <c r="AJ215">
        <f t="shared" si="312"/>
        <v>3.6259077205414254</v>
      </c>
      <c r="AK215">
        <f t="shared" si="312"/>
        <v>3.6259060008181914</v>
      </c>
      <c r="AL215">
        <f t="shared" si="312"/>
        <v>3.6259060262331815</v>
      </c>
      <c r="AM215">
        <f t="shared" si="274"/>
        <v>3.6181874865576651</v>
      </c>
      <c r="AN215">
        <f t="shared" si="286"/>
        <v>2.2804505177980978</v>
      </c>
      <c r="AO215">
        <f t="shared" si="287"/>
        <v>-0.81836028965365071</v>
      </c>
      <c r="AP215">
        <f t="shared" si="288"/>
        <v>2.3232323639361425</v>
      </c>
      <c r="AQ215">
        <f t="shared" si="275"/>
        <v>0.30648653794561459</v>
      </c>
      <c r="AR215">
        <f t="shared" si="289"/>
        <v>732.42038224622638</v>
      </c>
      <c r="AS215">
        <f t="shared" si="290"/>
        <v>1265.3139299651807</v>
      </c>
      <c r="AT215">
        <f t="shared" si="291"/>
        <v>2700.5501202081855</v>
      </c>
      <c r="AV215">
        <f>SQRT((S215-AS215)*(S215-AS215)+(T215-AT215)*(T215-AT215))</f>
        <v>2.5695389895812486</v>
      </c>
    </row>
    <row r="216" spans="1:48" x14ac:dyDescent="0.2">
      <c r="A216" s="1" t="d">
        <v>2024-08-02</v>
      </c>
      <c r="B216">
        <v>45505</v>
      </c>
      <c r="C216">
        <f t="shared" si="276"/>
        <v>1.24</v>
      </c>
      <c r="D216">
        <v>1.6708000000000001E-2</v>
      </c>
      <c r="E216">
        <f t="shared" si="277"/>
        <v>4.8950563441756003</v>
      </c>
      <c r="F216">
        <f t="shared" si="278"/>
        <v>4.9382057178469285</v>
      </c>
      <c r="G216">
        <f t="shared" si="279"/>
        <v>0.40909281973636669</v>
      </c>
      <c r="H216">
        <f t="shared" si="268"/>
        <v>3.6549057740713522</v>
      </c>
      <c r="I216">
        <f t="shared" si="298"/>
        <v>3.6467010421738775</v>
      </c>
      <c r="J216">
        <f t="shared" si="298"/>
        <v>3.6468207345030343</v>
      </c>
      <c r="K216">
        <f t="shared" si="298"/>
        <v>3.6468189844749088</v>
      </c>
      <c r="L216">
        <f t="shared" si="298"/>
        <v>3.6468190100613316</v>
      </c>
      <c r="M216">
        <f t="shared" si="269"/>
        <v>3.6387904201075187</v>
      </c>
      <c r="N216">
        <f t="shared" si="270"/>
        <v>2.293810830774861</v>
      </c>
      <c r="O216">
        <f t="shared" si="271"/>
        <v>-0.80487825034441918</v>
      </c>
      <c r="P216">
        <f t="shared" si="280"/>
        <v>2.3367144032453737</v>
      </c>
      <c r="Q216">
        <f t="shared" si="272"/>
        <v>0.30286824786180006</v>
      </c>
      <c r="R216">
        <f t="shared" si="281"/>
        <v>735.20371546569447</v>
      </c>
      <c r="S216">
        <f t="shared" si="282"/>
        <v>1270.1046779136966</v>
      </c>
      <c r="T216">
        <f t="shared" si="283"/>
        <v>2709.6424735690844</v>
      </c>
      <c r="AC216">
        <f>C216-1</f>
        <v>0.24</v>
      </c>
      <c r="AD216">
        <f>0.01675104-0.0000418*C216-0.000000126*C216*C216</f>
        <v>1.6699014262399996E-2</v>
      </c>
      <c r="AE216">
        <f>MOD(279.6966778+36000.76892*C216+0.0003025*C216*C216,360)*PI()/180</f>
        <v>4.898277082693717</v>
      </c>
      <c r="AF216">
        <f>(281.2208444+1.719175*C216+0.000452778*C216*C216)*PI()/180</f>
        <v>4.9454483384200199</v>
      </c>
      <c r="AG216">
        <f>G216-AC216*(46.815*PI()/180+AC216*(0.006*PI()/180-0.0018*AC216*PI()/180))/3600</f>
        <v>0.409038346455533</v>
      </c>
      <c r="AH216">
        <f t="shared" si="284"/>
        <v>3.6508838920164806</v>
      </c>
      <c r="AI216">
        <f t="shared" ref="AI216:AM216" si="313">$AH216+$AD216*SIN(AH216)</f>
        <v>3.6427421447269275</v>
      </c>
      <c r="AJ216">
        <f t="shared" si="313"/>
        <v>3.6428611178815093</v>
      </c>
      <c r="AK216">
        <f t="shared" si="313"/>
        <v>3.6428593755108558</v>
      </c>
      <c r="AL216">
        <f t="shared" si="313"/>
        <v>3.6428594010271835</v>
      </c>
      <c r="AM216">
        <f t="shared" si="274"/>
        <v>3.6348927310655261</v>
      </c>
      <c r="AN216">
        <f t="shared" si="286"/>
        <v>2.2971557623059589</v>
      </c>
      <c r="AO216">
        <f t="shared" si="287"/>
        <v>-0.80152244424811581</v>
      </c>
      <c r="AP216">
        <f t="shared" si="288"/>
        <v>2.3400702093416772</v>
      </c>
      <c r="AQ216">
        <f t="shared" si="275"/>
        <v>0.30190517328523564</v>
      </c>
      <c r="AR216">
        <f t="shared" si="289"/>
        <v>735.9457982329526</v>
      </c>
      <c r="AS216">
        <f t="shared" si="290"/>
        <v>1271.2847956105229</v>
      </c>
      <c r="AT216">
        <f t="shared" si="291"/>
        <v>2711.9340295234642</v>
      </c>
      <c r="AV216">
        <f>SQRT((S216-AS216)*(S216-AS216)+(T216-AT216)*(T216-AT216))</f>
        <v>2.5775776361569531</v>
      </c>
    </row>
    <row r="217" spans="1:48" x14ac:dyDescent="0.2">
      <c r="A217" s="1" t="d">
        <v>2024-08-03</v>
      </c>
      <c r="B217">
        <v>45506</v>
      </c>
      <c r="C217">
        <f t="shared" si="276"/>
        <v>1.24</v>
      </c>
      <c r="D217">
        <v>1.6708000000000001E-2</v>
      </c>
      <c r="E217">
        <f t="shared" si="277"/>
        <v>4.8950563441756003</v>
      </c>
      <c r="F217">
        <f t="shared" si="278"/>
        <v>4.9382057178469285</v>
      </c>
      <c r="G217">
        <f t="shared" si="279"/>
        <v>0.40909281973636669</v>
      </c>
      <c r="H217">
        <f t="shared" si="268"/>
        <v>3.6721085657038373</v>
      </c>
      <c r="I217">
        <f t="shared" si="298"/>
        <v>3.6636546784875819</v>
      </c>
      <c r="J217">
        <f t="shared" si="298"/>
        <v>3.6637768116543556</v>
      </c>
      <c r="K217">
        <f t="shared" si="298"/>
        <v>3.6637750429383784</v>
      </c>
      <c r="L217">
        <f t="shared" si="298"/>
        <v>3.6637750685517965</v>
      </c>
      <c r="M217">
        <f t="shared" si="269"/>
        <v>3.6555009513639778</v>
      </c>
      <c r="N217">
        <f t="shared" si="270"/>
        <v>2.3105213620313201</v>
      </c>
      <c r="O217">
        <f t="shared" si="271"/>
        <v>-0.78807380033640817</v>
      </c>
      <c r="P217">
        <f t="shared" si="280"/>
        <v>2.3535188532533851</v>
      </c>
      <c r="Q217">
        <f t="shared" si="272"/>
        <v>0.2982204519889719</v>
      </c>
      <c r="R217">
        <f t="shared" si="281"/>
        <v>738.7898707193873</v>
      </c>
      <c r="S217">
        <f t="shared" si="282"/>
        <v>1276.2007825203993</v>
      </c>
      <c r="T217">
        <f t="shared" si="283"/>
        <v>2721.0036975351777</v>
      </c>
      <c r="AC217">
        <f>C217-1</f>
        <v>0.24</v>
      </c>
      <c r="AD217">
        <f>0.01675104-0.0000418*C217-0.000000126*C217*C217</f>
        <v>1.6699014262399996E-2</v>
      </c>
      <c r="AE217">
        <f>MOD(279.6966778+36000.76892*C217+0.0003025*C217*C217,360)*PI()/180</f>
        <v>4.898277082693717</v>
      </c>
      <c r="AF217">
        <f>(281.2208444+1.719175*C217+0.000452778*C217*C217)*PI()/180</f>
        <v>4.9454483384200199</v>
      </c>
      <c r="AG217">
        <f>G217-AC217*(46.815*PI()/180+AC217*(0.006*PI()/180-0.0018*AC217*PI()/180))/3600</f>
        <v>0.409038346455533</v>
      </c>
      <c r="AH217">
        <f t="shared" si="284"/>
        <v>3.6680866836489656</v>
      </c>
      <c r="AI217">
        <f t="shared" ref="AI217:AM217" si="314">$AH217+$AD217*SIN(AH217)</f>
        <v>3.6596953410653494</v>
      </c>
      <c r="AJ217">
        <f t="shared" si="314"/>
        <v>3.6598167853894683</v>
      </c>
      <c r="AK217">
        <f t="shared" si="314"/>
        <v>3.659815023604025</v>
      </c>
      <c r="AL217">
        <f t="shared" si="314"/>
        <v>3.6598150491612675</v>
      </c>
      <c r="AM217">
        <f t="shared" si="274"/>
        <v>3.6516024560111893</v>
      </c>
      <c r="AN217">
        <f t="shared" si="286"/>
        <v>2.313865487251622</v>
      </c>
      <c r="AO217">
        <f t="shared" si="287"/>
        <v>-0.78472849838339265</v>
      </c>
      <c r="AP217">
        <f t="shared" si="288"/>
        <v>2.3568641552064005</v>
      </c>
      <c r="AQ217">
        <f t="shared" si="275"/>
        <v>0.29724229298521176</v>
      </c>
      <c r="AR217">
        <f t="shared" si="289"/>
        <v>739.54616826657309</v>
      </c>
      <c r="AS217">
        <f t="shared" si="290"/>
        <v>1277.4122000052928</v>
      </c>
      <c r="AT217">
        <f t="shared" si="291"/>
        <v>2723.288186656705</v>
      </c>
      <c r="AV217">
        <f>SQRT((S217-AS217)*(S217-AS217)+(T217-AT217)*(T217-AT217))</f>
        <v>2.5858118394581506</v>
      </c>
    </row>
    <row r="218" spans="1:48" x14ac:dyDescent="0.2">
      <c r="A218" s="1" t="d">
        <v>2024-08-04</v>
      </c>
      <c r="B218">
        <v>45507</v>
      </c>
      <c r="C218">
        <f t="shared" si="276"/>
        <v>1.24</v>
      </c>
      <c r="D218">
        <v>1.6708000000000001E-2</v>
      </c>
      <c r="E218">
        <f t="shared" si="277"/>
        <v>4.8950563441756003</v>
      </c>
      <c r="F218">
        <f t="shared" si="278"/>
        <v>4.9382057178469285</v>
      </c>
      <c r="G218">
        <f t="shared" si="279"/>
        <v>0.40909281973636669</v>
      </c>
      <c r="H218">
        <f t="shared" si="268"/>
        <v>3.6893113573363223</v>
      </c>
      <c r="I218">
        <f t="shared" si="298"/>
        <v>3.6806108165494935</v>
      </c>
      <c r="J218">
        <f t="shared" si="298"/>
        <v>3.6807352476366058</v>
      </c>
      <c r="K218">
        <f t="shared" si="298"/>
        <v>3.6807334634826705</v>
      </c>
      <c r="L218">
        <f t="shared" si="298"/>
        <v>3.6807334890638059</v>
      </c>
      <c r="M218">
        <f t="shared" si="269"/>
        <v>3.6722161385852212</v>
      </c>
      <c r="N218">
        <f t="shared" si="270"/>
        <v>2.3272365492525644</v>
      </c>
      <c r="O218">
        <f t="shared" si="271"/>
        <v>-0.77131304146784807</v>
      </c>
      <c r="P218">
        <f t="shared" si="280"/>
        <v>2.3702796121219452</v>
      </c>
      <c r="Q218">
        <f t="shared" si="272"/>
        <v>0.2934922480075331</v>
      </c>
      <c r="R218">
        <f t="shared" si="281"/>
        <v>742.4507251115233</v>
      </c>
      <c r="S218">
        <f t="shared" si="282"/>
        <v>1282.4544644857942</v>
      </c>
      <c r="T218">
        <f t="shared" si="283"/>
        <v>2732.3341975563289</v>
      </c>
      <c r="AC218">
        <f>C218-1</f>
        <v>0.24</v>
      </c>
      <c r="AD218">
        <f>0.01675104-0.0000418*C218-0.000000126*C218*C218</f>
        <v>1.6699014262399996E-2</v>
      </c>
      <c r="AE218">
        <f>MOD(279.6966778+36000.76892*C218+0.0003025*C218*C218,360)*PI()/180</f>
        <v>4.898277082693717</v>
      </c>
      <c r="AF218">
        <f>(281.2208444+1.719175*C218+0.000452778*C218*C218)*PI()/180</f>
        <v>4.9454483384200199</v>
      </c>
      <c r="AG218">
        <f>G218-AC218*(46.815*PI()/180+AC218*(0.006*PI()/180-0.0018*AC218*PI()/180))/3600</f>
        <v>0.409038346455533</v>
      </c>
      <c r="AH218">
        <f t="shared" si="284"/>
        <v>3.6852894752814507</v>
      </c>
      <c r="AI218">
        <f t="shared" ref="AI218:AM218" si="315">$AH218+$AD218*SIN(AH218)</f>
        <v>3.6766510206432246</v>
      </c>
      <c r="AJ218">
        <f t="shared" si="315"/>
        <v>3.6767747940270095</v>
      </c>
      <c r="AK218">
        <f t="shared" si="315"/>
        <v>3.6767730160701064</v>
      </c>
      <c r="AL218">
        <f t="shared" si="315"/>
        <v>3.6767730416088478</v>
      </c>
      <c r="AM218">
        <f t="shared" si="274"/>
        <v>3.6683168019023928</v>
      </c>
      <c r="AN218">
        <f t="shared" si="286"/>
        <v>2.330579833142826</v>
      </c>
      <c r="AO218">
        <f t="shared" si="287"/>
        <v>-0.76797823622608574</v>
      </c>
      <c r="AP218">
        <f t="shared" si="288"/>
        <v>2.3736144173637075</v>
      </c>
      <c r="AQ218">
        <f t="shared" si="275"/>
        <v>0.29249933696711594</v>
      </c>
      <c r="AR218">
        <f t="shared" si="289"/>
        <v>743.22112736558904</v>
      </c>
      <c r="AS218">
        <f t="shared" si="290"/>
        <v>1283.6973849933902</v>
      </c>
      <c r="AT218">
        <f t="shared" si="291"/>
        <v>2734.6113110474876</v>
      </c>
      <c r="AV218">
        <f>SQRT((S218-AS218)*(S218-AS218)+(T218-AT218)*(T218-AT218))</f>
        <v>2.5942430957447233</v>
      </c>
    </row>
    <row r="219" spans="1:48" x14ac:dyDescent="0.2">
      <c r="A219" s="1" t="d">
        <v>2024-08-05</v>
      </c>
      <c r="B219">
        <v>45508</v>
      </c>
      <c r="C219">
        <f t="shared" si="276"/>
        <v>1.24</v>
      </c>
      <c r="D219">
        <v>1.6708000000000001E-2</v>
      </c>
      <c r="E219">
        <f t="shared" si="277"/>
        <v>4.8950563441756003</v>
      </c>
      <c r="F219">
        <f t="shared" si="278"/>
        <v>4.9382057178469285</v>
      </c>
      <c r="G219">
        <f t="shared" si="279"/>
        <v>0.40909281973636669</v>
      </c>
      <c r="H219">
        <f t="shared" si="268"/>
        <v>3.7065141489688074</v>
      </c>
      <c r="I219">
        <f t="shared" si="298"/>
        <v>3.6975695293514934</v>
      </c>
      <c r="J219">
        <f t="shared" si="298"/>
        <v>3.6976961127428507</v>
      </c>
      <c r="K219">
        <f t="shared" si="298"/>
        <v>3.6976943164016078</v>
      </c>
      <c r="L219">
        <f t="shared" si="298"/>
        <v>3.6976943418924457</v>
      </c>
      <c r="M219">
        <f t="shared" si="269"/>
        <v>3.6889361210130676</v>
      </c>
      <c r="N219">
        <f t="shared" si="270"/>
        <v>2.3439565316804103</v>
      </c>
      <c r="O219">
        <f t="shared" si="271"/>
        <v>-0.75459571745634002</v>
      </c>
      <c r="P219">
        <f t="shared" si="280"/>
        <v>2.3869969361334533</v>
      </c>
      <c r="Q219">
        <f t="shared" si="272"/>
        <v>0.28868508409963811</v>
      </c>
      <c r="R219">
        <f t="shared" si="281"/>
        <v>746.18591373794868</v>
      </c>
      <c r="S219">
        <f t="shared" si="282"/>
        <v>1288.8669880186437</v>
      </c>
      <c r="T219">
        <f t="shared" si="283"/>
        <v>2743.6326534745722</v>
      </c>
      <c r="AC219">
        <f>C219-1</f>
        <v>0.24</v>
      </c>
      <c r="AD219">
        <f>0.01675104-0.0000418*C219-0.000000126*C219*C219</f>
        <v>1.6699014262399996E-2</v>
      </c>
      <c r="AE219">
        <f>MOD(279.6966778+36000.76892*C219+0.0003025*C219*C219,360)*PI()/180</f>
        <v>4.898277082693717</v>
      </c>
      <c r="AF219">
        <f>(281.2208444+1.719175*C219+0.000452778*C219*C219)*PI()/180</f>
        <v>4.9454483384200199</v>
      </c>
      <c r="AG219">
        <f>G219-AC219*(46.815*PI()/180+AC219*(0.006*PI()/180-0.0018*AC219*PI()/180))/3600</f>
        <v>0.409038346455533</v>
      </c>
      <c r="AH219">
        <f t="shared" si="284"/>
        <v>3.7024922669139357</v>
      </c>
      <c r="AI219">
        <f t="shared" ref="AI219:AM219" si="316">$AH219+$AD219*SIN(AH219)</f>
        <v>3.6936092565881125</v>
      </c>
      <c r="AJ219">
        <f t="shared" si="316"/>
        <v>3.6937352141865718</v>
      </c>
      <c r="AK219">
        <f t="shared" si="316"/>
        <v>3.693733423304177</v>
      </c>
      <c r="AL219">
        <f t="shared" si="316"/>
        <v>3.6937334487662143</v>
      </c>
      <c r="AM219">
        <f t="shared" si="274"/>
        <v>3.6850359081671757</v>
      </c>
      <c r="AN219">
        <f t="shared" si="286"/>
        <v>2.3472989394076098</v>
      </c>
      <c r="AO219">
        <f t="shared" si="287"/>
        <v>-0.7512713904786279</v>
      </c>
      <c r="AP219">
        <f t="shared" si="288"/>
        <v>2.390321263111165</v>
      </c>
      <c r="AQ219">
        <f t="shared" si="275"/>
        <v>0.28767775543569629</v>
      </c>
      <c r="AR219">
        <f t="shared" si="289"/>
        <v>746.97030991854388</v>
      </c>
      <c r="AS219">
        <f t="shared" si="290"/>
        <v>1290.1416175853381</v>
      </c>
      <c r="AT219">
        <f t="shared" si="291"/>
        <v>2745.9020734356209</v>
      </c>
      <c r="AV219">
        <f>SQRT((S219-AS219)*(S219-AS219)+(T219-AT219)*(T219-AT219))</f>
        <v>2.6028729304170128</v>
      </c>
    </row>
    <row r="220" spans="1:48" x14ac:dyDescent="0.2">
      <c r="A220" s="1" t="d">
        <v>2024-08-06</v>
      </c>
      <c r="B220">
        <v>45509</v>
      </c>
      <c r="C220">
        <f t="shared" si="276"/>
        <v>1.24</v>
      </c>
      <c r="D220">
        <v>1.6708000000000001E-2</v>
      </c>
      <c r="E220">
        <f t="shared" si="277"/>
        <v>4.8950563441756003</v>
      </c>
      <c r="F220">
        <f t="shared" si="278"/>
        <v>4.9382057178469285</v>
      </c>
      <c r="G220">
        <f t="shared" si="279"/>
        <v>0.40909281973636669</v>
      </c>
      <c r="H220">
        <f t="shared" si="268"/>
        <v>3.7237169406012924</v>
      </c>
      <c r="I220">
        <f t="shared" si="298"/>
        <v>3.7145308891235231</v>
      </c>
      <c r="J220">
        <f t="shared" si="298"/>
        <v>3.7146594766740653</v>
      </c>
      <c r="K220">
        <f t="shared" si="298"/>
        <v>3.7146576713888493</v>
      </c>
      <c r="L220">
        <f t="shared" si="298"/>
        <v>3.714657696732838</v>
      </c>
      <c r="M220">
        <f t="shared" si="269"/>
        <v>3.7056610367658962</v>
      </c>
      <c r="N220">
        <f t="shared" si="270"/>
        <v>2.3606814474332385</v>
      </c>
      <c r="O220">
        <f t="shared" si="271"/>
        <v>-0.73792152130424327</v>
      </c>
      <c r="P220">
        <f t="shared" si="280"/>
        <v>2.4036711322855497</v>
      </c>
      <c r="Q220">
        <f t="shared" si="272"/>
        <v>0.28380041819890567</v>
      </c>
      <c r="R220">
        <f t="shared" si="281"/>
        <v>749.99507111277217</v>
      </c>
      <c r="S220">
        <f t="shared" si="282"/>
        <v>1295.4396421063932</v>
      </c>
      <c r="T220">
        <f t="shared" si="283"/>
        <v>2754.8976950174938</v>
      </c>
      <c r="AC220">
        <f>C220-1</f>
        <v>0.24</v>
      </c>
      <c r="AD220">
        <f>0.01675104-0.0000418*C220-0.000000126*C220*C220</f>
        <v>1.6699014262399996E-2</v>
      </c>
      <c r="AE220">
        <f>MOD(279.6966778+36000.76892*C220+0.0003025*C220*C220,360)*PI()/180</f>
        <v>4.898277082693717</v>
      </c>
      <c r="AF220">
        <f>(281.2208444+1.719175*C220+0.000452778*C220*C220)*PI()/180</f>
        <v>4.9454483384200199</v>
      </c>
      <c r="AG220">
        <f>G220-AC220*(46.815*PI()/180+AC220*(0.006*PI()/180-0.0018*AC220*PI()/180))/3600</f>
        <v>0.409038346455533</v>
      </c>
      <c r="AH220">
        <f t="shared" si="284"/>
        <v>3.7196950585464208</v>
      </c>
      <c r="AI220">
        <f t="shared" ref="AI220:AM220" si="317">$AH220+$AD220*SIN(AH220)</f>
        <v>3.7105701212710693</v>
      </c>
      <c r="AJ220">
        <f t="shared" si="317"/>
        <v>3.7106981156730305</v>
      </c>
      <c r="AK220">
        <f t="shared" si="317"/>
        <v>3.7106963151056895</v>
      </c>
      <c r="AL220">
        <f t="shared" si="317"/>
        <v>3.7106963404342341</v>
      </c>
      <c r="AM220">
        <f t="shared" si="274"/>
        <v>3.7017599131187766</v>
      </c>
      <c r="AN220">
        <f t="shared" si="286"/>
        <v>2.3640229443592098</v>
      </c>
      <c r="AO220">
        <f t="shared" si="287"/>
        <v>-0.73460764335584317</v>
      </c>
      <c r="AP220">
        <f t="shared" si="288"/>
        <v>2.4069850102339498</v>
      </c>
      <c r="AQ220">
        <f t="shared" si="275"/>
        <v>0.28277900815725915</v>
      </c>
      <c r="AR220">
        <f t="shared" si="289"/>
        <v>750.79334976308849</v>
      </c>
      <c r="AS220">
        <f t="shared" si="290"/>
        <v>1296.7461894409687</v>
      </c>
      <c r="AT220">
        <f t="shared" si="291"/>
        <v>2757.1590941609893</v>
      </c>
      <c r="AV220">
        <f>SQRT((S220-AS220)*(S220-AS220)+(T220-AT220)*(T220-AT220))</f>
        <v>2.6117028972853253</v>
      </c>
    </row>
    <row r="221" spans="1:48" x14ac:dyDescent="0.2">
      <c r="A221" s="1" t="d">
        <v>2024-08-07</v>
      </c>
      <c r="B221">
        <v>45510</v>
      </c>
      <c r="C221">
        <f t="shared" si="276"/>
        <v>1.24</v>
      </c>
      <c r="D221">
        <v>1.6708000000000001E-2</v>
      </c>
      <c r="E221">
        <f t="shared" si="277"/>
        <v>4.8950563441756003</v>
      </c>
      <c r="F221">
        <f t="shared" si="278"/>
        <v>4.9382057178469285</v>
      </c>
      <c r="G221">
        <f t="shared" si="279"/>
        <v>0.40909281973636669</v>
      </c>
      <c r="H221">
        <f t="shared" si="268"/>
        <v>3.7409197322338912</v>
      </c>
      <c r="I221">
        <f t="shared" si="298"/>
        <v>3.7314949673123214</v>
      </c>
      <c r="J221">
        <f t="shared" si="298"/>
        <v>3.7316254085208658</v>
      </c>
      <c r="K221">
        <f t="shared" si="298"/>
        <v>3.7316235975196537</v>
      </c>
      <c r="L221">
        <f t="shared" si="298"/>
        <v>3.731623622661894</v>
      </c>
      <c r="M221">
        <f t="shared" si="269"/>
        <v>3.7223910228035546</v>
      </c>
      <c r="N221">
        <f t="shared" si="270"/>
        <v>2.3774114334708969</v>
      </c>
      <c r="O221">
        <f t="shared" si="271"/>
        <v>-0.72129009630416374</v>
      </c>
      <c r="P221">
        <f t="shared" si="280"/>
        <v>2.4203025572856296</v>
      </c>
      <c r="Q221">
        <f t="shared" si="272"/>
        <v>0.27883971729504925</v>
      </c>
      <c r="R221">
        <f t="shared" si="281"/>
        <v>753.87783122522944</v>
      </c>
      <c r="S221">
        <f t="shared" si="282"/>
        <v>1302.1737399638941</v>
      </c>
      <c r="T221">
        <f t="shared" si="283"/>
        <v>2766.1279000643926</v>
      </c>
      <c r="AC221">
        <f>C221-1</f>
        <v>0.24</v>
      </c>
      <c r="AD221">
        <f>0.01675104-0.0000418*C221-0.000000126*C221*C221</f>
        <v>1.6699014262399996E-2</v>
      </c>
      <c r="AE221">
        <f>MOD(279.6966778+36000.76892*C221+0.0003025*C221*C221,360)*PI()/180</f>
        <v>4.898277082693717</v>
      </c>
      <c r="AF221">
        <f>(281.2208444+1.719175*C221+0.000452778*C221*C221)*PI()/180</f>
        <v>4.9454483384200199</v>
      </c>
      <c r="AG221">
        <f>G221-AC221*(46.815*PI()/180+AC221*(0.006*PI()/180-0.0018*AC221*PI()/180))/3600</f>
        <v>0.409038346455533</v>
      </c>
      <c r="AH221">
        <f t="shared" si="284"/>
        <v>3.7368978501790195</v>
      </c>
      <c r="AI221">
        <f t="shared" ref="AI221:AM221" si="318">$AH221+$AD221*SIN(AH221)</f>
        <v>3.7275336862853461</v>
      </c>
      <c r="AJ221">
        <f t="shared" si="318"/>
        <v>3.7276635676854326</v>
      </c>
      <c r="AK221">
        <f t="shared" si="318"/>
        <v>3.7276617606602298</v>
      </c>
      <c r="AL221">
        <f t="shared" si="318"/>
        <v>3.7276617858000978</v>
      </c>
      <c r="AM221">
        <f t="shared" si="274"/>
        <v>3.7184889539205463</v>
      </c>
      <c r="AN221">
        <f t="shared" si="286"/>
        <v>2.3807519851609804</v>
      </c>
      <c r="AO221">
        <f t="shared" si="287"/>
        <v>-0.71798662759840715</v>
      </c>
      <c r="AP221">
        <f t="shared" si="288"/>
        <v>2.4236060259913859</v>
      </c>
      <c r="AQ221">
        <f t="shared" si="275"/>
        <v>0.27780456377127788</v>
      </c>
      <c r="AR221">
        <f t="shared" si="289"/>
        <v>754.68988023739757</v>
      </c>
      <c r="AS221">
        <f t="shared" si="290"/>
        <v>1303.5124163097021</v>
      </c>
      <c r="AT221">
        <f t="shared" si="291"/>
        <v>2768.3809414240654</v>
      </c>
      <c r="AV221">
        <f>SQRT((S221-AS221)*(S221-AS221)+(T221-AT221)*(T221-AT221))</f>
        <v>2.6207345777895843</v>
      </c>
    </row>
    <row r="222" spans="1:48" x14ac:dyDescent="0.2">
      <c r="A222" s="1" t="d">
        <v>2024-08-08</v>
      </c>
      <c r="B222">
        <v>45511</v>
      </c>
      <c r="C222">
        <f t="shared" si="276"/>
        <v>1.24</v>
      </c>
      <c r="D222">
        <v>1.6708000000000001E-2</v>
      </c>
      <c r="E222">
        <f t="shared" si="277"/>
        <v>4.8950563441756003</v>
      </c>
      <c r="F222">
        <f t="shared" si="278"/>
        <v>4.9382057178469285</v>
      </c>
      <c r="G222">
        <f t="shared" si="279"/>
        <v>0.40909281973636669</v>
      </c>
      <c r="H222">
        <f t="shared" si="268"/>
        <v>3.7581225238664899</v>
      </c>
      <c r="I222">
        <f t="shared" ref="I222:L241" si="319">$H222+$D222*SIN(H222)</f>
        <v>3.748461834559945</v>
      </c>
      <c r="J222">
        <f t="shared" si="319"/>
        <v>3.7485939767448313</v>
      </c>
      <c r="K222">
        <f t="shared" si="319"/>
        <v>3.748592163232245</v>
      </c>
      <c r="L222">
        <f t="shared" si="319"/>
        <v>3.7485921881196727</v>
      </c>
      <c r="M222">
        <f t="shared" si="269"/>
        <v>3.739126214891856</v>
      </c>
      <c r="N222">
        <f t="shared" si="270"/>
        <v>2.3941466255591983</v>
      </c>
      <c r="O222">
        <f t="shared" si="271"/>
        <v>-0.70470103707835585</v>
      </c>
      <c r="P222">
        <f t="shared" si="280"/>
        <v>2.4368916165114372</v>
      </c>
      <c r="Q222">
        <f t="shared" si="272"/>
        <v>0.27380445677215104</v>
      </c>
      <c r="R222">
        <f t="shared" si="281"/>
        <v>757.8338275682305</v>
      </c>
      <c r="S222">
        <f t="shared" si="282"/>
        <v>1309.070618437341</v>
      </c>
      <c r="T222">
        <f t="shared" si="283"/>
        <v>2777.3217928722415</v>
      </c>
      <c r="AC222">
        <f>C222-1</f>
        <v>0.24</v>
      </c>
      <c r="AD222">
        <f>0.01675104-0.0000418*C222-0.000000126*C222*C222</f>
        <v>1.6699014262399996E-2</v>
      </c>
      <c r="AE222">
        <f>MOD(279.6966778+36000.76892*C222+0.0003025*C222*C222,360)*PI()/180</f>
        <v>4.898277082693717</v>
      </c>
      <c r="AF222">
        <f>(281.2208444+1.719175*C222+0.000452778*C222*C222)*PI()/180</f>
        <v>4.9454483384200199</v>
      </c>
      <c r="AG222">
        <f>G222-AC222*(46.815*PI()/180+AC222*(0.006*PI()/180-0.0018*AC222*PI()/180))/3600</f>
        <v>0.409038346455533</v>
      </c>
      <c r="AH222">
        <f t="shared" si="284"/>
        <v>3.7541006418116183</v>
      </c>
      <c r="AI222">
        <f t="shared" ref="AI222:AM222" si="320">$AH222+$AD222*SIN(AH222)</f>
        <v>3.7445000224248619</v>
      </c>
      <c r="AJ222">
        <f t="shared" si="320"/>
        <v>3.7446316387983161</v>
      </c>
      <c r="AK222">
        <f t="shared" si="320"/>
        <v>3.7446298285208774</v>
      </c>
      <c r="AL222">
        <f t="shared" si="320"/>
        <v>3.7446298534186759</v>
      </c>
      <c r="AM222">
        <f t="shared" si="274"/>
        <v>3.7352231665504556</v>
      </c>
      <c r="AN222">
        <f t="shared" si="286"/>
        <v>2.3974861977908901</v>
      </c>
      <c r="AO222">
        <f t="shared" si="287"/>
        <v>-0.7014079275192614</v>
      </c>
      <c r="AP222">
        <f t="shared" si="288"/>
        <v>2.4401847260705316</v>
      </c>
      <c r="AQ222">
        <f t="shared" si="275"/>
        <v>0.2727558991357511</v>
      </c>
      <c r="AR222">
        <f t="shared" si="289"/>
        <v>758.65953420314293</v>
      </c>
      <c r="AS222">
        <f t="shared" si="290"/>
        <v>1310.4416374255716</v>
      </c>
      <c r="AT222">
        <f t="shared" si="291"/>
        <v>2779.56612950618</v>
      </c>
      <c r="AV222">
        <f>SQRT((S222-AS222)*(S222-AS222)+(T222-AT222)*(T222-AT222))</f>
        <v>2.6299695801524363</v>
      </c>
    </row>
    <row r="223" spans="1:48" x14ac:dyDescent="0.2">
      <c r="A223" s="1" t="d">
        <v>2024-08-09</v>
      </c>
      <c r="B223">
        <v>45512</v>
      </c>
      <c r="C223">
        <f t="shared" si="276"/>
        <v>1.24</v>
      </c>
      <c r="D223">
        <v>1.6708000000000001E-2</v>
      </c>
      <c r="E223">
        <f t="shared" si="277"/>
        <v>4.8950563441756003</v>
      </c>
      <c r="F223">
        <f t="shared" si="278"/>
        <v>4.9382057178469285</v>
      </c>
      <c r="G223">
        <f t="shared" si="279"/>
        <v>0.40909281973636669</v>
      </c>
      <c r="H223">
        <f t="shared" si="268"/>
        <v>3.775325315498975</v>
      </c>
      <c r="I223">
        <f t="shared" si="319"/>
        <v>3.7654315606830879</v>
      </c>
      <c r="J223">
        <f t="shared" si="319"/>
        <v>3.7655652491604177</v>
      </c>
      <c r="K223">
        <f t="shared" si="319"/>
        <v>3.7655634363097943</v>
      </c>
      <c r="L223">
        <f t="shared" si="319"/>
        <v>3.7655634608913546</v>
      </c>
      <c r="M223">
        <f t="shared" si="269"/>
        <v>3.7558667475676581</v>
      </c>
      <c r="N223">
        <f t="shared" si="270"/>
        <v>2.4108871582350009</v>
      </c>
      <c r="O223">
        <f t="shared" si="271"/>
        <v>-0.68815389064678278</v>
      </c>
      <c r="P223">
        <f t="shared" si="280"/>
        <v>2.4534387629430103</v>
      </c>
      <c r="Q223">
        <f t="shared" si="272"/>
        <v>0.26869611978058633</v>
      </c>
      <c r="R223">
        <f t="shared" si="281"/>
        <v>761.86269313815797</v>
      </c>
      <c r="S223">
        <f t="shared" si="282"/>
        <v>1316.1316373610375</v>
      </c>
      <c r="T223">
        <f t="shared" si="283"/>
        <v>2788.4778422615559</v>
      </c>
      <c r="AC223">
        <f>C223-1</f>
        <v>0.24</v>
      </c>
      <c r="AD223">
        <f>0.01675104-0.0000418*C223-0.000000126*C223*C223</f>
        <v>1.6699014262399996E-2</v>
      </c>
      <c r="AE223">
        <f>MOD(279.6966778+36000.76892*C223+0.0003025*C223*C223,360)*PI()/180</f>
        <v>4.898277082693717</v>
      </c>
      <c r="AF223">
        <f>(281.2208444+1.719175*C223+0.000452778*C223*C223)*PI()/180</f>
        <v>4.9454483384200199</v>
      </c>
      <c r="AG223">
        <f>G223-AC223*(46.815*PI()/180+AC223*(0.006*PI()/180-0.0018*AC223*PI()/180))/3600</f>
        <v>0.409038346455533</v>
      </c>
      <c r="AH223">
        <f t="shared" si="284"/>
        <v>3.7713034334441033</v>
      </c>
      <c r="AI223">
        <f t="shared" ref="AI223:AM223" si="321">$AH223+$AD223*SIN(AH223)</f>
        <v>3.7614691996634821</v>
      </c>
      <c r="AJ223">
        <f t="shared" si="321"/>
        <v>3.7616023969436263</v>
      </c>
      <c r="AK223">
        <f t="shared" si="321"/>
        <v>3.7616005865901858</v>
      </c>
      <c r="AL223">
        <f t="shared" si="321"/>
        <v>3.7616006111944862</v>
      </c>
      <c r="AM223">
        <f t="shared" si="274"/>
        <v>3.7519626857661801</v>
      </c>
      <c r="AN223">
        <f t="shared" si="286"/>
        <v>2.4142257170066141</v>
      </c>
      <c r="AO223">
        <f t="shared" si="287"/>
        <v>-0.68487108007773256</v>
      </c>
      <c r="AP223">
        <f t="shared" si="288"/>
        <v>2.4567215735120604</v>
      </c>
      <c r="AQ223">
        <f t="shared" si="275"/>
        <v>0.26763449870627992</v>
      </c>
      <c r="AR223">
        <f t="shared" si="289"/>
        <v>762.701944039615</v>
      </c>
      <c r="AS223">
        <f t="shared" si="290"/>
        <v>1317.5352148545969</v>
      </c>
      <c r="AT223">
        <f t="shared" si="291"/>
        <v>2790.7131169496815</v>
      </c>
      <c r="AV223">
        <f>SQRT((S223-AS223)*(S223-AS223)+(T223-AT223)*(T223-AT223))</f>
        <v>2.6394095384766647</v>
      </c>
    </row>
    <row r="224" spans="1:48" x14ac:dyDescent="0.2">
      <c r="A224" s="1" t="d">
        <v>2024-08-10</v>
      </c>
      <c r="B224">
        <v>45513</v>
      </c>
      <c r="C224">
        <f t="shared" si="276"/>
        <v>1.24</v>
      </c>
      <c r="D224">
        <v>1.6708000000000001E-2</v>
      </c>
      <c r="E224">
        <f t="shared" si="277"/>
        <v>4.8950563441756003</v>
      </c>
      <c r="F224">
        <f t="shared" si="278"/>
        <v>4.9382057178469285</v>
      </c>
      <c r="G224">
        <f t="shared" si="279"/>
        <v>0.40909281973636669</v>
      </c>
      <c r="H224">
        <f t="shared" si="268"/>
        <v>3.79252810713146</v>
      </c>
      <c r="I224">
        <f t="shared" si="319"/>
        <v>3.7824042146526464</v>
      </c>
      <c r="J224">
        <f t="shared" si="319"/>
        <v>3.7825392929169133</v>
      </c>
      <c r="K224">
        <f t="shared" si="319"/>
        <v>3.7825374838624666</v>
      </c>
      <c r="L224">
        <f t="shared" si="319"/>
        <v>3.7825375080892756</v>
      </c>
      <c r="M224">
        <f t="shared" si="269"/>
        <v>3.7726127541039798</v>
      </c>
      <c r="N224">
        <f t="shared" si="270"/>
        <v>2.4276331647713221</v>
      </c>
      <c r="O224">
        <f t="shared" si="271"/>
        <v>-0.67164815752029261</v>
      </c>
      <c r="P224">
        <f t="shared" si="280"/>
        <v>2.4699444960695005</v>
      </c>
      <c r="Q224">
        <f t="shared" si="272"/>
        <v>0.26351619664294207</v>
      </c>
      <c r="R224">
        <f t="shared" si="281"/>
        <v>765.96406040516933</v>
      </c>
      <c r="S224">
        <f t="shared" si="282"/>
        <v>1323.3581788638835</v>
      </c>
      <c r="T224">
        <f t="shared" si="283"/>
        <v>2799.5944597612788</v>
      </c>
      <c r="AC224">
        <f>C224-1</f>
        <v>0.24</v>
      </c>
      <c r="AD224">
        <f>0.01675104-0.0000418*C224-0.000000126*C224*C224</f>
        <v>1.6699014262399996E-2</v>
      </c>
      <c r="AE224">
        <f>MOD(279.6966778+36000.76892*C224+0.0003025*C224*C224,360)*PI()/180</f>
        <v>4.898277082693717</v>
      </c>
      <c r="AF224">
        <f>(281.2208444+1.719175*C224+0.000452778*C224*C224)*PI()/180</f>
        <v>4.9454483384200199</v>
      </c>
      <c r="AG224">
        <f>G224-AC224*(46.815*PI()/180+AC224*(0.006*PI()/180-0.0018*AC224*PI()/180))/3600</f>
        <v>0.409038346455533</v>
      </c>
      <c r="AH224">
        <f t="shared" si="284"/>
        <v>3.7885062250765884</v>
      </c>
      <c r="AI224">
        <f t="shared" ref="AI224:AM224" si="322">$AH224+$AD224*SIN(AH224)</f>
        <v>3.7784412871345316</v>
      </c>
      <c r="AJ224">
        <f t="shared" si="322"/>
        <v>3.7785759093926683</v>
      </c>
      <c r="AK224">
        <f t="shared" si="322"/>
        <v>3.7785741021022186</v>
      </c>
      <c r="AL224">
        <f t="shared" si="322"/>
        <v>3.7785741263637216</v>
      </c>
      <c r="AM224">
        <f t="shared" si="274"/>
        <v>3.768707645070223</v>
      </c>
      <c r="AN224">
        <f t="shared" si="286"/>
        <v>2.4309706763106576</v>
      </c>
      <c r="AO224">
        <f t="shared" si="287"/>
        <v>-0.66837557597786557</v>
      </c>
      <c r="AP224">
        <f t="shared" si="288"/>
        <v>2.4732170776119276</v>
      </c>
      <c r="AQ224">
        <f t="shared" si="275"/>
        <v>0.2624418539491884</v>
      </c>
      <c r="AR224">
        <f t="shared" si="289"/>
        <v>766.81674160824434</v>
      </c>
      <c r="AS224">
        <f t="shared" si="290"/>
        <v>1324.794532791374</v>
      </c>
      <c r="AT224">
        <f t="shared" si="291"/>
        <v>2801.8203046971053</v>
      </c>
      <c r="AV224">
        <f>SQRT((S224-AS224)*(S224-AS224)+(T224-AT224)*(T224-AT224))</f>
        <v>2.6490561117804834</v>
      </c>
    </row>
    <row r="225" spans="1:48" x14ac:dyDescent="0.2">
      <c r="A225" s="1" t="d">
        <v>2024-08-11</v>
      </c>
      <c r="B225">
        <v>45514</v>
      </c>
      <c r="C225">
        <f t="shared" si="276"/>
        <v>1.24</v>
      </c>
      <c r="D225">
        <v>1.6708000000000001E-2</v>
      </c>
      <c r="E225">
        <f t="shared" si="277"/>
        <v>4.8950563441756003</v>
      </c>
      <c r="F225">
        <f t="shared" si="278"/>
        <v>4.9382057178469285</v>
      </c>
      <c r="G225">
        <f t="shared" si="279"/>
        <v>0.40909281973636669</v>
      </c>
      <c r="H225">
        <f t="shared" si="268"/>
        <v>3.8097308987639451</v>
      </c>
      <c r="I225">
        <f t="shared" si="319"/>
        <v>3.7993798645729679</v>
      </c>
      <c r="J225">
        <f t="shared" si="319"/>
        <v>3.799516174479876</v>
      </c>
      <c r="K225">
        <f t="shared" si="319"/>
        <v>3.7995143723089639</v>
      </c>
      <c r="L225">
        <f t="shared" si="319"/>
        <v>3.7995143961344606</v>
      </c>
      <c r="M225">
        <f t="shared" si="269"/>
        <v>3.7893643664746066</v>
      </c>
      <c r="N225">
        <f t="shared" si="270"/>
        <v>2.4443847771419485</v>
      </c>
      <c r="O225">
        <f t="shared" si="271"/>
        <v>-0.65518329281551346</v>
      </c>
      <c r="P225">
        <f t="shared" si="280"/>
        <v>2.4864093607742799</v>
      </c>
      <c r="Q225">
        <f t="shared" si="272"/>
        <v>0.25826618429418585</v>
      </c>
      <c r="R225">
        <f t="shared" si="281"/>
        <v>770.13756125326427</v>
      </c>
      <c r="S225">
        <f t="shared" si="282"/>
        <v>1330.7516466223033</v>
      </c>
      <c r="T225">
        <f t="shared" si="283"/>
        <v>2810.6699977118951</v>
      </c>
      <c r="AC225">
        <f>C225-1</f>
        <v>0.24</v>
      </c>
      <c r="AD225">
        <f>0.01675104-0.0000418*C225-0.000000126*C225*C225</f>
        <v>1.6699014262399996E-2</v>
      </c>
      <c r="AE225">
        <f>MOD(279.6966778+36000.76892*C225+0.0003025*C225*C225,360)*PI()/180</f>
        <v>4.898277082693717</v>
      </c>
      <c r="AF225">
        <f>(281.2208444+1.719175*C225+0.000452778*C225*C225)*PI()/180</f>
        <v>4.9454483384200199</v>
      </c>
      <c r="AG225">
        <f>G225-AC225*(46.815*PI()/180+AC225*(0.006*PI()/180-0.0018*AC225*PI()/180))/3600</f>
        <v>0.409038346455533</v>
      </c>
      <c r="AH225">
        <f t="shared" si="284"/>
        <v>3.8057090167090735</v>
      </c>
      <c r="AI225">
        <f t="shared" ref="AI225:AM225" si="323">$AH225+$AD225*SIN(AH225)</f>
        <v>3.7954163531100034</v>
      </c>
      <c r="AJ225">
        <f t="shared" si="323"/>
        <v>3.795552242737545</v>
      </c>
      <c r="AK225">
        <f t="shared" si="323"/>
        <v>3.7955504416040893</v>
      </c>
      <c r="AL225">
        <f t="shared" si="323"/>
        <v>3.7955504654757792</v>
      </c>
      <c r="AM225">
        <f t="shared" si="274"/>
        <v>3.7854581766745272</v>
      </c>
      <c r="AN225">
        <f t="shared" si="286"/>
        <v>2.4477212079149613</v>
      </c>
      <c r="AO225">
        <f t="shared" si="287"/>
        <v>-0.65192086078762468</v>
      </c>
      <c r="AP225">
        <f t="shared" si="288"/>
        <v>2.4896717928021683</v>
      </c>
      <c r="AQ225">
        <f t="shared" si="275"/>
        <v>0.25717946278892673</v>
      </c>
      <c r="AR225">
        <f t="shared" si="289"/>
        <v>771.00355818679373</v>
      </c>
      <c r="AS225">
        <f t="shared" si="290"/>
        <v>1332.2209968015729</v>
      </c>
      <c r="AT225">
        <f t="shared" si="291"/>
        <v>2812.8860341885616</v>
      </c>
      <c r="AV225">
        <f>SQRT((S225-AS225)*(S225-AS225)+(T225-AT225)*(T225-AT225))</f>
        <v>2.6589109829469613</v>
      </c>
    </row>
    <row r="226" spans="1:48" x14ac:dyDescent="0.2">
      <c r="A226" s="1" t="d">
        <v>2024-08-12</v>
      </c>
      <c r="B226">
        <v>45515</v>
      </c>
      <c r="C226">
        <f t="shared" si="276"/>
        <v>1.24</v>
      </c>
      <c r="D226">
        <v>1.6708000000000001E-2</v>
      </c>
      <c r="E226">
        <f t="shared" si="277"/>
        <v>4.8950563441756003</v>
      </c>
      <c r="F226">
        <f t="shared" si="278"/>
        <v>4.9382057178469285</v>
      </c>
      <c r="G226">
        <f t="shared" si="279"/>
        <v>0.40909281973636669</v>
      </c>
      <c r="H226">
        <f t="shared" si="268"/>
        <v>3.8269336903964302</v>
      </c>
      <c r="I226">
        <f t="shared" si="319"/>
        <v>3.816358577661815</v>
      </c>
      <c r="J226">
        <f t="shared" si="319"/>
        <v>3.8164959596130648</v>
      </c>
      <c r="K226">
        <f t="shared" si="319"/>
        <v>3.8164941673585862</v>
      </c>
      <c r="L226">
        <f t="shared" si="319"/>
        <v>3.8164941907386725</v>
      </c>
      <c r="M226">
        <f t="shared" si="269"/>
        <v>3.8061217153191835</v>
      </c>
      <c r="N226">
        <f t="shared" si="270"/>
        <v>2.4611421259865267</v>
      </c>
      <c r="O226">
        <f t="shared" si="271"/>
        <v>-0.63875870738675933</v>
      </c>
      <c r="P226">
        <f t="shared" si="280"/>
        <v>2.502833946203034</v>
      </c>
      <c r="Q226">
        <f t="shared" si="272"/>
        <v>0.25294758575577364</v>
      </c>
      <c r="R226">
        <f t="shared" si="281"/>
        <v>774.38282688978552</v>
      </c>
      <c r="S226">
        <f t="shared" si="282"/>
        <v>1338.3134650568509</v>
      </c>
      <c r="T226">
        <f t="shared" si="283"/>
        <v>2821.7027473270518</v>
      </c>
      <c r="AC226">
        <f>C226-1</f>
        <v>0.24</v>
      </c>
      <c r="AD226">
        <f>0.01675104-0.0000418*C226-0.000000126*C226*C226</f>
        <v>1.6699014262399996E-2</v>
      </c>
      <c r="AE226">
        <f>MOD(279.6966778+36000.76892*C226+0.0003025*C226*C226,360)*PI()/180</f>
        <v>4.898277082693717</v>
      </c>
      <c r="AF226">
        <f>(281.2208444+1.719175*C226+0.000452778*C226*C226)*PI()/180</f>
        <v>4.9454483384200199</v>
      </c>
      <c r="AG226">
        <f>G226-AC226*(46.815*PI()/180+AC226*(0.006*PI()/180-0.0018*AC226*PI()/180))/3600</f>
        <v>0.409038346455533</v>
      </c>
      <c r="AH226">
        <f t="shared" si="284"/>
        <v>3.8229118083415585</v>
      </c>
      <c r="AI226">
        <f t="shared" ref="AI226:AM226" si="324">$AH226+$AD226*SIN(AH226)</f>
        <v>3.8123944649804642</v>
      </c>
      <c r="AJ226">
        <f t="shared" si="324"/>
        <v>3.8125314628730824</v>
      </c>
      <c r="AK226">
        <f t="shared" si="324"/>
        <v>3.8125296709380136</v>
      </c>
      <c r="AL226">
        <f t="shared" si="324"/>
        <v>3.8125296943753013</v>
      </c>
      <c r="AM226">
        <f t="shared" si="274"/>
        <v>3.8022144114655729</v>
      </c>
      <c r="AN226">
        <f t="shared" si="286"/>
        <v>2.4644774427060057</v>
      </c>
      <c r="AO226">
        <f t="shared" si="287"/>
        <v>-0.63550633607426465</v>
      </c>
      <c r="AP226">
        <f t="shared" si="288"/>
        <v>2.5060863175155283</v>
      </c>
      <c r="AQ226">
        <f t="shared" si="275"/>
        <v>0.25184882908941192</v>
      </c>
      <c r="AR226">
        <f t="shared" si="289"/>
        <v>775.26202437290135</v>
      </c>
      <c r="AS226">
        <f t="shared" si="290"/>
        <v>1339.816033007573</v>
      </c>
      <c r="AT226">
        <f t="shared" si="291"/>
        <v>2823.9085854176728</v>
      </c>
      <c r="AV226">
        <f>SQRT((S226-AS226)*(S226-AS226)+(T226-AT226)*(T226-AT226))</f>
        <v>2.6689758576224887</v>
      </c>
    </row>
    <row r="227" spans="1:48" x14ac:dyDescent="0.2">
      <c r="A227" s="1" t="d">
        <v>2024-08-13</v>
      </c>
      <c r="B227">
        <v>45516</v>
      </c>
      <c r="C227">
        <f t="shared" si="276"/>
        <v>1.24</v>
      </c>
      <c r="D227">
        <v>1.6708000000000001E-2</v>
      </c>
      <c r="E227">
        <f t="shared" si="277"/>
        <v>4.8950563441756003</v>
      </c>
      <c r="F227">
        <f t="shared" si="278"/>
        <v>4.9382057178469285</v>
      </c>
      <c r="G227">
        <f t="shared" si="279"/>
        <v>0.40909281973636669</v>
      </c>
      <c r="H227">
        <f t="shared" si="268"/>
        <v>3.8441364820291426</v>
      </c>
      <c r="I227">
        <f t="shared" si="319"/>
        <v>3.8333404202306927</v>
      </c>
      <c r="J227">
        <f t="shared" si="319"/>
        <v>3.8334787133605315</v>
      </c>
      <c r="K227">
        <f t="shared" si="319"/>
        <v>3.8334769339934729</v>
      </c>
      <c r="L227">
        <f t="shared" si="319"/>
        <v>3.8334769568866425</v>
      </c>
      <c r="M227">
        <f t="shared" si="269"/>
        <v>3.82288492990847</v>
      </c>
      <c r="N227">
        <f t="shared" si="270"/>
        <v>2.4779053405758127</v>
      </c>
      <c r="O227">
        <f t="shared" si="271"/>
        <v>-0.62237376897172603</v>
      </c>
      <c r="P227">
        <f t="shared" si="280"/>
        <v>2.5192188846180672</v>
      </c>
      <c r="Q227">
        <f t="shared" si="272"/>
        <v>0.24756190964368702</v>
      </c>
      <c r="R227">
        <f t="shared" si="281"/>
        <v>778.69948772372425</v>
      </c>
      <c r="S227">
        <f t="shared" si="282"/>
        <v>1346.0450784690511</v>
      </c>
      <c r="T227">
        <f t="shared" si="283"/>
        <v>2832.6909367131952</v>
      </c>
      <c r="AC227">
        <f>C227-1</f>
        <v>0.24</v>
      </c>
      <c r="AD227">
        <f>0.01675104-0.0000418*C227-0.000000126*C227*C227</f>
        <v>1.6699014262399996E-2</v>
      </c>
      <c r="AE227">
        <f>MOD(279.6966778+36000.76892*C227+0.0003025*C227*C227,360)*PI()/180</f>
        <v>4.898277082693717</v>
      </c>
      <c r="AF227">
        <f>(281.2208444+1.719175*C227+0.000452778*C227*C227)*PI()/180</f>
        <v>4.9454483384200199</v>
      </c>
      <c r="AG227">
        <f>G227-AC227*(46.815*PI()/180+AC227*(0.006*PI()/180-0.0018*AC227*PI()/180))/3600</f>
        <v>0.409038346455533</v>
      </c>
      <c r="AH227">
        <f t="shared" si="284"/>
        <v>3.840114599974271</v>
      </c>
      <c r="AI227">
        <f t="shared" ref="AI227:AM227" si="325">$AH227+$AD227*SIN(AH227)</f>
        <v>3.8293756892353379</v>
      </c>
      <c r="AJ227">
        <f t="shared" si="325"/>
        <v>3.8295136349789232</v>
      </c>
      <c r="AK227">
        <f t="shared" si="325"/>
        <v>3.8295118552235436</v>
      </c>
      <c r="AL227">
        <f t="shared" si="325"/>
        <v>3.8295118781843973</v>
      </c>
      <c r="AM227">
        <f t="shared" si="274"/>
        <v>3.8189764789696343</v>
      </c>
      <c r="AN227">
        <f t="shared" si="286"/>
        <v>2.4812395102100684</v>
      </c>
      <c r="AO227">
        <f t="shared" si="287"/>
        <v>-0.61913136055271512</v>
      </c>
      <c r="AP227">
        <f t="shared" si="288"/>
        <v>2.522461293037078</v>
      </c>
      <c r="AQ227">
        <f t="shared" si="275"/>
        <v>0.24645146216928396</v>
      </c>
      <c r="AR227">
        <f t="shared" si="289"/>
        <v>779.59176995634937</v>
      </c>
      <c r="AS227">
        <f t="shared" si="290"/>
        <v>1347.5810872137656</v>
      </c>
      <c r="AT227">
        <f t="shared" si="291"/>
        <v>2834.8861749455527</v>
      </c>
      <c r="AV227">
        <f>SQRT((S227-AS227)*(S227-AS227)+(T227-AT227)*(T227-AT227))</f>
        <v>2.6792524630283707</v>
      </c>
    </row>
    <row r="228" spans="1:48" x14ac:dyDescent="0.2">
      <c r="A228" s="1" t="d">
        <v>2024-08-14</v>
      </c>
      <c r="B228">
        <v>45517</v>
      </c>
      <c r="C228">
        <f t="shared" si="276"/>
        <v>1.24</v>
      </c>
      <c r="D228">
        <v>1.6708000000000001E-2</v>
      </c>
      <c r="E228">
        <f t="shared" si="277"/>
        <v>4.8950563441756003</v>
      </c>
      <c r="F228">
        <f t="shared" si="278"/>
        <v>4.9382057178469285</v>
      </c>
      <c r="G228">
        <f t="shared" si="279"/>
        <v>0.40909281973636669</v>
      </c>
      <c r="H228">
        <f t="shared" si="268"/>
        <v>3.8613392736616277</v>
      </c>
      <c r="I228">
        <f t="shared" si="319"/>
        <v>3.8503254576643307</v>
      </c>
      <c r="J228">
        <f t="shared" si="319"/>
        <v>3.8504645000276456</v>
      </c>
      <c r="K228">
        <f t="shared" si="319"/>
        <v>3.8504627364497921</v>
      </c>
      <c r="L228">
        <f t="shared" si="319"/>
        <v>3.8504627588172471</v>
      </c>
      <c r="M228">
        <f t="shared" si="269"/>
        <v>3.8396541381085427</v>
      </c>
      <c r="N228">
        <f t="shared" si="270"/>
        <v>2.494674548775885</v>
      </c>
      <c r="O228">
        <f t="shared" si="271"/>
        <v>-0.60602780334879547</v>
      </c>
      <c r="P228">
        <f t="shared" si="280"/>
        <v>2.5355648502409975</v>
      </c>
      <c r="Q228">
        <f t="shared" si="272"/>
        <v>0.24211066971059592</v>
      </c>
      <c r="R228">
        <f t="shared" si="281"/>
        <v>783.08717321199106</v>
      </c>
      <c r="S228">
        <f t="shared" si="282"/>
        <v>1353.9479501144533</v>
      </c>
      <c r="T228">
        <f t="shared" si="283"/>
        <v>2843.632728846233</v>
      </c>
      <c r="AC228">
        <f>C228-1</f>
        <v>0.24</v>
      </c>
      <c r="AD228">
        <f>0.01675104-0.0000418*C228-0.000000126*C228*C228</f>
        <v>1.6699014262399996E-2</v>
      </c>
      <c r="AE228">
        <f>MOD(279.6966778+36000.76892*C228+0.0003025*C228*C228,360)*PI()/180</f>
        <v>4.898277082693717</v>
      </c>
      <c r="AF228">
        <f>(281.2208444+1.719175*C228+0.000452778*C228*C228)*PI()/180</f>
        <v>4.9454483384200199</v>
      </c>
      <c r="AG228">
        <f>G228-AC228*(46.815*PI()/180+AC228*(0.006*PI()/180-0.0018*AC228*PI()/180))/3600</f>
        <v>0.409038346455533</v>
      </c>
      <c r="AH228">
        <f t="shared" si="284"/>
        <v>3.857317391606756</v>
      </c>
      <c r="AI228">
        <f t="shared" ref="AI228:AM228" si="326">$AH228+$AD228*SIN(AH228)</f>
        <v>3.8463600914423308</v>
      </c>
      <c r="AJ228">
        <f t="shared" si="326"/>
        <v>3.8464988235005433</v>
      </c>
      <c r="AK228">
        <f t="shared" si="326"/>
        <v>3.8464970588387493</v>
      </c>
      <c r="AL228">
        <f t="shared" si="326"/>
        <v>3.8464970812838128</v>
      </c>
      <c r="AM228">
        <f t="shared" si="274"/>
        <v>3.8357445073169862</v>
      </c>
      <c r="AN228">
        <f t="shared" si="286"/>
        <v>2.4980075385574203</v>
      </c>
      <c r="AO228">
        <f t="shared" si="287"/>
        <v>-0.60279525124486133</v>
      </c>
      <c r="AP228">
        <f t="shared" si="288"/>
        <v>2.5387974023449318</v>
      </c>
      <c r="AQ228">
        <f t="shared" si="275"/>
        <v>0.24098887635126276</v>
      </c>
      <c r="AR228">
        <f t="shared" si="289"/>
        <v>783.99242375921972</v>
      </c>
      <c r="AS228">
        <f t="shared" si="290"/>
        <v>1355.5176239674602</v>
      </c>
      <c r="AT228">
        <f t="shared" si="291"/>
        <v>2845.8169538718566</v>
      </c>
      <c r="AV228">
        <f>SQRT((S228-AS228)*(S228-AS228)+(T228-AT228)*(T228-AT228))</f>
        <v>2.689742546671317</v>
      </c>
    </row>
    <row r="229" spans="1:48" x14ac:dyDescent="0.2">
      <c r="A229" s="1" t="d">
        <v>2024-08-15</v>
      </c>
      <c r="B229">
        <v>45518</v>
      </c>
      <c r="C229">
        <f t="shared" si="276"/>
        <v>1.24</v>
      </c>
      <c r="D229">
        <v>1.6708000000000001E-2</v>
      </c>
      <c r="E229">
        <f t="shared" si="277"/>
        <v>4.8950563441756003</v>
      </c>
      <c r="F229">
        <f t="shared" si="278"/>
        <v>4.9382057178469285</v>
      </c>
      <c r="G229">
        <f t="shared" si="279"/>
        <v>0.40909281973636669</v>
      </c>
      <c r="H229">
        <f t="shared" si="268"/>
        <v>3.8785420652941127</v>
      </c>
      <c r="I229">
        <f t="shared" si="319"/>
        <v>3.8673137544026801</v>
      </c>
      <c r="J229">
        <f t="shared" si="319"/>
        <v>3.8674533831644196</v>
      </c>
      <c r="K229">
        <f t="shared" si="319"/>
        <v>3.8674516382012558</v>
      </c>
      <c r="L229">
        <f t="shared" si="319"/>
        <v>3.8674516600070077</v>
      </c>
      <c r="M229">
        <f t="shared" si="269"/>
        <v>3.856429466347278</v>
      </c>
      <c r="N229">
        <f t="shared" si="270"/>
        <v>2.5114498770146199</v>
      </c>
      <c r="O229">
        <f t="shared" si="271"/>
        <v>-0.58972009549958804</v>
      </c>
      <c r="P229">
        <f t="shared" si="280"/>
        <v>2.5518725580902051</v>
      </c>
      <c r="Q229">
        <f t="shared" si="272"/>
        <v>0.23659538442081696</v>
      </c>
      <c r="R229">
        <f t="shared" si="281"/>
        <v>787.54551167399097</v>
      </c>
      <c r="S229">
        <f t="shared" si="282"/>
        <v>1362.0235612098052</v>
      </c>
      <c r="T229">
        <f t="shared" si="283"/>
        <v>2854.5262195072914</v>
      </c>
      <c r="AC229">
        <f>C229-1</f>
        <v>0.24</v>
      </c>
      <c r="AD229">
        <f>0.01675104-0.0000418*C229-0.000000126*C229*C229</f>
        <v>1.6699014262399996E-2</v>
      </c>
      <c r="AE229">
        <f>MOD(279.6966778+36000.76892*C229+0.0003025*C229*C229,360)*PI()/180</f>
        <v>4.898277082693717</v>
      </c>
      <c r="AF229">
        <f>(281.2208444+1.719175*C229+0.000452778*C229*C229)*PI()/180</f>
        <v>4.9454483384200199</v>
      </c>
      <c r="AG229">
        <f>G229-AC229*(46.815*PI()/180+AC229*(0.006*PI()/180-0.0018*AC229*PI()/180))/3600</f>
        <v>0.409038346455533</v>
      </c>
      <c r="AH229">
        <f t="shared" si="284"/>
        <v>3.8745201832392411</v>
      </c>
      <c r="AI229">
        <f t="shared" ref="AI229:AM229" si="327">$AH229+$AD229*SIN(AH229)</f>
        <v>3.8633477362293753</v>
      </c>
      <c r="AJ229">
        <f t="shared" si="327"/>
        <v>3.8634870921325746</v>
      </c>
      <c r="AK229">
        <f t="shared" si="327"/>
        <v>3.8634853454037215</v>
      </c>
      <c r="AL229">
        <f t="shared" si="327"/>
        <v>3.8634853672964207</v>
      </c>
      <c r="AM229">
        <f t="shared" si="274"/>
        <v>3.8525186232083883</v>
      </c>
      <c r="AN229">
        <f t="shared" si="286"/>
        <v>2.5147816544488215</v>
      </c>
      <c r="AO229">
        <f t="shared" si="287"/>
        <v>-0.58649728464334261</v>
      </c>
      <c r="AP229">
        <f t="shared" si="288"/>
        <v>2.5550953689464504</v>
      </c>
      <c r="AQ229">
        <f t="shared" si="275"/>
        <v>0.23546259054423435</v>
      </c>
      <c r="AR229">
        <f t="shared" si="289"/>
        <v>788.46361344429613</v>
      </c>
      <c r="AS229">
        <f t="shared" si="290"/>
        <v>1363.6271255533215</v>
      </c>
      <c r="AT229">
        <f t="shared" si="291"/>
        <v>2856.6990057650305</v>
      </c>
      <c r="AV229">
        <f>SQRT((S229-AS229)*(S229-AS229)+(T229-AT229)*(T229-AT229))</f>
        <v>2.7004478750045973</v>
      </c>
    </row>
    <row r="230" spans="1:48" x14ac:dyDescent="0.2">
      <c r="A230" s="1" t="d">
        <v>2024-08-16</v>
      </c>
      <c r="B230">
        <v>45519</v>
      </c>
      <c r="C230">
        <f t="shared" si="276"/>
        <v>1.24</v>
      </c>
      <c r="D230">
        <v>1.6708000000000001E-2</v>
      </c>
      <c r="E230">
        <f t="shared" si="277"/>
        <v>4.8950563441756003</v>
      </c>
      <c r="F230">
        <f t="shared" si="278"/>
        <v>4.9382057178469285</v>
      </c>
      <c r="G230">
        <f t="shared" si="279"/>
        <v>0.40909281973636669</v>
      </c>
      <c r="H230">
        <f t="shared" si="268"/>
        <v>3.8957448569265978</v>
      </c>
      <c r="I230">
        <f t="shared" si="319"/>
        <v>3.8843053739209443</v>
      </c>
      <c r="J230">
        <f t="shared" si="319"/>
        <v>3.8844454255466485</v>
      </c>
      <c r="K230">
        <f t="shared" si="319"/>
        <v>3.8844437019404623</v>
      </c>
      <c r="L230">
        <f t="shared" si="319"/>
        <v>3.8844437231514237</v>
      </c>
      <c r="M230">
        <f t="shared" si="269"/>
        <v>3.8732110395786821</v>
      </c>
      <c r="N230">
        <f t="shared" si="270"/>
        <v>2.5282314502460252</v>
      </c>
      <c r="O230">
        <f t="shared" si="271"/>
        <v>-0.57344989077812536</v>
      </c>
      <c r="P230">
        <f t="shared" si="280"/>
        <v>2.568142762811668</v>
      </c>
      <c r="Q230">
        <f t="shared" si="272"/>
        <v>0.2310175765591363</v>
      </c>
      <c r="R230">
        <f t="shared" si="281"/>
        <v>792.0741300728655</v>
      </c>
      <c r="S230">
        <f t="shared" si="282"/>
        <v>1370.273409868551</v>
      </c>
      <c r="T230">
        <f t="shared" si="283"/>
        <v>2865.369435174689</v>
      </c>
      <c r="AC230">
        <f>C230-1</f>
        <v>0.24</v>
      </c>
      <c r="AD230">
        <f>0.01675104-0.0000418*C230-0.000000126*C230*C230</f>
        <v>1.6699014262399996E-2</v>
      </c>
      <c r="AE230">
        <f>MOD(279.6966778+36000.76892*C230+0.0003025*C230*C230,360)*PI()/180</f>
        <v>4.898277082693717</v>
      </c>
      <c r="AF230">
        <f>(281.2208444+1.719175*C230+0.000452778*C230*C230)*PI()/180</f>
        <v>4.9454483384200199</v>
      </c>
      <c r="AG230">
        <f>G230-AC230*(46.815*PI()/180+AC230*(0.006*PI()/180-0.0018*AC230*PI()/180))/3600</f>
        <v>0.409038346455533</v>
      </c>
      <c r="AH230">
        <f t="shared" si="284"/>
        <v>3.8917229748717261</v>
      </c>
      <c r="AI230">
        <f t="shared" ref="AI230:AM230" si="328">$AH230+$AD230*SIN(AH230)</f>
        <v>3.8803386872646071</v>
      </c>
      <c r="AJ230">
        <f t="shared" si="328"/>
        <v>3.8804785037999387</v>
      </c>
      <c r="AK230">
        <f t="shared" si="328"/>
        <v>3.8804767777619071</v>
      </c>
      <c r="AL230">
        <f t="shared" si="328"/>
        <v>3.8804767990685423</v>
      </c>
      <c r="AM230">
        <f t="shared" si="274"/>
        <v>3.8692989518794132</v>
      </c>
      <c r="AN230">
        <f t="shared" si="286"/>
        <v>2.5315619831198468</v>
      </c>
      <c r="AO230">
        <f t="shared" si="287"/>
        <v>-0.57023669788134046</v>
      </c>
      <c r="AP230">
        <f t="shared" si="288"/>
        <v>2.5713559557084524</v>
      </c>
      <c r="AQ230">
        <f t="shared" si="275"/>
        <v>0.22987412785914457</v>
      </c>
      <c r="AR230">
        <f t="shared" si="289"/>
        <v>793.00496529006512</v>
      </c>
      <c r="AS230">
        <f t="shared" si="290"/>
        <v>1371.9110909154715</v>
      </c>
      <c r="AT230">
        <f t="shared" si="291"/>
        <v>2867.5303445488571</v>
      </c>
      <c r="AV230">
        <f>SQRT((S230-AS230)*(S230-AS230)+(T230-AT230)*(T230-AT230))</f>
        <v>2.7113702319695046</v>
      </c>
    </row>
    <row r="231" spans="1:48" x14ac:dyDescent="0.2">
      <c r="A231" s="1" t="d">
        <v>2024-08-17</v>
      </c>
      <c r="B231">
        <v>45520</v>
      </c>
      <c r="C231">
        <f t="shared" si="276"/>
        <v>1.24</v>
      </c>
      <c r="D231">
        <v>1.6708000000000001E-2</v>
      </c>
      <c r="E231">
        <f t="shared" si="277"/>
        <v>4.8950563441756003</v>
      </c>
      <c r="F231">
        <f t="shared" si="278"/>
        <v>4.9382057178469285</v>
      </c>
      <c r="G231">
        <f t="shared" si="279"/>
        <v>0.40909281973636669</v>
      </c>
      <c r="H231">
        <f t="shared" si="268"/>
        <v>3.9129476485590828</v>
      </c>
      <c r="I231">
        <f t="shared" si="319"/>
        <v>3.9013003787110216</v>
      </c>
      <c r="J231">
        <f t="shared" si="319"/>
        <v>3.9014406891582407</v>
      </c>
      <c r="K231">
        <f t="shared" si="319"/>
        <v>3.9014389895614521</v>
      </c>
      <c r="L231">
        <f t="shared" si="319"/>
        <v>3.9014390101475103</v>
      </c>
      <c r="M231">
        <f t="shared" si="269"/>
        <v>3.8899989812484081</v>
      </c>
      <c r="N231">
        <f t="shared" si="270"/>
        <v>2.5450193919157513</v>
      </c>
      <c r="O231">
        <f t="shared" si="271"/>
        <v>-0.55721639608063112</v>
      </c>
      <c r="P231">
        <f t="shared" si="280"/>
        <v>2.5843762575091622</v>
      </c>
      <c r="Q231">
        <f t="shared" si="272"/>
        <v>0.22537877287201868</v>
      </c>
      <c r="R231">
        <f t="shared" si="281"/>
        <v>796.67265376377213</v>
      </c>
      <c r="S231">
        <f t="shared" si="282"/>
        <v>1378.6990099622471</v>
      </c>
      <c r="T231">
        <f t="shared" si="283"/>
        <v>2876.1603308744316</v>
      </c>
      <c r="AC231">
        <f>C231-1</f>
        <v>0.24</v>
      </c>
      <c r="AD231">
        <f>0.01675104-0.0000418*C231-0.000000126*C231*C231</f>
        <v>1.6699014262399996E-2</v>
      </c>
      <c r="AE231">
        <f>MOD(279.6966778+36000.76892*C231+0.0003025*C231*C231,360)*PI()/180</f>
        <v>4.898277082693717</v>
      </c>
      <c r="AF231">
        <f>(281.2208444+1.719175*C231+0.000452778*C231*C231)*PI()/180</f>
        <v>4.9454483384200199</v>
      </c>
      <c r="AG231">
        <f>G231-AC231*(46.815*PI()/180+AC231*(0.006*PI()/180-0.0018*AC231*PI()/180))/3600</f>
        <v>0.409038346455533</v>
      </c>
      <c r="AH231">
        <f t="shared" si="284"/>
        <v>3.9089257665042112</v>
      </c>
      <c r="AI231">
        <f t="shared" ref="AI231:AM231" si="329">$AH231+$AD231*SIN(AH231)</f>
        <v>3.897333007237747</v>
      </c>
      <c r="AJ231">
        <f t="shared" si="329"/>
        <v>3.8974731206401709</v>
      </c>
      <c r="AK231">
        <f t="shared" si="329"/>
        <v>3.897471417962652</v>
      </c>
      <c r="AL231">
        <f t="shared" si="329"/>
        <v>3.897471438652476</v>
      </c>
      <c r="AM231">
        <f t="shared" si="274"/>
        <v>3.886085617065965</v>
      </c>
      <c r="AN231">
        <f t="shared" si="286"/>
        <v>2.5483486483063977</v>
      </c>
      <c r="AO231">
        <f t="shared" si="287"/>
        <v>-0.55401268990239239</v>
      </c>
      <c r="AP231">
        <f t="shared" si="288"/>
        <v>2.5875799636874008</v>
      </c>
      <c r="AQ231">
        <f t="shared" si="275"/>
        <v>0.2242250152571913</v>
      </c>
      <c r="AR231">
        <f t="shared" si="289"/>
        <v>797.61610393269848</v>
      </c>
      <c r="AS231">
        <f t="shared" si="290"/>
        <v>1380.3710345048578</v>
      </c>
      <c r="AT231">
        <f t="shared" si="291"/>
        <v>2878.3089123476516</v>
      </c>
      <c r="AV231">
        <f>SQRT((S231-AS231)*(S231-AS231)+(T231-AT231)*(T231-AT231))</f>
        <v>2.7225114174520262</v>
      </c>
    </row>
    <row r="232" spans="1:48" x14ac:dyDescent="0.2">
      <c r="A232" s="1" t="d">
        <v>2024-08-18</v>
      </c>
      <c r="B232">
        <v>45521</v>
      </c>
      <c r="C232">
        <f t="shared" si="276"/>
        <v>1.24</v>
      </c>
      <c r="D232">
        <v>1.6708000000000001E-2</v>
      </c>
      <c r="E232">
        <f t="shared" si="277"/>
        <v>4.8950563441756003</v>
      </c>
      <c r="F232">
        <f t="shared" si="278"/>
        <v>4.9382057178469285</v>
      </c>
      <c r="G232">
        <f t="shared" si="279"/>
        <v>0.40909281973636669</v>
      </c>
      <c r="H232">
        <f t="shared" si="268"/>
        <v>3.9301504401915679</v>
      </c>
      <c r="I232">
        <f t="shared" si="319"/>
        <v>3.9182988302630113</v>
      </c>
      <c r="J232">
        <f t="shared" si="319"/>
        <v>3.9184392351733912</v>
      </c>
      <c r="K232">
        <f t="shared" si="319"/>
        <v>3.9184375621421181</v>
      </c>
      <c r="L232">
        <f t="shared" si="319"/>
        <v>3.9184375820761987</v>
      </c>
      <c r="M232">
        <f t="shared" si="269"/>
        <v>3.9067934132591304</v>
      </c>
      <c r="N232">
        <f t="shared" si="270"/>
        <v>2.5618138239264727</v>
      </c>
      <c r="O232">
        <f t="shared" si="271"/>
        <v>-0.54101878101472411</v>
      </c>
      <c r="P232">
        <f t="shared" si="280"/>
        <v>2.6005738725750689</v>
      </c>
      <c r="Q232">
        <f t="shared" si="272"/>
        <v>0.21968050374114184</v>
      </c>
      <c r="R232">
        <f t="shared" si="281"/>
        <v>801.34070620838588</v>
      </c>
      <c r="S232">
        <f t="shared" si="282"/>
        <v>1387.301889903212</v>
      </c>
      <c r="T232">
        <f t="shared" si="283"/>
        <v>2886.8967879886277</v>
      </c>
      <c r="AC232">
        <f>C232-1</f>
        <v>0.24</v>
      </c>
      <c r="AD232">
        <f>0.01675104-0.0000418*C232-0.000000126*C232*C232</f>
        <v>1.6699014262399996E-2</v>
      </c>
      <c r="AE232">
        <f>MOD(279.6966778+36000.76892*C232+0.0003025*C232*C232,360)*PI()/180</f>
        <v>4.898277082693717</v>
      </c>
      <c r="AF232">
        <f>(281.2208444+1.719175*C232+0.000452778*C232*C232)*PI()/180</f>
        <v>4.9454483384200199</v>
      </c>
      <c r="AG232">
        <f>G232-AC232*(46.815*PI()/180+AC232*(0.006*PI()/180-0.0018*AC232*PI()/180))/3600</f>
        <v>0.409038346455533</v>
      </c>
      <c r="AH232">
        <f t="shared" si="284"/>
        <v>3.9261285581366963</v>
      </c>
      <c r="AI232">
        <f t="shared" ref="AI232:AM232" si="330">$AH232+$AD232*SIN(AH232)</f>
        <v>3.9143307578415509</v>
      </c>
      <c r="AJ232">
        <f t="shared" si="330"/>
        <v>3.9144710039855855</v>
      </c>
      <c r="AK232">
        <f t="shared" si="330"/>
        <v>3.9144693272436011</v>
      </c>
      <c r="AL232">
        <f t="shared" si="330"/>
        <v>3.9144693472888847</v>
      </c>
      <c r="AM232">
        <f t="shared" si="274"/>
        <v>3.9028787409696473</v>
      </c>
      <c r="AN232">
        <f t="shared" si="286"/>
        <v>2.5651417722100813</v>
      </c>
      <c r="AO232">
        <f t="shared" si="287"/>
        <v>-0.53782442262904095</v>
      </c>
      <c r="AP232">
        <f t="shared" si="288"/>
        <v>2.6037682309607524</v>
      </c>
      <c r="AQ232">
        <f t="shared" si="275"/>
        <v>0.21851678323024593</v>
      </c>
      <c r="AR232">
        <f t="shared" si="289"/>
        <v>802.29665207420499</v>
      </c>
      <c r="AS232">
        <f t="shared" si="290"/>
        <v>1389.0084850471628</v>
      </c>
      <c r="AT232">
        <f t="shared" si="291"/>
        <v>2889.0325772895285</v>
      </c>
      <c r="AV232">
        <f>SQRT((S232-AS232)*(S232-AS232)+(T232-AT232)*(T232-AT232))</f>
        <v>2.733873245635007</v>
      </c>
    </row>
    <row r="233" spans="1:48" x14ac:dyDescent="0.2">
      <c r="A233" s="1" t="d">
        <v>2024-08-19</v>
      </c>
      <c r="B233">
        <v>45522</v>
      </c>
      <c r="C233">
        <f t="shared" si="276"/>
        <v>1.24</v>
      </c>
      <c r="D233">
        <v>1.6708000000000001E-2</v>
      </c>
      <c r="E233">
        <f t="shared" si="277"/>
        <v>4.8950563441756003</v>
      </c>
      <c r="F233">
        <f t="shared" si="278"/>
        <v>4.9382057178469285</v>
      </c>
      <c r="G233">
        <f t="shared" si="279"/>
        <v>0.40909281973636669</v>
      </c>
      <c r="H233">
        <f t="shared" si="268"/>
        <v>3.9473532318242803</v>
      </c>
      <c r="I233">
        <f t="shared" si="319"/>
        <v>3.9353007890472407</v>
      </c>
      <c r="J233">
        <f t="shared" si="319"/>
        <v>3.9354411239390519</v>
      </c>
      <c r="K233">
        <f t="shared" si="319"/>
        <v>3.9354394799269379</v>
      </c>
      <c r="L233">
        <f t="shared" si="319"/>
        <v>3.9354394991850512</v>
      </c>
      <c r="M233">
        <f t="shared" si="269"/>
        <v>3.9235944559362248</v>
      </c>
      <c r="N233">
        <f t="shared" si="270"/>
        <v>2.5786148666035675</v>
      </c>
      <c r="O233">
        <f t="shared" si="271"/>
        <v>-0.52485617906527082</v>
      </c>
      <c r="P233">
        <f t="shared" si="280"/>
        <v>2.6167364745245223</v>
      </c>
      <c r="Q233">
        <f t="shared" si="272"/>
        <v>0.21392430288857667</v>
      </c>
      <c r="R233">
        <f t="shared" si="281"/>
        <v>806.07790865527113</v>
      </c>
      <c r="S233">
        <f t="shared" si="282"/>
        <v>1396.0835913443641</v>
      </c>
      <c r="T233">
        <f t="shared" si="283"/>
        <v>2897.5766120224998</v>
      </c>
      <c r="AC233">
        <f>C233-1</f>
        <v>0.24</v>
      </c>
      <c r="AD233">
        <f>0.01675104-0.0000418*C233-0.000000126*C233*C233</f>
        <v>1.6699014262399996E-2</v>
      </c>
      <c r="AE233">
        <f>MOD(279.6966778+36000.76892*C233+0.0003025*C233*C233,360)*PI()/180</f>
        <v>4.898277082693717</v>
      </c>
      <c r="AF233">
        <f>(281.2208444+1.719175*C233+0.000452778*C233*C233)*PI()/180</f>
        <v>4.9454483384200199</v>
      </c>
      <c r="AG233">
        <f>G233-AC233*(46.815*PI()/180+AC233*(0.006*PI()/180-0.0018*AC233*PI()/180))/3600</f>
        <v>0.409038346455533</v>
      </c>
      <c r="AH233">
        <f t="shared" si="284"/>
        <v>3.9433313497694087</v>
      </c>
      <c r="AI233">
        <f t="shared" ref="AI233:AM233" si="331">$AH233+$AD233*SIN(AH233)</f>
        <v>3.9313319997537777</v>
      </c>
      <c r="AJ233">
        <f t="shared" si="331"/>
        <v>3.9314722143457388</v>
      </c>
      <c r="AK233">
        <f t="shared" si="331"/>
        <v>3.9314705660134162</v>
      </c>
      <c r="AL233">
        <f t="shared" si="331"/>
        <v>3.9314705853894987</v>
      </c>
      <c r="AM233">
        <f t="shared" si="274"/>
        <v>3.9196784442234445</v>
      </c>
      <c r="AN233">
        <f t="shared" si="286"/>
        <v>2.5819414754638785</v>
      </c>
      <c r="AO233">
        <f t="shared" si="287"/>
        <v>-0.52167102212763894</v>
      </c>
      <c r="AP233">
        <f t="shared" si="288"/>
        <v>2.6199216314621543</v>
      </c>
      <c r="AQ233">
        <f t="shared" si="275"/>
        <v>0.21275096551281289</v>
      </c>
      <c r="AR233">
        <f t="shared" si="289"/>
        <v>807.04623015640152</v>
      </c>
      <c r="AS233">
        <f t="shared" si="290"/>
        <v>1397.8249842271907</v>
      </c>
      <c r="AT233">
        <f t="shared" si="291"/>
        <v>2899.6991312684331</v>
      </c>
      <c r="AV233">
        <f>SQRT((S233-AS233)*(S233-AS233)+(T233-AT233)*(T233-AT233))</f>
        <v>2.7454575432369133</v>
      </c>
    </row>
    <row r="234" spans="1:48" x14ac:dyDescent="0.2">
      <c r="A234" s="1" t="d">
        <v>2024-08-20</v>
      </c>
      <c r="B234">
        <v>45523</v>
      </c>
      <c r="C234">
        <f t="shared" si="276"/>
        <v>1.24</v>
      </c>
      <c r="D234">
        <v>1.6708000000000001E-2</v>
      </c>
      <c r="E234">
        <f t="shared" si="277"/>
        <v>4.8950563441756003</v>
      </c>
      <c r="F234">
        <f t="shared" si="278"/>
        <v>4.9382057178469285</v>
      </c>
      <c r="G234">
        <f t="shared" si="279"/>
        <v>0.40909281973636669</v>
      </c>
      <c r="H234">
        <f t="shared" si="268"/>
        <v>3.9645560234567654</v>
      </c>
      <c r="I234">
        <f t="shared" si="319"/>
        <v>3.9523063144954724</v>
      </c>
      <c r="J234">
        <f t="shared" si="319"/>
        <v>3.9524464149563618</v>
      </c>
      <c r="K234">
        <f t="shared" si="319"/>
        <v>3.9524448023086727</v>
      </c>
      <c r="L234">
        <f t="shared" si="319"/>
        <v>3.952444820869947</v>
      </c>
      <c r="M234">
        <f t="shared" si="269"/>
        <v>3.9404022279924398</v>
      </c>
      <c r="N234">
        <f t="shared" si="270"/>
        <v>2.5954226386597821</v>
      </c>
      <c r="O234">
        <f t="shared" si="271"/>
        <v>-0.50872768875604946</v>
      </c>
      <c r="P234">
        <f t="shared" si="280"/>
        <v>2.6328649648337437</v>
      </c>
      <c r="Q234">
        <f t="shared" si="272"/>
        <v>0.20811170711347388</v>
      </c>
      <c r="R234">
        <f t="shared" si="281"/>
        <v>810.88387978528556</v>
      </c>
      <c r="S234">
        <f t="shared" si="282"/>
        <v>1405.0456677911316</v>
      </c>
      <c r="T234">
        <f t="shared" si="283"/>
        <v>2908.1975303296986</v>
      </c>
      <c r="AC234">
        <f>C234-1</f>
        <v>0.24</v>
      </c>
      <c r="AD234">
        <f>0.01675104-0.0000418*C234-0.000000126*C234*C234</f>
        <v>1.6699014262399996E-2</v>
      </c>
      <c r="AE234">
        <f>MOD(279.6966778+36000.76892*C234+0.0003025*C234*C234,360)*PI()/180</f>
        <v>4.898277082693717</v>
      </c>
      <c r="AF234">
        <f>(281.2208444+1.719175*C234+0.000452778*C234*C234)*PI()/180</f>
        <v>4.9454483384200199</v>
      </c>
      <c r="AG234">
        <f>G234-AC234*(46.815*PI()/180+AC234*(0.006*PI()/180-0.0018*AC234*PI()/180))/3600</f>
        <v>0.409038346455533</v>
      </c>
      <c r="AH234">
        <f t="shared" si="284"/>
        <v>3.9605341414018937</v>
      </c>
      <c r="AI234">
        <f t="shared" ref="AI234:AM234" si="332">$AH234+$AD234*SIN(AH234)</f>
        <v>3.948336792618333</v>
      </c>
      <c r="AJ234">
        <f t="shared" si="332"/>
        <v>3.9484768113888489</v>
      </c>
      <c r="AK234">
        <f t="shared" si="332"/>
        <v>3.9484751938334619</v>
      </c>
      <c r="AL234">
        <f t="shared" si="332"/>
        <v>3.9484752125187885</v>
      </c>
      <c r="AM234">
        <f t="shared" si="274"/>
        <v>3.9364848458563833</v>
      </c>
      <c r="AN234">
        <f t="shared" si="286"/>
        <v>2.598747877096816</v>
      </c>
      <c r="AO234">
        <f t="shared" si="287"/>
        <v>-0.50555157976847298</v>
      </c>
      <c r="AP234">
        <f t="shared" si="288"/>
        <v>2.6360410738213202</v>
      </c>
      <c r="AQ234">
        <f t="shared" si="275"/>
        <v>0.20692909882536764</v>
      </c>
      <c r="AR234">
        <f t="shared" si="289"/>
        <v>811.86445599987235</v>
      </c>
      <c r="AS234">
        <f t="shared" si="290"/>
        <v>1406.8220852845984</v>
      </c>
      <c r="AT234">
        <f t="shared" si="291"/>
        <v>2910.3062876647068</v>
      </c>
      <c r="AV234">
        <f>SQRT((S234-AS234)*(S234-AS234)+(T234-AT234)*(T234-AT234))</f>
        <v>2.7572661476625986</v>
      </c>
    </row>
    <row r="235" spans="1:48" x14ac:dyDescent="0.2">
      <c r="A235" s="1" t="d">
        <v>2024-08-21</v>
      </c>
      <c r="B235">
        <v>45524</v>
      </c>
      <c r="C235">
        <f t="shared" si="276"/>
        <v>1.24</v>
      </c>
      <c r="D235">
        <v>1.6708000000000001E-2</v>
      </c>
      <c r="E235">
        <f t="shared" si="277"/>
        <v>4.8950563441756003</v>
      </c>
      <c r="F235">
        <f t="shared" si="278"/>
        <v>4.9382057178469285</v>
      </c>
      <c r="G235">
        <f t="shared" si="279"/>
        <v>0.40909281973636669</v>
      </c>
      <c r="H235">
        <f t="shared" si="268"/>
        <v>3.9817588150892504</v>
      </c>
      <c r="I235">
        <f t="shared" si="319"/>
        <v>3.9693154649846654</v>
      </c>
      <c r="J235">
        <f t="shared" si="319"/>
        <v>3.9694551668644027</v>
      </c>
      <c r="K235">
        <f t="shared" si="319"/>
        <v>3.9694535878124144</v>
      </c>
      <c r="L235">
        <f t="shared" si="319"/>
        <v>3.9694536056591159</v>
      </c>
      <c r="M235">
        <f t="shared" si="269"/>
        <v>3.957216846494886</v>
      </c>
      <c r="N235">
        <f t="shared" si="270"/>
        <v>2.6122372571622279</v>
      </c>
      <c r="O235">
        <f t="shared" si="271"/>
        <v>-0.49263237480209376</v>
      </c>
      <c r="P235">
        <f t="shared" si="280"/>
        <v>2.6489602787876994</v>
      </c>
      <c r="Q235">
        <f t="shared" si="272"/>
        <v>0.20224425605846683</v>
      </c>
      <c r="R235">
        <f t="shared" si="281"/>
        <v>815.75823532250354</v>
      </c>
      <c r="S235">
        <f t="shared" si="282"/>
        <v>1414.1896831226002</v>
      </c>
      <c r="T235">
        <f t="shared" si="283"/>
        <v>2918.7571897987841</v>
      </c>
      <c r="AC235">
        <f>C235-1</f>
        <v>0.24</v>
      </c>
      <c r="AD235">
        <f>0.01675104-0.0000418*C235-0.000000126*C235*C235</f>
        <v>1.6699014262399996E-2</v>
      </c>
      <c r="AE235">
        <f>MOD(279.6966778+36000.76892*C235+0.0003025*C235*C235,360)*PI()/180</f>
        <v>4.898277082693717</v>
      </c>
      <c r="AF235">
        <f>(281.2208444+1.719175*C235+0.000452778*C235*C235)*PI()/180</f>
        <v>4.9454483384200199</v>
      </c>
      <c r="AG235">
        <f>G235-AC235*(46.815*PI()/180+AC235*(0.006*PI()/180-0.0018*AC235*PI()/180))/3600</f>
        <v>0.409038346455533</v>
      </c>
      <c r="AH235">
        <f t="shared" si="284"/>
        <v>3.9777369330343788</v>
      </c>
      <c r="AI235">
        <f t="shared" ref="AI235:AM235" si="333">$AH235+$AD235*SIN(AH235)</f>
        <v>3.9653451950289673</v>
      </c>
      <c r="AJ235">
        <f t="shared" si="333"/>
        <v>3.9654848539255418</v>
      </c>
      <c r="AK235">
        <f t="shared" si="333"/>
        <v>3.9654832694018389</v>
      </c>
      <c r="AL235">
        <f t="shared" si="333"/>
        <v>3.9654832873779813</v>
      </c>
      <c r="AM235">
        <f t="shared" si="274"/>
        <v>3.9532980632605152</v>
      </c>
      <c r="AN235">
        <f t="shared" si="286"/>
        <v>2.6155610945009489</v>
      </c>
      <c r="AO235">
        <f t="shared" si="287"/>
        <v>-0.48946515337616625</v>
      </c>
      <c r="AP235">
        <f t="shared" si="288"/>
        <v>2.6521275002136271</v>
      </c>
      <c r="AQ235">
        <f t="shared" si="275"/>
        <v>0.2010527226472846</v>
      </c>
      <c r="AR235">
        <f t="shared" si="289"/>
        <v>816.75094440840212</v>
      </c>
      <c r="AS235">
        <f t="shared" si="290"/>
        <v>1416.0013515180945</v>
      </c>
      <c r="AT235">
        <f t="shared" si="291"/>
        <v>2920.8516790270287</v>
      </c>
      <c r="AV235">
        <f>SQRT((S235-AS235)*(S235-AS235)+(T235-AT235)*(T235-AT235))</f>
        <v>2.7693009050057036</v>
      </c>
    </row>
    <row r="236" spans="1:48" x14ac:dyDescent="0.2">
      <c r="A236" s="1" t="d">
        <v>2024-08-22</v>
      </c>
      <c r="B236">
        <v>45525</v>
      </c>
      <c r="C236">
        <f t="shared" si="276"/>
        <v>1.24</v>
      </c>
      <c r="D236">
        <v>1.6708000000000001E-2</v>
      </c>
      <c r="E236">
        <f t="shared" si="277"/>
        <v>4.8950563441756003</v>
      </c>
      <c r="F236">
        <f t="shared" si="278"/>
        <v>4.9382057178469285</v>
      </c>
      <c r="G236">
        <f t="shared" si="279"/>
        <v>0.40909281973636669</v>
      </c>
      <c r="H236">
        <f t="shared" si="268"/>
        <v>3.9989616067217355</v>
      </c>
      <c r="I236">
        <f t="shared" si="319"/>
        <v>3.9863282978187984</v>
      </c>
      <c r="J236">
        <f t="shared" si="319"/>
        <v>3.9864674374217999</v>
      </c>
      <c r="K236">
        <f t="shared" si="319"/>
        <v>3.9864658940774884</v>
      </c>
      <c r="L236">
        <f t="shared" si="319"/>
        <v>3.9864659111950238</v>
      </c>
      <c r="M236">
        <f t="shared" si="269"/>
        <v>3.9740384268299151</v>
      </c>
      <c r="N236">
        <f t="shared" si="270"/>
        <v>2.6290588374972579</v>
      </c>
      <c r="O236">
        <f t="shared" si="271"/>
        <v>-0.47656926925529386</v>
      </c>
      <c r="P236">
        <f t="shared" si="280"/>
        <v>2.665023384334499</v>
      </c>
      <c r="Q236">
        <f t="shared" si="272"/>
        <v>0.19632349200663257</v>
      </c>
      <c r="R236">
        <f t="shared" si="281"/>
        <v>820.70058760894256</v>
      </c>
      <c r="S236">
        <f t="shared" si="282"/>
        <v>1423.5172100147943</v>
      </c>
      <c r="T236">
        <f t="shared" si="283"/>
        <v>2929.2531544989156</v>
      </c>
      <c r="AC236">
        <f>C236-1</f>
        <v>0.24</v>
      </c>
      <c r="AD236">
        <f>0.01675104-0.0000418*C236-0.000000126*C236*C236</f>
        <v>1.6699014262399996E-2</v>
      </c>
      <c r="AE236">
        <f>MOD(279.6966778+36000.76892*C236+0.0003025*C236*C236,360)*PI()/180</f>
        <v>4.898277082693717</v>
      </c>
      <c r="AF236">
        <f>(281.2208444+1.719175*C236+0.000452778*C236*C236)*PI()/180</f>
        <v>4.9454483384200199</v>
      </c>
      <c r="AG236">
        <f>G236-AC236*(46.815*PI()/180+AC236*(0.006*PI()/180-0.0018*AC236*PI()/180))/3600</f>
        <v>0.409038346455533</v>
      </c>
      <c r="AH236">
        <f t="shared" si="284"/>
        <v>3.9949397246668639</v>
      </c>
      <c r="AI236">
        <f t="shared" ref="AI236:AM236" si="334">$AH236+$AD236*SIN(AH236)</f>
        <v>3.9823572645110392</v>
      </c>
      <c r="AJ236">
        <f t="shared" si="334"/>
        <v>3.9824963998904379</v>
      </c>
      <c r="AK236">
        <f t="shared" si="334"/>
        <v>3.9824948505352702</v>
      </c>
      <c r="AL236">
        <f t="shared" si="334"/>
        <v>3.9824948677869347</v>
      </c>
      <c r="AM236">
        <f t="shared" si="274"/>
        <v>3.9701182121557888</v>
      </c>
      <c r="AN236">
        <f t="shared" si="286"/>
        <v>2.6323812433962228</v>
      </c>
      <c r="AO236">
        <f t="shared" si="287"/>
        <v>-0.47341076837294693</v>
      </c>
      <c r="AP236">
        <f t="shared" si="288"/>
        <v>2.6681818852168462</v>
      </c>
      <c r="AQ236">
        <f t="shared" si="275"/>
        <v>0.19512337902018168</v>
      </c>
      <c r="AR236">
        <f t="shared" si="289"/>
        <v>821.70530673716951</v>
      </c>
      <c r="AS236">
        <f t="shared" si="290"/>
        <v>1425.3643546909848</v>
      </c>
      <c r="AT236">
        <f t="shared" si="291"/>
        <v>2931.3328547138599</v>
      </c>
      <c r="AV236">
        <f>SQRT((S236-AS236)*(S236-AS236)+(T236-AT236)*(T236-AT236))</f>
        <v>2.7815636679426006</v>
      </c>
    </row>
    <row r="237" spans="1:48" x14ac:dyDescent="0.2">
      <c r="A237" s="1" t="d">
        <v>2024-08-23</v>
      </c>
      <c r="B237">
        <v>45526</v>
      </c>
      <c r="C237">
        <f t="shared" si="276"/>
        <v>1.24</v>
      </c>
      <c r="D237">
        <v>1.6708000000000001E-2</v>
      </c>
      <c r="E237">
        <f t="shared" si="277"/>
        <v>4.8950563441756003</v>
      </c>
      <c r="F237">
        <f t="shared" si="278"/>
        <v>4.9382057178469285</v>
      </c>
      <c r="G237">
        <f t="shared" si="279"/>
        <v>0.40909281973636669</v>
      </c>
      <c r="H237">
        <f t="shared" si="268"/>
        <v>4.0161643983542206</v>
      </c>
      <c r="I237">
        <f t="shared" si="319"/>
        <v>4.0033448692121407</v>
      </c>
      <c r="J237">
        <f t="shared" si="319"/>
        <v>4.0034832834895351</v>
      </c>
      <c r="K237">
        <f t="shared" si="319"/>
        <v>4.0034817778405873</v>
      </c>
      <c r="L237">
        <f t="shared" si="319"/>
        <v>4.0034817942174952</v>
      </c>
      <c r="M237">
        <f t="shared" si="269"/>
        <v>3.9908670826692321</v>
      </c>
      <c r="N237">
        <f t="shared" si="270"/>
        <v>2.6458874933365735</v>
      </c>
      <c r="O237">
        <f t="shared" si="271"/>
        <v>-0.46053737263850852</v>
      </c>
      <c r="P237">
        <f t="shared" si="280"/>
        <v>2.6810552809512846</v>
      </c>
      <c r="Q237">
        <f t="shared" si="272"/>
        <v>0.19035095970713878</v>
      </c>
      <c r="R237">
        <f t="shared" si="281"/>
        <v>825.71054514358059</v>
      </c>
      <c r="S237">
        <f t="shared" si="282"/>
        <v>1433.0298282629026</v>
      </c>
      <c r="T237">
        <f t="shared" si="283"/>
        <v>2939.6829032879928</v>
      </c>
      <c r="AC237">
        <f>C237-1</f>
        <v>0.24</v>
      </c>
      <c r="AD237">
        <f>0.01675104-0.0000418*C237-0.000000126*C237*C237</f>
        <v>1.6699014262399996E-2</v>
      </c>
      <c r="AE237">
        <f>MOD(279.6966778+36000.76892*C237+0.0003025*C237*C237,360)*PI()/180</f>
        <v>4.898277082693717</v>
      </c>
      <c r="AF237">
        <f>(281.2208444+1.719175*C237+0.000452778*C237*C237)*PI()/180</f>
        <v>4.9454483384200199</v>
      </c>
      <c r="AG237">
        <f>G237-AC237*(46.815*PI()/180+AC237*(0.006*PI()/180-0.0018*AC237*PI()/180))/3600</f>
        <v>0.409038346455533</v>
      </c>
      <c r="AH237">
        <f t="shared" si="284"/>
        <v>4.0121425162993489</v>
      </c>
      <c r="AI237">
        <f t="shared" ref="AI237:AM237" si="335">$AH237+$AD237*SIN(AH237)</f>
        <v>3.9993730575047142</v>
      </c>
      <c r="AJ237">
        <f t="shared" si="335"/>
        <v>3.9995115063249562</v>
      </c>
      <c r="AK237">
        <f t="shared" si="335"/>
        <v>3.9995099941522185</v>
      </c>
      <c r="AL237">
        <f t="shared" si="335"/>
        <v>3.9995100106672408</v>
      </c>
      <c r="AM237">
        <f t="shared" si="274"/>
        <v>3.9869454065561492</v>
      </c>
      <c r="AN237">
        <f t="shared" si="286"/>
        <v>2.6492084377965828</v>
      </c>
      <c r="AO237">
        <f t="shared" si="287"/>
        <v>-0.45738741891007323</v>
      </c>
      <c r="AP237">
        <f t="shared" si="288"/>
        <v>2.6842052346797201</v>
      </c>
      <c r="AQ237">
        <f t="shared" si="275"/>
        <v>0.1891426123797941</v>
      </c>
      <c r="AR237">
        <f t="shared" si="289"/>
        <v>826.7271504251953</v>
      </c>
      <c r="AS237">
        <f t="shared" si="290"/>
        <v>1434.9126733348644</v>
      </c>
      <c r="AT237">
        <f t="shared" si="291"/>
        <v>2941.7472784976485</v>
      </c>
      <c r="AV237">
        <f>SQRT((S237-AS237)*(S237-AS237)+(T237-AT237)*(T237-AT237))</f>
        <v>2.7940562935009097</v>
      </c>
    </row>
    <row r="238" spans="1:48" x14ac:dyDescent="0.2">
      <c r="A238" s="1" t="d">
        <v>2024-08-24</v>
      </c>
      <c r="B238">
        <v>45527</v>
      </c>
      <c r="C238">
        <f t="shared" si="276"/>
        <v>1.24</v>
      </c>
      <c r="D238">
        <v>1.6708000000000001E-2</v>
      </c>
      <c r="E238">
        <f t="shared" si="277"/>
        <v>4.8950563441756003</v>
      </c>
      <c r="F238">
        <f t="shared" si="278"/>
        <v>4.9382057178469285</v>
      </c>
      <c r="G238">
        <f t="shared" si="279"/>
        <v>0.40909281973636669</v>
      </c>
      <c r="H238">
        <f t="shared" si="268"/>
        <v>4.0333671899867056</v>
      </c>
      <c r="I238">
        <f t="shared" si="319"/>
        <v>4.0203652342726137</v>
      </c>
      <c r="J238">
        <f t="shared" si="319"/>
        <v>4.020502761013641</v>
      </c>
      <c r="K238">
        <f t="shared" si="319"/>
        <v>4.020501294918791</v>
      </c>
      <c r="L238">
        <f t="shared" si="319"/>
        <v>4.0205013105467167</v>
      </c>
      <c r="M238">
        <f t="shared" si="269"/>
        <v>4.007702925935904</v>
      </c>
      <c r="N238">
        <f t="shared" si="270"/>
        <v>2.6627233366032463</v>
      </c>
      <c r="O238">
        <f t="shared" si="271"/>
        <v>-0.44453565506813519</v>
      </c>
      <c r="P238">
        <f t="shared" si="280"/>
        <v>2.6970569985216581</v>
      </c>
      <c r="Q238">
        <f t="shared" si="272"/>
        <v>0.18432820622926507</v>
      </c>
      <c r="R238">
        <f t="shared" si="281"/>
        <v>830.78771208483238</v>
      </c>
      <c r="S238">
        <f t="shared" si="282"/>
        <v>1442.7291229966311</v>
      </c>
      <c r="T238">
        <f t="shared" si="283"/>
        <v>2950.043827383703</v>
      </c>
      <c r="AC238">
        <f>C238-1</f>
        <v>0.24</v>
      </c>
      <c r="AD238">
        <f>0.01675104-0.0000418*C238-0.000000126*C238*C238</f>
        <v>1.6699014262399996E-2</v>
      </c>
      <c r="AE238">
        <f>MOD(279.6966778+36000.76892*C238+0.0003025*C238*C238,360)*PI()/180</f>
        <v>4.898277082693717</v>
      </c>
      <c r="AF238">
        <f>(281.2208444+1.719175*C238+0.000452778*C238*C238)*PI()/180</f>
        <v>4.9454483384200199</v>
      </c>
      <c r="AG238">
        <f>G238-AC238*(46.815*PI()/180+AC238*(0.006*PI()/180-0.0018*AC238*PI()/180))/3600</f>
        <v>0.409038346455533</v>
      </c>
      <c r="AH238">
        <f t="shared" si="284"/>
        <v>4.029345307931834</v>
      </c>
      <c r="AI238">
        <f t="shared" ref="AI238:AM238" si="336">$AH238+$AD238*SIN(AH238)</f>
        <v>4.0163926293482639</v>
      </c>
      <c r="AJ238">
        <f t="shared" si="336"/>
        <v>4.0165302293599918</v>
      </c>
      <c r="AK238">
        <f t="shared" si="336"/>
        <v>4.0165287562558891</v>
      </c>
      <c r="AL238">
        <f t="shared" si="336"/>
        <v>4.016528772025211</v>
      </c>
      <c r="AM238">
        <f t="shared" si="274"/>
        <v>4.0037797587355364</v>
      </c>
      <c r="AN238">
        <f t="shared" si="286"/>
        <v>2.66604278997597</v>
      </c>
      <c r="AO238">
        <f t="shared" si="287"/>
        <v>-0.44139406898743733</v>
      </c>
      <c r="AP238">
        <f t="shared" si="288"/>
        <v>2.7001985846023557</v>
      </c>
      <c r="AQ238">
        <f t="shared" si="275"/>
        <v>0.18311196941607311</v>
      </c>
      <c r="AR238">
        <f t="shared" si="289"/>
        <v>831.81607849121065</v>
      </c>
      <c r="AS238">
        <f t="shared" si="290"/>
        <v>1444.6478909455852</v>
      </c>
      <c r="AT238">
        <f t="shared" si="291"/>
        <v>2952.0923261322878</v>
      </c>
      <c r="AV238">
        <f>SQRT((S238-AS238)*(S238-AS238)+(T238-AT238)*(T238-AT238))</f>
        <v>2.8067806406783835</v>
      </c>
    </row>
    <row r="239" spans="1:48" x14ac:dyDescent="0.2">
      <c r="A239" s="1" t="d">
        <v>2024-08-25</v>
      </c>
      <c r="B239">
        <v>45528</v>
      </c>
      <c r="C239">
        <f t="shared" si="276"/>
        <v>1.24</v>
      </c>
      <c r="D239">
        <v>1.6708000000000001E-2</v>
      </c>
      <c r="E239">
        <f t="shared" si="277"/>
        <v>4.8950563441756003</v>
      </c>
      <c r="F239">
        <f t="shared" si="278"/>
        <v>4.9382057178469285</v>
      </c>
      <c r="G239">
        <f t="shared" si="279"/>
        <v>0.40909281973636669</v>
      </c>
      <c r="H239">
        <f t="shared" si="268"/>
        <v>4.0505699816194181</v>
      </c>
      <c r="I239">
        <f t="shared" si="319"/>
        <v>4.0373894469857072</v>
      </c>
      <c r="J239">
        <f t="shared" si="319"/>
        <v>4.0375259250082181</v>
      </c>
      <c r="K239">
        <f t="shared" si="319"/>
        <v>4.0375245001929301</v>
      </c>
      <c r="L239">
        <f t="shared" si="319"/>
        <v>4.037524515066587</v>
      </c>
      <c r="M239">
        <f t="shared" si="269"/>
        <v>4.0245460667707347</v>
      </c>
      <c r="N239">
        <f t="shared" si="270"/>
        <v>2.6795664774380761</v>
      </c>
      <c r="O239">
        <f t="shared" si="271"/>
        <v>-0.42856305736359374</v>
      </c>
      <c r="P239">
        <f t="shared" si="280"/>
        <v>2.7130295962261992</v>
      </c>
      <c r="Q239">
        <f t="shared" si="272"/>
        <v>0.17825678084385846</v>
      </c>
      <c r="R239">
        <f t="shared" si="281"/>
        <v>835.93168771615376</v>
      </c>
      <c r="S239">
        <f t="shared" si="282"/>
        <v>1452.6166827836278</v>
      </c>
      <c r="T239">
        <f t="shared" si="283"/>
        <v>2960.3332278992721</v>
      </c>
      <c r="AC239">
        <f>C239-1</f>
        <v>0.24</v>
      </c>
      <c r="AD239">
        <f>0.01675104-0.0000418*C239-0.000000126*C239*C239</f>
        <v>1.6699014262399996E-2</v>
      </c>
      <c r="AE239">
        <f>MOD(279.6966778+36000.76892*C239+0.0003025*C239*C239,360)*PI()/180</f>
        <v>4.898277082693717</v>
      </c>
      <c r="AF239">
        <f>(281.2208444+1.719175*C239+0.000452778*C239*C239)*PI()/180</f>
        <v>4.9454483384200199</v>
      </c>
      <c r="AG239">
        <f>G239-AC239*(46.815*PI()/180+AC239*(0.006*PI()/180-0.0018*AC239*PI()/180))/3600</f>
        <v>0.409038346455533</v>
      </c>
      <c r="AH239">
        <f t="shared" si="284"/>
        <v>4.0465480995645464</v>
      </c>
      <c r="AI239">
        <f t="shared" ref="AI239:AM239" si="337">$AH239+$AD239*SIN(AH239)</f>
        <v>4.0334160342619159</v>
      </c>
      <c r="AJ239">
        <f t="shared" si="337"/>
        <v>4.0335526241989159</v>
      </c>
      <c r="AK239">
        <f t="shared" si="337"/>
        <v>4.0335511919175744</v>
      </c>
      <c r="AL239">
        <f t="shared" si="337"/>
        <v>4.0335512069352104</v>
      </c>
      <c r="AM239">
        <f t="shared" si="274"/>
        <v>4.0206213791942433</v>
      </c>
      <c r="AN239">
        <f t="shared" si="286"/>
        <v>2.6828844104346778</v>
      </c>
      <c r="AO239">
        <f t="shared" si="287"/>
        <v>-0.42542965355979717</v>
      </c>
      <c r="AP239">
        <f t="shared" si="288"/>
        <v>2.7161630000299959</v>
      </c>
      <c r="AQ239">
        <f t="shared" si="275"/>
        <v>0.1770329989605457</v>
      </c>
      <c r="AR239">
        <f t="shared" si="289"/>
        <v>836.97168899261851</v>
      </c>
      <c r="AS239">
        <f t="shared" si="290"/>
        <v>1454.5715940664509</v>
      </c>
      <c r="AT239">
        <f t="shared" si="291"/>
        <v>2962.3652828856807</v>
      </c>
      <c r="AV239">
        <f>SQRT((S239-AS239)*(S239-AS239)+(T239-AT239)*(T239-AT239))</f>
        <v>2.8197385679344973</v>
      </c>
    </row>
    <row r="240" spans="1:48" x14ac:dyDescent="0.2">
      <c r="A240" s="1" t="d">
        <v>2024-08-26</v>
      </c>
      <c r="B240">
        <v>45529</v>
      </c>
      <c r="C240">
        <f t="shared" si="276"/>
        <v>1.24</v>
      </c>
      <c r="D240">
        <v>1.6708000000000001E-2</v>
      </c>
      <c r="E240">
        <f t="shared" si="277"/>
        <v>4.8950563441756003</v>
      </c>
      <c r="F240">
        <f t="shared" si="278"/>
        <v>4.9382057178469285</v>
      </c>
      <c r="G240">
        <f t="shared" si="279"/>
        <v>0.40909281973636669</v>
      </c>
      <c r="H240">
        <f t="shared" si="268"/>
        <v>4.0677727732519031</v>
      </c>
      <c r="I240">
        <f t="shared" si="319"/>
        <v>4.0544175601976065</v>
      </c>
      <c r="J240">
        <f t="shared" si="319"/>
        <v>4.054552829537438</v>
      </c>
      <c r="K240">
        <f t="shared" si="319"/>
        <v>4.0545514475899438</v>
      </c>
      <c r="L240">
        <f t="shared" si="319"/>
        <v>4.0545514617070628</v>
      </c>
      <c r="M240">
        <f t="shared" si="269"/>
        <v>4.0413966134976693</v>
      </c>
      <c r="N240">
        <f t="shared" si="270"/>
        <v>2.6964170241650116</v>
      </c>
      <c r="O240">
        <f t="shared" si="271"/>
        <v>-0.41261849214397411</v>
      </c>
      <c r="P240">
        <f t="shared" si="280"/>
        <v>2.7289741614458189</v>
      </c>
      <c r="Q240">
        <f t="shared" si="272"/>
        <v>0.17213823493186123</v>
      </c>
      <c r="R240">
        <f t="shared" si="281"/>
        <v>841.14206587391618</v>
      </c>
      <c r="S240">
        <f t="shared" si="282"/>
        <v>1462.6940976147341</v>
      </c>
      <c r="T240">
        <f t="shared" si="283"/>
        <v>2970.5483133449197</v>
      </c>
      <c r="AC240">
        <f>C240-1</f>
        <v>0.24</v>
      </c>
      <c r="AD240">
        <f>0.01675104-0.0000418*C240-0.000000126*C240*C240</f>
        <v>1.6699014262399996E-2</v>
      </c>
      <c r="AE240">
        <f>MOD(279.6966778+36000.76892*C240+0.0003025*C240*C240,360)*PI()/180</f>
        <v>4.898277082693717</v>
      </c>
      <c r="AF240">
        <f>(281.2208444+1.719175*C240+0.000452778*C240*C240)*PI()/180</f>
        <v>4.9454483384200199</v>
      </c>
      <c r="AG240">
        <f>G240-AC240*(46.815*PI()/180+AC240*(0.006*PI()/180-0.0018*AC240*PI()/180))/3600</f>
        <v>0.409038346455533</v>
      </c>
      <c r="AH240">
        <f t="shared" si="284"/>
        <v>4.0637508911970315</v>
      </c>
      <c r="AI240">
        <f t="shared" ref="AI240:AM240" si="338">$AH240+$AD240*SIN(AH240)</f>
        <v>4.0504433253309058</v>
      </c>
      <c r="AJ240">
        <f t="shared" si="338"/>
        <v>4.0505787450995685</v>
      </c>
      <c r="AK240">
        <f t="shared" si="338"/>
        <v>4.0505773552589925</v>
      </c>
      <c r="AL240">
        <f t="shared" si="338"/>
        <v>4.0505773695219816</v>
      </c>
      <c r="AM240">
        <f t="shared" si="274"/>
        <v>4.0374703766243059</v>
      </c>
      <c r="AN240">
        <f t="shared" si="286"/>
        <v>2.6997334078647395</v>
      </c>
      <c r="AO240">
        <f t="shared" si="287"/>
        <v>-0.409493079629976</v>
      </c>
      <c r="AP240">
        <f t="shared" si="288"/>
        <v>2.7320995739598173</v>
      </c>
      <c r="AQ240">
        <f t="shared" si="275"/>
        <v>0.17090725190058759</v>
      </c>
      <c r="AR240">
        <f t="shared" si="289"/>
        <v>842.1935744466864</v>
      </c>
      <c r="AS240">
        <f t="shared" si="290"/>
        <v>1464.6853702523331</v>
      </c>
      <c r="AT240">
        <f t="shared" si="291"/>
        <v>2972.5633410384362</v>
      </c>
      <c r="AV240">
        <f>SQRT((S240-AS240)*(S240-AS240)+(T240-AT240)*(T240-AT240))</f>
        <v>2.8329319305074399</v>
      </c>
    </row>
    <row r="241" spans="1:48" x14ac:dyDescent="0.2">
      <c r="A241" s="1" t="d">
        <v>2024-08-27</v>
      </c>
      <c r="B241">
        <v>45530</v>
      </c>
      <c r="C241">
        <f t="shared" si="276"/>
        <v>1.24</v>
      </c>
      <c r="D241">
        <v>1.6708000000000001E-2</v>
      </c>
      <c r="E241">
        <f t="shared" si="277"/>
        <v>4.8950563441756003</v>
      </c>
      <c r="F241">
        <f t="shared" si="278"/>
        <v>4.9382057178469285</v>
      </c>
      <c r="G241">
        <f t="shared" si="279"/>
        <v>0.40909281973636669</v>
      </c>
      <c r="H241">
        <f t="shared" si="268"/>
        <v>4.0849755648843882</v>
      </c>
      <c r="I241">
        <f t="shared" si="319"/>
        <v>4.0714496256009021</v>
      </c>
      <c r="J241">
        <f t="shared" si="319"/>
        <v>4.0715835276999179</v>
      </c>
      <c r="K241">
        <f t="shared" si="319"/>
        <v>4.0715821900676161</v>
      </c>
      <c r="L241">
        <f t="shared" si="319"/>
        <v>4.0715822034288793</v>
      </c>
      <c r="M241">
        <f t="shared" si="269"/>
        <v>4.058254672591576</v>
      </c>
      <c r="N241">
        <f t="shared" si="270"/>
        <v>2.7132750832589174</v>
      </c>
      <c r="O241">
        <f t="shared" si="271"/>
        <v>-0.39670084490795204</v>
      </c>
      <c r="P241">
        <f t="shared" si="280"/>
        <v>2.744891808681841</v>
      </c>
      <c r="Q241">
        <f t="shared" si="272"/>
        <v>0.16597412191788138</v>
      </c>
      <c r="R241">
        <f t="shared" si="281"/>
        <v>846.41843433809311</v>
      </c>
      <c r="S241">
        <f t="shared" si="282"/>
        <v>1472.962956767341</v>
      </c>
      <c r="T241">
        <f t="shared" si="283"/>
        <v>2980.6861970990576</v>
      </c>
      <c r="AC241">
        <f>C241-1</f>
        <v>0.24</v>
      </c>
      <c r="AD241">
        <f>0.01675104-0.0000418*C241-0.000000126*C241*C241</f>
        <v>1.6699014262399996E-2</v>
      </c>
      <c r="AE241">
        <f>MOD(279.6966778+36000.76892*C241+0.0003025*C241*C241,360)*PI()/180</f>
        <v>4.898277082693717</v>
      </c>
      <c r="AF241">
        <f>(281.2208444+1.719175*C241+0.000452778*C241*C241)*PI()/180</f>
        <v>4.9454483384200199</v>
      </c>
      <c r="AG241">
        <f>G241-AC241*(46.815*PI()/180+AC241*(0.006*PI()/180-0.0018*AC241*PI()/180))/3600</f>
        <v>0.409038346455533</v>
      </c>
      <c r="AH241">
        <f t="shared" si="284"/>
        <v>4.0809536828295165</v>
      </c>
      <c r="AI241">
        <f t="shared" ref="AI241:AM241" si="339">$AH241+$AD241*SIN(AH241)</f>
        <v>4.0674745544911195</v>
      </c>
      <c r="AJ241">
        <f t="shared" si="339"/>
        <v>4.0676086453586091</v>
      </c>
      <c r="AK241">
        <f t="shared" si="339"/>
        <v>4.0676072994370021</v>
      </c>
      <c r="AL241">
        <f t="shared" si="339"/>
        <v>4.0676073129453423</v>
      </c>
      <c r="AM241">
        <f t="shared" si="274"/>
        <v>4.0543268578772622</v>
      </c>
      <c r="AN241">
        <f t="shared" si="286"/>
        <v>2.7165898891176958</v>
      </c>
      <c r="AO241">
        <f t="shared" si="287"/>
        <v>-0.39358322732510742</v>
      </c>
      <c r="AP241">
        <f t="shared" si="288"/>
        <v>2.7480094262646855</v>
      </c>
      <c r="AQ241">
        <f t="shared" si="275"/>
        <v>0.16473628111854816</v>
      </c>
      <c r="AR241">
        <f t="shared" si="289"/>
        <v>847.48132121452977</v>
      </c>
      <c r="AS241">
        <f t="shared" si="290"/>
        <v>1474.9908059110121</v>
      </c>
      <c r="AT241">
        <f t="shared" si="291"/>
        <v>2982.6835973528205</v>
      </c>
      <c r="AV241">
        <f>SQRT((S241-AS241)*(S241-AS241)+(T241-AT241)*(T241-AT241))</f>
        <v>2.8463625776101749</v>
      </c>
    </row>
    <row r="242" spans="1:48" x14ac:dyDescent="0.2">
      <c r="A242" s="1" t="d">
        <v>2024-08-28</v>
      </c>
      <c r="B242">
        <v>45531</v>
      </c>
      <c r="C242">
        <f t="shared" si="276"/>
        <v>1.24</v>
      </c>
      <c r="D242">
        <v>1.6708000000000001E-2</v>
      </c>
      <c r="E242">
        <f t="shared" si="277"/>
        <v>4.8950563441756003</v>
      </c>
      <c r="F242">
        <f t="shared" si="278"/>
        <v>4.9382057178469285</v>
      </c>
      <c r="G242">
        <f t="shared" si="279"/>
        <v>0.40909281973636669</v>
      </c>
      <c r="H242">
        <f t="shared" si="268"/>
        <v>4.1021783565168732</v>
      </c>
      <c r="I242">
        <f t="shared" ref="I242:L261" si="340">$H242+$D242*SIN(H242)</f>
        <v>4.0884856937183924</v>
      </c>
      <c r="J242">
        <f t="shared" si="340"/>
        <v>4.0886180716109557</v>
      </c>
      <c r="K242">
        <f t="shared" si="340"/>
        <v>4.0886167795971922</v>
      </c>
      <c r="L242">
        <f t="shared" si="340"/>
        <v>4.0886167922061523</v>
      </c>
      <c r="M242">
        <f t="shared" si="269"/>
        <v>4.075120348643968</v>
      </c>
      <c r="N242">
        <f t="shared" si="270"/>
        <v>2.7301407593113112</v>
      </c>
      <c r="O242">
        <f t="shared" si="271"/>
        <v>-0.38080897510050704</v>
      </c>
      <c r="P242">
        <f t="shared" si="280"/>
        <v>2.7607836784892861</v>
      </c>
      <c r="Q242">
        <f t="shared" si="272"/>
        <v>0.15976599722951354</v>
      </c>
      <c r="R242">
        <f t="shared" si="281"/>
        <v>851.76037418395811</v>
      </c>
      <c r="S242">
        <f t="shared" si="282"/>
        <v>1483.4248465384421</v>
      </c>
      <c r="T242">
        <f t="shared" si="283"/>
        <v>2990.7438948488871</v>
      </c>
      <c r="AC242">
        <f>C242-1</f>
        <v>0.24</v>
      </c>
      <c r="AD242">
        <f>0.01675104-0.0000418*C242-0.000000126*C242*C242</f>
        <v>1.6699014262399996E-2</v>
      </c>
      <c r="AE242">
        <f>MOD(279.6966778+36000.76892*C242+0.0003025*C242*C242,360)*PI()/180</f>
        <v>4.898277082693717</v>
      </c>
      <c r="AF242">
        <f>(281.2208444+1.719175*C242+0.000452778*C242*C242)*PI()/180</f>
        <v>4.9454483384200199</v>
      </c>
      <c r="AG242">
        <f>G242-AC242*(46.815*PI()/180+AC242*(0.006*PI()/180-0.0018*AC242*PI()/180))/3600</f>
        <v>0.409038346455533</v>
      </c>
      <c r="AH242">
        <f t="shared" si="284"/>
        <v>4.0981564744620016</v>
      </c>
      <c r="AI242">
        <f t="shared" ref="AI242:AM242" si="341">$AH242+$AD242*SIN(AH242)</f>
        <v>4.0845097725128232</v>
      </c>
      <c r="AJ242">
        <f t="shared" si="341"/>
        <v>4.0846423772937372</v>
      </c>
      <c r="AK242">
        <f t="shared" si="341"/>
        <v>4.0846410766261965</v>
      </c>
      <c r="AL242">
        <f t="shared" si="341"/>
        <v>4.0846410893827727</v>
      </c>
      <c r="AM242">
        <f t="shared" si="274"/>
        <v>4.0711909279298606</v>
      </c>
      <c r="AN242">
        <f t="shared" si="286"/>
        <v>2.7334539591702942</v>
      </c>
      <c r="AO242">
        <f t="shared" si="287"/>
        <v>-0.37769895095956657</v>
      </c>
      <c r="AP242">
        <f t="shared" si="288"/>
        <v>2.7638937026302264</v>
      </c>
      <c r="AQ242">
        <f t="shared" si="275"/>
        <v>0.1585216414564618</v>
      </c>
      <c r="AR242">
        <f t="shared" si="289"/>
        <v>852.83450884606134</v>
      </c>
      <c r="AS242">
        <f t="shared" si="290"/>
        <v>1485.4894840132579</v>
      </c>
      <c r="AT242">
        <f t="shared" si="291"/>
        <v>2992.7230505116245</v>
      </c>
      <c r="AV242">
        <f>SQRT((S242-AS242)*(S242-AS242)+(T242-AT242)*(T242-AT242))</f>
        <v>2.8600323494252891</v>
      </c>
    </row>
    <row r="243" spans="1:48" x14ac:dyDescent="0.2">
      <c r="A243" s="1" t="d">
        <v>2024-08-29</v>
      </c>
      <c r="B243">
        <v>45532</v>
      </c>
      <c r="C243">
        <f t="shared" si="276"/>
        <v>1.24</v>
      </c>
      <c r="D243">
        <v>1.6708000000000001E-2</v>
      </c>
      <c r="E243">
        <f t="shared" si="277"/>
        <v>4.8950563441756003</v>
      </c>
      <c r="F243">
        <f t="shared" si="278"/>
        <v>4.9382057178469285</v>
      </c>
      <c r="G243">
        <f t="shared" si="279"/>
        <v>0.40909281973636669</v>
      </c>
      <c r="H243">
        <f t="shared" si="268"/>
        <v>4.1193811481493583</v>
      </c>
      <c r="I243">
        <f t="shared" si="340"/>
        <v>4.1055258138883568</v>
      </c>
      <c r="J243">
        <f t="shared" si="340"/>
        <v>4.1056565123860329</v>
      </c>
      <c r="K243">
        <f t="shared" si="340"/>
        <v>4.1056552671472542</v>
      </c>
      <c r="L243">
        <f t="shared" si="340"/>
        <v>4.1056552790102447</v>
      </c>
      <c r="M243">
        <f t="shared" si="269"/>
        <v>4.0919937443300132</v>
      </c>
      <c r="N243">
        <f t="shared" si="270"/>
        <v>2.7470141549973555</v>
      </c>
      <c r="O243">
        <f t="shared" si="271"/>
        <v>-0.36494171716287749</v>
      </c>
      <c r="P243">
        <f t="shared" si="280"/>
        <v>2.7766509364269156</v>
      </c>
      <c r="Q243">
        <f t="shared" si="272"/>
        <v>0.15351541828034251</v>
      </c>
      <c r="R243">
        <f t="shared" si="281"/>
        <v>857.16745909532244</v>
      </c>
      <c r="S243">
        <f t="shared" si="282"/>
        <v>1494.0813478432879</v>
      </c>
      <c r="T243">
        <f t="shared" si="283"/>
        <v>3000.7183220050306</v>
      </c>
      <c r="AC243">
        <f>C243-1</f>
        <v>0.24</v>
      </c>
      <c r="AD243">
        <f>0.01675104-0.0000418*C243-0.000000126*C243*C243</f>
        <v>1.6699014262399996E-2</v>
      </c>
      <c r="AE243">
        <f>MOD(279.6966778+36000.76892*C243+0.0003025*C243*C243,360)*PI()/180</f>
        <v>4.898277082693717</v>
      </c>
      <c r="AF243">
        <f>(281.2208444+1.719175*C243+0.000452778*C243*C243)*PI()/180</f>
        <v>4.9454483384200199</v>
      </c>
      <c r="AG243">
        <f>G243-AC243*(46.815*PI()/180+AC243*(0.006*PI()/180-0.0018*AC243*PI()/180))/3600</f>
        <v>0.409038346455533</v>
      </c>
      <c r="AH243">
        <f t="shared" si="284"/>
        <v>4.1153592660944867</v>
      </c>
      <c r="AI243">
        <f t="shared" ref="AI243:AM243" si="342">$AH243+$AD243*SIN(AH243)</f>
        <v>4.1015490289858647</v>
      </c>
      <c r="AJ243">
        <f t="shared" si="342"/>
        <v>4.1016799922271678</v>
      </c>
      <c r="AK243">
        <f t="shared" si="342"/>
        <v>4.1016787380027591</v>
      </c>
      <c r="AL243">
        <f t="shared" si="342"/>
        <v>4.1016787500132521</v>
      </c>
      <c r="AM243">
        <f t="shared" si="274"/>
        <v>4.0880626898510437</v>
      </c>
      <c r="AN243">
        <f t="shared" si="286"/>
        <v>2.7503257210914782</v>
      </c>
      <c r="AO243">
        <f t="shared" si="287"/>
        <v>-0.36183908008098287</v>
      </c>
      <c r="AP243">
        <f t="shared" si="288"/>
        <v>2.7797535735088101</v>
      </c>
      <c r="AQ243">
        <f t="shared" si="275"/>
        <v>0.15226488970424296</v>
      </c>
      <c r="AR243">
        <f t="shared" si="289"/>
        <v>858.25270938646463</v>
      </c>
      <c r="AS243">
        <f t="shared" si="290"/>
        <v>1496.1829816675795</v>
      </c>
      <c r="AT243">
        <f t="shared" si="291"/>
        <v>3002.6785985316942</v>
      </c>
      <c r="AV243">
        <f>SQRT((S243-AS243)*(S243-AS243)+(T243-AT243)*(T243-AT243))</f>
        <v>2.8739430739656422</v>
      </c>
    </row>
    <row r="244" spans="1:48" x14ac:dyDescent="0.2">
      <c r="A244" s="1" t="d">
        <v>2024-08-30</v>
      </c>
      <c r="B244">
        <v>45533</v>
      </c>
      <c r="C244">
        <f t="shared" si="276"/>
        <v>1.24</v>
      </c>
      <c r="D244">
        <v>1.6708000000000001E-2</v>
      </c>
      <c r="E244">
        <f t="shared" si="277"/>
        <v>4.8950563441756003</v>
      </c>
      <c r="F244">
        <f t="shared" si="278"/>
        <v>4.9382057178469285</v>
      </c>
      <c r="G244">
        <f t="shared" si="279"/>
        <v>0.40909281973636669</v>
      </c>
      <c r="H244">
        <f t="shared" si="268"/>
        <v>4.1365839397820707</v>
      </c>
      <c r="I244">
        <f t="shared" si="340"/>
        <v>4.1225700342501828</v>
      </c>
      <c r="J244">
        <f t="shared" si="340"/>
        <v>4.1226989001244352</v>
      </c>
      <c r="K244">
        <f t="shared" si="340"/>
        <v>4.122697702667744</v>
      </c>
      <c r="L244">
        <f t="shared" si="340"/>
        <v>4.1226977137937748</v>
      </c>
      <c r="M244">
        <f t="shared" si="269"/>
        <v>4.1088749603757329</v>
      </c>
      <c r="N244">
        <f t="shared" si="270"/>
        <v>2.7638953710430751</v>
      </c>
      <c r="O244">
        <f t="shared" si="271"/>
        <v>-0.3490978815664374</v>
      </c>
      <c r="P244">
        <f t="shared" si="280"/>
        <v>2.7924947720233559</v>
      </c>
      <c r="Q244">
        <f t="shared" si="272"/>
        <v>0.14722394447609174</v>
      </c>
      <c r="R244">
        <f t="shared" si="281"/>
        <v>862.63925463853616</v>
      </c>
      <c r="S244">
        <f t="shared" si="282"/>
        <v>1504.9340336728717</v>
      </c>
      <c r="T244">
        <f t="shared" si="283"/>
        <v>3010.6062910925175</v>
      </c>
      <c r="AC244">
        <f>C244-1</f>
        <v>0.24</v>
      </c>
      <c r="AD244">
        <f>0.01675104-0.0000418*C244-0.000000126*C244*C244</f>
        <v>1.6699014262399996E-2</v>
      </c>
      <c r="AE244">
        <f>MOD(279.6966778+36000.76892*C244+0.0003025*C244*C244,360)*PI()/180</f>
        <v>4.898277082693717</v>
      </c>
      <c r="AF244">
        <f>(281.2208444+1.719175*C244+0.000452778*C244*C244)*PI()/180</f>
        <v>4.9454483384200199</v>
      </c>
      <c r="AG244">
        <f>G244-AC244*(46.815*PI()/180+AC244*(0.006*PI()/180-0.0018*AC244*PI()/180))/3600</f>
        <v>0.409038346455533</v>
      </c>
      <c r="AH244">
        <f t="shared" si="284"/>
        <v>4.1325620577271991</v>
      </c>
      <c r="AI244">
        <f t="shared" ref="AI244:AM244" si="343">$AH244+$AD244*SIN(AH244)</f>
        <v>4.1185923723052245</v>
      </c>
      <c r="AJ244">
        <f t="shared" si="343"/>
        <v>4.1187215404692399</v>
      </c>
      <c r="AK244">
        <f t="shared" si="343"/>
        <v>4.118720333728457</v>
      </c>
      <c r="AL244">
        <f t="shared" si="343"/>
        <v>4.1187203450012451</v>
      </c>
      <c r="AM244">
        <f t="shared" si="274"/>
        <v>4.1049422447691164</v>
      </c>
      <c r="AN244">
        <f t="shared" si="286"/>
        <v>2.76720527600955</v>
      </c>
      <c r="AO244">
        <f t="shared" si="287"/>
        <v>-0.34600242050013635</v>
      </c>
      <c r="AP244">
        <f t="shared" si="288"/>
        <v>2.7955902330896567</v>
      </c>
      <c r="AQ244">
        <f t="shared" si="275"/>
        <v>0.14596758461085854</v>
      </c>
      <c r="AR244">
        <f t="shared" si="289"/>
        <v>863.73548664338614</v>
      </c>
      <c r="AS244">
        <f t="shared" si="290"/>
        <v>1507.0728675528044</v>
      </c>
      <c r="AT244">
        <f t="shared" si="291"/>
        <v>3012.5470361544312</v>
      </c>
      <c r="AV244">
        <f>SQRT((S244-AS244)*(S244-AS244)+(T244-AT244)*(T244-AT244))</f>
        <v>2.888096563706009</v>
      </c>
    </row>
    <row r="245" spans="1:48" x14ac:dyDescent="0.2">
      <c r="A245" s="1" t="d">
        <v>2024-08-31</v>
      </c>
      <c r="B245">
        <v>45534</v>
      </c>
      <c r="C245">
        <f t="shared" si="276"/>
        <v>1.24</v>
      </c>
      <c r="D245">
        <v>1.6708000000000001E-2</v>
      </c>
      <c r="E245">
        <f t="shared" si="277"/>
        <v>4.8950563441756003</v>
      </c>
      <c r="F245">
        <f t="shared" si="278"/>
        <v>4.9382057178469285</v>
      </c>
      <c r="G245">
        <f t="shared" si="279"/>
        <v>0.40909281973636669</v>
      </c>
      <c r="H245">
        <f t="shared" si="268"/>
        <v>4.1537867314145558</v>
      </c>
      <c r="I245">
        <f t="shared" si="340"/>
        <v>4.1396184017292148</v>
      </c>
      <c r="J245">
        <f t="shared" si="340"/>
        <v>4.1397452838918998</v>
      </c>
      <c r="K245">
        <f t="shared" si="340"/>
        <v>4.139744135073002</v>
      </c>
      <c r="L245">
        <f t="shared" si="340"/>
        <v>4.1397441454736459</v>
      </c>
      <c r="M245">
        <f t="shared" si="269"/>
        <v>4.1257640955242731</v>
      </c>
      <c r="N245">
        <f t="shared" si="270"/>
        <v>2.7807845061916154</v>
      </c>
      <c r="O245">
        <f t="shared" si="271"/>
        <v>-0.33327625583146014</v>
      </c>
      <c r="P245">
        <f t="shared" si="280"/>
        <v>2.808316397758333</v>
      </c>
      <c r="Q245">
        <f t="shared" si="272"/>
        <v>0.14089313724344518</v>
      </c>
      <c r="R245">
        <f t="shared" si="281"/>
        <v>868.17531749639454</v>
      </c>
      <c r="S245">
        <f t="shared" si="282"/>
        <v>1515.9844664031057</v>
      </c>
      <c r="T245">
        <f t="shared" si="283"/>
        <v>3020.4045091207367</v>
      </c>
      <c r="AC245">
        <f>C245-1</f>
        <v>0.24</v>
      </c>
      <c r="AD245">
        <f>0.01675104-0.0000418*C245-0.000000126*C245*C245</f>
        <v>1.6699014262399996E-2</v>
      </c>
      <c r="AE245">
        <f>MOD(279.6966778+36000.76892*C245+0.0003025*C245*C245,360)*PI()/180</f>
        <v>4.898277082693717</v>
      </c>
      <c r="AF245">
        <f>(281.2208444+1.719175*C245+0.000452778*C245*C245)*PI()/180</f>
        <v>4.9454483384200199</v>
      </c>
      <c r="AG245">
        <f>G245-AC245*(46.815*PI()/180+AC245*(0.006*PI()/180-0.0018*AC245*PI()/180))/3600</f>
        <v>0.409038346455533</v>
      </c>
      <c r="AH245">
        <f t="shared" si="284"/>
        <v>4.1497648493596841</v>
      </c>
      <c r="AI245">
        <f t="shared" ref="AI245:AM245" si="344">$AH245+$AD245*SIN(AH245)</f>
        <v>4.1356398496557896</v>
      </c>
      <c r="AJ245">
        <f t="shared" si="344"/>
        <v>4.1357670713010322</v>
      </c>
      <c r="AK245">
        <f t="shared" si="344"/>
        <v>4.1357659129336586</v>
      </c>
      <c r="AL245">
        <f t="shared" si="344"/>
        <v>4.1357659234797017</v>
      </c>
      <c r="AM245">
        <f t="shared" si="274"/>
        <v>4.1218296918379949</v>
      </c>
      <c r="AN245">
        <f t="shared" si="286"/>
        <v>2.7840927230784285</v>
      </c>
      <c r="AO245">
        <f t="shared" si="287"/>
        <v>-0.33018775530563055</v>
      </c>
      <c r="AP245">
        <f t="shared" si="288"/>
        <v>2.8114048982841626</v>
      </c>
      <c r="AQ245">
        <f t="shared" si="275"/>
        <v>0.13963128691796342</v>
      </c>
      <c r="AR245">
        <f t="shared" si="289"/>
        <v>869.28239541402536</v>
      </c>
      <c r="AS245">
        <f t="shared" si="290"/>
        <v>1518.1606992013872</v>
      </c>
      <c r="AT245">
        <f t="shared" si="291"/>
        <v>3022.3250522160292</v>
      </c>
      <c r="AV245">
        <f>SQRT((S245-AS245)*(S245-AS245)+(T245-AT245)*(T245-AT245))</f>
        <v>2.9024946120865978</v>
      </c>
    </row>
    <row r="246" spans="1:48" x14ac:dyDescent="0.2">
      <c r="A246" s="1" t="d">
        <v>2024-09-01</v>
      </c>
      <c r="B246">
        <v>45535</v>
      </c>
      <c r="C246">
        <f t="shared" si="276"/>
        <v>1.24</v>
      </c>
      <c r="D246">
        <v>1.6708000000000001E-2</v>
      </c>
      <c r="E246">
        <f t="shared" si="277"/>
        <v>4.8950563441756003</v>
      </c>
      <c r="F246">
        <f t="shared" si="278"/>
        <v>4.9382057178469285</v>
      </c>
      <c r="G246">
        <f t="shared" si="279"/>
        <v>0.40909281973636669</v>
      </c>
      <c r="H246">
        <f t="shared" si="268"/>
        <v>4.1709895230470408</v>
      </c>
      <c r="I246">
        <f t="shared" si="340"/>
        <v>4.1566709620242257</v>
      </c>
      <c r="J246">
        <f t="shared" si="340"/>
        <v>4.1567957117056586</v>
      </c>
      <c r="K246">
        <f t="shared" si="340"/>
        <v>4.1567946122272117</v>
      </c>
      <c r="L246">
        <f t="shared" si="340"/>
        <v>4.1567946219164744</v>
      </c>
      <c r="M246">
        <f t="shared" si="269"/>
        <v>4.1426612465046171</v>
      </c>
      <c r="N246">
        <f t="shared" si="270"/>
        <v>2.7976816571719603</v>
      </c>
      <c r="O246">
        <f t="shared" si="271"/>
        <v>-0.3174756055275596</v>
      </c>
      <c r="P246">
        <f t="shared" si="280"/>
        <v>2.8241170480622335</v>
      </c>
      <c r="Q246">
        <f t="shared" si="272"/>
        <v>0.13452456007933752</v>
      </c>
      <c r="R246">
        <f t="shared" si="281"/>
        <v>873.77519466258764</v>
      </c>
      <c r="S246">
        <f t="shared" si="282"/>
        <v>1527.2341949513761</v>
      </c>
      <c r="T246">
        <f t="shared" si="283"/>
        <v>3030.1095749380434</v>
      </c>
      <c r="AC246">
        <f>C246-1</f>
        <v>0.24</v>
      </c>
      <c r="AD246">
        <f>0.01675104-0.0000418*C246-0.000000126*C246*C246</f>
        <v>1.6699014262399996E-2</v>
      </c>
      <c r="AE246">
        <f>MOD(279.6966778+36000.76892*C246+0.0003025*C246*C246,360)*PI()/180</f>
        <v>4.898277082693717</v>
      </c>
      <c r="AF246">
        <f>(281.2208444+1.719175*C246+0.000452778*C246*C246)*PI()/180</f>
        <v>4.9454483384200199</v>
      </c>
      <c r="AG246">
        <f>G246-AC246*(46.815*PI()/180+AC246*(0.006*PI()/180-0.0018*AC246*PI()/180))/3600</f>
        <v>0.409038346455533</v>
      </c>
      <c r="AH246">
        <f t="shared" si="284"/>
        <v>4.1669676409921692</v>
      </c>
      <c r="AI246">
        <f t="shared" ref="AI246:AM246" si="345">$AH246+$AD246*SIN(AH246)</f>
        <v>4.1526915069997452</v>
      </c>
      <c r="AJ246">
        <f t="shared" si="345"/>
        <v>4.1528166329593832</v>
      </c>
      <c r="AK246">
        <f t="shared" si="345"/>
        <v>4.15281552370275</v>
      </c>
      <c r="AL246">
        <f t="shared" si="345"/>
        <v>4.1528155335354695</v>
      </c>
      <c r="AM246">
        <f t="shared" si="274"/>
        <v>4.1387251282058921</v>
      </c>
      <c r="AN246">
        <f t="shared" si="286"/>
        <v>2.8009881594463266</v>
      </c>
      <c r="AO246">
        <f t="shared" si="287"/>
        <v>-0.31439384586025504</v>
      </c>
      <c r="AP246">
        <f t="shared" si="288"/>
        <v>2.827198807729538</v>
      </c>
      <c r="AQ246">
        <f t="shared" si="275"/>
        <v>0.13325755941382703</v>
      </c>
      <c r="AR246">
        <f t="shared" si="289"/>
        <v>874.89298067273023</v>
      </c>
      <c r="AS246">
        <f t="shared" si="290"/>
        <v>1529.4480201290587</v>
      </c>
      <c r="AT246">
        <f t="shared" si="291"/>
        <v>3032.0092270031191</v>
      </c>
      <c r="AV246">
        <f>SQRT((S246-AS246)*(S246-AS246)+(T246-AT246)*(T246-AT246))</f>
        <v>2.9171389897788349</v>
      </c>
    </row>
    <row r="247" spans="1:48" x14ac:dyDescent="0.2">
      <c r="A247" s="1" t="d">
        <v>2024-09-02</v>
      </c>
      <c r="B247">
        <v>45536</v>
      </c>
      <c r="C247">
        <f t="shared" si="276"/>
        <v>1.24</v>
      </c>
      <c r="D247">
        <v>1.6708000000000001E-2</v>
      </c>
      <c r="E247">
        <f t="shared" si="277"/>
        <v>4.8950563441756003</v>
      </c>
      <c r="F247">
        <f t="shared" si="278"/>
        <v>4.9382057178469285</v>
      </c>
      <c r="G247">
        <f t="shared" si="279"/>
        <v>0.40909281973636669</v>
      </c>
      <c r="H247">
        <f t="shared" si="268"/>
        <v>4.1881923146795259</v>
      </c>
      <c r="I247">
        <f t="shared" si="340"/>
        <v>4.1737277595929845</v>
      </c>
      <c r="J247">
        <f t="shared" si="340"/>
        <v>4.1738502305173766</v>
      </c>
      <c r="K247">
        <f t="shared" si="340"/>
        <v>4.1738491809277543</v>
      </c>
      <c r="L247">
        <f t="shared" si="340"/>
        <v>4.173849189921941</v>
      </c>
      <c r="M247">
        <f t="shared" si="269"/>
        <v>4.1595665079982949</v>
      </c>
      <c r="N247">
        <f t="shared" si="270"/>
        <v>2.8145869186656363</v>
      </c>
      <c r="O247">
        <f t="shared" si="271"/>
        <v>-0.30169467526014782</v>
      </c>
      <c r="P247">
        <f t="shared" si="280"/>
        <v>2.8398979783296454</v>
      </c>
      <c r="Q247">
        <f t="shared" si="272"/>
        <v>0.12811977862144153</v>
      </c>
      <c r="R247">
        <f t="shared" si="281"/>
        <v>879.4384225947781</v>
      </c>
      <c r="S247">
        <f t="shared" si="282"/>
        <v>1538.6847517709105</v>
      </c>
      <c r="T247">
        <f t="shared" si="283"/>
        <v>3039.7179765724686</v>
      </c>
      <c r="AC247">
        <f>C247-1</f>
        <v>0.24</v>
      </c>
      <c r="AD247">
        <f>0.01675104-0.0000418*C247-0.000000126*C247*C247</f>
        <v>1.6699014262399996E-2</v>
      </c>
      <c r="AE247">
        <f>MOD(279.6966778+36000.76892*C247+0.0003025*C247*C247,360)*PI()/180</f>
        <v>4.898277082693717</v>
      </c>
      <c r="AF247">
        <f>(281.2208444+1.719175*C247+0.000452778*C247*C247)*PI()/180</f>
        <v>4.9454483384200199</v>
      </c>
      <c r="AG247">
        <f>G247-AC247*(46.815*PI()/180+AC247*(0.006*PI()/180-0.0018*AC247*PI()/180))/3600</f>
        <v>0.409038346455533</v>
      </c>
      <c r="AH247">
        <f t="shared" si="284"/>
        <v>4.1841704326246543</v>
      </c>
      <c r="AI247">
        <f t="shared" ref="AI247:AM247" si="346">$AH247+$AD247*SIN(AH247)</f>
        <v>4.1697473890620724</v>
      </c>
      <c r="AJ247">
        <f t="shared" si="346"/>
        <v>4.1698702726198071</v>
      </c>
      <c r="AK247">
        <f t="shared" si="346"/>
        <v>4.1698692130574582</v>
      </c>
      <c r="AL247">
        <f t="shared" si="346"/>
        <v>4.1698692221926015</v>
      </c>
      <c r="AM247">
        <f t="shared" si="274"/>
        <v>4.1556286489819856</v>
      </c>
      <c r="AN247">
        <f t="shared" si="286"/>
        <v>2.8178916802224201</v>
      </c>
      <c r="AO247">
        <f t="shared" si="287"/>
        <v>-0.29861943278335706</v>
      </c>
      <c r="AP247">
        <f t="shared" si="288"/>
        <v>2.842973220806436</v>
      </c>
      <c r="AQ247">
        <f t="shared" si="275"/>
        <v>0.12684796700826195</v>
      </c>
      <c r="AR247">
        <f t="shared" si="289"/>
        <v>880.56677671720217</v>
      </c>
      <c r="AS247">
        <f t="shared" si="290"/>
        <v>1540.936356801267</v>
      </c>
      <c r="AT247">
        <f t="shared" si="291"/>
        <v>3041.5960295953887</v>
      </c>
      <c r="AV247">
        <f>SQRT((S247-AS247)*(S247-AS247)+(T247-AT247)*(T247-AT247))</f>
        <v>2.9320314407636134</v>
      </c>
    </row>
    <row r="248" spans="1:48" x14ac:dyDescent="0.2">
      <c r="A248" s="1" t="d">
        <v>2024-09-03</v>
      </c>
      <c r="B248">
        <v>45537</v>
      </c>
      <c r="C248">
        <f t="shared" si="276"/>
        <v>1.24</v>
      </c>
      <c r="D248">
        <v>1.6708000000000001E-2</v>
      </c>
      <c r="E248">
        <f t="shared" si="277"/>
        <v>4.8950563441756003</v>
      </c>
      <c r="F248">
        <f t="shared" si="278"/>
        <v>4.9382057178469285</v>
      </c>
      <c r="G248">
        <f t="shared" si="279"/>
        <v>0.40909281973636669</v>
      </c>
      <c r="H248">
        <f t="shared" si="268"/>
        <v>4.205395106312011</v>
      </c>
      <c r="I248">
        <f t="shared" si="340"/>
        <v>4.1907888376393316</v>
      </c>
      <c r="J248">
        <f t="shared" si="340"/>
        <v>4.1909088861973878</v>
      </c>
      <c r="K248">
        <f t="shared" si="340"/>
        <v>4.1909078868898453</v>
      </c>
      <c r="L248">
        <f t="shared" si="340"/>
        <v>4.1909078952074132</v>
      </c>
      <c r="M248">
        <f t="shared" si="269"/>
        <v>4.1764799726074209</v>
      </c>
      <c r="N248">
        <f t="shared" si="270"/>
        <v>2.8315003832747632</v>
      </c>
      <c r="O248">
        <f t="shared" si="271"/>
        <v>-0.28593218964002159</v>
      </c>
      <c r="P248">
        <f t="shared" si="280"/>
        <v>2.8556604639497714</v>
      </c>
      <c r="Q248">
        <f t="shared" si="272"/>
        <v>0.12168036073765225</v>
      </c>
      <c r="R248">
        <f t="shared" si="281"/>
        <v>885.16452632693449</v>
      </c>
      <c r="S248">
        <f t="shared" si="282"/>
        <v>1550.3376496782914</v>
      </c>
      <c r="T248">
        <f t="shared" si="283"/>
        <v>3049.2260885650103</v>
      </c>
      <c r="AC248">
        <f>C248-1</f>
        <v>0.24</v>
      </c>
      <c r="AD248">
        <f>0.01675104-0.0000418*C248-0.000000126*C248*C248</f>
        <v>1.6699014262399996E-2</v>
      </c>
      <c r="AE248">
        <f>MOD(279.6966778+36000.76892*C248+0.0003025*C248*C248,360)*PI()/180</f>
        <v>4.898277082693717</v>
      </c>
      <c r="AF248">
        <f>(281.2208444+1.719175*C248+0.000452778*C248*C248)*PI()/180</f>
        <v>4.9454483384200199</v>
      </c>
      <c r="AG248">
        <f>G248-AC248*(46.815*PI()/180+AC248*(0.006*PI()/180-0.0018*AC248*PI()/180))/3600</f>
        <v>0.409038346455533</v>
      </c>
      <c r="AH248">
        <f t="shared" si="284"/>
        <v>4.2013732242571393</v>
      </c>
      <c r="AI248">
        <f t="shared" ref="AI248:AM248" si="347">$AH248+$AD248*SIN(AH248)</f>
        <v>4.1868075393175337</v>
      </c>
      <c r="AJ248">
        <f t="shared" si="347"/>
        <v>4.1869280363806958</v>
      </c>
      <c r="AK248">
        <f t="shared" si="347"/>
        <v>4.186927026941464</v>
      </c>
      <c r="AL248">
        <f t="shared" si="347"/>
        <v>4.1869270353969616</v>
      </c>
      <c r="AM248">
        <f t="shared" si="274"/>
        <v>4.1725403472044285</v>
      </c>
      <c r="AN248">
        <f t="shared" si="286"/>
        <v>2.8348033784448621</v>
      </c>
      <c r="AO248">
        <f t="shared" si="287"/>
        <v>-0.28286323691636939</v>
      </c>
      <c r="AP248">
        <f t="shared" si="288"/>
        <v>2.8587294166734236</v>
      </c>
      <c r="AQ248">
        <f t="shared" si="275"/>
        <v>0.12040407682635465</v>
      </c>
      <c r="AR248">
        <f t="shared" si="289"/>
        <v>886.30330627393823</v>
      </c>
      <c r="AS248">
        <f t="shared" si="290"/>
        <v>1552.6272154317176</v>
      </c>
      <c r="AT248">
        <f t="shared" si="291"/>
        <v>3051.0818152017164</v>
      </c>
      <c r="AV248">
        <f>SQRT((S248-AS248)*(S248-AS248)+(T248-AT248)*(T248-AT248))</f>
        <v>2.9471736781944635</v>
      </c>
    </row>
    <row r="249" spans="1:48" x14ac:dyDescent="0.2">
      <c r="A249" s="1" t="d">
        <v>2024-09-04</v>
      </c>
      <c r="B249">
        <v>45538</v>
      </c>
      <c r="C249">
        <f t="shared" si="276"/>
        <v>1.24</v>
      </c>
      <c r="D249">
        <v>1.6708000000000001E-2</v>
      </c>
      <c r="E249">
        <f t="shared" si="277"/>
        <v>4.8950563441756003</v>
      </c>
      <c r="F249">
        <f t="shared" si="278"/>
        <v>4.9382057178469285</v>
      </c>
      <c r="G249">
        <f t="shared" si="279"/>
        <v>0.40909281973636669</v>
      </c>
      <c r="H249">
        <f t="shared" si="268"/>
        <v>4.222597897944496</v>
      </c>
      <c r="I249">
        <f t="shared" si="340"/>
        <v>4.2078542381003903</v>
      </c>
      <c r="J249">
        <f t="shared" si="340"/>
        <v>4.2079717235188623</v>
      </c>
      <c r="K249">
        <f t="shared" si="340"/>
        <v>4.207970774731125</v>
      </c>
      <c r="L249">
        <f t="shared" si="340"/>
        <v>4.2079707823925281</v>
      </c>
      <c r="M249">
        <f t="shared" si="269"/>
        <v>4.1934017308227691</v>
      </c>
      <c r="N249">
        <f t="shared" si="270"/>
        <v>2.8484221414901114</v>
      </c>
      <c r="O249">
        <f t="shared" si="271"/>
        <v>-0.27018685423772981</v>
      </c>
      <c r="P249">
        <f t="shared" si="280"/>
        <v>2.8714057993520634</v>
      </c>
      <c r="Q249">
        <f t="shared" si="272"/>
        <v>0.11520787663411279</v>
      </c>
      <c r="R249">
        <f t="shared" si="281"/>
        <v>890.95301854003333</v>
      </c>
      <c r="S249">
        <f t="shared" si="282"/>
        <v>1562.1943785062904</v>
      </c>
      <c r="T249">
        <f t="shared" si="283"/>
        <v>3058.6301692996744</v>
      </c>
      <c r="AC249">
        <f>C249-1</f>
        <v>0.24</v>
      </c>
      <c r="AD249">
        <f>0.01675104-0.0000418*C249-0.000000126*C249*C249</f>
        <v>1.6699014262399996E-2</v>
      </c>
      <c r="AE249">
        <f>MOD(279.6966778+36000.76892*C249+0.0003025*C249*C249,360)*PI()/180</f>
        <v>4.898277082693717</v>
      </c>
      <c r="AF249">
        <f>(281.2208444+1.719175*C249+0.000452778*C249*C249)*PI()/180</f>
        <v>4.9454483384200199</v>
      </c>
      <c r="AG249">
        <f>G249-AC249*(46.815*PI()/180+AC249*(0.006*PI()/180-0.0018*AC249*PI()/180))/3600</f>
        <v>0.409038346455533</v>
      </c>
      <c r="AH249">
        <f t="shared" si="284"/>
        <v>4.2185760158896244</v>
      </c>
      <c r="AI249">
        <f t="shared" ref="AI249:AM249" si="348">$AH249+$AD249*SIN(AH249)</f>
        <v>4.2038719999778138</v>
      </c>
      <c r="AJ249">
        <f t="shared" si="348"/>
        <v>4.2039899692474609</v>
      </c>
      <c r="AK249">
        <f t="shared" si="348"/>
        <v>4.2039890102049586</v>
      </c>
      <c r="AL249">
        <f t="shared" si="348"/>
        <v>4.2039890180007689</v>
      </c>
      <c r="AM249">
        <f t="shared" si="274"/>
        <v>4.189460313808377</v>
      </c>
      <c r="AN249">
        <f t="shared" si="286"/>
        <v>2.8517233450488106</v>
      </c>
      <c r="AO249">
        <f t="shared" si="287"/>
        <v>-0.26712396027316387</v>
      </c>
      <c r="AP249">
        <f t="shared" si="288"/>
        <v>2.8744686933166292</v>
      </c>
      <c r="AQ249">
        <f t="shared" si="275"/>
        <v>0.11392745832053917</v>
      </c>
      <c r="AR249">
        <f t="shared" si="289"/>
        <v>892.10207956202692</v>
      </c>
      <c r="AS249">
        <f t="shared" si="290"/>
        <v>1564.5220786051814</v>
      </c>
      <c r="AT249">
        <f t="shared" si="291"/>
        <v>3060.4628224940743</v>
      </c>
      <c r="AV249">
        <f>SQRT((S249-AS249)*(S249-AS249)+(T249-AT249)*(T249-AT249))</f>
        <v>2.9625673800474588</v>
      </c>
    </row>
    <row r="250" spans="1:48" x14ac:dyDescent="0.2">
      <c r="A250" s="1" t="d">
        <v>2024-09-05</v>
      </c>
      <c r="B250">
        <v>45539</v>
      </c>
      <c r="C250">
        <f t="shared" si="276"/>
        <v>1.24</v>
      </c>
      <c r="D250">
        <v>1.6708000000000001E-2</v>
      </c>
      <c r="E250">
        <f t="shared" si="277"/>
        <v>4.8950563441756003</v>
      </c>
      <c r="F250">
        <f t="shared" si="278"/>
        <v>4.9382057178469285</v>
      </c>
      <c r="G250">
        <f t="shared" si="279"/>
        <v>0.40909281973636669</v>
      </c>
      <c r="H250">
        <f t="shared" si="268"/>
        <v>4.2398006895772085</v>
      </c>
      <c r="I250">
        <f t="shared" si="340"/>
        <v>4.2249240016343821</v>
      </c>
      <c r="J250">
        <f t="shared" si="340"/>
        <v>4.2250387861423828</v>
      </c>
      <c r="K250">
        <f t="shared" si="340"/>
        <v>4.2250378879566437</v>
      </c>
      <c r="L250">
        <f t="shared" si="340"/>
        <v>4.225037894984168</v>
      </c>
      <c r="M250">
        <f t="shared" si="269"/>
        <v>4.2103318709923165</v>
      </c>
      <c r="N250">
        <f t="shared" si="270"/>
        <v>2.8653522816596588</v>
      </c>
      <c r="O250">
        <f t="shared" si="271"/>
        <v>-0.25445735652277524</v>
      </c>
      <c r="P250">
        <f t="shared" si="280"/>
        <v>2.8871352970670179</v>
      </c>
      <c r="Q250">
        <f t="shared" si="272"/>
        <v>0.10870389898063276</v>
      </c>
      <c r="R250">
        <f t="shared" si="281"/>
        <v>896.80339859085291</v>
      </c>
      <c r="S250">
        <f t="shared" si="282"/>
        <v>1574.2564015752512</v>
      </c>
      <c r="T250">
        <f t="shared" si="283"/>
        <v>3067.9263583359766</v>
      </c>
      <c r="AC250">
        <f>C250-1</f>
        <v>0.24</v>
      </c>
      <c r="AD250">
        <f>0.01675104-0.0000418*C250-0.000000126*C250*C250</f>
        <v>1.6699014262399996E-2</v>
      </c>
      <c r="AE250">
        <f>MOD(279.6966778+36000.76892*C250+0.0003025*C250*C250,360)*PI()/180</f>
        <v>4.898277082693717</v>
      </c>
      <c r="AF250">
        <f>(281.2208444+1.719175*C250+0.000452778*C250*C250)*PI()/180</f>
        <v>4.9454483384200199</v>
      </c>
      <c r="AG250">
        <f>G250-AC250*(46.815*PI()/180+AC250*(0.006*PI()/180-0.0018*AC250*PI()/180))/3600</f>
        <v>0.409038346455533</v>
      </c>
      <c r="AH250">
        <f t="shared" si="284"/>
        <v>4.2357788075223368</v>
      </c>
      <c r="AI250">
        <f t="shared" ref="AI250:AM250" si="349">$AH250+$AD250*SIN(AH250)</f>
        <v>4.220940811979248</v>
      </c>
      <c r="AJ250">
        <f t="shared" si="349"/>
        <v>4.2210561151170731</v>
      </c>
      <c r="AK250">
        <f t="shared" si="349"/>
        <v>4.221055206589595</v>
      </c>
      <c r="AL250">
        <f t="shared" si="349"/>
        <v>4.2210552137475439</v>
      </c>
      <c r="AM250">
        <f t="shared" si="274"/>
        <v>4.2063886375945039</v>
      </c>
      <c r="AN250">
        <f t="shared" si="286"/>
        <v>2.8686516688349375</v>
      </c>
      <c r="AO250">
        <f t="shared" si="287"/>
        <v>-0.25140028697533162</v>
      </c>
      <c r="AP250">
        <f t="shared" si="288"/>
        <v>2.8901923666144613</v>
      </c>
      <c r="AQ250">
        <f t="shared" si="275"/>
        <v>0.10741968339987491</v>
      </c>
      <c r="AR250">
        <f t="shared" si="289"/>
        <v>897.96259331502165</v>
      </c>
      <c r="AS250">
        <f t="shared" si="290"/>
        <v>1576.6224017177806</v>
      </c>
      <c r="AT250">
        <f t="shared" si="291"/>
        <v>3069.7351709449872</v>
      </c>
      <c r="AV250">
        <f>SQRT((S250-AS250)*(S250-AS250)+(T250-AT250)*(T250-AT250))</f>
        <v>2.9782141845349011</v>
      </c>
    </row>
    <row r="251" spans="1:48" x14ac:dyDescent="0.2">
      <c r="A251" s="1" t="d">
        <v>2024-09-06</v>
      </c>
      <c r="B251">
        <v>45540</v>
      </c>
      <c r="C251">
        <f t="shared" si="276"/>
        <v>1.24</v>
      </c>
      <c r="D251">
        <v>1.6708000000000001E-2</v>
      </c>
      <c r="E251">
        <f t="shared" si="277"/>
        <v>4.8950563441756003</v>
      </c>
      <c r="F251">
        <f t="shared" si="278"/>
        <v>4.9382057178469285</v>
      </c>
      <c r="G251">
        <f t="shared" si="279"/>
        <v>0.40909281973636669</v>
      </c>
      <c r="H251">
        <f t="shared" si="268"/>
        <v>4.2570034812096935</v>
      </c>
      <c r="I251">
        <f t="shared" si="340"/>
        <v>4.2419981676076945</v>
      </c>
      <c r="J251">
        <f t="shared" si="340"/>
        <v>4.2421101165995649</v>
      </c>
      <c r="K251">
        <f t="shared" si="340"/>
        <v>4.2421092689429027</v>
      </c>
      <c r="L251">
        <f t="shared" si="340"/>
        <v>4.2421092753604981</v>
      </c>
      <c r="M251">
        <f t="shared" si="269"/>
        <v>4.2272704792889408</v>
      </c>
      <c r="N251">
        <f t="shared" si="270"/>
        <v>2.882290889956284</v>
      </c>
      <c r="O251">
        <f t="shared" si="271"/>
        <v>-0.23874236678954086</v>
      </c>
      <c r="P251">
        <f t="shared" si="280"/>
        <v>2.9028502868002524</v>
      </c>
      <c r="Q251">
        <f t="shared" si="272"/>
        <v>0.10217000305305757</v>
      </c>
      <c r="R251">
        <f t="shared" si="281"/>
        <v>902.71515149796164</v>
      </c>
      <c r="S251">
        <f t="shared" si="282"/>
        <v>1586.5251519748456</v>
      </c>
      <c r="T251">
        <f t="shared" si="283"/>
        <v>3077.1106737491141</v>
      </c>
      <c r="AC251">
        <f>C251-1</f>
        <v>0.24</v>
      </c>
      <c r="AD251">
        <f>0.01675104-0.0000418*C251-0.000000126*C251*C251</f>
        <v>1.6699014262399996E-2</v>
      </c>
      <c r="AE251">
        <f>MOD(279.6966778+36000.76892*C251+0.0003025*C251*C251,360)*PI()/180</f>
        <v>4.898277082693717</v>
      </c>
      <c r="AF251">
        <f>(281.2208444+1.719175*C251+0.000452778*C251*C251)*PI()/180</f>
        <v>4.9454483384200199</v>
      </c>
      <c r="AG251">
        <f>G251-AC251*(46.815*PI()/180+AC251*(0.006*PI()/180-0.0018*AC251*PI()/180))/3600</f>
        <v>0.409038346455533</v>
      </c>
      <c r="AH251">
        <f t="shared" si="284"/>
        <v>4.2529815991548219</v>
      </c>
      <c r="AI251">
        <f t="shared" ref="AI251:AM251" si="350">$AH251+$AD251*SIN(AH251)</f>
        <v>4.23801401496981</v>
      </c>
      <c r="AJ251">
        <f t="shared" si="350"/>
        <v>4.2381265167616586</v>
      </c>
      <c r="AK251">
        <f t="shared" si="350"/>
        <v>4.238125658712498</v>
      </c>
      <c r="AL251">
        <f t="shared" si="350"/>
        <v>4.2381256652561117</v>
      </c>
      <c r="AM251">
        <f t="shared" si="274"/>
        <v>4.2233254051966416</v>
      </c>
      <c r="AN251">
        <f t="shared" si="286"/>
        <v>2.8855884364370752</v>
      </c>
      <c r="AO251">
        <f t="shared" si="287"/>
        <v>-0.23569088417428094</v>
      </c>
      <c r="AP251">
        <f t="shared" si="288"/>
        <v>2.9059017694155123</v>
      </c>
      <c r="AQ251">
        <f t="shared" si="275"/>
        <v>0.10088232657607774</v>
      </c>
      <c r="AR251">
        <f t="shared" si="289"/>
        <v>903.88432975999797</v>
      </c>
      <c r="AS251">
        <f t="shared" si="290"/>
        <v>1588.9296092265722</v>
      </c>
      <c r="AT251">
        <f t="shared" si="291"/>
        <v>3078.8948581738505</v>
      </c>
      <c r="AV251">
        <f>SQRT((S251-AS251)*(S251-AS251)+(T251-AT251)*(T251-AT251))</f>
        <v>2.9941156852821669</v>
      </c>
    </row>
    <row r="252" spans="1:48" x14ac:dyDescent="0.2">
      <c r="A252" s="1" t="d">
        <v>2024-09-07</v>
      </c>
      <c r="B252">
        <v>45541</v>
      </c>
      <c r="C252">
        <f t="shared" si="276"/>
        <v>1.24</v>
      </c>
      <c r="D252">
        <v>1.6708000000000001E-2</v>
      </c>
      <c r="E252">
        <f t="shared" si="277"/>
        <v>4.8950563441756003</v>
      </c>
      <c r="F252">
        <f t="shared" si="278"/>
        <v>4.9382057178469285</v>
      </c>
      <c r="G252">
        <f t="shared" si="279"/>
        <v>0.40909281973636669</v>
      </c>
      <c r="H252">
        <f t="shared" si="268"/>
        <v>4.2742062728421786</v>
      </c>
      <c r="I252">
        <f t="shared" si="340"/>
        <v>4.2590767740845816</v>
      </c>
      <c r="J252">
        <f t="shared" si="340"/>
        <v>4.259185756279134</v>
      </c>
      <c r="K252">
        <f t="shared" si="340"/>
        <v>4.2591849589243402</v>
      </c>
      <c r="L252">
        <f t="shared" si="340"/>
        <v>4.2591849647574405</v>
      </c>
      <c r="M252">
        <f t="shared" si="269"/>
        <v>4.2442176396806364</v>
      </c>
      <c r="N252">
        <f t="shared" si="270"/>
        <v>2.8992380503479787</v>
      </c>
      <c r="O252">
        <f t="shared" si="271"/>
        <v>-0.22304053906753105</v>
      </c>
      <c r="P252">
        <f t="shared" si="280"/>
        <v>2.9185521145222619</v>
      </c>
      <c r="Q252">
        <f t="shared" si="272"/>
        <v>9.5607766890317469E-2</v>
      </c>
      <c r="R252">
        <f t="shared" si="281"/>
        <v>908.68774688565918</v>
      </c>
      <c r="S252">
        <f t="shared" si="282"/>
        <v>1599.0020286513013</v>
      </c>
      <c r="T252">
        <f t="shared" si="283"/>
        <v>3086.179009486144</v>
      </c>
      <c r="AC252">
        <f>C252-1</f>
        <v>0.24</v>
      </c>
      <c r="AD252">
        <f>0.01675104-0.0000418*C252-0.000000126*C252*C252</f>
        <v>1.6699014262399996E-2</v>
      </c>
      <c r="AE252">
        <f>MOD(279.6966778+36000.76892*C252+0.0003025*C252*C252,360)*PI()/180</f>
        <v>4.898277082693717</v>
      </c>
      <c r="AF252">
        <f>(281.2208444+1.719175*C252+0.000452778*C252*C252)*PI()/180</f>
        <v>4.9454483384200199</v>
      </c>
      <c r="AG252">
        <f>G252-AC252*(46.815*PI()/180+AC252*(0.006*PI()/180-0.0018*AC252*PI()/180))/3600</f>
        <v>0.409038346455533</v>
      </c>
      <c r="AH252">
        <f t="shared" si="284"/>
        <v>4.2701843907873069</v>
      </c>
      <c r="AI252">
        <f t="shared" ref="AI252:AM252" si="351">$AH252+$AD252*SIN(AH252)</f>
        <v>4.2550916472987277</v>
      </c>
      <c r="AJ252">
        <f t="shared" si="351"/>
        <v>4.2552012158145311</v>
      </c>
      <c r="AK252">
        <f t="shared" si="351"/>
        <v>4.2552004080527128</v>
      </c>
      <c r="AL252">
        <f t="shared" si="351"/>
        <v>4.2552004140070423</v>
      </c>
      <c r="AM252">
        <f t="shared" si="274"/>
        <v>4.2402707010519585</v>
      </c>
      <c r="AN252">
        <f t="shared" si="286"/>
        <v>2.9025337322923921</v>
      </c>
      <c r="AO252">
        <f t="shared" si="287"/>
        <v>-0.21999440295776126</v>
      </c>
      <c r="AP252">
        <f t="shared" si="288"/>
        <v>2.9215982506320319</v>
      </c>
      <c r="AQ252">
        <f t="shared" si="275"/>
        <v>9.4316965124030525E-2</v>
      </c>
      <c r="AR252">
        <f t="shared" si="289"/>
        <v>909.86675555456929</v>
      </c>
      <c r="AS252">
        <f t="shared" si="290"/>
        <v>1601.4450907035357</v>
      </c>
      <c r="AT252">
        <f t="shared" si="291"/>
        <v>3087.9377573105398</v>
      </c>
      <c r="AV252">
        <f>SQRT((S252-AS252)*(S252-AS252)+(T252-AT252)*(T252-AT252))</f>
        <v>3.01027342626627</v>
      </c>
    </row>
    <row r="253" spans="1:48" x14ac:dyDescent="0.2">
      <c r="A253" s="1" t="d">
        <v>2024-09-08</v>
      </c>
      <c r="B253">
        <v>45542</v>
      </c>
      <c r="C253">
        <f t="shared" si="276"/>
        <v>1.24</v>
      </c>
      <c r="D253">
        <v>1.6708000000000001E-2</v>
      </c>
      <c r="E253">
        <f t="shared" si="277"/>
        <v>4.8950563441756003</v>
      </c>
      <c r="F253">
        <f t="shared" si="278"/>
        <v>4.9382057178469285</v>
      </c>
      <c r="G253">
        <f t="shared" si="279"/>
        <v>0.40909281973636669</v>
      </c>
      <c r="H253">
        <f t="shared" si="268"/>
        <v>4.2914090644746636</v>
      </c>
      <c r="I253">
        <f t="shared" si="340"/>
        <v>4.2761598578150011</v>
      </c>
      <c r="J253">
        <f t="shared" si="340"/>
        <v>4.2762657454109299</v>
      </c>
      <c r="K253">
        <f t="shared" si="340"/>
        <v>4.2762649979777567</v>
      </c>
      <c r="L253">
        <f t="shared" si="340"/>
        <v>4.2762650032530987</v>
      </c>
      <c r="M253">
        <f t="shared" si="269"/>
        <v>4.2611734338987883</v>
      </c>
      <c r="N253">
        <f t="shared" si="270"/>
        <v>2.9161938445661306</v>
      </c>
      <c r="O253">
        <f t="shared" si="271"/>
        <v>-0.20735051202089377</v>
      </c>
      <c r="P253">
        <f t="shared" si="280"/>
        <v>2.9342421415688995</v>
      </c>
      <c r="Q253">
        <f t="shared" si="272"/>
        <v>8.9018771466890037E-2</v>
      </c>
      <c r="R253">
        <f t="shared" si="281"/>
        <v>914.72063788395371</v>
      </c>
      <c r="S253">
        <f t="shared" si="282"/>
        <v>1611.6883922895454</v>
      </c>
      <c r="T253">
        <f t="shared" si="283"/>
        <v>3095.1271327427912</v>
      </c>
      <c r="AC253">
        <f>C253-1</f>
        <v>0.24</v>
      </c>
      <c r="AD253">
        <f>0.01675104-0.0000418*C253-0.000000126*C253*C253</f>
        <v>1.6699014262399996E-2</v>
      </c>
      <c r="AE253">
        <f>MOD(279.6966778+36000.76892*C253+0.0003025*C253*C253,360)*PI()/180</f>
        <v>4.898277082693717</v>
      </c>
      <c r="AF253">
        <f>(281.2208444+1.719175*C253+0.000452778*C253*C253)*PI()/180</f>
        <v>4.9454483384200199</v>
      </c>
      <c r="AG253">
        <f>G253-AC253*(46.815*PI()/180+AC253*(0.006*PI()/180-0.0018*AC253*PI()/180))/3600</f>
        <v>0.409038346455533</v>
      </c>
      <c r="AH253">
        <f t="shared" si="284"/>
        <v>4.287387182419792</v>
      </c>
      <c r="AI253">
        <f t="shared" ref="AI253:AM253" si="352">$AH253+$AD253*SIN(AH253)</f>
        <v>4.2721737460042375</v>
      </c>
      <c r="AJ253">
        <f t="shared" si="352"/>
        <v>4.2722802527541681</v>
      </c>
      <c r="AK253">
        <f t="shared" si="352"/>
        <v>4.2722794949355958</v>
      </c>
      <c r="AL253">
        <f t="shared" si="352"/>
        <v>4.2722795003270333</v>
      </c>
      <c r="AM253">
        <f t="shared" si="274"/>
        <v>4.2572246073691788</v>
      </c>
      <c r="AN253">
        <f t="shared" si="286"/>
        <v>2.9194876386096134</v>
      </c>
      <c r="AO253">
        <f t="shared" si="287"/>
        <v>-0.20430947924582568</v>
      </c>
      <c r="AP253">
        <f t="shared" si="288"/>
        <v>2.9372831743439676</v>
      </c>
      <c r="AQ253">
        <f t="shared" si="275"/>
        <v>8.7725179257520297E-2</v>
      </c>
      <c r="AR253">
        <f t="shared" si="289"/>
        <v>915.90932067992981</v>
      </c>
      <c r="AS253">
        <f t="shared" si="290"/>
        <v>1614.1701966833868</v>
      </c>
      <c r="AT253">
        <f t="shared" si="291"/>
        <v>3096.8596143810241</v>
      </c>
      <c r="AV253">
        <f>SQRT((S253-AS253)*(S253-AS253)+(T253-AT253)*(T253-AT253))</f>
        <v>3.0266888964848961</v>
      </c>
    </row>
    <row r="254" spans="1:48" x14ac:dyDescent="0.2">
      <c r="A254" s="1" t="d">
        <v>2024-09-09</v>
      </c>
      <c r="B254">
        <v>45543</v>
      </c>
      <c r="C254">
        <f t="shared" si="276"/>
        <v>1.24</v>
      </c>
      <c r="D254">
        <v>1.6708000000000001E-2</v>
      </c>
      <c r="E254">
        <f t="shared" si="277"/>
        <v>4.8950563441756003</v>
      </c>
      <c r="F254">
        <f t="shared" si="278"/>
        <v>4.9382057178469285</v>
      </c>
      <c r="G254">
        <f t="shared" si="279"/>
        <v>0.40909281973636669</v>
      </c>
      <c r="H254">
        <f t="shared" si="268"/>
        <v>4.3086118561071487</v>
      </c>
      <c r="I254">
        <f t="shared" si="340"/>
        <v>4.2932474542239616</v>
      </c>
      <c r="J254">
        <f t="shared" si="340"/>
        <v>4.2933501230512547</v>
      </c>
      <c r="K254">
        <f t="shared" si="340"/>
        <v>4.2933494250080644</v>
      </c>
      <c r="L254">
        <f t="shared" si="340"/>
        <v>4.2933494297535022</v>
      </c>
      <c r="M254">
        <f t="shared" si="269"/>
        <v>4.278137941407878</v>
      </c>
      <c r="N254">
        <f t="shared" si="270"/>
        <v>2.9331583520752211</v>
      </c>
      <c r="O254">
        <f t="shared" si="271"/>
        <v>-0.19167090983504384</v>
      </c>
      <c r="P254">
        <f t="shared" si="280"/>
        <v>2.9499217437547491</v>
      </c>
      <c r="Q254">
        <f t="shared" si="272"/>
        <v>8.240460087841317E-2</v>
      </c>
      <c r="R254">
        <f t="shared" si="281"/>
        <v>920.81325998536624</v>
      </c>
      <c r="S254">
        <f t="shared" si="282"/>
        <v>1624.5855609851824</v>
      </c>
      <c r="T254">
        <f t="shared" si="283"/>
        <v>3103.9506813703911</v>
      </c>
      <c r="AC254">
        <f>C254-1</f>
        <v>0.24</v>
      </c>
      <c r="AD254">
        <f>0.01675104-0.0000418*C254-0.000000126*C254*C254</f>
        <v>1.6699014262399996E-2</v>
      </c>
      <c r="AE254">
        <f>MOD(279.6966778+36000.76892*C254+0.0003025*C254*C254,360)*PI()/180</f>
        <v>4.898277082693717</v>
      </c>
      <c r="AF254">
        <f>(281.2208444+1.719175*C254+0.000452778*C254*C254)*PI()/180</f>
        <v>4.9454483384200199</v>
      </c>
      <c r="AG254">
        <f>G254-AC254*(46.815*PI()/180+AC254*(0.006*PI()/180-0.0018*AC254*PI()/180))/3600</f>
        <v>0.409038346455533</v>
      </c>
      <c r="AH254">
        <f t="shared" si="284"/>
        <v>4.3045899740522771</v>
      </c>
      <c r="AI254">
        <f t="shared" ref="AI254:AM254" si="353">$AH254+$AD254*SIN(AH254)</f>
        <v>4.2892603468028438</v>
      </c>
      <c r="AJ254">
        <f t="shared" si="353"/>
        <v>4.2893636668895159</v>
      </c>
      <c r="AK254">
        <f t="shared" si="353"/>
        <v>4.2893629585185256</v>
      </c>
      <c r="AL254">
        <f t="shared" si="353"/>
        <v>4.2893629633746215</v>
      </c>
      <c r="AM254">
        <f t="shared" si="274"/>
        <v>4.2741872040982347</v>
      </c>
      <c r="AN254">
        <f t="shared" si="286"/>
        <v>2.9364502353386683</v>
      </c>
      <c r="AO254">
        <f t="shared" si="287"/>
        <v>-0.18863473467403905</v>
      </c>
      <c r="AP254">
        <f t="shared" si="288"/>
        <v>2.9529579189157542</v>
      </c>
      <c r="AQ254">
        <f t="shared" si="275"/>
        <v>8.110855231792484E-2</v>
      </c>
      <c r="AR254">
        <f t="shared" si="289"/>
        <v>922.01145729074278</v>
      </c>
      <c r="AS254">
        <f t="shared" si="290"/>
        <v>1627.106234300164</v>
      </c>
      <c r="AT254">
        <f t="shared" si="291"/>
        <v>3105.656045724606</v>
      </c>
      <c r="AV254">
        <f>SQRT((S254-AS254)*(S254-AS254)+(T254-AT254)*(T254-AT254))</f>
        <v>3.0433635243735524</v>
      </c>
    </row>
    <row r="255" spans="1:48" x14ac:dyDescent="0.2">
      <c r="A255" s="1" t="d">
        <v>2024-09-10</v>
      </c>
      <c r="B255">
        <v>45544</v>
      </c>
      <c r="C255">
        <f t="shared" si="276"/>
        <v>1.24</v>
      </c>
      <c r="D255">
        <v>1.6708000000000001E-2</v>
      </c>
      <c r="E255">
        <f t="shared" si="277"/>
        <v>4.8950563441756003</v>
      </c>
      <c r="F255">
        <f t="shared" si="278"/>
        <v>4.9382057178469285</v>
      </c>
      <c r="G255">
        <f t="shared" si="279"/>
        <v>0.40909281973636669</v>
      </c>
      <c r="H255">
        <f t="shared" si="268"/>
        <v>4.3258146477396338</v>
      </c>
      <c r="I255">
        <f t="shared" si="340"/>
        <v>4.3103395974010406</v>
      </c>
      <c r="J255">
        <f t="shared" si="340"/>
        <v>4.3104389270681986</v>
      </c>
      <c r="K255">
        <f t="shared" si="340"/>
        <v>4.3104382777340264</v>
      </c>
      <c r="L255">
        <f t="shared" si="340"/>
        <v>4.3104382819783371</v>
      </c>
      <c r="M255">
        <f t="shared" si="269"/>
        <v>4.2951112393752799</v>
      </c>
      <c r="N255">
        <f t="shared" si="270"/>
        <v>2.9501316500426213</v>
      </c>
      <c r="O255">
        <f t="shared" si="271"/>
        <v>-0.17600034309262735</v>
      </c>
      <c r="P255">
        <f t="shared" si="280"/>
        <v>2.9655923104971658</v>
      </c>
      <c r="Q255">
        <f t="shared" si="272"/>
        <v>7.576684253997068E-2</v>
      </c>
      <c r="R255">
        <f t="shared" si="281"/>
        <v>926.96502985779216</v>
      </c>
      <c r="S255">
        <f t="shared" si="282"/>
        <v>1637.6948056978993</v>
      </c>
      <c r="T255">
        <f t="shared" si="283"/>
        <v>3112.6451613205513</v>
      </c>
      <c r="AC255">
        <f>C255-1</f>
        <v>0.24</v>
      </c>
      <c r="AD255">
        <f>0.01675104-0.0000418*C255-0.000000126*C255*C255</f>
        <v>1.6699014262399996E-2</v>
      </c>
      <c r="AE255">
        <f>MOD(279.6966778+36000.76892*C255+0.0003025*C255*C255,360)*PI()/180</f>
        <v>4.898277082693717</v>
      </c>
      <c r="AF255">
        <f>(281.2208444+1.719175*C255+0.000452778*C255*C255)*PI()/180</f>
        <v>4.9454483384200199</v>
      </c>
      <c r="AG255">
        <f>G255-AC255*(46.815*PI()/180+AC255*(0.006*PI()/180-0.0018*AC255*PI()/180))/3600</f>
        <v>0.409038346455533</v>
      </c>
      <c r="AH255">
        <f t="shared" si="284"/>
        <v>4.3217927656847621</v>
      </c>
      <c r="AI255">
        <f t="shared" ref="AI255:AM255" si="354">$AH255+$AD255*SIN(AH255)</f>
        <v>4.306351484078756</v>
      </c>
      <c r="AJ255">
        <f t="shared" si="354"/>
        <v>4.3064514963452751</v>
      </c>
      <c r="AK255">
        <f t="shared" si="354"/>
        <v>4.3064508367765999</v>
      </c>
      <c r="AL255">
        <f t="shared" si="354"/>
        <v>4.306450841125872</v>
      </c>
      <c r="AM255">
        <f t="shared" si="274"/>
        <v>4.2911585689000109</v>
      </c>
      <c r="AN255">
        <f t="shared" si="286"/>
        <v>2.9534216001404445</v>
      </c>
      <c r="AO255">
        <f t="shared" si="287"/>
        <v>-0.1729687774661918</v>
      </c>
      <c r="AP255">
        <f t="shared" si="288"/>
        <v>2.9686238761236012</v>
      </c>
      <c r="AQ255">
        <f t="shared" si="275"/>
        <v>7.4468670975372714E-2</v>
      </c>
      <c r="AR255">
        <f t="shared" si="289"/>
        <v>928.17257852110606</v>
      </c>
      <c r="AS255">
        <f t="shared" si="290"/>
        <v>1640.2544627041868</v>
      </c>
      <c r="AT255">
        <f t="shared" si="291"/>
        <v>3114.322535450478</v>
      </c>
      <c r="AV255">
        <f>SQRT((S255-AS255)*(S255-AS255)+(T255-AT255)*(T255-AT255))</f>
        <v>3.0602986719574079</v>
      </c>
    </row>
    <row r="256" spans="1:48" x14ac:dyDescent="0.2">
      <c r="A256" s="1" t="d">
        <v>2024-09-11</v>
      </c>
      <c r="B256">
        <v>45545</v>
      </c>
      <c r="C256">
        <f t="shared" si="276"/>
        <v>1.24</v>
      </c>
      <c r="D256">
        <v>1.6708000000000001E-2</v>
      </c>
      <c r="E256">
        <f t="shared" si="277"/>
        <v>4.8950563441756003</v>
      </c>
      <c r="F256">
        <f t="shared" si="278"/>
        <v>4.9382057178469285</v>
      </c>
      <c r="G256">
        <f t="shared" si="279"/>
        <v>0.40909281973636669</v>
      </c>
      <c r="H256">
        <f t="shared" si="268"/>
        <v>4.3430174393723462</v>
      </c>
      <c r="I256">
        <f t="shared" si="340"/>
        <v>4.3274363200905217</v>
      </c>
      <c r="J256">
        <f t="shared" si="340"/>
        <v>4.327532194127417</v>
      </c>
      <c r="K256">
        <f t="shared" si="340"/>
        <v>4.3275315926744291</v>
      </c>
      <c r="L256">
        <f t="shared" si="340"/>
        <v>4.3275315964471206</v>
      </c>
      <c r="M256">
        <f t="shared" si="269"/>
        <v>4.3120934026416329</v>
      </c>
      <c r="N256">
        <f t="shared" si="270"/>
        <v>2.9671138133089752</v>
      </c>
      <c r="O256">
        <f t="shared" si="271"/>
        <v>-0.16033740963947879</v>
      </c>
      <c r="P256">
        <f t="shared" si="280"/>
        <v>2.9812552439503142</v>
      </c>
      <c r="Q256">
        <f t="shared" si="272"/>
        <v>6.910708739587465E-2</v>
      </c>
      <c r="R256">
        <f t="shared" si="281"/>
        <v>933.17534411330814</v>
      </c>
      <c r="S256">
        <f t="shared" si="282"/>
        <v>1651.0173454791516</v>
      </c>
      <c r="T256">
        <f t="shared" si="283"/>
        <v>3121.2059441367674</v>
      </c>
      <c r="AC256">
        <f>C256-1</f>
        <v>0.24</v>
      </c>
      <c r="AD256">
        <f>0.01675104-0.0000418*C256-0.000000126*C256*C256</f>
        <v>1.6699014262399996E-2</v>
      </c>
      <c r="AE256">
        <f>MOD(279.6966778+36000.76892*C256+0.0003025*C256*C256,360)*PI()/180</f>
        <v>4.898277082693717</v>
      </c>
      <c r="AF256">
        <f>(281.2208444+1.719175*C256+0.000452778*C256*C256)*PI()/180</f>
        <v>4.9454483384200199</v>
      </c>
      <c r="AG256">
        <f>G256-AC256*(46.815*PI()/180+AC256*(0.006*PI()/180-0.0018*AC256*PI()/180))/3600</f>
        <v>0.409038346455533</v>
      </c>
      <c r="AH256">
        <f t="shared" si="284"/>
        <v>4.3389955573174745</v>
      </c>
      <c r="AI256">
        <f t="shared" ref="AI256:AM256" si="355">$AH256+$AD256*SIN(AH256)</f>
        <v>4.3234471908739316</v>
      </c>
      <c r="AJ256">
        <f t="shared" si="355"/>
        <v>4.3235437780476378</v>
      </c>
      <c r="AK256">
        <f t="shared" si="355"/>
        <v>4.3235431664887694</v>
      </c>
      <c r="AL256">
        <f t="shared" si="355"/>
        <v>4.3235431703605096</v>
      </c>
      <c r="AM256">
        <f t="shared" si="274"/>
        <v>4.3081387771166479</v>
      </c>
      <c r="AN256">
        <f t="shared" si="286"/>
        <v>2.9704018083570816</v>
      </c>
      <c r="AO256">
        <f t="shared" si="287"/>
        <v>-0.15731020329723611</v>
      </c>
      <c r="AP256">
        <f t="shared" si="288"/>
        <v>2.9842824502925569</v>
      </c>
      <c r="AQ256">
        <f t="shared" si="275"/>
        <v>6.7807125441222305E-2</v>
      </c>
      <c r="AR256">
        <f t="shared" si="289"/>
        <v>934.39207724647292</v>
      </c>
      <c r="AS256">
        <f t="shared" si="290"/>
        <v>1653.6160882522195</v>
      </c>
      <c r="AT256">
        <f t="shared" si="291"/>
        <v>3122.8544329429187</v>
      </c>
      <c r="AV256">
        <f>SQRT((S256-AS256)*(S256-AS256)+(T256-AT256)*(T256-AT256))</f>
        <v>3.077495628685599</v>
      </c>
    </row>
    <row r="257" spans="1:48" x14ac:dyDescent="0.2">
      <c r="A257" s="1" t="d">
        <v>2024-09-12</v>
      </c>
      <c r="B257">
        <v>45546</v>
      </c>
      <c r="C257">
        <f t="shared" si="276"/>
        <v>1.24</v>
      </c>
      <c r="D257">
        <v>1.6708000000000001E-2</v>
      </c>
      <c r="E257">
        <f t="shared" si="277"/>
        <v>4.8950563441756003</v>
      </c>
      <c r="F257">
        <f t="shared" si="278"/>
        <v>4.9382057178469285</v>
      </c>
      <c r="G257">
        <f t="shared" si="279"/>
        <v>0.40909281973636669</v>
      </c>
      <c r="H257">
        <f t="shared" si="268"/>
        <v>4.3602202310048312</v>
      </c>
      <c r="I257">
        <f t="shared" si="340"/>
        <v>4.3445376536808027</v>
      </c>
      <c r="J257">
        <f t="shared" si="340"/>
        <v>4.3446299596769977</v>
      </c>
      <c r="K257">
        <f t="shared" si="340"/>
        <v>4.3446294051333485</v>
      </c>
      <c r="L257">
        <f t="shared" si="340"/>
        <v>4.3446294084644652</v>
      </c>
      <c r="M257">
        <f t="shared" si="269"/>
        <v>4.3290845036904297</v>
      </c>
      <c r="N257">
        <f t="shared" si="270"/>
        <v>2.984104914357772</v>
      </c>
      <c r="O257">
        <f t="shared" si="271"/>
        <v>-0.14468069544303758</v>
      </c>
      <c r="P257">
        <f t="shared" si="280"/>
        <v>2.9969119581467556</v>
      </c>
      <c r="Q257">
        <f t="shared" si="272"/>
        <v>6.2426930140501623E-2</v>
      </c>
      <c r="R257">
        <f t="shared" si="281"/>
        <v>939.44357803217838</v>
      </c>
      <c r="S257">
        <f t="shared" si="282"/>
        <v>1664.5543424655646</v>
      </c>
      <c r="T257">
        <f t="shared" si="283"/>
        <v>3129.6282645019814</v>
      </c>
      <c r="AC257">
        <f>C257-1</f>
        <v>0.24</v>
      </c>
      <c r="AD257">
        <f>0.01675104-0.0000418*C257-0.000000126*C257*C257</f>
        <v>1.6699014262399996E-2</v>
      </c>
      <c r="AE257">
        <f>MOD(279.6966778+36000.76892*C257+0.0003025*C257*C257,360)*PI()/180</f>
        <v>4.898277082693717</v>
      </c>
      <c r="AF257">
        <f>(281.2208444+1.719175*C257+0.000452778*C257*C257)*PI()/180</f>
        <v>4.9454483384200199</v>
      </c>
      <c r="AG257">
        <f>G257-AC257*(46.815*PI()/180+AC257*(0.006*PI()/180-0.0018*AC257*PI()/180))/3600</f>
        <v>0.409038346455533</v>
      </c>
      <c r="AH257">
        <f t="shared" si="284"/>
        <v>4.3561983489499596</v>
      </c>
      <c r="AI257">
        <f t="shared" ref="AI257:AM257" si="356">$AH257+$AD257*SIN(AH257)</f>
        <v>4.3405474988774015</v>
      </c>
      <c r="AJ257">
        <f t="shared" si="356"/>
        <v>4.3406405477091115</v>
      </c>
      <c r="AK257">
        <f t="shared" si="356"/>
        <v>4.3406399832230598</v>
      </c>
      <c r="AL257">
        <f t="shared" si="356"/>
        <v>4.3406399866471412</v>
      </c>
      <c r="AM257">
        <f t="shared" si="274"/>
        <v>4.3251279017410775</v>
      </c>
      <c r="AN257">
        <f t="shared" si="286"/>
        <v>2.987390932981512</v>
      </c>
      <c r="AO257">
        <f t="shared" si="287"/>
        <v>-0.14165759614883086</v>
      </c>
      <c r="AP257">
        <f t="shared" si="288"/>
        <v>2.9999350574409624</v>
      </c>
      <c r="AQ257">
        <f t="shared" si="275"/>
        <v>6.1125509691377269E-2</v>
      </c>
      <c r="AR257">
        <f t="shared" si="289"/>
        <v>940.66932480083119</v>
      </c>
      <c r="AS257">
        <f t="shared" si="290"/>
        <v>1667.1922594623622</v>
      </c>
      <c r="AT257">
        <f t="shared" si="291"/>
        <v>3131.2469504242895</v>
      </c>
      <c r="AV257">
        <f>SQRT((S257-AS257)*(S257-AS257)+(T257-AT257)*(T257-AT257))</f>
        <v>3.09495560502446</v>
      </c>
    </row>
    <row r="258" spans="1:48" x14ac:dyDescent="0.2">
      <c r="A258" s="1" t="d">
        <v>2024-09-13</v>
      </c>
      <c r="B258">
        <v>45547</v>
      </c>
      <c r="C258">
        <f t="shared" si="276"/>
        <v>1.24</v>
      </c>
      <c r="D258">
        <v>1.6708000000000001E-2</v>
      </c>
      <c r="E258">
        <f t="shared" si="277"/>
        <v>4.8950563441756003</v>
      </c>
      <c r="F258">
        <f t="shared" si="278"/>
        <v>4.9382057178469285</v>
      </c>
      <c r="G258">
        <f t="shared" si="279"/>
        <v>0.40909281973636669</v>
      </c>
      <c r="H258">
        <f t="shared" ref="H258:H321" si="357">MOD(2*PI()*B258/365.242191+E258-F258,2*PI())</f>
        <v>4.3774230226373163</v>
      </c>
      <c r="I258">
        <f t="shared" si="340"/>
        <v>4.3616436281964601</v>
      </c>
      <c r="J258">
        <f t="shared" si="340"/>
        <v>4.3617322579348325</v>
      </c>
      <c r="K258">
        <f t="shared" si="340"/>
        <v>4.3617317491879062</v>
      </c>
      <c r="L258">
        <f t="shared" si="340"/>
        <v>4.3617317521078318</v>
      </c>
      <c r="M258">
        <f t="shared" ref="M258:M321" si="358">MOD(ATAN(SQRT((1+D258)/(1-D258))*TAN(L258/2)),PI())*2</f>
        <v>4.3460846126202366</v>
      </c>
      <c r="N258">
        <f t="shared" ref="N258:N321" si="359">MOD(M258+F258,2*PI())</f>
        <v>3.0011050232875789</v>
      </c>
      <c r="O258">
        <f t="shared" ref="O258:O321" si="360">ATAN((SIN(N258)*COS(G258))/COS(N258))</f>
        <v>-0.12902877544128058</v>
      </c>
      <c r="P258">
        <f t="shared" si="280"/>
        <v>3.0125638781485127</v>
      </c>
      <c r="Q258">
        <f t="shared" ref="Q258:Q321" si="361">ASIN(SIN(G258)*SIN(N258))</f>
        <v>5.5727969447826493E-2</v>
      </c>
      <c r="R258">
        <f t="shared" si="281"/>
        <v>945.76908424315081</v>
      </c>
      <c r="S258">
        <f t="shared" si="282"/>
        <v>1678.3068966333403</v>
      </c>
      <c r="T258">
        <f t="shared" si="283"/>
        <v>3137.9072178542606</v>
      </c>
      <c r="AC258">
        <f>C258-1</f>
        <v>0.24</v>
      </c>
      <c r="AD258">
        <f>0.01675104-0.0000418*C258-0.000000126*C258*C258</f>
        <v>1.6699014262399996E-2</v>
      </c>
      <c r="AE258">
        <f>MOD(279.6966778+36000.76892*C258+0.0003025*C258*C258,360)*PI()/180</f>
        <v>4.898277082693717</v>
      </c>
      <c r="AF258">
        <f>(281.2208444+1.719175*C258+0.000452778*C258*C258)*PI()/180</f>
        <v>4.9454483384200199</v>
      </c>
      <c r="AG258">
        <f>G258-AC258*(46.815*PI()/180+AC258*(0.006*PI()/180-0.0018*AC258*PI()/180))/3600</f>
        <v>0.409038346455533</v>
      </c>
      <c r="AH258">
        <f t="shared" si="284"/>
        <v>4.3734011405824447</v>
      </c>
      <c r="AI258">
        <f t="shared" ref="AI258:AM258" si="362">$AH258+$AD258*SIN(AH258)</f>
        <v>4.357652438417241</v>
      </c>
      <c r="AJ258">
        <f t="shared" si="362"/>
        <v>4.3577418398158407</v>
      </c>
      <c r="AK258">
        <f t="shared" si="362"/>
        <v>4.3577413213242835</v>
      </c>
      <c r="AL258">
        <f t="shared" si="362"/>
        <v>4.357741324330962</v>
      </c>
      <c r="AM258">
        <f t="shared" ref="AM258:AM321" si="363">MOD(ATAN(SQRT((1+AD258)/(1-AD258))*TAN(AL258/2)),PI())*2</f>
        <v>4.342126013389163</v>
      </c>
      <c r="AN258">
        <f t="shared" si="286"/>
        <v>3.0043890446295975</v>
      </c>
      <c r="AO258">
        <f t="shared" si="287"/>
        <v>-0.1260095291556764</v>
      </c>
      <c r="AP258">
        <f t="shared" si="288"/>
        <v>3.0155831244341167</v>
      </c>
      <c r="AQ258">
        <f t="shared" ref="AQ258:AQ321" si="364">ASIN(SIN(AG258)*SIN(AN258))</f>
        <v>5.4425421698129119E-2</v>
      </c>
      <c r="AR258">
        <f t="shared" si="289"/>
        <v>947.00366965019884</v>
      </c>
      <c r="AS258">
        <f t="shared" si="290"/>
        <v>1680.9840617289112</v>
      </c>
      <c r="AT258">
        <f t="shared" si="291"/>
        <v>3139.4951605880656</v>
      </c>
      <c r="AV258">
        <f>SQRT((S258-AS258)*(S258-AS258)+(T258-AT258)*(T258-AT258))</f>
        <v>3.112679725700545</v>
      </c>
    </row>
    <row r="259" spans="1:48" x14ac:dyDescent="0.2">
      <c r="A259" s="1" t="d">
        <v>2024-09-14</v>
      </c>
      <c r="B259">
        <v>45548</v>
      </c>
      <c r="C259">
        <f t="shared" ref="C259:C322" si="365">45291/36525</f>
        <v>1.24</v>
      </c>
      <c r="D259">
        <v>1.6708000000000001E-2</v>
      </c>
      <c r="E259">
        <f t="shared" ref="E259:E322" si="366">280.466069*PI()/180</f>
        <v>4.8950563441756003</v>
      </c>
      <c r="F259">
        <f t="shared" ref="F259:F322" si="367">282.938346*PI()/180</f>
        <v>4.9382057178469285</v>
      </c>
      <c r="G259">
        <f t="shared" ref="G259:G322" si="368">23.439292*PI()/180</f>
        <v>0.40909281973636669</v>
      </c>
      <c r="H259">
        <f t="shared" si="357"/>
        <v>4.3946258142698014</v>
      </c>
      <c r="I259">
        <f t="shared" si="340"/>
        <v>4.3787542722884618</v>
      </c>
      <c r="J259">
        <f t="shared" si="340"/>
        <v>4.3788391218739608</v>
      </c>
      <c r="K259">
        <f t="shared" si="340"/>
        <v>4.3788386576739953</v>
      </c>
      <c r="L259">
        <f t="shared" si="340"/>
        <v>4.3788386602132574</v>
      </c>
      <c r="M259">
        <f t="shared" si="358"/>
        <v>4.363093797115031</v>
      </c>
      <c r="N259">
        <f t="shared" si="359"/>
        <v>3.0181142077823733</v>
      </c>
      <c r="O259">
        <f t="shared" si="360"/>
        <v>-0.11338021438769669</v>
      </c>
      <c r="P259">
        <f t="shared" ref="P259:P322" si="369">ROUND((N259-O259)/PI(),0)*PI()+O259</f>
        <v>3.0282124392020964</v>
      </c>
      <c r="Q259">
        <f t="shared" si="361"/>
        <v>4.9011808210441238E-2</v>
      </c>
      <c r="R259">
        <f t="shared" ref="R259:R322" si="370">TAN(PI()/4-Q259/2)*1000</f>
        <v>952.15119135825785</v>
      </c>
      <c r="S259">
        <f t="shared" ref="S259:S322" si="371">1800-R259*SIN(P259)</f>
        <v>1692.276040302768</v>
      </c>
      <c r="T259">
        <f t="shared" ref="T259:T322" si="372">2200-R259*COS(P259)</f>
        <v>3146.0377580795066</v>
      </c>
      <c r="AC259">
        <f>C259-1</f>
        <v>0.24</v>
      </c>
      <c r="AD259">
        <f>0.01675104-0.0000418*C259-0.000000126*C259*C259</f>
        <v>1.6699014262399996E-2</v>
      </c>
      <c r="AE259">
        <f>MOD(279.6966778+36000.76892*C259+0.0003025*C259*C259,360)*PI()/180</f>
        <v>4.898277082693717</v>
      </c>
      <c r="AF259">
        <f>(281.2208444+1.719175*C259+0.000452778*C259*C259)*PI()/180</f>
        <v>4.9454483384200199</v>
      </c>
      <c r="AG259">
        <f>G259-AC259*(46.815*PI()/180+AC259*(0.006*PI()/180-0.0018*AC259*PI()/180))/3600</f>
        <v>0.409038346455533</v>
      </c>
      <c r="AH259">
        <f t="shared" ref="AH259:AH322" si="373">MOD(2*PI()*B259/365.242191+AE259-AF259,2*PI())</f>
        <v>4.3906039322149297</v>
      </c>
      <c r="AI259">
        <f t="shared" ref="AI259:AM259" si="374">$AH259+$AD259*SIN(AH259)</f>
        <v>4.3747620384506991</v>
      </c>
      <c r="AJ259">
        <f t="shared" si="374"/>
        <v>4.3748476876129097</v>
      </c>
      <c r="AK259">
        <f t="shared" si="374"/>
        <v>4.374847213899721</v>
      </c>
      <c r="AL259">
        <f t="shared" si="374"/>
        <v>4.3748472165194423</v>
      </c>
      <c r="AM259">
        <f t="shared" si="363"/>
        <v>4.3591331802699811</v>
      </c>
      <c r="AN259">
        <f t="shared" ref="AN259:AN322" si="375">MOD(AM259+AF259,2*PI())</f>
        <v>3.0213962115104138</v>
      </c>
      <c r="AO259">
        <f t="shared" ref="AO259:AO322" si="376">ATAN((SIN(AN259)*COS(AG259))/COS(AN259))</f>
        <v>-0.11036456544807334</v>
      </c>
      <c r="AP259">
        <f t="shared" ref="AP259:AP322" si="377">ROUND((AN259-AO259)/PI(),0)*PI()+AO259</f>
        <v>3.0312280881417197</v>
      </c>
      <c r="AQ259">
        <f t="shared" si="364"/>
        <v>4.7708463671271448E-2</v>
      </c>
      <c r="AR259">
        <f t="shared" ref="AR259:AR322" si="378">TAN(PI()/4-AQ259/2)*1000</f>
        <v>953.39443602070071</v>
      </c>
      <c r="AS259">
        <f t="shared" ref="AS259:AS322" si="379">1800-AR259*SIN(AP259)</f>
        <v>1694.9925117863897</v>
      </c>
      <c r="AT259">
        <f t="shared" ref="AT259:AT322" si="380">2200-AR259*COS(AP259)</f>
        <v>3147.593994311012</v>
      </c>
      <c r="AV259">
        <f>SQRT((S259-AS259)*(S259-AS259)+(T259-AT259)*(T259-AT259))</f>
        <v>3.1306690226819138</v>
      </c>
    </row>
    <row r="260" spans="1:48" x14ac:dyDescent="0.2">
      <c r="A260" s="1" t="d">
        <v>2024-09-15</v>
      </c>
      <c r="B260">
        <v>45549</v>
      </c>
      <c r="C260">
        <f t="shared" si="365"/>
        <v>1.24</v>
      </c>
      <c r="D260">
        <v>1.6708000000000001E-2</v>
      </c>
      <c r="E260">
        <f t="shared" si="366"/>
        <v>4.8950563441756003</v>
      </c>
      <c r="F260">
        <f t="shared" si="367"/>
        <v>4.9382057178469285</v>
      </c>
      <c r="G260">
        <f t="shared" si="368"/>
        <v>0.40909281973636669</v>
      </c>
      <c r="H260">
        <f t="shared" si="357"/>
        <v>4.4118286059022864</v>
      </c>
      <c r="I260">
        <f t="shared" si="340"/>
        <v>4.395869613225913</v>
      </c>
      <c r="J260">
        <f t="shared" si="340"/>
        <v>4.3959505832093075</v>
      </c>
      <c r="K260">
        <f t="shared" si="340"/>
        <v>4.395950162173385</v>
      </c>
      <c r="L260">
        <f t="shared" si="340"/>
        <v>4.3959501643624606</v>
      </c>
      <c r="M260">
        <f t="shared" si="358"/>
        <v>4.3801121224160795</v>
      </c>
      <c r="N260">
        <f t="shared" si="359"/>
        <v>3.0351325330834218</v>
      </c>
      <c r="O260">
        <f t="shared" si="360"/>
        <v>-9.7733567690513681E-2</v>
      </c>
      <c r="P260">
        <f t="shared" si="369"/>
        <v>3.0438590858992796</v>
      </c>
      <c r="Q260">
        <f t="shared" si="361"/>
        <v>4.2280053785701828E-2</v>
      </c>
      <c r="R260">
        <f t="shared" si="370"/>
        <v>958.58920256333352</v>
      </c>
      <c r="S260">
        <f t="shared" si="371"/>
        <v>1706.4627323883171</v>
      </c>
      <c r="T260">
        <f t="shared" si="372"/>
        <v>3154.0146952949667</v>
      </c>
      <c r="AC260">
        <f>C260-1</f>
        <v>0.24</v>
      </c>
      <c r="AD260">
        <f>0.01675104-0.0000418*C260-0.000000126*C260*C260</f>
        <v>1.6699014262399996E-2</v>
      </c>
      <c r="AE260">
        <f>MOD(279.6966778+36000.76892*C260+0.0003025*C260*C260,360)*PI()/180</f>
        <v>4.898277082693717</v>
      </c>
      <c r="AF260">
        <f>(281.2208444+1.719175*C260+0.000452778*C260*C260)*PI()/180</f>
        <v>4.9454483384200199</v>
      </c>
      <c r="AG260">
        <f>G260-AC260*(46.815*PI()/180+AC260*(0.006*PI()/180-0.0018*AC260*PI()/180))/3600</f>
        <v>0.409038346455533</v>
      </c>
      <c r="AH260">
        <f t="shared" si="373"/>
        <v>4.4078067238474148</v>
      </c>
      <c r="AI260">
        <f t="shared" ref="AI260:AM260" si="381">$AH260+$AD260*SIN(AH260)</f>
        <v>4.3918763265558463</v>
      </c>
      <c r="AJ260">
        <f t="shared" si="381"/>
        <v>4.3919581230910234</v>
      </c>
      <c r="AK260">
        <f t="shared" si="381"/>
        <v>4.3919576928061721</v>
      </c>
      <c r="AL260">
        <f t="shared" si="381"/>
        <v>4.3919576950693768</v>
      </c>
      <c r="AM260">
        <f t="shared" si="363"/>
        <v>4.3761494681576139</v>
      </c>
      <c r="AN260">
        <f t="shared" si="375"/>
        <v>3.0384124993980475</v>
      </c>
      <c r="AO260">
        <f t="shared" si="376"/>
        <v>-9.472125898900334E-2</v>
      </c>
      <c r="AP260">
        <f t="shared" si="377"/>
        <v>3.0468713946007897</v>
      </c>
      <c r="AQ260">
        <f t="shared" si="364"/>
        <v>4.0976242306160614E-2</v>
      </c>
      <c r="AR260">
        <f t="shared" si="378"/>
        <v>959.84092248242678</v>
      </c>
      <c r="AS260">
        <f t="shared" si="379"/>
        <v>1709.2185519182174</v>
      </c>
      <c r="AT260">
        <f t="shared" si="380"/>
        <v>3155.5382384583522</v>
      </c>
      <c r="AV260">
        <f>SQRT((S260-AS260)*(S260-AS260)+(T260-AT260)*(T260-AT260))</f>
        <v>3.1489244278131365</v>
      </c>
    </row>
    <row r="261" spans="1:48" x14ac:dyDescent="0.2">
      <c r="A261" s="1" t="d">
        <v>2024-09-16</v>
      </c>
      <c r="B261">
        <v>45550</v>
      </c>
      <c r="C261">
        <f t="shared" si="365"/>
        <v>1.24</v>
      </c>
      <c r="D261">
        <v>1.6708000000000001E-2</v>
      </c>
      <c r="E261">
        <f t="shared" si="366"/>
        <v>4.8950563441756003</v>
      </c>
      <c r="F261">
        <f t="shared" si="367"/>
        <v>4.9382057178469285</v>
      </c>
      <c r="G261">
        <f t="shared" si="368"/>
        <v>0.40909281973636669</v>
      </c>
      <c r="H261">
        <f t="shared" si="357"/>
        <v>4.4290313975349989</v>
      </c>
      <c r="I261">
        <f t="shared" si="340"/>
        <v>4.4129896768882144</v>
      </c>
      <c r="J261">
        <f t="shared" si="340"/>
        <v>4.4130666723846685</v>
      </c>
      <c r="K261">
        <f t="shared" si="340"/>
        <v>4.4130662930010676</v>
      </c>
      <c r="L261">
        <f t="shared" si="340"/>
        <v>4.4130662948701902</v>
      </c>
      <c r="M261">
        <f t="shared" si="358"/>
        <v>4.3971396512942222</v>
      </c>
      <c r="N261">
        <f t="shared" si="359"/>
        <v>3.0521600619615654</v>
      </c>
      <c r="O261">
        <f t="shared" si="360"/>
        <v>-8.2087382248674526E-2</v>
      </c>
      <c r="P261">
        <f t="shared" si="369"/>
        <v>3.0595052713411186</v>
      </c>
      <c r="Q261">
        <f t="shared" si="361"/>
        <v>3.5534318248435663E-2</v>
      </c>
      <c r="R261">
        <f t="shared" si="370"/>
        <v>965.08239416387005</v>
      </c>
      <c r="S261">
        <f t="shared" si="371"/>
        <v>1720.8678523864119</v>
      </c>
      <c r="T261">
        <f t="shared" si="372"/>
        <v>3161.8326937358329</v>
      </c>
      <c r="AC261">
        <f>C261-1</f>
        <v>0.24</v>
      </c>
      <c r="AD261">
        <f>0.01675104-0.0000418*C261-0.000000126*C261*C261</f>
        <v>1.6699014262399996E-2</v>
      </c>
      <c r="AE261">
        <f>MOD(279.6966778+36000.76892*C261+0.0003025*C261*C261,360)*PI()/180</f>
        <v>4.898277082693717</v>
      </c>
      <c r="AF261">
        <f>(281.2208444+1.719175*C261+0.000452778*C261*C261)*PI()/180</f>
        <v>4.9454483384200199</v>
      </c>
      <c r="AG261">
        <f>G261-AC261*(46.815*PI()/180+AC261*(0.006*PI()/180-0.0018*AC261*PI()/180))/3600</f>
        <v>0.409038346455533</v>
      </c>
      <c r="AH261">
        <f t="shared" si="373"/>
        <v>4.4250095154801272</v>
      </c>
      <c r="AI261">
        <f t="shared" ref="AI261:AM261" si="382">$AH261+$AD261*SIN(AH261)</f>
        <v>4.4089953289236483</v>
      </c>
      <c r="AJ261">
        <f t="shared" si="382"/>
        <v>4.4090731769734477</v>
      </c>
      <c r="AK261">
        <f t="shared" si="382"/>
        <v>4.4090727886372605</v>
      </c>
      <c r="AL261">
        <f t="shared" si="382"/>
        <v>4.409072790574192</v>
      </c>
      <c r="AM261">
        <f t="shared" si="363"/>
        <v>4.3931749403633606</v>
      </c>
      <c r="AN261">
        <f t="shared" si="375"/>
        <v>3.0554379716037943</v>
      </c>
      <c r="AO261">
        <f t="shared" si="376"/>
        <v>-7.907815540821185E-2</v>
      </c>
      <c r="AP261">
        <f t="shared" si="377"/>
        <v>3.0625144981815811</v>
      </c>
      <c r="AQ261">
        <f t="shared" si="364"/>
        <v>3.4230369038144803E-2</v>
      </c>
      <c r="AR261">
        <f t="shared" si="378"/>
        <v>966.34240048871823</v>
      </c>
      <c r="AS261">
        <f t="shared" si="379"/>
        <v>1723.6630439021862</v>
      </c>
      <c r="AT261">
        <f t="shared" si="380"/>
        <v>3163.3225337943768</v>
      </c>
      <c r="AV261">
        <f>SQRT((S261-AS261)*(S261-AS261)+(T261-AT261)*(T261-AT261))</f>
        <v>3.1674467651247373</v>
      </c>
    </row>
    <row r="262" spans="1:48" x14ac:dyDescent="0.2">
      <c r="A262" s="1" t="d">
        <v>2024-09-17</v>
      </c>
      <c r="B262">
        <v>45551</v>
      </c>
      <c r="C262">
        <f t="shared" si="365"/>
        <v>1.24</v>
      </c>
      <c r="D262">
        <v>1.6708000000000001E-2</v>
      </c>
      <c r="E262">
        <f t="shared" si="366"/>
        <v>4.8950563441756003</v>
      </c>
      <c r="F262">
        <f t="shared" si="367"/>
        <v>4.9382057178469285</v>
      </c>
      <c r="G262">
        <f t="shared" si="368"/>
        <v>0.40909281973636669</v>
      </c>
      <c r="H262">
        <f t="shared" si="357"/>
        <v>4.4462341891674839</v>
      </c>
      <c r="I262">
        <f t="shared" ref="I262:L281" si="383">$H262+$D262*SIN(H262)</f>
        <v>4.4301144877564971</v>
      </c>
      <c r="J262">
        <f t="shared" si="383"/>
        <v>4.4301874185588384</v>
      </c>
      <c r="K262">
        <f t="shared" si="383"/>
        <v>4.4301870791917377</v>
      </c>
      <c r="L262">
        <f t="shared" si="383"/>
        <v>4.4301870807707084</v>
      </c>
      <c r="M262">
        <f t="shared" si="358"/>
        <v>4.4141764440214724</v>
      </c>
      <c r="N262">
        <f t="shared" si="359"/>
        <v>3.0691968546888155</v>
      </c>
      <c r="O262">
        <f t="shared" si="360"/>
        <v>-6.64401972870695E-2</v>
      </c>
      <c r="P262">
        <f t="shared" si="369"/>
        <v>3.0751524563027237</v>
      </c>
      <c r="Q262">
        <f t="shared" si="361"/>
        <v>2.87762186496247E-2</v>
      </c>
      <c r="R262">
        <f t="shared" si="370"/>
        <v>971.63001408591538</v>
      </c>
      <c r="S262">
        <f t="shared" si="371"/>
        <v>1735.492194093131</v>
      </c>
      <c r="T262">
        <f t="shared" si="372"/>
        <v>3169.4862697582043</v>
      </c>
      <c r="AC262">
        <f>C262-1</f>
        <v>0.24</v>
      </c>
      <c r="AD262">
        <f>0.01675104-0.0000418*C262-0.000000126*C262*C262</f>
        <v>1.6699014262399996E-2</v>
      </c>
      <c r="AE262">
        <f>MOD(279.6966778+36000.76892*C262+0.0003025*C262*C262,360)*PI()/180</f>
        <v>4.898277082693717</v>
      </c>
      <c r="AF262">
        <f>(281.2208444+1.719175*C262+0.000452778*C262*C262)*PI()/180</f>
        <v>4.9454483384200199</v>
      </c>
      <c r="AG262">
        <f>G262-AC262*(46.815*PI()/180+AC262*(0.006*PI()/180-0.0018*AC262*PI()/180))/3600</f>
        <v>0.409038346455533</v>
      </c>
      <c r="AH262">
        <f t="shared" si="373"/>
        <v>4.4422123071126123</v>
      </c>
      <c r="AI262">
        <f t="shared" ref="AI262:AM262" si="384">$AH262+$AD262*SIN(AH262)</f>
        <v>4.4261190703493032</v>
      </c>
      <c r="AJ262">
        <f t="shared" si="384"/>
        <v>4.4261928787020786</v>
      </c>
      <c r="AK262">
        <f t="shared" si="384"/>
        <v>4.4261925307098569</v>
      </c>
      <c r="AL262">
        <f t="shared" si="384"/>
        <v>4.4261925323503686</v>
      </c>
      <c r="AM262">
        <f t="shared" si="363"/>
        <v>4.4102096577072505</v>
      </c>
      <c r="AN262">
        <f t="shared" si="375"/>
        <v>3.0724726889476841</v>
      </c>
      <c r="AO262">
        <f t="shared" si="376"/>
        <v>-6.3433792835788469E-2</v>
      </c>
      <c r="AP262">
        <f t="shared" si="377"/>
        <v>3.0781588607540047</v>
      </c>
      <c r="AQ262">
        <f t="shared" si="364"/>
        <v>2.7472460302767815E-2</v>
      </c>
      <c r="AR262">
        <f t="shared" si="378"/>
        <v>972.89811287060957</v>
      </c>
      <c r="AS262">
        <f t="shared" si="379"/>
        <v>1738.3267626850611</v>
      </c>
      <c r="AT262">
        <f t="shared" si="380"/>
        <v>3170.9413730119281</v>
      </c>
      <c r="AV262">
        <f>SQRT((S262-AS262)*(S262-AS262)+(T262-AT262)*(T262-AT262))</f>
        <v>3.1862367428290628</v>
      </c>
    </row>
    <row r="263" spans="1:48" x14ac:dyDescent="0.2">
      <c r="A263" s="1" t="d">
        <v>2024-09-18</v>
      </c>
      <c r="B263">
        <v>45552</v>
      </c>
      <c r="C263">
        <f t="shared" si="365"/>
        <v>1.24</v>
      </c>
      <c r="D263">
        <v>1.6708000000000001E-2</v>
      </c>
      <c r="E263">
        <f t="shared" si="366"/>
        <v>4.8950563441756003</v>
      </c>
      <c r="F263">
        <f t="shared" si="367"/>
        <v>4.9382057178469285</v>
      </c>
      <c r="G263">
        <f t="shared" si="368"/>
        <v>0.40909281973636669</v>
      </c>
      <c r="H263">
        <f t="shared" si="357"/>
        <v>4.463436980799969</v>
      </c>
      <c r="I263">
        <f t="shared" si="383"/>
        <v>4.4472440689077377</v>
      </c>
      <c r="J263">
        <f t="shared" si="383"/>
        <v>4.4473128495942786</v>
      </c>
      <c r="K263">
        <f t="shared" si="383"/>
        <v>4.4473125484887923</v>
      </c>
      <c r="L263">
        <f t="shared" si="383"/>
        <v>4.447312549806794</v>
      </c>
      <c r="M263">
        <f t="shared" si="358"/>
        <v>4.4312225583453042</v>
      </c>
      <c r="N263">
        <f t="shared" si="359"/>
        <v>3.0862429690126465</v>
      </c>
      <c r="O263">
        <f t="shared" si="360"/>
        <v>-5.0790545189463319E-2</v>
      </c>
      <c r="P263">
        <f t="shared" si="369"/>
        <v>3.0908021084003297</v>
      </c>
      <c r="Q263">
        <f t="shared" si="361"/>
        <v>2.2007377278693417E-2</v>
      </c>
      <c r="R263">
        <f t="shared" si="370"/>
        <v>978.23128033353169</v>
      </c>
      <c r="S263">
        <f t="shared" si="371"/>
        <v>1750.3364590481647</v>
      </c>
      <c r="T263">
        <f t="shared" si="372"/>
        <v>3176.969789974647</v>
      </c>
      <c r="AC263">
        <f>C263-1</f>
        <v>0.24</v>
      </c>
      <c r="AD263">
        <f>0.01675104-0.0000418*C263-0.000000126*C263*C263</f>
        <v>1.6699014262399996E-2</v>
      </c>
      <c r="AE263">
        <f>MOD(279.6966778+36000.76892*C263+0.0003025*C263*C263,360)*PI()/180</f>
        <v>4.898277082693717</v>
      </c>
      <c r="AF263">
        <f>(281.2208444+1.719175*C263+0.000452778*C263*C263)*PI()/180</f>
        <v>4.9454483384200199</v>
      </c>
      <c r="AG263">
        <f>G263-AC263*(46.815*PI()/180+AC263*(0.006*PI()/180-0.0018*AC263*PI()/180))/3600</f>
        <v>0.409038346455533</v>
      </c>
      <c r="AH263">
        <f t="shared" si="373"/>
        <v>4.4594150987450973</v>
      </c>
      <c r="AI263">
        <f t="shared" ref="AI263:AM263" si="385">$AH263+$AD263*SIN(AH263)</f>
        <v>4.4432475742262652</v>
      </c>
      <c r="AJ263">
        <f t="shared" si="385"/>
        <v>4.4433172564260577</v>
      </c>
      <c r="AK263">
        <f t="shared" si="385"/>
        <v>4.4433169470530247</v>
      </c>
      <c r="AL263">
        <f t="shared" si="385"/>
        <v>4.4433169484263981</v>
      </c>
      <c r="AM263">
        <f t="shared" si="363"/>
        <v>4.4272536784922512</v>
      </c>
      <c r="AN263">
        <f t="shared" si="375"/>
        <v>3.0895167097326848</v>
      </c>
      <c r="AO263">
        <f t="shared" si="376"/>
        <v>-4.778670273372345E-2</v>
      </c>
      <c r="AP263">
        <f t="shared" si="377"/>
        <v>3.0938059508560696</v>
      </c>
      <c r="AQ263">
        <f t="shared" si="364"/>
        <v>2.0704137799390069E-2</v>
      </c>
      <c r="AR263">
        <f t="shared" si="378"/>
        <v>979.50727228795154</v>
      </c>
      <c r="AS263">
        <f t="shared" si="379"/>
        <v>1753.2103897826858</v>
      </c>
      <c r="AT263">
        <f t="shared" si="380"/>
        <v>3178.3890988971079</v>
      </c>
      <c r="AV263">
        <f>SQRT((S263-AS263)*(S263-AS263)+(T263-AT263)*(T263-AT263))</f>
        <v>3.2052949449624828</v>
      </c>
    </row>
    <row r="264" spans="1:48" x14ac:dyDescent="0.2">
      <c r="A264" s="1" t="d">
        <v>2024-09-19</v>
      </c>
      <c r="B264">
        <v>45553</v>
      </c>
      <c r="C264">
        <f t="shared" si="365"/>
        <v>1.24</v>
      </c>
      <c r="D264">
        <v>1.6708000000000001E-2</v>
      </c>
      <c r="E264">
        <f t="shared" si="366"/>
        <v>4.8950563441756003</v>
      </c>
      <c r="F264">
        <f t="shared" si="367"/>
        <v>4.9382057178469285</v>
      </c>
      <c r="G264">
        <f t="shared" si="368"/>
        <v>0.40909281973636669</v>
      </c>
      <c r="H264">
        <f t="shared" si="357"/>
        <v>4.480639772432454</v>
      </c>
      <c r="I264">
        <f t="shared" si="383"/>
        <v>4.4643784420070212</v>
      </c>
      <c r="J264">
        <f t="shared" si="383"/>
        <v>4.4644429920438027</v>
      </c>
      <c r="K264">
        <f t="shared" si="383"/>
        <v>4.464442727331341</v>
      </c>
      <c r="L264">
        <f t="shared" si="383"/>
        <v>4.4644427284167589</v>
      </c>
      <c r="M264">
        <f t="shared" si="358"/>
        <v>4.4482780494611669</v>
      </c>
      <c r="N264">
        <f t="shared" si="359"/>
        <v>3.1032984601285101</v>
      </c>
      <c r="O264">
        <f t="shared" si="360"/>
        <v>-3.5136952334823786E-2</v>
      </c>
      <c r="P264">
        <f t="shared" si="369"/>
        <v>3.1064557012549692</v>
      </c>
      <c r="Q264">
        <f t="shared" si="361"/>
        <v>1.5229421930135885E-2</v>
      </c>
      <c r="R264">
        <f t="shared" si="370"/>
        <v>984.88537940144386</v>
      </c>
      <c r="S264">
        <f t="shared" si="371"/>
        <v>1765.4012496950563</v>
      </c>
      <c r="T264">
        <f t="shared" si="372"/>
        <v>3184.2774695359344</v>
      </c>
      <c r="AC264">
        <f>C264-1</f>
        <v>0.24</v>
      </c>
      <c r="AD264">
        <f>0.01675104-0.0000418*C264-0.000000126*C264*C264</f>
        <v>1.6699014262399996E-2</v>
      </c>
      <c r="AE264">
        <f>MOD(279.6966778+36000.76892*C264+0.0003025*C264*C264,360)*PI()/180</f>
        <v>4.898277082693717</v>
      </c>
      <c r="AF264">
        <f>(281.2208444+1.719175*C264+0.000452778*C264*C264)*PI()/180</f>
        <v>4.9454483384200199</v>
      </c>
      <c r="AG264">
        <f>G264-AC264*(46.815*PI()/180+AC264*(0.006*PI()/180-0.0018*AC264*PI()/180))/3600</f>
        <v>0.409038346455533</v>
      </c>
      <c r="AH264">
        <f t="shared" si="373"/>
        <v>4.4766178903775824</v>
      </c>
      <c r="AI264">
        <f t="shared" ref="AI264:AM264" si="386">$AH264+$AD264*SIN(AH264)</f>
        <v>4.4603808625384165</v>
      </c>
      <c r="AJ264">
        <f t="shared" si="386"/>
        <v>4.4604463369883991</v>
      </c>
      <c r="AK264">
        <f t="shared" si="386"/>
        <v>4.4604460643949819</v>
      </c>
      <c r="AL264">
        <f t="shared" si="386"/>
        <v>4.4604460655297418</v>
      </c>
      <c r="AM264">
        <f t="shared" si="363"/>
        <v>4.4443070584766868</v>
      </c>
      <c r="AN264">
        <f t="shared" si="375"/>
        <v>3.1065700897171205</v>
      </c>
      <c r="AO264">
        <f t="shared" si="376"/>
        <v>-3.2135410731143579E-2</v>
      </c>
      <c r="AP264">
        <f t="shared" si="377"/>
        <v>3.1094572428586496</v>
      </c>
      <c r="AQ264">
        <f t="shared" si="364"/>
        <v>1.3927028758956683E-2</v>
      </c>
      <c r="AR264">
        <f t="shared" si="378"/>
        <v>986.16905963587328</v>
      </c>
      <c r="AS264">
        <f t="shared" si="379"/>
        <v>1768.314506395702</v>
      </c>
      <c r="AT264">
        <f t="shared" si="380"/>
        <v>3185.6599026429731</v>
      </c>
      <c r="AV264">
        <f>SQRT((S264-AS264)*(S264-AS264)+(T264-AT264)*(T264-AT264))</f>
        <v>3.2246218226783401</v>
      </c>
    </row>
    <row r="265" spans="1:48" x14ac:dyDescent="0.2">
      <c r="A265" s="1" t="d">
        <v>2024-09-20</v>
      </c>
      <c r="B265">
        <v>45554</v>
      </c>
      <c r="C265">
        <f t="shared" si="365"/>
        <v>1.24</v>
      </c>
      <c r="D265">
        <v>1.6708000000000001E-2</v>
      </c>
      <c r="E265">
        <f t="shared" si="366"/>
        <v>4.8950563441756003</v>
      </c>
      <c r="F265">
        <f t="shared" si="367"/>
        <v>4.9382057178469285</v>
      </c>
      <c r="G265">
        <f t="shared" si="368"/>
        <v>0.40909281973636669</v>
      </c>
      <c r="H265">
        <f t="shared" si="357"/>
        <v>4.4978425640649391</v>
      </c>
      <c r="I265">
        <f t="shared" si="383"/>
        <v>4.4815176273013586</v>
      </c>
      <c r="J265">
        <f t="shared" si="383"/>
        <v>4.4815778711386889</v>
      </c>
      <c r="K265">
        <f t="shared" si="383"/>
        <v>4.4815776408426276</v>
      </c>
      <c r="L265">
        <f t="shared" si="383"/>
        <v>4.4815776417228754</v>
      </c>
      <c r="M265">
        <f t="shared" si="358"/>
        <v>4.465342969986601</v>
      </c>
      <c r="N265">
        <f t="shared" si="359"/>
        <v>3.1203633806539433</v>
      </c>
      <c r="O265">
        <f t="shared" si="360"/>
        <v>-1.947793993558879E-2</v>
      </c>
      <c r="P265">
        <f t="shared" si="369"/>
        <v>3.1221147136542045</v>
      </c>
      <c r="Q265">
        <f t="shared" si="361"/>
        <v>8.4439861720966777E-3</v>
      </c>
      <c r="R265">
        <f t="shared" si="370"/>
        <v>991.5914646446314</v>
      </c>
      <c r="S265">
        <f t="shared" si="371"/>
        <v>1780.6870622547699</v>
      </c>
      <c r="T265">
        <f t="shared" si="372"/>
        <v>3191.4033705771499</v>
      </c>
      <c r="AC265">
        <f>C265-1</f>
        <v>0.24</v>
      </c>
      <c r="AD265">
        <f>0.01675104-0.0000418*C265-0.000000126*C265*C265</f>
        <v>1.6699014262399996E-2</v>
      </c>
      <c r="AE265">
        <f>MOD(279.6966778+36000.76892*C265+0.0003025*C265*C265,360)*PI()/180</f>
        <v>4.898277082693717</v>
      </c>
      <c r="AF265">
        <f>(281.2208444+1.719175*C265+0.000452778*C265*C265)*PI()/180</f>
        <v>4.9454483384200199</v>
      </c>
      <c r="AG265">
        <f>G265-AC265*(46.815*PI()/180+AC265*(0.006*PI()/180-0.0018*AC265*PI()/180))/3600</f>
        <v>0.409038346455533</v>
      </c>
      <c r="AH265">
        <f t="shared" si="373"/>
        <v>4.4938206820100675</v>
      </c>
      <c r="AI265">
        <f t="shared" ref="AI265:AM265" si="387">$AH265+$AD265*SIN(AH265)</f>
        <v>4.477518955853788</v>
      </c>
      <c r="AJ265">
        <f t="shared" si="387"/>
        <v>4.4775801459140414</v>
      </c>
      <c r="AK265">
        <f t="shared" si="387"/>
        <v>4.4775799081514585</v>
      </c>
      <c r="AL265">
        <f t="shared" si="387"/>
        <v>4.4775799090752004</v>
      </c>
      <c r="AM265">
        <f t="shared" si="363"/>
        <v>4.4613698508482624</v>
      </c>
      <c r="AN265">
        <f t="shared" si="375"/>
        <v>3.1236328820886961</v>
      </c>
      <c r="AO265">
        <f t="shared" si="376"/>
        <v>-1.647843746175242E-2</v>
      </c>
      <c r="AP265">
        <f t="shared" si="377"/>
        <v>3.1251142161280407</v>
      </c>
      <c r="AQ265">
        <f t="shared" si="364"/>
        <v>7.1427662135190991E-3</v>
      </c>
      <c r="AR265">
        <f t="shared" si="378"/>
        <v>992.88262240836173</v>
      </c>
      <c r="AS265">
        <f t="shared" si="379"/>
        <v>1783.6395862380357</v>
      </c>
      <c r="AT265">
        <f t="shared" si="380"/>
        <v>3192.7478223305466</v>
      </c>
      <c r="AV265">
        <f>SQRT((S265-AS265)*(S265-AS265)+(T265-AT265)*(T265-AT265))</f>
        <v>3.2442176852010332</v>
      </c>
    </row>
    <row r="266" spans="1:48" x14ac:dyDescent="0.2">
      <c r="A266" s="1" t="d">
        <v>2024-09-21</v>
      </c>
      <c r="B266">
        <v>45555</v>
      </c>
      <c r="C266">
        <f t="shared" si="365"/>
        <v>1.24</v>
      </c>
      <c r="D266">
        <v>1.6708000000000001E-2</v>
      </c>
      <c r="E266">
        <f t="shared" si="366"/>
        <v>4.8950563441756003</v>
      </c>
      <c r="F266">
        <f t="shared" si="367"/>
        <v>4.9382057178469285</v>
      </c>
      <c r="G266">
        <f t="shared" si="368"/>
        <v>0.40909281973636669</v>
      </c>
      <c r="H266">
        <f t="shared" si="357"/>
        <v>4.5150453556974242</v>
      </c>
      <c r="I266">
        <f t="shared" si="383"/>
        <v>4.4986616436136933</v>
      </c>
      <c r="J266">
        <f t="shared" si="383"/>
        <v>4.4987175107768635</v>
      </c>
      <c r="K266">
        <f t="shared" si="383"/>
        <v>4.4987173128185116</v>
      </c>
      <c r="L266">
        <f t="shared" si="383"/>
        <v>4.4987173135198626</v>
      </c>
      <c r="M266">
        <f t="shared" si="358"/>
        <v>4.4824173699356322</v>
      </c>
      <c r="N266">
        <f t="shared" si="359"/>
        <v>3.1374377806029745</v>
      </c>
      <c r="O266">
        <f t="shared" si="360"/>
        <v>-3.8120248807330267E-3</v>
      </c>
      <c r="P266">
        <f t="shared" si="369"/>
        <v>3.1377806287090602</v>
      </c>
      <c r="Q266">
        <f t="shared" si="361"/>
        <v>1.652709616356817E-3</v>
      </c>
      <c r="R266">
        <f t="shared" si="370"/>
        <v>998.34865460496985</v>
      </c>
      <c r="S266">
        <f t="shared" si="371"/>
        <v>1796.1942793061748</v>
      </c>
      <c r="T266">
        <f t="shared" si="372"/>
        <v>3198.3414008451987</v>
      </c>
      <c r="AC266">
        <f>C266-1</f>
        <v>0.24</v>
      </c>
      <c r="AD266">
        <f>0.01675104-0.0000418*C266-0.000000126*C266*C266</f>
        <v>1.6699014262399996E-2</v>
      </c>
      <c r="AE266">
        <f>MOD(279.6966778+36000.76892*C266+0.0003025*C266*C266,360)*PI()/180</f>
        <v>4.898277082693717</v>
      </c>
      <c r="AF266">
        <f>(281.2208444+1.719175*C266+0.000452778*C266*C266)*PI()/180</f>
        <v>4.9454483384200199</v>
      </c>
      <c r="AG266">
        <f>G266-AC266*(46.815*PI()/180+AC266*(0.006*PI()/180-0.0018*AC266*PI()/180))/3600</f>
        <v>0.409038346455533</v>
      </c>
      <c r="AH266">
        <f t="shared" si="373"/>
        <v>4.5110234736425525</v>
      </c>
      <c r="AI266">
        <f t="shared" ref="AI266:AM266" si="388">$AH266+$AD266*SIN(AH266)</f>
        <v>4.4946618733184716</v>
      </c>
      <c r="AJ266">
        <f t="shared" si="388"/>
        <v>4.4947187073979729</v>
      </c>
      <c r="AK266">
        <f t="shared" si="388"/>
        <v>4.4947185024141225</v>
      </c>
      <c r="AL266">
        <f t="shared" si="388"/>
        <v>4.4947185031533445</v>
      </c>
      <c r="AM266">
        <f t="shared" si="363"/>
        <v>4.478442106198365</v>
      </c>
      <c r="AN266">
        <f t="shared" si="375"/>
        <v>3.1407051374387986</v>
      </c>
      <c r="AO266">
        <f t="shared" si="376"/>
        <v>-8.1429940637194195E-4</v>
      </c>
      <c r="AP266">
        <f t="shared" si="377"/>
        <v>3.1407783541834213</v>
      </c>
      <c r="AQ266">
        <f t="shared" si="364"/>
        <v>3.5298926697414961E-4</v>
      </c>
      <c r="AR266">
        <f t="shared" si="378"/>
        <v>999.64707301907924</v>
      </c>
      <c r="AS266">
        <f t="shared" si="379"/>
        <v>1799.1859880718189</v>
      </c>
      <c r="AT266">
        <f t="shared" si="380"/>
        <v>3199.6467415943462</v>
      </c>
      <c r="AV266">
        <f>SQRT((S266-AS266)*(S266-AS266)+(T266-AT266)*(T266-AT266))</f>
        <v>3.2640826904072577</v>
      </c>
    </row>
    <row r="267" spans="1:48" x14ac:dyDescent="0.2">
      <c r="A267" s="1" t="d">
        <v>2024-09-22</v>
      </c>
      <c r="B267">
        <v>45556</v>
      </c>
      <c r="C267">
        <f t="shared" si="365"/>
        <v>1.24</v>
      </c>
      <c r="D267">
        <v>1.6708000000000001E-2</v>
      </c>
      <c r="E267">
        <f t="shared" si="366"/>
        <v>4.8950563441756003</v>
      </c>
      <c r="F267">
        <f t="shared" si="367"/>
        <v>4.9382057178469285</v>
      </c>
      <c r="G267">
        <f t="shared" si="368"/>
        <v>0.40909281973636669</v>
      </c>
      <c r="H267">
        <f t="shared" si="357"/>
        <v>4.5322481473301366</v>
      </c>
      <c r="I267">
        <f t="shared" si="383"/>
        <v>4.515810508337557</v>
      </c>
      <c r="J267">
        <f t="shared" si="383"/>
        <v>4.5158619335116272</v>
      </c>
      <c r="K267">
        <f t="shared" si="383"/>
        <v>4.5158617657164699</v>
      </c>
      <c r="L267">
        <f t="shared" si="383"/>
        <v>4.5158617662638978</v>
      </c>
      <c r="M267">
        <f t="shared" si="358"/>
        <v>4.4995012966939107</v>
      </c>
      <c r="N267">
        <f t="shared" si="359"/>
        <v>3.154521707361253</v>
      </c>
      <c r="O267">
        <f t="shared" si="360"/>
        <v>1.1862279415053455E-2</v>
      </c>
      <c r="P267">
        <f t="shared" si="369"/>
        <v>3.1534549330048467</v>
      </c>
      <c r="Q267">
        <f t="shared" si="361"/>
        <v>-5.1427618115190282E-3</v>
      </c>
      <c r="R267">
        <f t="shared" si="370"/>
        <v>1005.1560312958401</v>
      </c>
      <c r="S267">
        <f t="shared" si="371"/>
        <v>1811.9231620690457</v>
      </c>
      <c r="T267">
        <f t="shared" si="372"/>
        <v>3205.085312526593</v>
      </c>
      <c r="AC267">
        <f>C267-1</f>
        <v>0.24</v>
      </c>
      <c r="AD267">
        <f>0.01675104-0.0000418*C267-0.000000126*C267*C267</f>
        <v>1.6699014262399996E-2</v>
      </c>
      <c r="AE267">
        <f>MOD(279.6966778+36000.76892*C267+0.0003025*C267*C267,360)*PI()/180</f>
        <v>4.898277082693717</v>
      </c>
      <c r="AF267">
        <f>(281.2208444+1.719175*C267+0.000452778*C267*C267)*PI()/180</f>
        <v>4.9454483384200199</v>
      </c>
      <c r="AG267">
        <f>G267-AC267*(46.815*PI()/180+AC267*(0.006*PI()/180-0.0018*AC267*PI()/180))/3600</f>
        <v>0.409038346455533</v>
      </c>
      <c r="AH267">
        <f t="shared" si="373"/>
        <v>4.528226265275265</v>
      </c>
      <c r="AI267">
        <f t="shared" ref="AI267:AM267" si="389">$AH267+$AD267*SIN(AH267)</f>
        <v>4.511809632651179</v>
      </c>
      <c r="AJ267">
        <f t="shared" si="389"/>
        <v>4.5118620442938884</v>
      </c>
      <c r="AK267">
        <f t="shared" si="389"/>
        <v>4.511861869939521</v>
      </c>
      <c r="AL267">
        <f t="shared" si="389"/>
        <v>4.5118618705194597</v>
      </c>
      <c r="AM267">
        <f t="shared" si="363"/>
        <v>4.4955238724970874</v>
      </c>
      <c r="AN267">
        <f t="shared" si="375"/>
        <v>3.1577869037375201</v>
      </c>
      <c r="AO267">
        <f t="shared" si="376"/>
        <v>1.4858490258116239E-2</v>
      </c>
      <c r="AP267">
        <f t="shared" si="377"/>
        <v>3.1564511438479093</v>
      </c>
      <c r="AQ267">
        <f t="shared" si="364"/>
        <v>-6.4406566342316415E-3</v>
      </c>
      <c r="AR267">
        <f t="shared" si="378"/>
        <v>1006.4614870803777</v>
      </c>
      <c r="AS267">
        <f t="shared" si="379"/>
        <v>1814.9539479444697</v>
      </c>
      <c r="AT267">
        <f t="shared" si="380"/>
        <v>3206.3503884914635</v>
      </c>
      <c r="AV267">
        <f>SQRT((S267-AS267)*(S267-AS267)+(T267-AT267)*(T267-AT267))</f>
        <v>3.2842168350404006</v>
      </c>
    </row>
    <row r="268" spans="1:48" x14ac:dyDescent="0.2">
      <c r="A268" s="1" t="d">
        <v>2024-09-23</v>
      </c>
      <c r="B268">
        <v>45557</v>
      </c>
      <c r="C268">
        <f t="shared" si="365"/>
        <v>1.24</v>
      </c>
      <c r="D268">
        <v>1.6708000000000001E-2</v>
      </c>
      <c r="E268">
        <f t="shared" si="366"/>
        <v>4.8950563441756003</v>
      </c>
      <c r="F268">
        <f t="shared" si="367"/>
        <v>4.9382057178469285</v>
      </c>
      <c r="G268">
        <f t="shared" si="368"/>
        <v>0.40909281973636669</v>
      </c>
      <c r="H268">
        <f t="shared" si="357"/>
        <v>4.5494509389626216</v>
      </c>
      <c r="I268">
        <f t="shared" si="383"/>
        <v>4.5329642374310213</v>
      </c>
      <c r="J268">
        <f t="shared" si="383"/>
        <v>4.5330111605395613</v>
      </c>
      <c r="K268">
        <f t="shared" si="383"/>
        <v>4.533011020643765</v>
      </c>
      <c r="L268">
        <f t="shared" si="383"/>
        <v>4.5330110210607941</v>
      </c>
      <c r="M268">
        <f t="shared" si="358"/>
        <v>4.516594794993253</v>
      </c>
      <c r="N268">
        <f t="shared" si="359"/>
        <v>3.1716152056605953</v>
      </c>
      <c r="O268">
        <f t="shared" si="360"/>
        <v>2.754646215314897E-2</v>
      </c>
      <c r="P268">
        <f t="shared" si="369"/>
        <v>3.1691391157429423</v>
      </c>
      <c r="Q268">
        <f t="shared" si="361"/>
        <v>-1.1940775602444702E-2</v>
      </c>
      <c r="R268">
        <f t="shared" si="370"/>
        <v>1012.0126384451071</v>
      </c>
      <c r="S268">
        <f t="shared" si="371"/>
        <v>1827.8738423842049</v>
      </c>
      <c r="T268">
        <f t="shared" si="372"/>
        <v>3211.6287012947823</v>
      </c>
      <c r="AC268">
        <f>C268-1</f>
        <v>0.24</v>
      </c>
      <c r="AD268">
        <f>0.01675104-0.0000418*C268-0.000000126*C268*C268</f>
        <v>1.6699014262399996E-2</v>
      </c>
      <c r="AE268">
        <f>MOD(279.6966778+36000.76892*C268+0.0003025*C268*C268,360)*PI()/180</f>
        <v>4.898277082693717</v>
      </c>
      <c r="AF268">
        <f>(281.2208444+1.719175*C268+0.000452778*C268*C268)*PI()/180</f>
        <v>4.9454483384200199</v>
      </c>
      <c r="AG268">
        <f>G268-AC268*(46.815*PI()/180+AC268*(0.006*PI()/180-0.0018*AC268*PI()/180))/3600</f>
        <v>0.409038346455533</v>
      </c>
      <c r="AH268">
        <f t="shared" si="373"/>
        <v>4.54542905690775</v>
      </c>
      <c r="AI268">
        <f t="shared" ref="AI268:AM268" si="390">$AH268+$AD268*SIN(AH268)</f>
        <v>4.5289622501370985</v>
      </c>
      <c r="AJ268">
        <f t="shared" si="390"/>
        <v>4.5290101781020331</v>
      </c>
      <c r="AK268">
        <f t="shared" si="390"/>
        <v>4.5290100321371867</v>
      </c>
      <c r="AL268">
        <f t="shared" si="390"/>
        <v>4.5290100325816658</v>
      </c>
      <c r="AM268">
        <f t="shared" si="363"/>
        <v>4.5126151950676778</v>
      </c>
      <c r="AN268">
        <f t="shared" si="375"/>
        <v>3.1748782263081115</v>
      </c>
      <c r="AO268">
        <f t="shared" si="376"/>
        <v>3.0541420800515879E-2</v>
      </c>
      <c r="AP268">
        <f t="shared" si="377"/>
        <v>3.1721340743903088</v>
      </c>
      <c r="AQ268">
        <f t="shared" si="364"/>
        <v>-1.3236519431010667E-2</v>
      </c>
      <c r="AR268">
        <f t="shared" si="378"/>
        <v>1013.3249016409341</v>
      </c>
      <c r="AS268">
        <f t="shared" si="379"/>
        <v>1830.9435711227172</v>
      </c>
      <c r="AT268">
        <f t="shared" si="380"/>
        <v>3212.8523345936378</v>
      </c>
      <c r="AV268">
        <f>SQRT((S268-AS268)*(S268-AS268)+(T268-AT268)*(T268-AT268))</f>
        <v>3.3046199445801121</v>
      </c>
    </row>
    <row r="269" spans="1:48" x14ac:dyDescent="0.2">
      <c r="A269" s="1" t="d">
        <v>2024-09-24</v>
      </c>
      <c r="B269">
        <v>45558</v>
      </c>
      <c r="C269">
        <f t="shared" si="365"/>
        <v>1.24</v>
      </c>
      <c r="D269">
        <v>1.6708000000000001E-2</v>
      </c>
      <c r="E269">
        <f t="shared" si="366"/>
        <v>4.8950563441756003</v>
      </c>
      <c r="F269">
        <f t="shared" si="367"/>
        <v>4.9382057178469285</v>
      </c>
      <c r="G269">
        <f t="shared" si="368"/>
        <v>0.40909281973636669</v>
      </c>
      <c r="H269">
        <f t="shared" si="357"/>
        <v>4.5666537305951067</v>
      </c>
      <c r="I269">
        <f t="shared" si="383"/>
        <v>4.5501228454133269</v>
      </c>
      <c r="J269">
        <f t="shared" si="383"/>
        <v>4.5501652116910245</v>
      </c>
      <c r="K269">
        <f t="shared" si="383"/>
        <v>4.5501650973481933</v>
      </c>
      <c r="L269">
        <f t="shared" si="383"/>
        <v>4.5501650976567554</v>
      </c>
      <c r="M269">
        <f t="shared" si="358"/>
        <v>4.533697906889004</v>
      </c>
      <c r="N269">
        <f t="shared" si="359"/>
        <v>3.1887183175563472</v>
      </c>
      <c r="O269">
        <f t="shared" si="360"/>
        <v>4.3242014285114129E-2</v>
      </c>
      <c r="P269">
        <f t="shared" si="369"/>
        <v>3.1848346678749073</v>
      </c>
      <c r="Q269">
        <f t="shared" si="361"/>
        <v>-1.8739672396941909E-2</v>
      </c>
      <c r="R269">
        <f t="shared" si="370"/>
        <v>1018.9174796989168</v>
      </c>
      <c r="S269">
        <f t="shared" si="371"/>
        <v>1844.0463143905138</v>
      </c>
      <c r="T269">
        <f t="shared" si="372"/>
        <v>3217.9650055992124</v>
      </c>
      <c r="AC269">
        <f>C269-1</f>
        <v>0.24</v>
      </c>
      <c r="AD269">
        <f>0.01675104-0.0000418*C269-0.000000126*C269*C269</f>
        <v>1.6699014262399996E-2</v>
      </c>
      <c r="AE269">
        <f>MOD(279.6966778+36000.76892*C269+0.0003025*C269*C269,360)*PI()/180</f>
        <v>4.898277082693717</v>
      </c>
      <c r="AF269">
        <f>(281.2208444+1.719175*C269+0.000452778*C269*C269)*PI()/180</f>
        <v>4.9454483384200199</v>
      </c>
      <c r="AG269">
        <f>G269-AC269*(46.815*PI()/180+AC269*(0.006*PI()/180-0.0018*AC269*PI()/180))/3600</f>
        <v>0.409038346455533</v>
      </c>
      <c r="AH269">
        <f t="shared" si="373"/>
        <v>4.5626318485402351</v>
      </c>
      <c r="AI269">
        <f t="shared" ref="AI269:AM269" si="391">$AH269+$AD269*SIN(AH269)</f>
        <v>4.5461197406244276</v>
      </c>
      <c r="AJ269">
        <f t="shared" si="391"/>
        <v>4.5461631289596323</v>
      </c>
      <c r="AK269">
        <f t="shared" si="391"/>
        <v>4.5461630090603187</v>
      </c>
      <c r="AL269">
        <f t="shared" si="391"/>
        <v>4.5461630093916057</v>
      </c>
      <c r="AM269">
        <f t="shared" si="363"/>
        <v>4.5297161165637769</v>
      </c>
      <c r="AN269">
        <f t="shared" si="375"/>
        <v>3.1919791478042114</v>
      </c>
      <c r="AO269">
        <f t="shared" si="376"/>
        <v>4.6235983069062979E-2</v>
      </c>
      <c r="AP269">
        <f t="shared" si="377"/>
        <v>3.187828636658856</v>
      </c>
      <c r="AQ269">
        <f t="shared" si="364"/>
        <v>-2.003294018459268E-2</v>
      </c>
      <c r="AR269">
        <f t="shared" si="378"/>
        <v>1020.2363133844823</v>
      </c>
      <c r="AS269">
        <f t="shared" si="379"/>
        <v>1847.1548237233662</v>
      </c>
      <c r="AT269">
        <f t="shared" si="380"/>
        <v>3219.1459943246491</v>
      </c>
      <c r="AV269">
        <f>SQRT((S269-AS269)*(S269-AS269)+(T269-AT269)*(T269-AT269))</f>
        <v>3.3252916627026039</v>
      </c>
    </row>
    <row r="270" spans="1:48" x14ac:dyDescent="0.2">
      <c r="A270" s="1" t="d">
        <v>2024-09-25</v>
      </c>
      <c r="B270">
        <v>45559</v>
      </c>
      <c r="C270">
        <f t="shared" si="365"/>
        <v>1.24</v>
      </c>
      <c r="D270">
        <v>1.6708000000000001E-2</v>
      </c>
      <c r="E270">
        <f t="shared" si="366"/>
        <v>4.8950563441756003</v>
      </c>
      <c r="F270">
        <f t="shared" si="367"/>
        <v>4.9382057178469285</v>
      </c>
      <c r="G270">
        <f t="shared" si="368"/>
        <v>0.40909281973636669</v>
      </c>
      <c r="H270">
        <f t="shared" si="357"/>
        <v>4.5838565222275918</v>
      </c>
      <c r="I270">
        <f t="shared" si="383"/>
        <v>4.567286345359685</v>
      </c>
      <c r="J270">
        <f t="shared" si="383"/>
        <v>4.5673241054187272</v>
      </c>
      <c r="K270">
        <f t="shared" si="383"/>
        <v>4.5673240142068803</v>
      </c>
      <c r="L270">
        <f t="shared" si="383"/>
        <v>4.5673240144271805</v>
      </c>
      <c r="M270">
        <f t="shared" si="358"/>
        <v>4.5508106717356975</v>
      </c>
      <c r="N270">
        <f t="shared" si="359"/>
        <v>3.2058310824030407</v>
      </c>
      <c r="O270">
        <f t="shared" si="360"/>
        <v>5.8950427633222474E-2</v>
      </c>
      <c r="P270">
        <f t="shared" si="369"/>
        <v>3.2005430812230156</v>
      </c>
      <c r="Q270">
        <f t="shared" si="361"/>
        <v>-2.5537785720462142E-2</v>
      </c>
      <c r="R270">
        <f t="shared" si="370"/>
        <v>1025.8695167858154</v>
      </c>
      <c r="S270">
        <f t="shared" si="371"/>
        <v>1860.4404258919146</v>
      </c>
      <c r="T270">
        <f t="shared" si="372"/>
        <v>3224.0875062163223</v>
      </c>
      <c r="AC270">
        <f>C270-1</f>
        <v>0.24</v>
      </c>
      <c r="AD270">
        <f>0.01675104-0.0000418*C270-0.000000126*C270*C270</f>
        <v>1.6699014262399996E-2</v>
      </c>
      <c r="AE270">
        <f>MOD(279.6966778+36000.76892*C270+0.0003025*C270*C270,360)*PI()/180</f>
        <v>4.898277082693717</v>
      </c>
      <c r="AF270">
        <f>(281.2208444+1.719175*C270+0.000452778*C270*C270)*PI()/180</f>
        <v>4.9454483384200199</v>
      </c>
      <c r="AG270">
        <f>G270-AC270*(46.815*PI()/180+AC270*(0.006*PI()/180-0.0018*AC270*PI()/180))/3600</f>
        <v>0.409038346455533</v>
      </c>
      <c r="AH270">
        <f t="shared" si="373"/>
        <v>4.5798346401727201</v>
      </c>
      <c r="AI270">
        <f t="shared" ref="AI270:AM270" si="392">$AH270+$AD270*SIN(AH270)</f>
        <v>4.5632821175190772</v>
      </c>
      <c r="AJ270">
        <f t="shared" si="392"/>
        <v>4.5633209156293928</v>
      </c>
      <c r="AK270">
        <f t="shared" si="392"/>
        <v>4.5633208193945167</v>
      </c>
      <c r="AL270">
        <f t="shared" si="392"/>
        <v>4.5633208196331871</v>
      </c>
      <c r="AM270">
        <f t="shared" si="363"/>
        <v>4.5468266769449812</v>
      </c>
      <c r="AN270">
        <f t="shared" si="375"/>
        <v>3.2090897081854148</v>
      </c>
      <c r="AO270">
        <f t="shared" si="376"/>
        <v>6.1943668611338196E-2</v>
      </c>
      <c r="AP270">
        <f t="shared" si="377"/>
        <v>3.2035363222011313</v>
      </c>
      <c r="AQ270">
        <f t="shared" si="364"/>
        <v>-2.6828252811894011E-2</v>
      </c>
      <c r="AR270">
        <f t="shared" si="378"/>
        <v>1027.1946767892005</v>
      </c>
      <c r="AS270">
        <f t="shared" si="379"/>
        <v>1863.5875240342414</v>
      </c>
      <c r="AT270">
        <f t="shared" si="380"/>
        <v>3225.2246245634487</v>
      </c>
      <c r="AV270">
        <f>SQRT((S270-AS270)*(S270-AS270)+(T270-AT270)*(T270-AT270))</f>
        <v>3.3462314404129461</v>
      </c>
    </row>
    <row r="271" spans="1:48" x14ac:dyDescent="0.2">
      <c r="A271" s="1" t="d">
        <v>2024-09-26</v>
      </c>
      <c r="B271">
        <v>45560</v>
      </c>
      <c r="C271">
        <f t="shared" si="365"/>
        <v>1.24</v>
      </c>
      <c r="D271">
        <v>1.6708000000000001E-2</v>
      </c>
      <c r="E271">
        <f t="shared" si="366"/>
        <v>4.8950563441756003</v>
      </c>
      <c r="F271">
        <f t="shared" si="367"/>
        <v>4.9382057178469285</v>
      </c>
      <c r="G271">
        <f t="shared" si="368"/>
        <v>0.40909281973636669</v>
      </c>
      <c r="H271">
        <f t="shared" si="357"/>
        <v>4.6010593138600768</v>
      </c>
      <c r="I271">
        <f t="shared" si="383"/>
        <v>4.5844547488976373</v>
      </c>
      <c r="J271">
        <f t="shared" si="383"/>
        <v>4.5844878587877735</v>
      </c>
      <c r="K271">
        <f t="shared" si="383"/>
        <v>4.5844877882165367</v>
      </c>
      <c r="L271">
        <f t="shared" si="383"/>
        <v>4.5844877883669346</v>
      </c>
      <c r="M271">
        <f t="shared" si="358"/>
        <v>4.5679331261644602</v>
      </c>
      <c r="N271">
        <f t="shared" si="359"/>
        <v>3.2229535368318025</v>
      </c>
      <c r="O271">
        <f t="shared" si="360"/>
        <v>7.4673193998802248E-2</v>
      </c>
      <c r="P271">
        <f t="shared" si="369"/>
        <v>3.2162658475885952</v>
      </c>
      <c r="Q271">
        <f t="shared" si="361"/>
        <v>-3.2333441723418725E-2</v>
      </c>
      <c r="R271">
        <f t="shared" si="370"/>
        <v>1032.8676676440668</v>
      </c>
      <c r="S271">
        <f t="shared" si="371"/>
        <v>1877.0558694159733</v>
      </c>
      <c r="T271">
        <f t="shared" si="372"/>
        <v>3229.9893260869467</v>
      </c>
      <c r="AC271">
        <f>C271-1</f>
        <v>0.24</v>
      </c>
      <c r="AD271">
        <f>0.01675104-0.0000418*C271-0.000000126*C271*C271</f>
        <v>1.6699014262399996E-2</v>
      </c>
      <c r="AE271">
        <f>MOD(279.6966778+36000.76892*C271+0.0003025*C271*C271,360)*PI()/180</f>
        <v>4.898277082693717</v>
      </c>
      <c r="AF271">
        <f>(281.2208444+1.719175*C271+0.000452778*C271*C271)*PI()/180</f>
        <v>4.9454483384200199</v>
      </c>
      <c r="AG271">
        <f>G271-AC271*(46.815*PI()/180+AC271*(0.006*PI()/180-0.0018*AC271*PI()/180))/3600</f>
        <v>0.409038346455533</v>
      </c>
      <c r="AH271">
        <f t="shared" si="373"/>
        <v>4.5970374318052052</v>
      </c>
      <c r="AI271">
        <f t="shared" ref="AI271:AM271" si="393">$AH271+$AD271*SIN(AH271)</f>
        <v>4.5804493927809302</v>
      </c>
      <c r="AJ271">
        <f t="shared" si="393"/>
        <v>4.5804835554894749</v>
      </c>
      <c r="AK271">
        <f t="shared" si="393"/>
        <v>4.5804834804479615</v>
      </c>
      <c r="AL271">
        <f t="shared" si="393"/>
        <v>4.5804834806127763</v>
      </c>
      <c r="AM271">
        <f t="shared" si="363"/>
        <v>4.5639469134541049</v>
      </c>
      <c r="AN271">
        <f t="shared" si="375"/>
        <v>3.2262099446945385</v>
      </c>
      <c r="AO271">
        <f t="shared" si="376"/>
        <v>7.7665968781649719E-2</v>
      </c>
      <c r="AP271">
        <f t="shared" si="377"/>
        <v>3.2192586223714428</v>
      </c>
      <c r="AQ271">
        <f t="shared" si="364"/>
        <v>-3.3620783825777739E-2</v>
      </c>
      <c r="AR271">
        <f t="shared" si="378"/>
        <v>1034.1989022506377</v>
      </c>
      <c r="AS271">
        <f t="shared" si="379"/>
        <v>1880.2413335268623</v>
      </c>
      <c r="AT271">
        <f t="shared" si="380"/>
        <v>3231.0813245376212</v>
      </c>
      <c r="AV271">
        <f>SQRT((S271-AS271)*(S271-AS271)+(T271-AT271)*(T271-AT271))</f>
        <v>3.3674385247598564</v>
      </c>
    </row>
    <row r="272" spans="1:48" x14ac:dyDescent="0.2">
      <c r="A272" s="1" t="d">
        <v>2024-09-27</v>
      </c>
      <c r="B272">
        <v>45561</v>
      </c>
      <c r="C272">
        <f t="shared" si="365"/>
        <v>1.24</v>
      </c>
      <c r="D272">
        <v>1.6708000000000001E-2</v>
      </c>
      <c r="E272">
        <f t="shared" si="366"/>
        <v>4.8950563441756003</v>
      </c>
      <c r="F272">
        <f t="shared" si="367"/>
        <v>4.9382057178469285</v>
      </c>
      <c r="G272">
        <f t="shared" si="368"/>
        <v>0.40909281973636669</v>
      </c>
      <c r="H272">
        <f t="shared" si="357"/>
        <v>4.6182621054925619</v>
      </c>
      <c r="I272">
        <f t="shared" si="383"/>
        <v>4.6016280662036069</v>
      </c>
      <c r="J272">
        <f t="shared" si="383"/>
        <v>4.6016564874658341</v>
      </c>
      <c r="K272">
        <f t="shared" si="383"/>
        <v>4.6016564349838172</v>
      </c>
      <c r="L272">
        <f t="shared" si="383"/>
        <v>4.6016564350807165</v>
      </c>
      <c r="M272">
        <f t="shared" si="358"/>
        <v>4.5850653040607767</v>
      </c>
      <c r="N272">
        <f t="shared" si="359"/>
        <v>3.240085714728119</v>
      </c>
      <c r="O272">
        <f t="shared" si="360"/>
        <v>9.0411804255327091E-2</v>
      </c>
      <c r="P272">
        <f t="shared" si="369"/>
        <v>3.2320044578451204</v>
      </c>
      <c r="Q272">
        <f t="shared" si="361"/>
        <v>-3.9124958926537251E-2</v>
      </c>
      <c r="R272">
        <f t="shared" si="370"/>
        <v>1039.9108045133648</v>
      </c>
      <c r="S272">
        <f t="shared" si="371"/>
        <v>1893.8921729619412</v>
      </c>
      <c r="T272">
        <f t="shared" si="372"/>
        <v>3235.6634304638346</v>
      </c>
      <c r="AC272">
        <f>C272-1</f>
        <v>0.24</v>
      </c>
      <c r="AD272">
        <f>0.01675104-0.0000418*C272-0.000000126*C272*C272</f>
        <v>1.6699014262399996E-2</v>
      </c>
      <c r="AE272">
        <f>MOD(279.6966778+36000.76892*C272+0.0003025*C272*C272,360)*PI()/180</f>
        <v>4.898277082693717</v>
      </c>
      <c r="AF272">
        <f>(281.2208444+1.719175*C272+0.000452778*C272*C272)*PI()/180</f>
        <v>4.9454483384200199</v>
      </c>
      <c r="AG272">
        <f>G272-AC272*(46.815*PI()/180+AC272*(0.006*PI()/180-0.0018*AC272*PI()/180))/3600</f>
        <v>0.409038346455533</v>
      </c>
      <c r="AH272">
        <f t="shared" si="373"/>
        <v>4.6142402234376902</v>
      </c>
      <c r="AI272">
        <f t="shared" ref="AI272:AM272" si="394">$AH272+$AD272*SIN(AH272)</f>
        <v>4.597621576920301</v>
      </c>
      <c r="AJ272">
        <f t="shared" si="394"/>
        <v>4.5976510645235882</v>
      </c>
      <c r="AK272">
        <f t="shared" si="394"/>
        <v>4.5976510081417139</v>
      </c>
      <c r="AL272">
        <f t="shared" si="394"/>
        <v>4.597651008249505</v>
      </c>
      <c r="AM272">
        <f t="shared" si="363"/>
        <v>4.5810768605948393</v>
      </c>
      <c r="AN272">
        <f t="shared" si="375"/>
        <v>3.2433398918352729</v>
      </c>
      <c r="AO272">
        <f t="shared" si="376"/>
        <v>9.3404373832900595E-2</v>
      </c>
      <c r="AP272">
        <f t="shared" si="377"/>
        <v>3.2349970274226938</v>
      </c>
      <c r="AQ272">
        <f t="shared" si="364"/>
        <v>-4.0408852080847338E-2</v>
      </c>
      <c r="AR272">
        <f t="shared" si="378"/>
        <v>1041.2478541694391</v>
      </c>
      <c r="AS272">
        <f t="shared" si="379"/>
        <v>1897.1157475591308</v>
      </c>
      <c r="AT272">
        <f t="shared" si="380"/>
        <v>3236.7090360310804</v>
      </c>
      <c r="AV272">
        <f>SQRT((S272-AS272)*(S272-AS272)+(T272-AT272)*(T272-AT272))</f>
        <v>3.38891194720386</v>
      </c>
    </row>
    <row r="273" spans="1:48" x14ac:dyDescent="0.2">
      <c r="A273" s="1" t="d">
        <v>2024-09-28</v>
      </c>
      <c r="B273">
        <v>45562</v>
      </c>
      <c r="C273">
        <f t="shared" si="365"/>
        <v>1.24</v>
      </c>
      <c r="D273">
        <v>1.6708000000000001E-2</v>
      </c>
      <c r="E273">
        <f t="shared" si="366"/>
        <v>4.8950563441756003</v>
      </c>
      <c r="F273">
        <f t="shared" si="367"/>
        <v>4.9382057178469285</v>
      </c>
      <c r="G273">
        <f t="shared" si="368"/>
        <v>0.40909281973636669</v>
      </c>
      <c r="H273">
        <f t="shared" si="357"/>
        <v>4.6354648971252743</v>
      </c>
      <c r="I273">
        <f t="shared" si="383"/>
        <v>4.6188063060001214</v>
      </c>
      <c r="J273">
        <f t="shared" si="383"/>
        <v>4.6188300057139005</v>
      </c>
      <c r="K273">
        <f t="shared" si="383"/>
        <v>4.6188299687162546</v>
      </c>
      <c r="L273">
        <f t="shared" si="383"/>
        <v>4.618829968774004</v>
      </c>
      <c r="M273">
        <f t="shared" si="358"/>
        <v>4.6022072365431255</v>
      </c>
      <c r="N273">
        <f t="shared" si="359"/>
        <v>3.2572276472104669</v>
      </c>
      <c r="O273">
        <f t="shared" si="360"/>
        <v>0.1061677474249393</v>
      </c>
      <c r="P273">
        <f t="shared" si="369"/>
        <v>3.2477604010147325</v>
      </c>
      <c r="Q273">
        <f t="shared" si="361"/>
        <v>-4.5910647972910112E-2</v>
      </c>
      <c r="R273">
        <f t="shared" si="370"/>
        <v>1046.9977519931247</v>
      </c>
      <c r="S273">
        <f t="shared" si="371"/>
        <v>1910.9486904392338</v>
      </c>
      <c r="T273">
        <f t="shared" si="372"/>
        <v>3241.1026273948573</v>
      </c>
      <c r="AC273">
        <f>C273-1</f>
        <v>0.24</v>
      </c>
      <c r="AD273">
        <f>0.01675104-0.0000418*C273-0.000000126*C273*C273</f>
        <v>1.6699014262399996E-2</v>
      </c>
      <c r="AE273">
        <f>MOD(279.6966778+36000.76892*C273+0.0003025*C273*C273,360)*PI()/180</f>
        <v>4.898277082693717</v>
      </c>
      <c r="AF273">
        <f>(281.2208444+1.719175*C273+0.000452778*C273*C273)*PI()/180</f>
        <v>4.9454483384200199</v>
      </c>
      <c r="AG273">
        <f>G273-AC273*(46.815*PI()/180+AC273*(0.006*PI()/180-0.0018*AC273*PI()/180))/3600</f>
        <v>0.409038346455533</v>
      </c>
      <c r="AH273">
        <f t="shared" si="373"/>
        <v>4.6314430150704027</v>
      </c>
      <c r="AI273">
        <f t="shared" ref="AI273:AM273" si="395">$AH273+$AD273*SIN(AH273)</f>
        <v>4.6147986789950544</v>
      </c>
      <c r="AJ273">
        <f t="shared" si="395"/>
        <v>4.6148234573116742</v>
      </c>
      <c r="AK273">
        <f t="shared" si="395"/>
        <v>4.6148234170005651</v>
      </c>
      <c r="AL273">
        <f t="shared" si="395"/>
        <v>4.6148234170661375</v>
      </c>
      <c r="AM273">
        <f t="shared" si="363"/>
        <v>4.598216550110247</v>
      </c>
      <c r="AN273">
        <f t="shared" si="375"/>
        <v>3.2604795813506797</v>
      </c>
      <c r="AO273">
        <f t="shared" si="376"/>
        <v>0.10916037199158238</v>
      </c>
      <c r="AP273">
        <f t="shared" si="377"/>
        <v>3.2507530255813757</v>
      </c>
      <c r="AQ273">
        <f t="shared" si="364"/>
        <v>-4.719076852614263E-2</v>
      </c>
      <c r="AR273">
        <f t="shared" si="378"/>
        <v>1048.3403490060898</v>
      </c>
      <c r="AS273">
        <f t="shared" si="379"/>
        <v>1914.2100857691096</v>
      </c>
      <c r="AT273">
        <f t="shared" si="380"/>
        <v>3242.1005439317373</v>
      </c>
      <c r="AV273">
        <f>SQRT((S273-AS273)*(S273-AS273)+(T273-AT273)*(T273-AT273))</f>
        <v>3.4106505116053754</v>
      </c>
    </row>
    <row r="274" spans="1:48" x14ac:dyDescent="0.2">
      <c r="A274" s="1" t="d">
        <v>2024-09-29</v>
      </c>
      <c r="B274">
        <v>45563</v>
      </c>
      <c r="C274">
        <f t="shared" si="365"/>
        <v>1.24</v>
      </c>
      <c r="D274">
        <v>1.6708000000000001E-2</v>
      </c>
      <c r="E274">
        <f t="shared" si="366"/>
        <v>4.8950563441756003</v>
      </c>
      <c r="F274">
        <f t="shared" si="367"/>
        <v>4.9382057178469285</v>
      </c>
      <c r="G274">
        <f t="shared" si="368"/>
        <v>0.40909281973636669</v>
      </c>
      <c r="H274">
        <f t="shared" si="357"/>
        <v>4.6526676887577594</v>
      </c>
      <c r="I274">
        <f t="shared" si="383"/>
        <v>4.6359894755523223</v>
      </c>
      <c r="J274">
        <f t="shared" si="383"/>
        <v>4.636008426376284</v>
      </c>
      <c r="K274">
        <f t="shared" si="383"/>
        <v>4.636008402212398</v>
      </c>
      <c r="L274">
        <f t="shared" si="383"/>
        <v>4.6360084022432053</v>
      </c>
      <c r="M274">
        <f t="shared" si="358"/>
        <v>4.6193589519411136</v>
      </c>
      <c r="N274">
        <f t="shared" si="359"/>
        <v>3.2743793626084567</v>
      </c>
      <c r="O274">
        <f t="shared" si="360"/>
        <v>0.12194250973538602</v>
      </c>
      <c r="P274">
        <f t="shared" si="369"/>
        <v>3.2635351633251792</v>
      </c>
      <c r="Q274">
        <f t="shared" si="361"/>
        <v>-5.2688811387427821E-2</v>
      </c>
      <c r="R274">
        <f t="shared" si="370"/>
        <v>1054.1272850690557</v>
      </c>
      <c r="S274">
        <f t="shared" si="371"/>
        <v>1928.224591796655</v>
      </c>
      <c r="T274">
        <f t="shared" si="372"/>
        <v>3246.2995685680271</v>
      </c>
      <c r="AC274">
        <f>C274-1</f>
        <v>0.24</v>
      </c>
      <c r="AD274">
        <f>0.01675104-0.0000418*C274-0.000000126*C274*C274</f>
        <v>1.6699014262399996E-2</v>
      </c>
      <c r="AE274">
        <f>MOD(279.6966778+36000.76892*C274+0.0003025*C274*C274,360)*PI()/180</f>
        <v>4.898277082693717</v>
      </c>
      <c r="AF274">
        <f>(281.2208444+1.719175*C274+0.000452778*C274*C274)*PI()/180</f>
        <v>4.9454483384200199</v>
      </c>
      <c r="AG274">
        <f>G274-AC274*(46.815*PI()/180+AC274*(0.006*PI()/180-0.0018*AC274*PI()/180))/3600</f>
        <v>0.409038346455533</v>
      </c>
      <c r="AH274">
        <f t="shared" si="373"/>
        <v>4.6486458067028877</v>
      </c>
      <c r="AI274">
        <f t="shared" ref="AI274:AM274" si="396">$AH274+$AD274*SIN(AH274)</f>
        <v>4.6319807066070142</v>
      </c>
      <c r="AJ274">
        <f t="shared" si="396"/>
        <v>4.6320007470198217</v>
      </c>
      <c r="AK274">
        <f t="shared" si="396"/>
        <v>4.6320007201431093</v>
      </c>
      <c r="AL274">
        <f t="shared" si="396"/>
        <v>4.6320007201791498</v>
      </c>
      <c r="AM274">
        <f t="shared" si="363"/>
        <v>4.6153660109607744</v>
      </c>
      <c r="AN274">
        <f t="shared" si="375"/>
        <v>3.2776290422012089</v>
      </c>
      <c r="AO274">
        <f t="shared" si="376"/>
        <v>0.12493544851290284</v>
      </c>
      <c r="AP274">
        <f t="shared" si="377"/>
        <v>3.2665281021026962</v>
      </c>
      <c r="AQ274">
        <f t="shared" si="364"/>
        <v>-5.3964835965423362E-2</v>
      </c>
      <c r="AR274">
        <f t="shared" si="378"/>
        <v>1055.4751533044268</v>
      </c>
      <c r="AS274">
        <f t="shared" si="379"/>
        <v>1931.5234821604711</v>
      </c>
      <c r="AT274">
        <f t="shared" si="380"/>
        <v>3247.2484771454137</v>
      </c>
      <c r="AV274">
        <f>SQRT((S274-AS274)*(S274-AS274)+(T274-AT274)*(T274-AT274))</f>
        <v>3.43265278184623</v>
      </c>
    </row>
    <row r="275" spans="1:48" x14ac:dyDescent="0.2">
      <c r="A275" s="1" t="d">
        <v>2024-09-30</v>
      </c>
      <c r="B275">
        <v>45564</v>
      </c>
      <c r="C275">
        <f t="shared" si="365"/>
        <v>1.24</v>
      </c>
      <c r="D275">
        <v>1.6708000000000001E-2</v>
      </c>
      <c r="E275">
        <f t="shared" si="366"/>
        <v>4.8950563441756003</v>
      </c>
      <c r="F275">
        <f t="shared" si="367"/>
        <v>4.9382057178469285</v>
      </c>
      <c r="G275">
        <f t="shared" si="368"/>
        <v>0.40909281973636669</v>
      </c>
      <c r="H275">
        <f t="shared" si="357"/>
        <v>4.6698704803902444</v>
      </c>
      <c r="I275">
        <f t="shared" si="383"/>
        <v>4.6531775806671734</v>
      </c>
      <c r="J275">
        <f t="shared" si="383"/>
        <v>4.6531917608732494</v>
      </c>
      <c r="K275">
        <f t="shared" si="383"/>
        <v>4.6531917468545867</v>
      </c>
      <c r="L275">
        <f t="shared" si="383"/>
        <v>4.6531917468684441</v>
      </c>
      <c r="M275">
        <f t="shared" si="358"/>
        <v>4.6365204757765621</v>
      </c>
      <c r="N275">
        <f t="shared" si="359"/>
        <v>3.2915408864439044</v>
      </c>
      <c r="O275">
        <f t="shared" si="360"/>
        <v>0.13773757365874115</v>
      </c>
      <c r="P275">
        <f t="shared" si="369"/>
        <v>3.2793302272485341</v>
      </c>
      <c r="Q275">
        <f t="shared" si="361"/>
        <v>-5.9457743346169309E-2</v>
      </c>
      <c r="R275">
        <f t="shared" si="370"/>
        <v>1061.2981271119684</v>
      </c>
      <c r="S275">
        <f t="shared" si="371"/>
        <v>1945.718852848803</v>
      </c>
      <c r="T275">
        <f t="shared" si="372"/>
        <v>3251.2467505470831</v>
      </c>
      <c r="AC275">
        <f>C275-1</f>
        <v>0.24</v>
      </c>
      <c r="AD275">
        <f>0.01675104-0.0000418*C275-0.000000126*C275*C275</f>
        <v>1.6699014262399996E-2</v>
      </c>
      <c r="AE275">
        <f>MOD(279.6966778+36000.76892*C275+0.0003025*C275*C275,360)*PI()/180</f>
        <v>4.898277082693717</v>
      </c>
      <c r="AF275">
        <f>(281.2208444+1.719175*C275+0.000452778*C275*C275)*PI()/180</f>
        <v>4.9454483384200199</v>
      </c>
      <c r="AG275">
        <f>G275-AC275*(46.815*PI()/180+AC275*(0.006*PI()/180-0.0018*AC275*PI()/180))/3600</f>
        <v>0.409038346455533</v>
      </c>
      <c r="AH275">
        <f t="shared" si="373"/>
        <v>4.6658485983353728</v>
      </c>
      <c r="AI275">
        <f t="shared" ref="AI275:AM275" si="397">$AH275+$AD275*SIN(AH275)</f>
        <v>4.6491676659010777</v>
      </c>
      <c r="AJ275">
        <f t="shared" si="397"/>
        <v>4.6491829453928215</v>
      </c>
      <c r="AK275">
        <f t="shared" si="397"/>
        <v>4.6491829292744375</v>
      </c>
      <c r="AL275">
        <f t="shared" si="397"/>
        <v>4.6491829292914391</v>
      </c>
      <c r="AM275">
        <f t="shared" si="363"/>
        <v>4.6325252693051873</v>
      </c>
      <c r="AN275">
        <f t="shared" si="375"/>
        <v>3.2947883005456209</v>
      </c>
      <c r="AO275">
        <f t="shared" si="376"/>
        <v>0.14073108471739809</v>
      </c>
      <c r="AP275">
        <f t="shared" si="377"/>
        <v>3.2823237383071913</v>
      </c>
      <c r="AQ275">
        <f t="shared" si="364"/>
        <v>-6.0729348827612807E-2</v>
      </c>
      <c r="AR275">
        <f t="shared" si="378"/>
        <v>1062.6509816879052</v>
      </c>
      <c r="AS275">
        <f t="shared" si="379"/>
        <v>1949.0548748863032</v>
      </c>
      <c r="AT275">
        <f t="shared" si="380"/>
        <v>3252.145309904909</v>
      </c>
      <c r="AV275">
        <f>SQRT((S275-AS275)*(S275-AS275)+(T275-AT275)*(T275-AT275))</f>
        <v>3.4549170690804933</v>
      </c>
    </row>
    <row r="276" spans="1:48" x14ac:dyDescent="0.2">
      <c r="A276" s="1" t="d">
        <v>2024-10-01</v>
      </c>
      <c r="B276">
        <v>45565</v>
      </c>
      <c r="C276">
        <f t="shared" si="365"/>
        <v>1.24</v>
      </c>
      <c r="D276">
        <v>1.6708000000000001E-2</v>
      </c>
      <c r="E276">
        <f t="shared" si="366"/>
        <v>4.8950563441756003</v>
      </c>
      <c r="F276">
        <f t="shared" si="367"/>
        <v>4.9382057178469285</v>
      </c>
      <c r="G276">
        <f t="shared" si="368"/>
        <v>0.40909281973636669</v>
      </c>
      <c r="H276">
        <f t="shared" si="357"/>
        <v>4.6870732720227295</v>
      </c>
      <c r="I276">
        <f t="shared" si="383"/>
        <v>4.6703706256908371</v>
      </c>
      <c r="J276">
        <f t="shared" si="383"/>
        <v>4.6703800191917724</v>
      </c>
      <c r="K276">
        <f t="shared" si="383"/>
        <v>4.6703800125998107</v>
      </c>
      <c r="L276">
        <f t="shared" si="383"/>
        <v>4.6703800126044364</v>
      </c>
      <c r="M276">
        <f t="shared" si="358"/>
        <v>4.6536918307429938</v>
      </c>
      <c r="N276">
        <f t="shared" si="359"/>
        <v>3.3087122414103369</v>
      </c>
      <c r="O276">
        <f t="shared" si="360"/>
        <v>0.15355441692603775</v>
      </c>
      <c r="P276">
        <f t="shared" si="369"/>
        <v>3.295147070515831</v>
      </c>
      <c r="Q276">
        <f t="shared" si="361"/>
        <v>-6.6215729455229369E-2</v>
      </c>
      <c r="R276">
        <f t="shared" si="370"/>
        <v>1068.5089478497989</v>
      </c>
      <c r="S276">
        <f t="shared" si="371"/>
        <v>1963.4302447997554</v>
      </c>
      <c r="T276">
        <f t="shared" si="372"/>
        <v>3255.9365164250057</v>
      </c>
      <c r="AC276">
        <f>C276-1</f>
        <v>0.24</v>
      </c>
      <c r="AD276">
        <f>0.01675104-0.0000418*C276-0.000000126*C276*C276</f>
        <v>1.6699014262399996E-2</v>
      </c>
      <c r="AE276">
        <f>MOD(279.6966778+36000.76892*C276+0.0003025*C276*C276,360)*PI()/180</f>
        <v>4.898277082693717</v>
      </c>
      <c r="AF276">
        <f>(281.2208444+1.719175*C276+0.000452778*C276*C276)*PI()/180</f>
        <v>4.9454483384200199</v>
      </c>
      <c r="AG276">
        <f>G276-AC276*(46.815*PI()/180+AC276*(0.006*PI()/180-0.0018*AC276*PI()/180))/3600</f>
        <v>0.409038346455533</v>
      </c>
      <c r="AH276">
        <f t="shared" si="373"/>
        <v>4.6830513899678579</v>
      </c>
      <c r="AI276">
        <f t="shared" ref="AI276:AM276" si="398">$AH276+$AD276*SIN(AH276)</f>
        <v>4.6663595615624898</v>
      </c>
      <c r="AJ276">
        <f t="shared" si="398"/>
        <v>4.6663700627448428</v>
      </c>
      <c r="AK276">
        <f t="shared" si="398"/>
        <v>4.6663700546769213</v>
      </c>
      <c r="AL276">
        <f t="shared" si="398"/>
        <v>4.6663700546831199</v>
      </c>
      <c r="AM276">
        <f t="shared" si="363"/>
        <v>4.6496943484799234</v>
      </c>
      <c r="AN276">
        <f t="shared" si="375"/>
        <v>3.3119573797203579</v>
      </c>
      <c r="AO276">
        <f t="shared" si="376"/>
        <v>0.15654875700319315</v>
      </c>
      <c r="AP276">
        <f t="shared" si="377"/>
        <v>3.2981414105929865</v>
      </c>
      <c r="AQ276">
        <f t="shared" si="364"/>
        <v>-6.7482592946897402E-2</v>
      </c>
      <c r="AR276">
        <f t="shared" si="378"/>
        <v>1069.8664948296844</v>
      </c>
      <c r="AS276">
        <f t="shared" si="379"/>
        <v>1966.8029957316617</v>
      </c>
      <c r="AT276">
        <f t="shared" si="380"/>
        <v>3256.7833635017623</v>
      </c>
      <c r="AV276">
        <f>SQRT((S276-AS276)*(S276-AS276)+(T276-AT276)*(T276-AT276))</f>
        <v>3.4774414186418166</v>
      </c>
    </row>
    <row r="277" spans="1:48" x14ac:dyDescent="0.2">
      <c r="A277" s="1" t="d">
        <v>2024-10-02</v>
      </c>
      <c r="B277">
        <v>45566</v>
      </c>
      <c r="C277">
        <f t="shared" si="365"/>
        <v>1.24</v>
      </c>
      <c r="D277">
        <v>1.6708000000000001E-2</v>
      </c>
      <c r="E277">
        <f t="shared" si="366"/>
        <v>4.8950563441756003</v>
      </c>
      <c r="F277">
        <f t="shared" si="367"/>
        <v>4.9382057178469285</v>
      </c>
      <c r="G277">
        <f t="shared" si="368"/>
        <v>0.40909281973636669</v>
      </c>
      <c r="H277">
        <f t="shared" si="357"/>
        <v>4.7042760636552146</v>
      </c>
      <c r="I277">
        <f t="shared" si="383"/>
        <v>4.6875686135076151</v>
      </c>
      <c r="J277">
        <f t="shared" si="383"/>
        <v>4.687573209877824</v>
      </c>
      <c r="K277">
        <f t="shared" si="383"/>
        <v>4.6875732079720871</v>
      </c>
      <c r="L277">
        <f t="shared" si="383"/>
        <v>4.6875732079728776</v>
      </c>
      <c r="M277">
        <f t="shared" si="358"/>
        <v>4.6708730366869666</v>
      </c>
      <c r="N277">
        <f t="shared" si="359"/>
        <v>3.3258934473543089</v>
      </c>
      <c r="O277">
        <f t="shared" si="360"/>
        <v>0.1693945115191916</v>
      </c>
      <c r="P277">
        <f t="shared" si="369"/>
        <v>3.3109871651089846</v>
      </c>
      <c r="Q277">
        <f t="shared" si="361"/>
        <v>-7.2961046541602223E-2</v>
      </c>
      <c r="R277">
        <f t="shared" si="370"/>
        <v>1075.7583613174243</v>
      </c>
      <c r="S277">
        <f t="shared" si="371"/>
        <v>1981.3573234735763</v>
      </c>
      <c r="T277">
        <f t="shared" si="372"/>
        <v>3260.3610579264268</v>
      </c>
      <c r="AC277">
        <f>C277-1</f>
        <v>0.24</v>
      </c>
      <c r="AD277">
        <f>0.01675104-0.0000418*C277-0.000000126*C277*C277</f>
        <v>1.6699014262399996E-2</v>
      </c>
      <c r="AE277">
        <f>MOD(279.6966778+36000.76892*C277+0.0003025*C277*C277,360)*PI()/180</f>
        <v>4.898277082693717</v>
      </c>
      <c r="AF277">
        <f>(281.2208444+1.719175*C277+0.000452778*C277*C277)*PI()/180</f>
        <v>4.9454483384200199</v>
      </c>
      <c r="AG277">
        <f>G277-AC277*(46.815*PI()/180+AC277*(0.006*PI()/180-0.0018*AC277*PI()/180))/3600</f>
        <v>0.409038346455533</v>
      </c>
      <c r="AH277">
        <f t="shared" si="373"/>
        <v>4.7002541816003429</v>
      </c>
      <c r="AI277">
        <f t="shared" ref="AI277:AM277" si="399">$AH277+$AD277*SIN(AH277)</f>
        <v>4.683556396815681</v>
      </c>
      <c r="AJ277">
        <f t="shared" si="399"/>
        <v>4.6835621079516292</v>
      </c>
      <c r="AK277">
        <f t="shared" si="399"/>
        <v>4.6835621052025092</v>
      </c>
      <c r="AL277">
        <f t="shared" si="399"/>
        <v>4.6835621052038325</v>
      </c>
      <c r="AM277">
        <f t="shared" si="363"/>
        <v>4.6668732689802752</v>
      </c>
      <c r="AN277">
        <f t="shared" si="375"/>
        <v>3.3291363002207088</v>
      </c>
      <c r="AO277">
        <f t="shared" si="376"/>
        <v>0.17238993583527079</v>
      </c>
      <c r="AP277">
        <f t="shared" si="377"/>
        <v>3.3139825894250641</v>
      </c>
      <c r="AQ277">
        <f t="shared" si="364"/>
        <v>-7.4222845355091466E-2</v>
      </c>
      <c r="AR277">
        <f t="shared" si="378"/>
        <v>1077.1202974011264</v>
      </c>
      <c r="AS277">
        <f t="shared" si="379"/>
        <v>1984.7663593047043</v>
      </c>
      <c r="AT277">
        <f t="shared" si="380"/>
        <v>3261.1548084717779</v>
      </c>
      <c r="AV277">
        <f>SQRT((S277-AS277)*(S277-AS277)+(T277-AT277)*(T277-AT277))</f>
        <v>3.5002235965948794</v>
      </c>
    </row>
    <row r="278" spans="1:48" x14ac:dyDescent="0.2">
      <c r="A278" s="1" t="d">
        <v>2024-10-03</v>
      </c>
      <c r="B278">
        <v>45567</v>
      </c>
      <c r="C278">
        <f t="shared" si="365"/>
        <v>1.24</v>
      </c>
      <c r="D278">
        <v>1.6708000000000001E-2</v>
      </c>
      <c r="E278">
        <f t="shared" si="366"/>
        <v>4.8950563441756003</v>
      </c>
      <c r="F278">
        <f t="shared" si="367"/>
        <v>4.9382057178469285</v>
      </c>
      <c r="G278">
        <f t="shared" si="368"/>
        <v>0.40909281973636669</v>
      </c>
      <c r="H278">
        <f t="shared" si="357"/>
        <v>4.721478855287927</v>
      </c>
      <c r="I278">
        <f t="shared" si="383"/>
        <v>4.7047715455393222</v>
      </c>
      <c r="J278">
        <f t="shared" si="383"/>
        <v>4.704771340029053</v>
      </c>
      <c r="K278">
        <f t="shared" si="383"/>
        <v>4.7047713400552089</v>
      </c>
      <c r="L278">
        <f t="shared" si="383"/>
        <v>4.7047713400552054</v>
      </c>
      <c r="M278">
        <f t="shared" si="358"/>
        <v>4.688064110590128</v>
      </c>
      <c r="N278">
        <f t="shared" si="359"/>
        <v>3.3430845212574702</v>
      </c>
      <c r="O278">
        <f t="shared" si="360"/>
        <v>0.18525932263755543</v>
      </c>
      <c r="P278">
        <f t="shared" si="369"/>
        <v>3.3268519762273487</v>
      </c>
      <c r="Q278">
        <f t="shared" si="361"/>
        <v>-7.9691962457010337E-2</v>
      </c>
      <c r="R278">
        <f t="shared" si="370"/>
        <v>1083.0449237873431</v>
      </c>
      <c r="S278">
        <f t="shared" si="371"/>
        <v>1999.4984182586306</v>
      </c>
      <c r="T278">
        <f t="shared" si="372"/>
        <v>3264.5124179894929</v>
      </c>
      <c r="AC278">
        <f>C278-1</f>
        <v>0.24</v>
      </c>
      <c r="AD278">
        <f>0.01675104-0.0000418*C278-0.000000126*C278*C278</f>
        <v>1.6699014262399996E-2</v>
      </c>
      <c r="AE278">
        <f>MOD(279.6966778+36000.76892*C278+0.0003025*C278*C278,360)*PI()/180</f>
        <v>4.898277082693717</v>
      </c>
      <c r="AF278">
        <f>(281.2208444+1.719175*C278+0.000452778*C278*C278)*PI()/180</f>
        <v>4.9454483384200199</v>
      </c>
      <c r="AG278">
        <f>G278-AC278*(46.815*PI()/180+AC278*(0.006*PI()/180-0.0018*AC278*PI()/180))/3600</f>
        <v>0.409038346455533</v>
      </c>
      <c r="AH278">
        <f t="shared" si="373"/>
        <v>4.7174569732330554</v>
      </c>
      <c r="AI278">
        <f t="shared" ref="AI278:AM278" si="400">$AH278+$AD278*SIN(AH278)</f>
        <v>4.7007581734235426</v>
      </c>
      <c r="AJ278">
        <f t="shared" si="400"/>
        <v>4.7007590884430988</v>
      </c>
      <c r="AK278">
        <f t="shared" si="400"/>
        <v>4.700759088265392</v>
      </c>
      <c r="AL278">
        <f t="shared" si="400"/>
        <v>4.7007590882654267</v>
      </c>
      <c r="AM278">
        <f t="shared" si="363"/>
        <v>4.6840620484422946</v>
      </c>
      <c r="AN278">
        <f t="shared" si="375"/>
        <v>3.3463250796827282</v>
      </c>
      <c r="AO278">
        <f t="shared" si="376"/>
        <v>0.18825608470911345</v>
      </c>
      <c r="AP278">
        <f t="shared" si="377"/>
        <v>3.3298487382989066</v>
      </c>
      <c r="AQ278">
        <f t="shared" si="364"/>
        <v>-8.0948374087166236E-2</v>
      </c>
      <c r="AR278">
        <f t="shared" si="378"/>
        <v>1084.4109360018674</v>
      </c>
      <c r="AS278">
        <f t="shared" si="379"/>
        <v>2002.9432519437269</v>
      </c>
      <c r="AT278">
        <f t="shared" si="380"/>
        <v>3265.2516672650418</v>
      </c>
      <c r="AV278">
        <f>SQRT((S278-AS278)*(S278-AS278)+(T278-AT278)*(T278-AT278))</f>
        <v>3.5232610759597747</v>
      </c>
    </row>
    <row r="279" spans="1:48" x14ac:dyDescent="0.2">
      <c r="A279" s="1" t="d">
        <v>2024-10-04</v>
      </c>
      <c r="B279">
        <v>45568</v>
      </c>
      <c r="C279">
        <f t="shared" si="365"/>
        <v>1.24</v>
      </c>
      <c r="D279">
        <v>1.6708000000000001E-2</v>
      </c>
      <c r="E279">
        <f t="shared" si="366"/>
        <v>4.8950563441756003</v>
      </c>
      <c r="F279">
        <f t="shared" si="367"/>
        <v>4.9382057178469285</v>
      </c>
      <c r="G279">
        <f t="shared" si="368"/>
        <v>0.40909281973636669</v>
      </c>
      <c r="H279">
        <f t="shared" si="357"/>
        <v>4.738681646920412</v>
      </c>
      <c r="I279">
        <f t="shared" si="383"/>
        <v>4.7219794217439564</v>
      </c>
      <c r="J279">
        <f t="shared" si="383"/>
        <v>4.7219744152867502</v>
      </c>
      <c r="K279">
        <f t="shared" si="383"/>
        <v>4.7219744144847517</v>
      </c>
      <c r="L279">
        <f t="shared" si="383"/>
        <v>4.7219744144846238</v>
      </c>
      <c r="M279">
        <f t="shared" si="358"/>
        <v>4.7052650665508811</v>
      </c>
      <c r="N279">
        <f t="shared" si="359"/>
        <v>3.3602854772182233</v>
      </c>
      <c r="O279">
        <f t="shared" si="360"/>
        <v>0.20115030763638372</v>
      </c>
      <c r="P279">
        <f t="shared" si="369"/>
        <v>3.3427429612261768</v>
      </c>
      <c r="Q279">
        <f t="shared" si="361"/>
        <v>-8.6406735895562484E-2</v>
      </c>
      <c r="R279">
        <f t="shared" si="370"/>
        <v>1090.3671316846132</v>
      </c>
      <c r="S279">
        <f t="shared" si="371"/>
        <v>2017.8516207743974</v>
      </c>
      <c r="T279">
        <f t="shared" si="372"/>
        <v>3268.3824938588705</v>
      </c>
      <c r="AC279">
        <f>C279-1</f>
        <v>0.24</v>
      </c>
      <c r="AD279">
        <f>0.01675104-0.0000418*C279-0.000000126*C279*C279</f>
        <v>1.6699014262399996E-2</v>
      </c>
      <c r="AE279">
        <f>MOD(279.6966778+36000.76892*C279+0.0003025*C279*C279,360)*PI()/180</f>
        <v>4.898277082693717</v>
      </c>
      <c r="AF279">
        <f>(281.2208444+1.719175*C279+0.000452778*C279*C279)*PI()/180</f>
        <v>4.9454483384200199</v>
      </c>
      <c r="AG279">
        <f>G279-AC279*(46.815*PI()/180+AC279*(0.006*PI()/180-0.0018*AC279*PI()/180))/3600</f>
        <v>0.409038346455533</v>
      </c>
      <c r="AH279">
        <f t="shared" si="373"/>
        <v>4.7346597648655404</v>
      </c>
      <c r="AI279">
        <f t="shared" ref="AI279:AM279" si="401">$AH279+$AD279*SIN(AH279)</f>
        <v>4.7179648916859946</v>
      </c>
      <c r="AJ279">
        <f t="shared" si="401"/>
        <v>4.7179610101952143</v>
      </c>
      <c r="AK279">
        <f t="shared" si="401"/>
        <v>4.7179610098339273</v>
      </c>
      <c r="AL279">
        <f t="shared" si="401"/>
        <v>4.7179610098338944</v>
      </c>
      <c r="AM279">
        <f t="shared" si="363"/>
        <v>4.7012607016242969</v>
      </c>
      <c r="AN279">
        <f t="shared" si="375"/>
        <v>3.3635237328647314</v>
      </c>
      <c r="AO279">
        <f t="shared" si="376"/>
        <v>0.2041486590859935</v>
      </c>
      <c r="AP279">
        <f t="shared" si="377"/>
        <v>3.3457413126757864</v>
      </c>
      <c r="AQ279">
        <f t="shared" si="364"/>
        <v>-8.7657438000824858E-2</v>
      </c>
      <c r="AR279">
        <f t="shared" si="378"/>
        <v>1091.7368970748917</v>
      </c>
      <c r="AS279">
        <f t="shared" si="379"/>
        <v>2021.3317203491333</v>
      </c>
      <c r="AT279">
        <f t="shared" si="380"/>
        <v>3269.065817432213</v>
      </c>
      <c r="AV279">
        <f>SQRT((S279-AS279)*(S279-AS279)+(T279-AT279)*(T279-AT279))</f>
        <v>3.5465510226081531</v>
      </c>
    </row>
    <row r="280" spans="1:48" x14ac:dyDescent="0.2">
      <c r="A280" s="1" t="d">
        <v>2024-10-05</v>
      </c>
      <c r="B280">
        <v>45569</v>
      </c>
      <c r="C280">
        <f t="shared" si="365"/>
        <v>1.24</v>
      </c>
      <c r="D280">
        <v>1.6708000000000001E-2</v>
      </c>
      <c r="E280">
        <f t="shared" si="366"/>
        <v>4.8950563441756003</v>
      </c>
      <c r="F280">
        <f t="shared" si="367"/>
        <v>4.9382057178469285</v>
      </c>
      <c r="G280">
        <f t="shared" si="368"/>
        <v>0.40909281973636669</v>
      </c>
      <c r="H280">
        <f t="shared" si="357"/>
        <v>4.7558844385528971</v>
      </c>
      <c r="I280">
        <f t="shared" si="383"/>
        <v>4.7391922406170721</v>
      </c>
      <c r="J280">
        <f t="shared" si="383"/>
        <v>4.7391824398304978</v>
      </c>
      <c r="K280">
        <f t="shared" si="383"/>
        <v>4.7391824354427499</v>
      </c>
      <c r="L280">
        <f t="shared" si="383"/>
        <v>4.7391824354407861</v>
      </c>
      <c r="M280">
        <f t="shared" si="358"/>
        <v>4.7224759157690777</v>
      </c>
      <c r="N280">
        <f t="shared" si="359"/>
        <v>3.3774963264364199</v>
      </c>
      <c r="O280">
        <f t="shared" si="360"/>
        <v>0.21706891493879235</v>
      </c>
      <c r="P280">
        <f t="shared" si="369"/>
        <v>3.3586615685285857</v>
      </c>
      <c r="Q280">
        <f t="shared" si="361"/>
        <v>-9.3103616227957098E-2</v>
      </c>
      <c r="R280">
        <f t="shared" si="370"/>
        <v>1097.7234194917714</v>
      </c>
      <c r="S280">
        <f t="shared" si="371"/>
        <v>2036.4147732764989</v>
      </c>
      <c r="T280">
        <f t="shared" si="372"/>
        <v>3271.9630407235736</v>
      </c>
      <c r="AC280">
        <f>C280-1</f>
        <v>0.24</v>
      </c>
      <c r="AD280">
        <f>0.01675104-0.0000418*C280-0.000000126*C280*C280</f>
        <v>1.6699014262399996E-2</v>
      </c>
      <c r="AE280">
        <f>MOD(279.6966778+36000.76892*C280+0.0003025*C280*C280,360)*PI()/180</f>
        <v>4.898277082693717</v>
      </c>
      <c r="AF280">
        <f>(281.2208444+1.719175*C280+0.000452778*C280*C280)*PI()/180</f>
        <v>4.9454483384200199</v>
      </c>
      <c r="AG280">
        <f>G280-AC280*(46.815*PI()/180+AC280*(0.006*PI()/180-0.0018*AC280*PI()/180))/3600</f>
        <v>0.409038346455533</v>
      </c>
      <c r="AH280">
        <f t="shared" si="373"/>
        <v>4.7518625564980255</v>
      </c>
      <c r="AI280">
        <f t="shared" ref="AI280:AM280" si="402">$AH280+$AD280*SIN(AH280)</f>
        <v>4.7351765504412615</v>
      </c>
      <c r="AJ280">
        <f t="shared" si="402"/>
        <v>4.7351678777245434</v>
      </c>
      <c r="AK280">
        <f t="shared" si="402"/>
        <v>4.7351678744252279</v>
      </c>
      <c r="AL280">
        <f t="shared" si="402"/>
        <v>4.7351678744239729</v>
      </c>
      <c r="AM280">
        <f t="shared" si="363"/>
        <v>4.7184692403913955</v>
      </c>
      <c r="AN280">
        <f t="shared" si="375"/>
        <v>3.3807322716318282</v>
      </c>
      <c r="AO280">
        <f t="shared" si="376"/>
        <v>0.22006910530151827</v>
      </c>
      <c r="AP280">
        <f t="shared" si="377"/>
        <v>3.3616617588913114</v>
      </c>
      <c r="AQ280">
        <f t="shared" si="364"/>
        <v>-9.434828661284532E-2</v>
      </c>
      <c r="AR280">
        <f t="shared" si="378"/>
        <v>1099.096604812413</v>
      </c>
      <c r="AS280">
        <f t="shared" si="379"/>
        <v>2039.9295599564434</v>
      </c>
      <c r="AT280">
        <f t="shared" si="380"/>
        <v>3272.5889953608889</v>
      </c>
      <c r="AV280">
        <f>SQRT((S280-AS280)*(S280-AS280)+(T280-AT280)*(T280-AT280))</f>
        <v>3.5700902808601742</v>
      </c>
    </row>
    <row r="281" spans="1:48" x14ac:dyDescent="0.2">
      <c r="A281" s="1" t="d">
        <v>2024-10-06</v>
      </c>
      <c r="B281">
        <v>45570</v>
      </c>
      <c r="C281">
        <f t="shared" si="365"/>
        <v>1.24</v>
      </c>
      <c r="D281">
        <v>1.6708000000000001E-2</v>
      </c>
      <c r="E281">
        <f t="shared" si="366"/>
        <v>4.8950563441756003</v>
      </c>
      <c r="F281">
        <f t="shared" si="367"/>
        <v>4.9382057178469285</v>
      </c>
      <c r="G281">
        <f t="shared" si="368"/>
        <v>0.40909281973636669</v>
      </c>
      <c r="H281">
        <f t="shared" si="357"/>
        <v>4.7730872301853822</v>
      </c>
      <c r="I281">
        <f t="shared" si="383"/>
        <v>4.7564099991913213</v>
      </c>
      <c r="J281">
        <f t="shared" si="383"/>
        <v>4.756395416370971</v>
      </c>
      <c r="K281">
        <f t="shared" si="383"/>
        <v>4.7563954056504985</v>
      </c>
      <c r="L281">
        <f t="shared" si="383"/>
        <v>4.7563954056426185</v>
      </c>
      <c r="M281">
        <f t="shared" si="358"/>
        <v>4.7396966665292251</v>
      </c>
      <c r="N281">
        <f t="shared" si="359"/>
        <v>3.3947170771965673</v>
      </c>
      <c r="O281">
        <f t="shared" si="360"/>
        <v>0.23301658291549246</v>
      </c>
      <c r="P281">
        <f t="shared" si="369"/>
        <v>3.3746092365052855</v>
      </c>
      <c r="Q281">
        <f t="shared" si="361"/>
        <v>-9.9780843351852042E-2</v>
      </c>
      <c r="R281">
        <f t="shared" si="370"/>
        <v>1105.1121576464977</v>
      </c>
      <c r="S281">
        <f t="shared" si="371"/>
        <v>2055.1854568094845</v>
      </c>
      <c r="T281">
        <f t="shared" si="372"/>
        <v>3275.2456759322645</v>
      </c>
      <c r="AC281">
        <f>C281-1</f>
        <v>0.24</v>
      </c>
      <c r="AD281">
        <f>0.01675104-0.0000418*C281-0.000000126*C281*C281</f>
        <v>1.6699014262399996E-2</v>
      </c>
      <c r="AE281">
        <f>MOD(279.6966778+36000.76892*C281+0.0003025*C281*C281,360)*PI()/180</f>
        <v>4.898277082693717</v>
      </c>
      <c r="AF281">
        <f>(281.2208444+1.719175*C281+0.000452778*C281*C281)*PI()/180</f>
        <v>4.9454483384200199</v>
      </c>
      <c r="AG281">
        <f>G281-AC281*(46.815*PI()/180+AC281*(0.006*PI()/180-0.0018*AC281*PI()/180))/3600</f>
        <v>0.409038346455533</v>
      </c>
      <c r="AH281">
        <f t="shared" si="373"/>
        <v>4.7690653481305105</v>
      </c>
      <c r="AI281">
        <f t="shared" ref="AI281:AM281" si="403">$AH281+$AD281*SIN(AH281)</f>
        <v>4.7523931470653071</v>
      </c>
      <c r="AJ281">
        <f t="shared" si="403"/>
        <v>4.7523796940809682</v>
      </c>
      <c r="AK281">
        <f t="shared" si="403"/>
        <v>4.7523796850978757</v>
      </c>
      <c r="AL281">
        <f t="shared" si="403"/>
        <v>4.7523796850918787</v>
      </c>
      <c r="AM281">
        <f t="shared" si="363"/>
        <v>4.7356876736985436</v>
      </c>
      <c r="AN281">
        <f t="shared" si="375"/>
        <v>3.3979507049389781</v>
      </c>
      <c r="AO281">
        <f t="shared" si="376"/>
        <v>0.2360188594417334</v>
      </c>
      <c r="AP281">
        <f t="shared" si="377"/>
        <v>3.3776115130315265</v>
      </c>
      <c r="AQ281">
        <f t="shared" si="364"/>
        <v>-0.10101915995182234</v>
      </c>
      <c r="AR281">
        <f t="shared" si="378"/>
        <v>1106.488419055386</v>
      </c>
      <c r="AS281">
        <f t="shared" si="379"/>
        <v>2058.7343030602919</v>
      </c>
      <c r="AT281">
        <f t="shared" si="380"/>
        <v>3275.8128005947838</v>
      </c>
      <c r="AV281">
        <f>SQRT((S281-AS281)*(S281-AS281)+(T281-AT281)*(T281-AT281))</f>
        <v>3.5938753588163523</v>
      </c>
    </row>
    <row r="282" spans="1:48" x14ac:dyDescent="0.2">
      <c r="A282" s="1" t="d">
        <v>2024-10-07</v>
      </c>
      <c r="B282">
        <v>45571</v>
      </c>
      <c r="C282">
        <f t="shared" si="365"/>
        <v>1.24</v>
      </c>
      <c r="D282">
        <v>1.6708000000000001E-2</v>
      </c>
      <c r="E282">
        <f t="shared" si="366"/>
        <v>4.8950563441756003</v>
      </c>
      <c r="F282">
        <f t="shared" si="367"/>
        <v>4.9382057178469285</v>
      </c>
      <c r="G282">
        <f t="shared" si="368"/>
        <v>0.40909281973636669</v>
      </c>
      <c r="H282">
        <f t="shared" si="357"/>
        <v>4.7902900218178672</v>
      </c>
      <c r="I282">
        <f t="shared" ref="I282:L301" si="404">$H282+$D282*SIN(H282)</f>
        <v>4.7736326930375563</v>
      </c>
      <c r="J282">
        <f t="shared" si="404"/>
        <v>4.7736133461443151</v>
      </c>
      <c r="K282">
        <f t="shared" si="404"/>
        <v>4.7736133263629084</v>
      </c>
      <c r="L282">
        <f t="shared" si="404"/>
        <v>4.7736133263426854</v>
      </c>
      <c r="M282">
        <f t="shared" si="358"/>
        <v>4.7569273241856287</v>
      </c>
      <c r="N282">
        <f t="shared" si="359"/>
        <v>3.411947734852971</v>
      </c>
      <c r="O282">
        <f t="shared" si="360"/>
        <v>0.24899473873398562</v>
      </c>
      <c r="P282">
        <f t="shared" si="369"/>
        <v>3.3905873923237788</v>
      </c>
      <c r="Q282">
        <f t="shared" si="361"/>
        <v>-0.10643664756116654</v>
      </c>
      <c r="R282">
        <f t="shared" si="370"/>
        <v>1112.5316504385676</v>
      </c>
      <c r="S282">
        <f t="shared" si="371"/>
        <v>2074.1609791277569</v>
      </c>
      <c r="T282">
        <f t="shared" si="372"/>
        <v>3278.2218838213557</v>
      </c>
      <c r="AC282">
        <f>C282-1</f>
        <v>0.24</v>
      </c>
      <c r="AD282">
        <f>0.01675104-0.0000418*C282-0.000000126*C282*C282</f>
        <v>1.6699014262399996E-2</v>
      </c>
      <c r="AE282">
        <f>MOD(279.6966778+36000.76892*C282+0.0003025*C282*C282,360)*PI()/180</f>
        <v>4.898277082693717</v>
      </c>
      <c r="AF282">
        <f>(281.2208444+1.719175*C282+0.000452778*C282*C282)*PI()/180</f>
        <v>4.9454483384200199</v>
      </c>
      <c r="AG282">
        <f>G282-AC282*(46.815*PI()/180+AC282*(0.006*PI()/180-0.0018*AC282*PI()/180))/3600</f>
        <v>0.409038346455533</v>
      </c>
      <c r="AH282">
        <f t="shared" si="373"/>
        <v>4.7862681397629956</v>
      </c>
      <c r="AI282">
        <f t="shared" ref="AI282:AM282" si="405">$AH282+$AD282*SIN(AH282)</f>
        <v>4.7696146774728385</v>
      </c>
      <c r="AJ282">
        <f t="shared" si="405"/>
        <v>4.7695964608419672</v>
      </c>
      <c r="AK282">
        <f t="shared" si="405"/>
        <v>4.769596443446189</v>
      </c>
      <c r="AL282">
        <f t="shared" si="405"/>
        <v>4.7695964434295792</v>
      </c>
      <c r="AM282">
        <f t="shared" si="363"/>
        <v>4.7529160075754993</v>
      </c>
      <c r="AN282">
        <f t="shared" si="375"/>
        <v>3.415179038815932</v>
      </c>
      <c r="AO282">
        <f t="shared" si="376"/>
        <v>0.25199934618842951</v>
      </c>
      <c r="AP282">
        <f t="shared" si="377"/>
        <v>3.3935919997782227</v>
      </c>
      <c r="AQ282">
        <f t="shared" si="364"/>
        <v>-0.10766828843005194</v>
      </c>
      <c r="AR282">
        <f t="shared" si="378"/>
        <v>1113.9106331932426</v>
      </c>
      <c r="AS282">
        <f t="shared" si="379"/>
        <v>2077.7432067101668</v>
      </c>
      <c r="AT282">
        <f t="shared" si="380"/>
        <v>3278.7287007711084</v>
      </c>
      <c r="AV282">
        <f>SQRT((S282-AS282)*(S282-AS282)+(T282-AT282)*(T282-AT282))</f>
        <v>3.6179024133790896</v>
      </c>
    </row>
    <row r="283" spans="1:48" x14ac:dyDescent="0.2">
      <c r="A283" s="1" t="d">
        <v>2024-10-08</v>
      </c>
      <c r="B283">
        <v>45572</v>
      </c>
      <c r="C283">
        <f t="shared" si="365"/>
        <v>1.24</v>
      </c>
      <c r="D283">
        <v>1.6708000000000001E-2</v>
      </c>
      <c r="E283">
        <f t="shared" si="366"/>
        <v>4.8950563441756003</v>
      </c>
      <c r="F283">
        <f t="shared" si="367"/>
        <v>4.9382057178469285</v>
      </c>
      <c r="G283">
        <f t="shared" si="368"/>
        <v>0.40909281973636669</v>
      </c>
      <c r="H283">
        <f t="shared" si="357"/>
        <v>4.8074928134503523</v>
      </c>
      <c r="I283">
        <f t="shared" si="404"/>
        <v>4.7908603162661398</v>
      </c>
      <c r="J283">
        <f t="shared" si="404"/>
        <v>4.7908362289067341</v>
      </c>
      <c r="K283">
        <f t="shared" si="404"/>
        <v>4.7908361973630527</v>
      </c>
      <c r="L283">
        <f t="shared" si="404"/>
        <v>4.7908361973217506</v>
      </c>
      <c r="M283">
        <f t="shared" si="358"/>
        <v>4.7741678911481289</v>
      </c>
      <c r="N283">
        <f t="shared" si="359"/>
        <v>3.4291883018154721</v>
      </c>
      <c r="O283">
        <f t="shared" si="360"/>
        <v>0.26500479717458558</v>
      </c>
      <c r="P283">
        <f t="shared" si="369"/>
        <v>3.4065974507643788</v>
      </c>
      <c r="Q283">
        <f t="shared" si="361"/>
        <v>-0.11306924943524238</v>
      </c>
      <c r="R283">
        <f t="shared" si="370"/>
        <v>1119.9801339110804</v>
      </c>
      <c r="S283">
        <f t="shared" si="371"/>
        <v>2093.3383624025919</v>
      </c>
      <c r="T283">
        <f t="shared" si="372"/>
        <v>3280.8830211907516</v>
      </c>
      <c r="AC283">
        <f>C283-1</f>
        <v>0.24</v>
      </c>
      <c r="AD283">
        <f>0.01675104-0.0000418*C283-0.000000126*C283*C283</f>
        <v>1.6699014262399996E-2</v>
      </c>
      <c r="AE283">
        <f>MOD(279.6966778+36000.76892*C283+0.0003025*C283*C283,360)*PI()/180</f>
        <v>4.898277082693717</v>
      </c>
      <c r="AF283">
        <f>(281.2208444+1.719175*C283+0.000452778*C283*C283)*PI()/180</f>
        <v>4.9454483384200199</v>
      </c>
      <c r="AG283">
        <f>G283-AC283*(46.815*PI()/180+AC283*(0.006*PI()/180-0.0018*AC283*PI()/180))/3600</f>
        <v>0.409038346455533</v>
      </c>
      <c r="AH283">
        <f t="shared" si="373"/>
        <v>4.8034709313954806</v>
      </c>
      <c r="AI283">
        <f t="shared" ref="AI283:AM283" si="406">$AH283+$AD283*SIN(AH283)</f>
        <v>4.7868411361185128</v>
      </c>
      <c r="AJ283">
        <f t="shared" si="406"/>
        <v>4.7868181781071035</v>
      </c>
      <c r="AK283">
        <f t="shared" si="406"/>
        <v>4.7868181495946729</v>
      </c>
      <c r="AL283">
        <f t="shared" si="406"/>
        <v>4.7868181495592674</v>
      </c>
      <c r="AM283">
        <f t="shared" si="363"/>
        <v>4.7701542451123906</v>
      </c>
      <c r="AN283">
        <f t="shared" si="375"/>
        <v>3.4324172763528242</v>
      </c>
      <c r="AO283">
        <f t="shared" si="376"/>
        <v>0.26801197763112911</v>
      </c>
      <c r="AP283">
        <f t="shared" si="377"/>
        <v>3.4096046312209221</v>
      </c>
      <c r="AQ283">
        <f t="shared" si="364"/>
        <v>-0.11429389273552931</v>
      </c>
      <c r="AR283">
        <f t="shared" si="378"/>
        <v>1121.361472068955</v>
      </c>
      <c r="AS283">
        <f t="shared" si="379"/>
        <v>2096.9532403964095</v>
      </c>
      <c r="AT283">
        <f t="shared" si="380"/>
        <v>3281.3280372110612</v>
      </c>
      <c r="AV283">
        <f>SQRT((S283-AS283)*(S283-AS283)+(T283-AT283)*(T283-AT283))</f>
        <v>3.6421672351113621</v>
      </c>
    </row>
    <row r="284" spans="1:48" x14ac:dyDescent="0.2">
      <c r="A284" s="1" t="d">
        <v>2024-10-09</v>
      </c>
      <c r="B284">
        <v>45573</v>
      </c>
      <c r="C284">
        <f t="shared" si="365"/>
        <v>1.24</v>
      </c>
      <c r="D284">
        <v>1.6708000000000001E-2</v>
      </c>
      <c r="E284">
        <f t="shared" si="366"/>
        <v>4.8950563441756003</v>
      </c>
      <c r="F284">
        <f t="shared" si="367"/>
        <v>4.9382057178469285</v>
      </c>
      <c r="G284">
        <f t="shared" si="368"/>
        <v>0.40909281973636669</v>
      </c>
      <c r="H284">
        <f t="shared" si="357"/>
        <v>4.8246956050830647</v>
      </c>
      <c r="I284">
        <f t="shared" si="404"/>
        <v>4.8080928615289169</v>
      </c>
      <c r="J284">
        <f t="shared" si="404"/>
        <v>4.8080640629297573</v>
      </c>
      <c r="K284">
        <f t="shared" si="404"/>
        <v>4.8080640169573696</v>
      </c>
      <c r="L284">
        <f t="shared" si="404"/>
        <v>4.8080640168839928</v>
      </c>
      <c r="M284">
        <f t="shared" si="358"/>
        <v>4.7914183668689008</v>
      </c>
      <c r="N284">
        <f t="shared" si="359"/>
        <v>3.4464387775362439</v>
      </c>
      <c r="O284">
        <f t="shared" si="360"/>
        <v>0.28104815941238553</v>
      </c>
      <c r="P284">
        <f t="shared" si="369"/>
        <v>3.4226408130021788</v>
      </c>
      <c r="Q284">
        <f t="shared" si="361"/>
        <v>-0.1196768597495248</v>
      </c>
      <c r="R284">
        <f t="shared" si="370"/>
        <v>1127.4557737721698</v>
      </c>
      <c r="S284">
        <f t="shared" si="371"/>
        <v>2112.7143307379229</v>
      </c>
      <c r="T284">
        <f t="shared" si="372"/>
        <v>3283.2203234630224</v>
      </c>
      <c r="AC284">
        <f>C284-1</f>
        <v>0.24</v>
      </c>
      <c r="AD284">
        <f>0.01675104-0.0000418*C284-0.000000126*C284*C284</f>
        <v>1.6699014262399996E-2</v>
      </c>
      <c r="AE284">
        <f>MOD(279.6966778+36000.76892*C284+0.0003025*C284*C284,360)*PI()/180</f>
        <v>4.898277082693717</v>
      </c>
      <c r="AF284">
        <f>(281.2208444+1.719175*C284+0.000452778*C284*C284)*PI()/180</f>
        <v>4.9454483384200199</v>
      </c>
      <c r="AG284">
        <f>G284-AC284*(46.815*PI()/180+AC284*(0.006*PI()/180-0.0018*AC284*PI()/180))/3600</f>
        <v>0.409038346455533</v>
      </c>
      <c r="AH284">
        <f t="shared" si="373"/>
        <v>4.8206737230281931</v>
      </c>
      <c r="AI284">
        <f t="shared" ref="AI284:AM284" si="407">$AH284+$AD284*SIN(AH284)</f>
        <v>4.8040725159988078</v>
      </c>
      <c r="AJ284">
        <f t="shared" si="407"/>
        <v>4.804044844493192</v>
      </c>
      <c r="AK284">
        <f t="shared" si="407"/>
        <v>4.8040448021931299</v>
      </c>
      <c r="AL284">
        <f t="shared" si="407"/>
        <v>4.8040448021284776</v>
      </c>
      <c r="AM284">
        <f t="shared" si="363"/>
        <v>4.7874023864463311</v>
      </c>
      <c r="AN284">
        <f t="shared" si="375"/>
        <v>3.4496654176867647</v>
      </c>
      <c r="AO284">
        <f t="shared" si="376"/>
        <v>0.28405815204478585</v>
      </c>
      <c r="AP284">
        <f t="shared" si="377"/>
        <v>3.4256508056345791</v>
      </c>
      <c r="AQ284">
        <f t="shared" si="364"/>
        <v>-0.1208941837456799</v>
      </c>
      <c r="AR284">
        <f t="shared" si="378"/>
        <v>1128.8390898956509</v>
      </c>
      <c r="AS284">
        <f t="shared" si="379"/>
        <v>2116.3610735494958</v>
      </c>
      <c r="AT284">
        <f t="shared" si="380"/>
        <v>3283.6020311992093</v>
      </c>
      <c r="AV284">
        <f>SQRT((S284-AS284)*(S284-AS284)+(T284-AT284)*(T284-AT284))</f>
        <v>3.6666652328272171</v>
      </c>
    </row>
    <row r="285" spans="1:48" x14ac:dyDescent="0.2">
      <c r="A285" s="1" t="d">
        <v>2024-10-10</v>
      </c>
      <c r="B285">
        <v>45574</v>
      </c>
      <c r="C285">
        <f t="shared" si="365"/>
        <v>1.24</v>
      </c>
      <c r="D285">
        <v>1.6708000000000001E-2</v>
      </c>
      <c r="E285">
        <f t="shared" si="366"/>
        <v>4.8950563441756003</v>
      </c>
      <c r="F285">
        <f t="shared" si="367"/>
        <v>4.9382057178469285</v>
      </c>
      <c r="G285">
        <f t="shared" si="368"/>
        <v>0.40909281973636669</v>
      </c>
      <c r="H285">
        <f t="shared" si="357"/>
        <v>4.8418983967155498</v>
      </c>
      <c r="I285">
        <f t="shared" si="404"/>
        <v>4.8253303200204769</v>
      </c>
      <c r="J285">
        <f t="shared" si="404"/>
        <v>4.8252968449948206</v>
      </c>
      <c r="K285">
        <f t="shared" si="404"/>
        <v>4.825296781970156</v>
      </c>
      <c r="L285">
        <f t="shared" si="404"/>
        <v>4.8252967818515149</v>
      </c>
      <c r="M285">
        <f t="shared" si="358"/>
        <v>4.8086787478289734</v>
      </c>
      <c r="N285">
        <f t="shared" si="359"/>
        <v>3.4636991584963148</v>
      </c>
      <c r="O285">
        <f t="shared" si="360"/>
        <v>0.29712621176271886</v>
      </c>
      <c r="P285">
        <f t="shared" si="369"/>
        <v>3.438718865352512</v>
      </c>
      <c r="Q285">
        <f t="shared" si="361"/>
        <v>-0.12625767940876337</v>
      </c>
      <c r="R285">
        <f t="shared" si="370"/>
        <v>1134.9566633231186</v>
      </c>
      <c r="S285">
        <f t="shared" si="371"/>
        <v>2132.285297518491</v>
      </c>
      <c r="T285">
        <f t="shared" si="372"/>
        <v>3285.2249115619279</v>
      </c>
      <c r="AC285">
        <f>C285-1</f>
        <v>0.24</v>
      </c>
      <c r="AD285">
        <f>0.01675104-0.0000418*C285-0.000000126*C285*C285</f>
        <v>1.6699014262399996E-2</v>
      </c>
      <c r="AE285">
        <f>MOD(279.6966778+36000.76892*C285+0.0003025*C285*C285,360)*PI()/180</f>
        <v>4.898277082693717</v>
      </c>
      <c r="AF285">
        <f>(281.2208444+1.719175*C285+0.000452778*C285*C285)*PI()/180</f>
        <v>4.9454483384200199</v>
      </c>
      <c r="AG285">
        <f>G285-AC285*(46.815*PI()/180+AC285*(0.006*PI()/180-0.0018*AC285*PI()/180))/3600</f>
        <v>0.409038346455533</v>
      </c>
      <c r="AH285">
        <f t="shared" si="373"/>
        <v>4.8378765146606781</v>
      </c>
      <c r="AI285">
        <f t="shared" ref="AI285:AM285" si="408">$AH285+$AD285*SIN(AH285)</f>
        <v>4.8213088086531846</v>
      </c>
      <c r="AJ285">
        <f t="shared" si="408"/>
        <v>4.8212764571287865</v>
      </c>
      <c r="AK285">
        <f t="shared" si="408"/>
        <v>4.8212763984110589</v>
      </c>
      <c r="AL285">
        <f t="shared" si="408"/>
        <v>4.8212763983045033</v>
      </c>
      <c r="AM285">
        <f t="shared" si="363"/>
        <v>4.8046604287477566</v>
      </c>
      <c r="AN285">
        <f t="shared" si="375"/>
        <v>3.4669234599881911</v>
      </c>
      <c r="AO285">
        <f t="shared" si="376"/>
        <v>0.3001392526308474</v>
      </c>
      <c r="AP285">
        <f t="shared" si="377"/>
        <v>3.4417319062206406</v>
      </c>
      <c r="AQ285">
        <f t="shared" si="364"/>
        <v>-0.12746736246386162</v>
      </c>
      <c r="AR285">
        <f t="shared" si="378"/>
        <v>1136.341568190828</v>
      </c>
      <c r="AS285">
        <f t="shared" si="379"/>
        <v>2135.963062876805</v>
      </c>
      <c r="AT285">
        <f t="shared" si="380"/>
        <v>3285.5417909877197</v>
      </c>
      <c r="AV285">
        <f>SQRT((S285-AS285)*(S285-AS285)+(T285-AT285)*(T285-AT285))</f>
        <v>3.6913914180569556</v>
      </c>
    </row>
    <row r="286" spans="1:48" x14ac:dyDescent="0.2">
      <c r="A286" s="1" t="d">
        <v>2024-10-11</v>
      </c>
      <c r="B286">
        <v>45575</v>
      </c>
      <c r="C286">
        <f t="shared" si="365"/>
        <v>1.24</v>
      </c>
      <c r="D286">
        <v>1.6708000000000001E-2</v>
      </c>
      <c r="E286">
        <f t="shared" si="366"/>
        <v>4.8950563441756003</v>
      </c>
      <c r="F286">
        <f t="shared" si="367"/>
        <v>4.9382057178469285</v>
      </c>
      <c r="G286">
        <f t="shared" si="368"/>
        <v>0.40909281973636669</v>
      </c>
      <c r="H286">
        <f t="shared" si="357"/>
        <v>4.8591011883480348</v>
      </c>
      <c r="I286">
        <f t="shared" si="404"/>
        <v>4.8425726814821282</v>
      </c>
      <c r="J286">
        <f t="shared" si="404"/>
        <v>4.8425345703905958</v>
      </c>
      <c r="K286">
        <f t="shared" si="404"/>
        <v>4.8425344877407897</v>
      </c>
      <c r="L286">
        <f t="shared" si="404"/>
        <v>4.8425344875615774</v>
      </c>
      <c r="M286">
        <f t="shared" si="358"/>
        <v>4.8259490275279111</v>
      </c>
      <c r="N286">
        <f t="shared" si="359"/>
        <v>3.4809694381952525</v>
      </c>
      <c r="O286">
        <f t="shared" si="360"/>
        <v>0.31324032439220656</v>
      </c>
      <c r="P286">
        <f t="shared" si="369"/>
        <v>3.4548329779819995</v>
      </c>
      <c r="Q286">
        <f t="shared" si="361"/>
        <v>-0.13280989940558377</v>
      </c>
      <c r="R286">
        <f t="shared" si="370"/>
        <v>1142.4808214113712</v>
      </c>
      <c r="S286">
        <f t="shared" si="371"/>
        <v>2152.0473526224678</v>
      </c>
      <c r="T286">
        <f t="shared" si="372"/>
        <v>3286.8877995470893</v>
      </c>
      <c r="AC286">
        <f>C286-1</f>
        <v>0.24</v>
      </c>
      <c r="AD286">
        <f>0.01675104-0.0000418*C286-0.000000126*C286*C286</f>
        <v>1.6699014262399996E-2</v>
      </c>
      <c r="AE286">
        <f>MOD(279.6966778+36000.76892*C286+0.0003025*C286*C286,360)*PI()/180</f>
        <v>4.898277082693717</v>
      </c>
      <c r="AF286">
        <f>(281.2208444+1.719175*C286+0.000452778*C286*C286)*PI()/180</f>
        <v>4.9454483384200199</v>
      </c>
      <c r="AG286">
        <f>G286-AC286*(46.815*PI()/180+AC286*(0.006*PI()/180-0.0018*AC286*PI()/180))/3600</f>
        <v>0.409038346455533</v>
      </c>
      <c r="AH286">
        <f t="shared" si="373"/>
        <v>4.8550793062931632</v>
      </c>
      <c r="AI286">
        <f t="shared" ref="AI286:AM286" si="409">$AH286+$AD286*SIN(AH286)</f>
        <v>4.8385500041679554</v>
      </c>
      <c r="AJ286">
        <f t="shared" si="409"/>
        <v>4.8385130116513944</v>
      </c>
      <c r="AK286">
        <f t="shared" si="409"/>
        <v>4.8385129339347781</v>
      </c>
      <c r="AL286">
        <f t="shared" si="409"/>
        <v>4.8385129337715291</v>
      </c>
      <c r="AM286">
        <f t="shared" si="363"/>
        <v>4.8219283662099119</v>
      </c>
      <c r="AN286">
        <f t="shared" si="375"/>
        <v>3.4841913974503456</v>
      </c>
      <c r="AO286">
        <f t="shared" si="376"/>
        <v>0.31625664622373162</v>
      </c>
      <c r="AP286">
        <f t="shared" si="377"/>
        <v>3.4578492998135246</v>
      </c>
      <c r="AQ286">
        <f t="shared" si="364"/>
        <v>-0.13401161998146432</v>
      </c>
      <c r="AR286">
        <f t="shared" si="378"/>
        <v>1143.8669137366976</v>
      </c>
      <c r="AS286">
        <f t="shared" si="379"/>
        <v>2155.7552395694402</v>
      </c>
      <c r="AT286">
        <f t="shared" si="380"/>
        <v>3287.1383195621465</v>
      </c>
      <c r="AV286">
        <f>SQRT((S286-AS286)*(S286-AS286)+(T286-AT286)*(T286-AT286))</f>
        <v>3.716340389344404</v>
      </c>
    </row>
    <row r="287" spans="1:48" x14ac:dyDescent="0.2">
      <c r="A287" s="1" t="d">
        <v>2024-10-12</v>
      </c>
      <c r="B287">
        <v>45576</v>
      </c>
      <c r="C287">
        <f t="shared" si="365"/>
        <v>1.24</v>
      </c>
      <c r="D287">
        <v>1.6708000000000001E-2</v>
      </c>
      <c r="E287">
        <f t="shared" si="366"/>
        <v>4.8950563441756003</v>
      </c>
      <c r="F287">
        <f t="shared" si="367"/>
        <v>4.9382057178469285</v>
      </c>
      <c r="G287">
        <f t="shared" si="368"/>
        <v>0.40909281973636669</v>
      </c>
      <c r="H287">
        <f t="shared" si="357"/>
        <v>4.8763039799805199</v>
      </c>
      <c r="I287">
        <f t="shared" si="404"/>
        <v>4.8598199342040216</v>
      </c>
      <c r="J287">
        <f t="shared" si="404"/>
        <v>4.8597772329085061</v>
      </c>
      <c r="K287">
        <f t="shared" si="404"/>
        <v>4.8597771281191156</v>
      </c>
      <c r="L287">
        <f t="shared" si="404"/>
        <v>4.8597771278619986</v>
      </c>
      <c r="M287">
        <f t="shared" si="358"/>
        <v>4.8432291964721053</v>
      </c>
      <c r="N287">
        <f t="shared" si="359"/>
        <v>3.4982496071394475</v>
      </c>
      <c r="O287">
        <f t="shared" si="360"/>
        <v>0.32939184999016397</v>
      </c>
      <c r="P287">
        <f t="shared" si="369"/>
        <v>3.4709845035799569</v>
      </c>
      <c r="Q287">
        <f t="shared" si="361"/>
        <v>-0.13933170080424526</v>
      </c>
      <c r="R287">
        <f t="shared" si="370"/>
        <v>1150.0261904139729</v>
      </c>
      <c r="S287">
        <f t="shared" si="371"/>
        <v>2171.9962495249538</v>
      </c>
      <c r="T287">
        <f t="shared" si="372"/>
        <v>3288.1999030405414</v>
      </c>
      <c r="AC287">
        <f>C287-1</f>
        <v>0.24</v>
      </c>
      <c r="AD287">
        <f>0.01675104-0.0000418*C287-0.000000126*C287*C287</f>
        <v>1.6699014262399996E-2</v>
      </c>
      <c r="AE287">
        <f>MOD(279.6966778+36000.76892*C287+0.0003025*C287*C287,360)*PI()/180</f>
        <v>4.898277082693717</v>
      </c>
      <c r="AF287">
        <f>(281.2208444+1.719175*C287+0.000452778*C287*C287)*PI()/180</f>
        <v>4.9454483384200199</v>
      </c>
      <c r="AG287">
        <f>G287-AC287*(46.815*PI()/180+AC287*(0.006*PI()/180-0.0018*AC287*PI()/180))/3600</f>
        <v>0.409038346455533</v>
      </c>
      <c r="AH287">
        <f t="shared" si="373"/>
        <v>4.8722820979256483</v>
      </c>
      <c r="AI287">
        <f t="shared" ref="AI287:AM287" si="410">$AH287+$AD287*SIN(AH287)</f>
        <v>4.8557960911783073</v>
      </c>
      <c r="AJ287">
        <f t="shared" si="410"/>
        <v>4.8557545022028981</v>
      </c>
      <c r="AK287">
        <f t="shared" si="410"/>
        <v>4.8557544029627078</v>
      </c>
      <c r="AL287">
        <f t="shared" si="410"/>
        <v>4.8557544027259336</v>
      </c>
      <c r="AM287">
        <f t="shared" si="363"/>
        <v>4.8392061900369452</v>
      </c>
      <c r="AN287">
        <f t="shared" si="375"/>
        <v>3.5014692212773788</v>
      </c>
      <c r="AO287">
        <f t="shared" si="376"/>
        <v>0.33241168195757287</v>
      </c>
      <c r="AP287">
        <f t="shared" si="377"/>
        <v>3.4740043355473658</v>
      </c>
      <c r="AQ287">
        <f t="shared" si="364"/>
        <v>-0.14052513746544976</v>
      </c>
      <c r="AR287">
        <f t="shared" si="378"/>
        <v>1151.4130565723067</v>
      </c>
      <c r="AS287">
        <f t="shared" si="379"/>
        <v>2175.7332964061256</v>
      </c>
      <c r="AT287">
        <f t="shared" si="380"/>
        <v>3288.3825232044883</v>
      </c>
      <c r="AV287">
        <f>SQRT((S287-AS287)*(S287-AS287)+(T287-AT287)*(T287-AT287))</f>
        <v>3.7415063164929112</v>
      </c>
    </row>
    <row r="288" spans="1:48" x14ac:dyDescent="0.2">
      <c r="A288" s="1" t="d">
        <v>2024-10-13</v>
      </c>
      <c r="B288">
        <v>45577</v>
      </c>
      <c r="C288">
        <f t="shared" si="365"/>
        <v>1.24</v>
      </c>
      <c r="D288">
        <v>1.6708000000000001E-2</v>
      </c>
      <c r="E288">
        <f t="shared" si="366"/>
        <v>4.8950563441756003</v>
      </c>
      <c r="F288">
        <f t="shared" si="367"/>
        <v>4.9382057178469285</v>
      </c>
      <c r="G288">
        <f t="shared" si="368"/>
        <v>0.40909281973636669</v>
      </c>
      <c r="H288">
        <f t="shared" si="357"/>
        <v>4.893506771613005</v>
      </c>
      <c r="I288">
        <f t="shared" si="404"/>
        <v>4.8770720650288411</v>
      </c>
      <c r="J288">
        <f t="shared" si="404"/>
        <v>4.8770248248398662</v>
      </c>
      <c r="K288">
        <f t="shared" si="404"/>
        <v>4.8770246954624339</v>
      </c>
      <c r="L288">
        <f t="shared" si="404"/>
        <v>4.8770246951081564</v>
      </c>
      <c r="M288">
        <f t="shared" si="358"/>
        <v>4.8605192421651218</v>
      </c>
      <c r="N288">
        <f t="shared" si="359"/>
        <v>3.5155396528324641</v>
      </c>
      <c r="O288">
        <f t="shared" si="360"/>
        <v>0.34558212240274905</v>
      </c>
      <c r="P288">
        <f t="shared" si="369"/>
        <v>3.4871747759925422</v>
      </c>
      <c r="Q288">
        <f t="shared" si="361"/>
        <v>-0.14582125475249977</v>
      </c>
      <c r="R288">
        <f t="shared" si="370"/>
        <v>1157.5906342610008</v>
      </c>
      <c r="S288">
        <f t="shared" si="371"/>
        <v>2192.1273923312619</v>
      </c>
      <c r="T288">
        <f t="shared" si="372"/>
        <v>3289.1520484818775</v>
      </c>
      <c r="AC288">
        <f>C288-1</f>
        <v>0.24</v>
      </c>
      <c r="AD288">
        <f>0.01675104-0.0000418*C288-0.000000126*C288*C288</f>
        <v>1.6699014262399996E-2</v>
      </c>
      <c r="AE288">
        <f>MOD(279.6966778+36000.76892*C288+0.0003025*C288*C288,360)*PI()/180</f>
        <v>4.898277082693717</v>
      </c>
      <c r="AF288">
        <f>(281.2208444+1.719175*C288+0.000452778*C288*C288)*PI()/180</f>
        <v>4.9454483384200199</v>
      </c>
      <c r="AG288">
        <f>G288-AC288*(46.815*PI()/180+AC288*(0.006*PI()/180-0.0018*AC288*PI()/180))/3600</f>
        <v>0.409038346455533</v>
      </c>
      <c r="AH288">
        <f t="shared" si="373"/>
        <v>4.8894848895581333</v>
      </c>
      <c r="AI288">
        <f t="shared" ref="AI288:AM288" si="411">$AH288+$AD288*SIN(AH288)</f>
        <v>4.8730470568718944</v>
      </c>
      <c r="AJ288">
        <f t="shared" si="411"/>
        <v>4.8730009214265788</v>
      </c>
      <c r="AK288">
        <f t="shared" si="411"/>
        <v>4.8730007982022618</v>
      </c>
      <c r="AL288">
        <f t="shared" si="411"/>
        <v>4.8730007978731864</v>
      </c>
      <c r="AM288">
        <f t="shared" si="363"/>
        <v>4.8564938884340627</v>
      </c>
      <c r="AN288">
        <f t="shared" si="375"/>
        <v>3.5187569196744963</v>
      </c>
      <c r="AO288">
        <f t="shared" si="376"/>
        <v>0.34860568989559443</v>
      </c>
      <c r="AP288">
        <f t="shared" si="377"/>
        <v>3.4901983434853876</v>
      </c>
      <c r="AQ288">
        <f t="shared" si="364"/>
        <v>-0.14700608617422811</v>
      </c>
      <c r="AR288">
        <f t="shared" si="378"/>
        <v>1158.977848027047</v>
      </c>
      <c r="AS288">
        <f t="shared" si="379"/>
        <v>2195.8925747936023</v>
      </c>
      <c r="AT288">
        <f t="shared" si="380"/>
        <v>3289.2652208900718</v>
      </c>
      <c r="AV288">
        <f>SQRT((S288-AS288)*(S288-AS288)+(T288-AT288)*(T288-AT288))</f>
        <v>3.7668829247392233</v>
      </c>
    </row>
    <row r="289" spans="1:48" x14ac:dyDescent="0.2">
      <c r="A289" s="1" t="d">
        <v>2024-10-14</v>
      </c>
      <c r="B289">
        <v>45578</v>
      </c>
      <c r="C289">
        <f t="shared" si="365"/>
        <v>1.24</v>
      </c>
      <c r="D289">
        <v>1.6708000000000001E-2</v>
      </c>
      <c r="E289">
        <f t="shared" si="366"/>
        <v>4.8950563441756003</v>
      </c>
      <c r="F289">
        <f t="shared" si="367"/>
        <v>4.9382057178469285</v>
      </c>
      <c r="G289">
        <f t="shared" si="368"/>
        <v>0.40909281973636669</v>
      </c>
      <c r="H289">
        <f t="shared" si="357"/>
        <v>4.91070956324549</v>
      </c>
      <c r="I289">
        <f t="shared" si="404"/>
        <v>4.8943290593557034</v>
      </c>
      <c r="J289">
        <f t="shared" si="404"/>
        <v>4.8942773369732757</v>
      </c>
      <c r="K289">
        <f t="shared" si="404"/>
        <v>4.894277180632721</v>
      </c>
      <c r="L289">
        <f t="shared" si="404"/>
        <v>4.894277180160219</v>
      </c>
      <c r="M289">
        <f t="shared" si="358"/>
        <v>4.8778191490987552</v>
      </c>
      <c r="N289">
        <f t="shared" si="359"/>
        <v>3.5328395597660975</v>
      </c>
      <c r="O289">
        <f t="shared" si="360"/>
        <v>0.3618124552278848</v>
      </c>
      <c r="P289">
        <f t="shared" si="369"/>
        <v>3.5034051088176779</v>
      </c>
      <c r="Q289">
        <f t="shared" si="361"/>
        <v>-0.15227672252264035</v>
      </c>
      <c r="R289">
        <f t="shared" si="370"/>
        <v>1165.1719365069787</v>
      </c>
      <c r="S289">
        <f t="shared" si="371"/>
        <v>2212.4358227770872</v>
      </c>
      <c r="T289">
        <f t="shared" si="372"/>
        <v>3289.7349832475829</v>
      </c>
      <c r="AC289">
        <f>C289-1</f>
        <v>0.24</v>
      </c>
      <c r="AD289">
        <f>0.01675104-0.0000418*C289-0.000000126*C289*C289</f>
        <v>1.6699014262399996E-2</v>
      </c>
      <c r="AE289">
        <f>MOD(279.6966778+36000.76892*C289+0.0003025*C289*C289,360)*PI()/180</f>
        <v>4.898277082693717</v>
      </c>
      <c r="AF289">
        <f>(281.2208444+1.719175*C289+0.000452778*C289*C289)*PI()/180</f>
        <v>4.9454483384200199</v>
      </c>
      <c r="AG289">
        <f>G289-AC289*(46.815*PI()/180+AC289*(0.006*PI()/180-0.0018*AC289*PI()/180))/3600</f>
        <v>0.409038346455533</v>
      </c>
      <c r="AH289">
        <f t="shared" si="373"/>
        <v>4.9066876811906184</v>
      </c>
      <c r="AI289">
        <f t="shared" ref="AI289:AM289" si="412">$AH289+$AD289*SIN(AH289)</f>
        <v>4.8903028869926271</v>
      </c>
      <c r="AJ289">
        <f t="shared" si="412"/>
        <v>4.8902522604644059</v>
      </c>
      <c r="AK289">
        <f t="shared" si="412"/>
        <v>4.8902521108669648</v>
      </c>
      <c r="AL289">
        <f t="shared" si="412"/>
        <v>4.8902521104249779</v>
      </c>
      <c r="AM289">
        <f t="shared" si="363"/>
        <v>4.8737914465983652</v>
      </c>
      <c r="AN289">
        <f t="shared" si="375"/>
        <v>3.5360544778387997</v>
      </c>
      <c r="AO289">
        <f t="shared" si="376"/>
        <v>0.36483997962017994</v>
      </c>
      <c r="AP289">
        <f t="shared" si="377"/>
        <v>3.5064326332099731</v>
      </c>
      <c r="AQ289">
        <f t="shared" si="364"/>
        <v>-0.15345262750296645</v>
      </c>
      <c r="AR289">
        <f t="shared" si="378"/>
        <v>1166.5590588036453</v>
      </c>
      <c r="AS289">
        <f t="shared" si="379"/>
        <v>2216.2280517812405</v>
      </c>
      <c r="AT289">
        <f t="shared" si="380"/>
        <v>3289.7771545537371</v>
      </c>
      <c r="AV289">
        <f>SQRT((S289-AS289)*(S289-AS289)+(T289-AT289)*(T289-AT289))</f>
        <v>3.7924634789282536</v>
      </c>
    </row>
    <row r="290" spans="1:48" x14ac:dyDescent="0.2">
      <c r="A290" s="1" t="d">
        <v>2024-10-15</v>
      </c>
      <c r="B290">
        <v>45579</v>
      </c>
      <c r="C290">
        <f t="shared" si="365"/>
        <v>1.24</v>
      </c>
      <c r="D290">
        <v>1.6708000000000001E-2</v>
      </c>
      <c r="E290">
        <f t="shared" si="366"/>
        <v>4.8950563441756003</v>
      </c>
      <c r="F290">
        <f t="shared" si="367"/>
        <v>4.9382057178469285</v>
      </c>
      <c r="G290">
        <f t="shared" si="368"/>
        <v>0.40909281973636669</v>
      </c>
      <c r="H290">
        <f t="shared" si="357"/>
        <v>4.9279123548782024</v>
      </c>
      <c r="I290">
        <f t="shared" si="404"/>
        <v>4.9115909011447005</v>
      </c>
      <c r="J290">
        <f t="shared" si="404"/>
        <v>4.9115347585927296</v>
      </c>
      <c r="K290">
        <f t="shared" si="404"/>
        <v>4.9115345729945554</v>
      </c>
      <c r="L290">
        <f t="shared" si="404"/>
        <v>4.9115345723810835</v>
      </c>
      <c r="M290">
        <f t="shared" si="358"/>
        <v>4.8951288987452628</v>
      </c>
      <c r="N290">
        <f t="shared" si="359"/>
        <v>3.5501493094126051</v>
      </c>
      <c r="O290">
        <f t="shared" si="360"/>
        <v>0.37808414037085514</v>
      </c>
      <c r="P290">
        <f t="shared" si="369"/>
        <v>3.5196767939606484</v>
      </c>
      <c r="Q290">
        <f t="shared" si="361"/>
        <v>-0.15869625558354256</v>
      </c>
      <c r="R290">
        <f t="shared" si="370"/>
        <v>1172.7677984596362</v>
      </c>
      <c r="S290">
        <f t="shared" si="371"/>
        <v>2232.9162072385357</v>
      </c>
      <c r="T290">
        <f t="shared" si="372"/>
        <v>3289.9393866697646</v>
      </c>
      <c r="AC290">
        <f>C290-1</f>
        <v>0.24</v>
      </c>
      <c r="AD290">
        <f>0.01675104-0.0000418*C290-0.000000126*C290*C290</f>
        <v>1.6699014262399996E-2</v>
      </c>
      <c r="AE290">
        <f>MOD(279.6966778+36000.76892*C290+0.0003025*C290*C290,360)*PI()/180</f>
        <v>4.898277082693717</v>
      </c>
      <c r="AF290">
        <f>(281.2208444+1.719175*C290+0.000452778*C290*C290)*PI()/180</f>
        <v>4.9454483384200199</v>
      </c>
      <c r="AG290">
        <f>G290-AC290*(46.815*PI()/180+AC290*(0.006*PI()/180-0.0018*AC290*PI()/180))/3600</f>
        <v>0.409038346455533</v>
      </c>
      <c r="AH290">
        <f t="shared" si="373"/>
        <v>4.9238904728233308</v>
      </c>
      <c r="AI290">
        <f t="shared" ref="AI290:AM290" si="413">$AH290+$AD290*SIN(AH290)</f>
        <v>4.9075635658451198</v>
      </c>
      <c r="AJ290">
        <f t="shared" si="413"/>
        <v>4.907508508955039</v>
      </c>
      <c r="AK290">
        <f t="shared" si="413"/>
        <v>4.9075083306742622</v>
      </c>
      <c r="AL290">
        <f t="shared" si="413"/>
        <v>4.9075083300970483</v>
      </c>
      <c r="AM290">
        <f t="shared" si="363"/>
        <v>4.8910988467108831</v>
      </c>
      <c r="AN290">
        <f t="shared" si="375"/>
        <v>3.5533618779513176</v>
      </c>
      <c r="AO290">
        <f t="shared" si="376"/>
        <v>0.38111583878360022</v>
      </c>
      <c r="AP290">
        <f t="shared" si="377"/>
        <v>3.5227084923733933</v>
      </c>
      <c r="AQ290">
        <f t="shared" si="364"/>
        <v>-0.1598629130601443</v>
      </c>
      <c r="AR290">
        <f t="shared" si="378"/>
        <v>1174.15437712008</v>
      </c>
      <c r="AS290">
        <f t="shared" si="379"/>
        <v>2236.7343270934957</v>
      </c>
      <c r="AT290">
        <f t="shared" si="380"/>
        <v>3289.9090002603125</v>
      </c>
      <c r="AV290">
        <f>SQRT((S290-AS290)*(S290-AS290)+(T290-AT290)*(T290-AT290))</f>
        <v>3.8182407677776973</v>
      </c>
    </row>
    <row r="291" spans="1:48" x14ac:dyDescent="0.2">
      <c r="A291" s="1" t="d">
        <v>2024-10-16</v>
      </c>
      <c r="B291">
        <v>45580</v>
      </c>
      <c r="C291">
        <f t="shared" si="365"/>
        <v>1.24</v>
      </c>
      <c r="D291">
        <v>1.6708000000000001E-2</v>
      </c>
      <c r="E291">
        <f t="shared" si="366"/>
        <v>4.8950563441756003</v>
      </c>
      <c r="F291">
        <f t="shared" si="367"/>
        <v>4.9382057178469285</v>
      </c>
      <c r="G291">
        <f t="shared" si="368"/>
        <v>0.40909281973636669</v>
      </c>
      <c r="H291">
        <f t="shared" si="357"/>
        <v>4.9451151465106875</v>
      </c>
      <c r="I291">
        <f t="shared" si="404"/>
        <v>4.9288575729207373</v>
      </c>
      <c r="J291">
        <f t="shared" si="404"/>
        <v>4.9287970774750951</v>
      </c>
      <c r="K291">
        <f t="shared" si="404"/>
        <v>4.9287968604123726</v>
      </c>
      <c r="L291">
        <f t="shared" si="404"/>
        <v>4.9287968596336409</v>
      </c>
      <c r="M291">
        <f t="shared" si="358"/>
        <v>4.9124484695494219</v>
      </c>
      <c r="N291">
        <f t="shared" si="359"/>
        <v>3.5674688802167651</v>
      </c>
      <c r="O291">
        <f t="shared" si="360"/>
        <v>0.39439844655894868</v>
      </c>
      <c r="P291">
        <f t="shared" si="369"/>
        <v>3.5359911001487419</v>
      </c>
      <c r="Q291">
        <f t="shared" si="361"/>
        <v>-0.16507799570484827</v>
      </c>
      <c r="R291">
        <f t="shared" si="370"/>
        <v>1180.3758373751307</v>
      </c>
      <c r="S291">
        <f t="shared" si="371"/>
        <v>2253.562823796763</v>
      </c>
      <c r="T291">
        <f t="shared" si="372"/>
        <v>3289.7558819885062</v>
      </c>
      <c r="AC291">
        <f>C291-1</f>
        <v>0.24</v>
      </c>
      <c r="AD291">
        <f>0.01675104-0.0000418*C291-0.000000126*C291*C291</f>
        <v>1.6699014262399996E-2</v>
      </c>
      <c r="AE291">
        <f>MOD(279.6966778+36000.76892*C291+0.0003025*C291*C291,360)*PI()/180</f>
        <v>4.898277082693717</v>
      </c>
      <c r="AF291">
        <f>(281.2208444+1.719175*C291+0.000452778*C291*C291)*PI()/180</f>
        <v>4.9454483384200199</v>
      </c>
      <c r="AG291">
        <f>G291-AC291*(46.815*PI()/180+AC291*(0.006*PI()/180-0.0018*AC291*PI()/180))/3600</f>
        <v>0.409038346455533</v>
      </c>
      <c r="AH291">
        <f t="shared" si="373"/>
        <v>4.9410932644558159</v>
      </c>
      <c r="AI291">
        <f t="shared" ref="AI291:AM291" si="414">$AH291+$AD291*SIN(AH291)</f>
        <v>4.9248290762984253</v>
      </c>
      <c r="AJ291">
        <f t="shared" si="414"/>
        <v>4.9247696550311826</v>
      </c>
      <c r="AK291">
        <f t="shared" si="414"/>
        <v>4.9247694458426841</v>
      </c>
      <c r="AL291">
        <f t="shared" si="414"/>
        <v>4.9247694451063522</v>
      </c>
      <c r="AM291">
        <f t="shared" si="363"/>
        <v>4.9084160679284139</v>
      </c>
      <c r="AN291">
        <f t="shared" si="375"/>
        <v>3.5706790991688475</v>
      </c>
      <c r="AO291">
        <f t="shared" si="376"/>
        <v>0.39743453161776571</v>
      </c>
      <c r="AP291">
        <f t="shared" si="377"/>
        <v>3.539027185207559</v>
      </c>
      <c r="AQ291">
        <f t="shared" si="364"/>
        <v>-0.16623508477649385</v>
      </c>
      <c r="AR291">
        <f t="shared" si="378"/>
        <v>1181.7614069196106</v>
      </c>
      <c r="AS291">
        <f t="shared" si="379"/>
        <v>2257.4056102255386</v>
      </c>
      <c r="AT291">
        <f t="shared" si="380"/>
        <v>3289.6513803133644</v>
      </c>
      <c r="AV291">
        <f>SQRT((S291-AS291)*(S291-AS291)+(T291-AT291)*(T291-AT291))</f>
        <v>3.8442070882418395</v>
      </c>
    </row>
    <row r="292" spans="1:48" x14ac:dyDescent="0.2">
      <c r="A292" s="1" t="d">
        <v>2024-10-17</v>
      </c>
      <c r="B292">
        <v>45581</v>
      </c>
      <c r="C292">
        <f t="shared" si="365"/>
        <v>1.24</v>
      </c>
      <c r="D292">
        <v>1.6708000000000001E-2</v>
      </c>
      <c r="E292">
        <f t="shared" si="366"/>
        <v>4.8950563441756003</v>
      </c>
      <c r="F292">
        <f t="shared" si="367"/>
        <v>4.9382057178469285</v>
      </c>
      <c r="G292">
        <f t="shared" si="368"/>
        <v>0.40909281973636669</v>
      </c>
      <c r="H292">
        <f t="shared" si="357"/>
        <v>4.9623179381431726</v>
      </c>
      <c r="I292">
        <f t="shared" si="404"/>
        <v>4.946129055780073</v>
      </c>
      <c r="J292">
        <f t="shared" si="404"/>
        <v>4.9460642798903667</v>
      </c>
      <c r="K292">
        <f t="shared" si="404"/>
        <v>4.9460640292504987</v>
      </c>
      <c r="L292">
        <f t="shared" si="404"/>
        <v>4.946064028280821</v>
      </c>
      <c r="M292">
        <f t="shared" si="358"/>
        <v>4.9297778369238721</v>
      </c>
      <c r="N292">
        <f t="shared" si="359"/>
        <v>3.5847982475912143</v>
      </c>
      <c r="O292">
        <f t="shared" si="360"/>
        <v>0.41075661781822098</v>
      </c>
      <c r="P292">
        <f t="shared" si="369"/>
        <v>3.5523492714080143</v>
      </c>
      <c r="Q292">
        <f t="shared" si="361"/>
        <v>-0.17142007509622947</v>
      </c>
      <c r="R292">
        <f t="shared" si="370"/>
        <v>1187.9935847315171</v>
      </c>
      <c r="S292">
        <f t="shared" si="371"/>
        <v>2274.3695494117333</v>
      </c>
      <c r="T292">
        <f t="shared" si="372"/>
        <v>3289.1750492708461</v>
      </c>
      <c r="AC292">
        <f>C292-1</f>
        <v>0.24</v>
      </c>
      <c r="AD292">
        <f>0.01675104-0.0000418*C292-0.000000126*C292*C292</f>
        <v>1.6699014262399996E-2</v>
      </c>
      <c r="AE292">
        <f>MOD(279.6966778+36000.76892*C292+0.0003025*C292*C292,360)*PI()/180</f>
        <v>4.898277082693717</v>
      </c>
      <c r="AF292">
        <f>(281.2208444+1.719175*C292+0.000452778*C292*C292)*PI()/180</f>
        <v>4.9454483384200199</v>
      </c>
      <c r="AG292">
        <f>G292-AC292*(46.815*PI()/180+AC292*(0.006*PI()/180-0.0018*AC292*PI()/180))/3600</f>
        <v>0.409038346455533</v>
      </c>
      <c r="AH292">
        <f t="shared" si="373"/>
        <v>4.9582960560883009</v>
      </c>
      <c r="AI292">
        <f t="shared" ref="AI292:AM292" si="415">$AH292+$AD292*SIN(AH292)</f>
        <v>4.9420993997924691</v>
      </c>
      <c r="AJ292">
        <f t="shared" si="415"/>
        <v>4.9420356853197376</v>
      </c>
      <c r="AK292">
        <f t="shared" si="415"/>
        <v>4.9420354430917515</v>
      </c>
      <c r="AL292">
        <f t="shared" si="415"/>
        <v>4.9420354421709813</v>
      </c>
      <c r="AM292">
        <f t="shared" si="363"/>
        <v>4.9257430863786382</v>
      </c>
      <c r="AN292">
        <f t="shared" si="375"/>
        <v>3.5880061176190718</v>
      </c>
      <c r="AO292">
        <f t="shared" si="376"/>
        <v>0.41379729740612703</v>
      </c>
      <c r="AP292">
        <f t="shared" si="377"/>
        <v>3.5553899509959201</v>
      </c>
      <c r="AQ292">
        <f t="shared" si="364"/>
        <v>-0.17256727504926664</v>
      </c>
      <c r="AR292">
        <f t="shared" si="378"/>
        <v>1189.3776661608028</v>
      </c>
      <c r="AS292">
        <f t="shared" si="379"/>
        <v>2278.2357076572516</v>
      </c>
      <c r="AT292">
        <f t="shared" si="380"/>
        <v>3288.9948763349103</v>
      </c>
      <c r="AV292">
        <f>SQRT((S292-AS292)*(S292-AS292)+(T292-AT292)*(T292-AT292))</f>
        <v>3.8703542300716314</v>
      </c>
    </row>
    <row r="293" spans="1:48" x14ac:dyDescent="0.2">
      <c r="A293" s="1" t="d">
        <v>2024-10-18</v>
      </c>
      <c r="B293">
        <v>45582</v>
      </c>
      <c r="C293">
        <f t="shared" si="365"/>
        <v>1.24</v>
      </c>
      <c r="D293">
        <v>1.6708000000000001E-2</v>
      </c>
      <c r="E293">
        <f t="shared" si="366"/>
        <v>4.8950563441756003</v>
      </c>
      <c r="F293">
        <f t="shared" si="367"/>
        <v>4.9382057178469285</v>
      </c>
      <c r="G293">
        <f t="shared" si="368"/>
        <v>0.40909281973636669</v>
      </c>
      <c r="H293">
        <f t="shared" si="357"/>
        <v>4.9795207297756576</v>
      </c>
      <c r="I293">
        <f t="shared" si="404"/>
        <v>4.9634053293949973</v>
      </c>
      <c r="J293">
        <f t="shared" si="404"/>
        <v>4.9633363506001524</v>
      </c>
      <c r="K293">
        <f t="shared" si="404"/>
        <v>4.963336064371382</v>
      </c>
      <c r="L293">
        <f t="shared" si="404"/>
        <v>4.9633360631838315</v>
      </c>
      <c r="M293">
        <f t="shared" si="358"/>
        <v>4.9471169732431557</v>
      </c>
      <c r="N293">
        <f t="shared" si="359"/>
        <v>3.6021373839104989</v>
      </c>
      <c r="O293">
        <f t="shared" si="360"/>
        <v>0.42715987190812138</v>
      </c>
      <c r="P293">
        <f t="shared" si="369"/>
        <v>3.5687525254979144</v>
      </c>
      <c r="Q293">
        <f t="shared" si="361"/>
        <v>-0.17772061658170851</v>
      </c>
      <c r="R293">
        <f t="shared" si="370"/>
        <v>1195.618484589314</v>
      </c>
      <c r="S293">
        <f t="shared" si="371"/>
        <v>2295.3298472542933</v>
      </c>
      <c r="T293">
        <f t="shared" si="372"/>
        <v>3288.1874393277503</v>
      </c>
      <c r="AC293">
        <f>C293-1</f>
        <v>0.24</v>
      </c>
      <c r="AD293">
        <f>0.01675104-0.0000418*C293-0.000000126*C293*C293</f>
        <v>1.6699014262399996E-2</v>
      </c>
      <c r="AE293">
        <f>MOD(279.6966778+36000.76892*C293+0.0003025*C293*C293,360)*PI()/180</f>
        <v>4.898277082693717</v>
      </c>
      <c r="AF293">
        <f>(281.2208444+1.719175*C293+0.000452778*C293*C293)*PI()/180</f>
        <v>4.9454483384200199</v>
      </c>
      <c r="AG293">
        <f>G293-AC293*(46.815*PI()/180+AC293*(0.006*PI()/180-0.0018*AC293*PI()/180))/3600</f>
        <v>0.409038346455533</v>
      </c>
      <c r="AH293">
        <f t="shared" si="373"/>
        <v>4.975498847720786</v>
      </c>
      <c r="AI293">
        <f t="shared" ref="AI293:AM293" si="416">$AH293+$AD293*SIN(AH293)</f>
        <v>4.9593745163426322</v>
      </c>
      <c r="AJ293">
        <f t="shared" si="416"/>
        <v>4.9593065849401636</v>
      </c>
      <c r="AK293">
        <f t="shared" si="416"/>
        <v>4.9593063076401105</v>
      </c>
      <c r="AL293">
        <f t="shared" si="416"/>
        <v>4.9593063065083083</v>
      </c>
      <c r="AM293">
        <f t="shared" si="363"/>
        <v>4.9430798751539493</v>
      </c>
      <c r="AN293">
        <f t="shared" si="375"/>
        <v>3.6053429063943838</v>
      </c>
      <c r="AO293">
        <f t="shared" si="376"/>
        <v>0.43020534891350065</v>
      </c>
      <c r="AP293">
        <f t="shared" si="377"/>
        <v>3.5717980025032938</v>
      </c>
      <c r="AQ293">
        <f t="shared" si="364"/>
        <v>-0.17885760692180444</v>
      </c>
      <c r="AR293">
        <f t="shared" si="378"/>
        <v>1197.000585196464</v>
      </c>
      <c r="AS293">
        <f t="shared" si="379"/>
        <v>2299.2180102354373</v>
      </c>
      <c r="AT293">
        <f t="shared" si="380"/>
        <v>3287.9300433471117</v>
      </c>
      <c r="AV293">
        <f>SQRT((S293-AS293)*(S293-AS293)+(T293-AT293)*(T293-AT293))</f>
        <v>3.8966734606311775</v>
      </c>
    </row>
    <row r="294" spans="1:48" x14ac:dyDescent="0.2">
      <c r="A294" s="1" t="d">
        <v>2024-10-19</v>
      </c>
      <c r="B294">
        <v>45583</v>
      </c>
      <c r="C294">
        <f t="shared" si="365"/>
        <v>1.24</v>
      </c>
      <c r="D294">
        <v>1.6708000000000001E-2</v>
      </c>
      <c r="E294">
        <f t="shared" si="366"/>
        <v>4.8950563441756003</v>
      </c>
      <c r="F294">
        <f t="shared" si="367"/>
        <v>4.9382057178469285</v>
      </c>
      <c r="G294">
        <f t="shared" si="368"/>
        <v>0.40909281973636669</v>
      </c>
      <c r="H294">
        <f t="shared" si="357"/>
        <v>4.9967235214081427</v>
      </c>
      <c r="I294">
        <f t="shared" si="404"/>
        <v>4.9806863720200809</v>
      </c>
      <c r="J294">
        <f t="shared" si="404"/>
        <v>4.980613272857819</v>
      </c>
      <c r="K294">
        <f t="shared" si="404"/>
        <v>4.9806129491354731</v>
      </c>
      <c r="L294">
        <f t="shared" si="404"/>
        <v>4.9806129477020482</v>
      </c>
      <c r="M294">
        <f t="shared" si="358"/>
        <v>4.9644658478399455</v>
      </c>
      <c r="N294">
        <f t="shared" si="359"/>
        <v>3.6194862585072869</v>
      </c>
      <c r="O294">
        <f t="shared" si="360"/>
        <v>0.44360939871747984</v>
      </c>
      <c r="P294">
        <f t="shared" si="369"/>
        <v>3.585202052307273</v>
      </c>
      <c r="Q294">
        <f t="shared" si="361"/>
        <v>-0.18397773381199078</v>
      </c>
      <c r="R294">
        <f t="shared" si="370"/>
        <v>1203.2478920520857</v>
      </c>
      <c r="S294">
        <f t="shared" si="371"/>
        <v>2316.4367542595146</v>
      </c>
      <c r="T294">
        <f t="shared" si="372"/>
        <v>3286.7835886586095</v>
      </c>
      <c r="AC294">
        <f>C294-1</f>
        <v>0.24</v>
      </c>
      <c r="AD294">
        <f>0.01675104-0.0000418*C294-0.000000126*C294*C294</f>
        <v>1.6699014262399996E-2</v>
      </c>
      <c r="AE294">
        <f>MOD(279.6966778+36000.76892*C294+0.0003025*C294*C294,360)*PI()/180</f>
        <v>4.898277082693717</v>
      </c>
      <c r="AF294">
        <f>(281.2208444+1.719175*C294+0.000452778*C294*C294)*PI()/180</f>
        <v>4.9454483384200199</v>
      </c>
      <c r="AG294">
        <f>G294-AC294*(46.815*PI()/180+AC294*(0.006*PI()/180-0.0018*AC294*PI()/180))/3600</f>
        <v>0.409038346455533</v>
      </c>
      <c r="AH294">
        <f t="shared" si="373"/>
        <v>4.992701639353271</v>
      </c>
      <c r="AI294">
        <f t="shared" ref="AI294:AM294" si="417">$AH294+$AD294*SIN(AH294)</f>
        <v>4.9766544045458936</v>
      </c>
      <c r="AJ294">
        <f t="shared" si="417"/>
        <v>4.9765823375045111</v>
      </c>
      <c r="AK294">
        <f t="shared" si="417"/>
        <v>4.9765820232052915</v>
      </c>
      <c r="AL294">
        <f t="shared" si="417"/>
        <v>4.9765820218347505</v>
      </c>
      <c r="AM294">
        <f t="shared" si="363"/>
        <v>4.9604264043074409</v>
      </c>
      <c r="AN294">
        <f t="shared" si="375"/>
        <v>3.6226894355478745</v>
      </c>
      <c r="AO294">
        <f t="shared" si="376"/>
        <v>0.44665987077735964</v>
      </c>
      <c r="AP294">
        <f t="shared" si="377"/>
        <v>3.5882525243671526</v>
      </c>
      <c r="AQ294">
        <f t="shared" si="364"/>
        <v>-0.1851041943013684</v>
      </c>
      <c r="AR294">
        <f t="shared" si="378"/>
        <v>1204.6275052544995</v>
      </c>
      <c r="AS294">
        <f t="shared" si="379"/>
        <v>2320.345480787857</v>
      </c>
      <c r="AT294">
        <f t="shared" si="380"/>
        <v>3286.4474248850393</v>
      </c>
      <c r="AV294">
        <f>SQRT((S294-AS294)*(S294-AS294)+(T294-AT294)*(T294-AT294))</f>
        <v>3.9231555100491105</v>
      </c>
    </row>
    <row r="295" spans="1:48" x14ac:dyDescent="0.2">
      <c r="A295" s="1" t="d">
        <v>2024-10-20</v>
      </c>
      <c r="B295">
        <v>45584</v>
      </c>
      <c r="C295">
        <f t="shared" si="365"/>
        <v>1.24</v>
      </c>
      <c r="D295">
        <v>1.6708000000000001E-2</v>
      </c>
      <c r="E295">
        <f t="shared" si="366"/>
        <v>4.8950563441756003</v>
      </c>
      <c r="F295">
        <f t="shared" si="367"/>
        <v>4.9382057178469285</v>
      </c>
      <c r="G295">
        <f t="shared" si="368"/>
        <v>0.40909281973636669</v>
      </c>
      <c r="H295">
        <f t="shared" si="357"/>
        <v>5.0139263130407414</v>
      </c>
      <c r="I295">
        <f t="shared" si="404"/>
        <v>4.9979721604987208</v>
      </c>
      <c r="J295">
        <f t="shared" si="404"/>
        <v>4.9978950284090446</v>
      </c>
      <c r="K295">
        <f t="shared" si="404"/>
        <v>4.9978946654014926</v>
      </c>
      <c r="L295">
        <f t="shared" si="404"/>
        <v>4.9978946636932919</v>
      </c>
      <c r="M295">
        <f t="shared" si="358"/>
        <v>4.9818244270021879</v>
      </c>
      <c r="N295">
        <f t="shared" si="359"/>
        <v>3.6368448376695302</v>
      </c>
      <c r="O295">
        <f t="shared" si="360"/>
        <v>0.46010635862121202</v>
      </c>
      <c r="P295">
        <f t="shared" si="369"/>
        <v>3.6016990122110051</v>
      </c>
      <c r="Q295">
        <f t="shared" si="361"/>
        <v>-0.19018953151603216</v>
      </c>
      <c r="R295">
        <f t="shared" si="370"/>
        <v>1210.8790718384689</v>
      </c>
      <c r="S295">
        <f t="shared" si="371"/>
        <v>2337.6828689631011</v>
      </c>
      <c r="T295">
        <f t="shared" si="372"/>
        <v>3284.9540354503506</v>
      </c>
      <c r="AC295">
        <f>C295-1</f>
        <v>0.24</v>
      </c>
      <c r="AD295">
        <f>0.01675104-0.0000418*C295-0.000000126*C295*C295</f>
        <v>1.6699014262399996E-2</v>
      </c>
      <c r="AE295">
        <f>MOD(279.6966778+36000.76892*C295+0.0003025*C295*C295,360)*PI()/180</f>
        <v>4.898277082693717</v>
      </c>
      <c r="AF295">
        <f>(281.2208444+1.719175*C295+0.000452778*C295*C295)*PI()/180</f>
        <v>4.9454483384200199</v>
      </c>
      <c r="AG295">
        <f>G295-AC295*(46.815*PI()/180+AC295*(0.006*PI()/180-0.0018*AC295*PI()/180))/3600</f>
        <v>0.409038346455533</v>
      </c>
      <c r="AH295">
        <f t="shared" si="373"/>
        <v>5.0099044309858698</v>
      </c>
      <c r="AI295">
        <f t="shared" ref="AI295:AM295" si="418">$AH295+$AD295*SIN(AH295)</f>
        <v>4.993939041587276</v>
      </c>
      <c r="AJ295">
        <f t="shared" si="418"/>
        <v>4.9938629251178535</v>
      </c>
      <c r="AK295">
        <f t="shared" si="418"/>
        <v>4.993862572003863</v>
      </c>
      <c r="AL295">
        <f t="shared" si="418"/>
        <v>4.9938625703659394</v>
      </c>
      <c r="AM295">
        <f t="shared" si="363"/>
        <v>4.9777826408498225</v>
      </c>
      <c r="AN295">
        <f t="shared" si="375"/>
        <v>3.6400456720902561</v>
      </c>
      <c r="AO295">
        <f t="shared" si="376"/>
        <v>0.46316201785997618</v>
      </c>
      <c r="AP295">
        <f t="shared" si="377"/>
        <v>3.6047546714497694</v>
      </c>
      <c r="AQ295">
        <f t="shared" si="364"/>
        <v>-0.19130514221644354</v>
      </c>
      <c r="AR295">
        <f t="shared" si="378"/>
        <v>1212.2556770321867</v>
      </c>
      <c r="AS295">
        <f t="shared" si="379"/>
        <v>2341.6106420315687</v>
      </c>
      <c r="AT295">
        <f t="shared" si="380"/>
        <v>3284.5375691671161</v>
      </c>
      <c r="AV295">
        <f>SQRT((S295-AS295)*(S295-AS295)+(T295-AT295)*(T295-AT295))</f>
        <v>3.949790556782756</v>
      </c>
    </row>
    <row r="296" spans="1:48" x14ac:dyDescent="0.2">
      <c r="A296" s="1" t="d">
        <v>2024-10-21</v>
      </c>
      <c r="B296">
        <v>45585</v>
      </c>
      <c r="C296">
        <f t="shared" si="365"/>
        <v>1.24</v>
      </c>
      <c r="D296">
        <v>1.6708000000000001E-2</v>
      </c>
      <c r="E296">
        <f t="shared" si="366"/>
        <v>4.8950563441756003</v>
      </c>
      <c r="F296">
        <f t="shared" si="367"/>
        <v>4.9382057178469285</v>
      </c>
      <c r="G296">
        <f t="shared" si="368"/>
        <v>0.40909281973636669</v>
      </c>
      <c r="H296">
        <f t="shared" si="357"/>
        <v>5.0311291046732265</v>
      </c>
      <c r="I296">
        <f t="shared" si="404"/>
        <v>5.0152626702695349</v>
      </c>
      <c r="J296">
        <f t="shared" si="404"/>
        <v>5.0151815974923295</v>
      </c>
      <c r="K296">
        <f t="shared" si="404"/>
        <v>5.0151811935266366</v>
      </c>
      <c r="L296">
        <f t="shared" si="404"/>
        <v>5.0151811915140367</v>
      </c>
      <c r="M296">
        <f t="shared" si="358"/>
        <v>4.9991926739707235</v>
      </c>
      <c r="N296">
        <f t="shared" si="359"/>
        <v>3.6542130846380658</v>
      </c>
      <c r="O296">
        <f t="shared" si="360"/>
        <v>0.47665188079800314</v>
      </c>
      <c r="P296">
        <f t="shared" si="369"/>
        <v>3.618244534387796</v>
      </c>
      <c r="Q296">
        <f t="shared" si="361"/>
        <v>-0.19635410579333423</v>
      </c>
      <c r="R296">
        <f t="shared" si="370"/>
        <v>1218.5091969779385</v>
      </c>
      <c r="S296">
        <f t="shared" si="371"/>
        <v>2359.0603396878632</v>
      </c>
      <c r="T296">
        <f t="shared" si="372"/>
        <v>3282.6893366556778</v>
      </c>
      <c r="AC296">
        <f>C296-1</f>
        <v>0.24</v>
      </c>
      <c r="AD296">
        <f>0.01675104-0.0000418*C296-0.000000126*C296*C296</f>
        <v>1.6699014262399996E-2</v>
      </c>
      <c r="AE296">
        <f>MOD(279.6966778+36000.76892*C296+0.0003025*C296*C296,360)*PI()/180</f>
        <v>4.898277082693717</v>
      </c>
      <c r="AF296">
        <f>(281.2208444+1.719175*C296+0.000452778*C296*C296)*PI()/180</f>
        <v>4.9454483384200199</v>
      </c>
      <c r="AG296">
        <f>G296-AC296*(46.815*PI()/180+AC296*(0.006*PI()/180-0.0018*AC296*PI()/180))/3600</f>
        <v>0.409038346455533</v>
      </c>
      <c r="AH296">
        <f t="shared" si="373"/>
        <v>5.0271072226183549</v>
      </c>
      <c r="AI296">
        <f t="shared" ref="AI296:AM296" si="419">$AH296+$AD296*SIN(AH296)</f>
        <v>5.0112284032461414</v>
      </c>
      <c r="AJ296">
        <f t="shared" si="419"/>
        <v>5.0111483283786731</v>
      </c>
      <c r="AK296">
        <f t="shared" si="419"/>
        <v>5.0111479347515253</v>
      </c>
      <c r="AL296">
        <f t="shared" si="419"/>
        <v>5.0111479328168098</v>
      </c>
      <c r="AM296">
        <f t="shared" si="363"/>
        <v>4.9951485487467959</v>
      </c>
      <c r="AN296">
        <f t="shared" si="375"/>
        <v>3.6574115799872295</v>
      </c>
      <c r="AO296">
        <f t="shared" si="376"/>
        <v>0.47971291356173523</v>
      </c>
      <c r="AP296">
        <f t="shared" si="377"/>
        <v>3.6213055671515284</v>
      </c>
      <c r="AQ296">
        <f t="shared" si="364"/>
        <v>-0.19745854711501432</v>
      </c>
      <c r="AR296">
        <f t="shared" si="378"/>
        <v>1219.882259416238</v>
      </c>
      <c r="AS296">
        <f t="shared" si="379"/>
        <v>2363.0055648432331</v>
      </c>
      <c r="AT296">
        <f t="shared" si="380"/>
        <v>3282.1910463471859</v>
      </c>
      <c r="AV296">
        <f>SQRT((S296-AS296)*(S296-AS296)+(T296-AT296)*(T296-AT296))</f>
        <v>3.9765682136862535</v>
      </c>
    </row>
    <row r="297" spans="1:48" x14ac:dyDescent="0.2">
      <c r="A297" s="1" t="d">
        <v>2024-10-22</v>
      </c>
      <c r="B297">
        <v>45586</v>
      </c>
      <c r="C297">
        <f t="shared" si="365"/>
        <v>1.24</v>
      </c>
      <c r="D297">
        <v>1.6708000000000001E-2</v>
      </c>
      <c r="E297">
        <f t="shared" si="366"/>
        <v>4.8950563441756003</v>
      </c>
      <c r="F297">
        <f t="shared" si="367"/>
        <v>4.9382057178469285</v>
      </c>
      <c r="G297">
        <f t="shared" si="368"/>
        <v>0.40909281973636669</v>
      </c>
      <c r="H297">
        <f t="shared" si="357"/>
        <v>5.0483318963058252</v>
      </c>
      <c r="I297">
        <f t="shared" si="404"/>
        <v>5.0325578753744331</v>
      </c>
      <c r="J297">
        <f t="shared" si="404"/>
        <v>5.032472958841292</v>
      </c>
      <c r="K297">
        <f t="shared" si="404"/>
        <v>5.0324725123685603</v>
      </c>
      <c r="L297">
        <f t="shared" si="404"/>
        <v>5.0324725100214058</v>
      </c>
      <c r="M297">
        <f t="shared" si="358"/>
        <v>5.0165705489392529</v>
      </c>
      <c r="N297">
        <f t="shared" si="359"/>
        <v>3.6715909596065952</v>
      </c>
      <c r="O297">
        <f t="shared" si="360"/>
        <v>0.49324706151183284</v>
      </c>
      <c r="P297">
        <f t="shared" si="369"/>
        <v>3.6348397151016258</v>
      </c>
      <c r="Q297">
        <f t="shared" si="361"/>
        <v>-0.20246954444931872</v>
      </c>
      <c r="R297">
        <f t="shared" si="370"/>
        <v>1226.1353476441932</v>
      </c>
      <c r="S297">
        <f t="shared" si="371"/>
        <v>2380.5608531546695</v>
      </c>
      <c r="T297">
        <f t="shared" si="372"/>
        <v>3279.9800861714393</v>
      </c>
      <c r="AC297">
        <f>C297-1</f>
        <v>0.24</v>
      </c>
      <c r="AD297">
        <f>0.01675104-0.0000418*C297-0.000000126*C297*C297</f>
        <v>1.6699014262399996E-2</v>
      </c>
      <c r="AE297">
        <f>MOD(279.6966778+36000.76892*C297+0.0003025*C297*C297,360)*PI()/180</f>
        <v>4.898277082693717</v>
      </c>
      <c r="AF297">
        <f>(281.2208444+1.719175*C297+0.000452778*C297*C297)*PI()/180</f>
        <v>4.9454483384200199</v>
      </c>
      <c r="AG297">
        <f>G297-AC297*(46.815*PI()/180+AC297*(0.006*PI()/180-0.0018*AC297*PI()/180))/3600</f>
        <v>0.409038346455533</v>
      </c>
      <c r="AH297">
        <f t="shared" si="373"/>
        <v>5.0443100142509536</v>
      </c>
      <c r="AI297">
        <f t="shared" ref="AI297:AM297" si="420">$AH297+$AD297*SIN(AH297)</f>
        <v>5.0285224639041601</v>
      </c>
      <c r="AJ297">
        <f t="shared" si="420"/>
        <v>5.0284385263810387</v>
      </c>
      <c r="AK297">
        <f t="shared" si="420"/>
        <v>5.0284380906649693</v>
      </c>
      <c r="AL297">
        <f t="shared" si="420"/>
        <v>5.0284380884034778</v>
      </c>
      <c r="AM297">
        <f t="shared" si="363"/>
        <v>5.0125240889187888</v>
      </c>
      <c r="AN297">
        <f t="shared" si="375"/>
        <v>3.6747871201592233</v>
      </c>
      <c r="AO297">
        <f t="shared" si="376"/>
        <v>0.49631364809851747</v>
      </c>
      <c r="AP297">
        <f t="shared" si="377"/>
        <v>3.6379063016883104</v>
      </c>
      <c r="AQ297">
        <f t="shared" si="364"/>
        <v>-0.20356249720615419</v>
      </c>
      <c r="AR297">
        <f t="shared" si="378"/>
        <v>1227.5043183426014</v>
      </c>
      <c r="AS297">
        <f t="shared" si="379"/>
        <v>2384.5218569664657</v>
      </c>
      <c r="AT297">
        <f t="shared" si="380"/>
        <v>3279.3984668685653</v>
      </c>
      <c r="AV297">
        <f>SQRT((S297-AS297)*(S297-AS297)+(T297-AT297)*(T297-AT297))</f>
        <v>4.0034775146789414</v>
      </c>
    </row>
    <row r="298" spans="1:48" x14ac:dyDescent="0.2">
      <c r="A298" s="1" t="d">
        <v>2024-10-23</v>
      </c>
      <c r="B298">
        <v>45587</v>
      </c>
      <c r="C298">
        <f t="shared" si="365"/>
        <v>1.24</v>
      </c>
      <c r="D298">
        <v>1.6708000000000001E-2</v>
      </c>
      <c r="E298">
        <f t="shared" si="366"/>
        <v>4.8950563441756003</v>
      </c>
      <c r="F298">
        <f t="shared" si="367"/>
        <v>4.9382057178469285</v>
      </c>
      <c r="G298">
        <f t="shared" si="368"/>
        <v>0.40909281973636669</v>
      </c>
      <c r="H298">
        <f t="shared" si="357"/>
        <v>5.0655346879383103</v>
      </c>
      <c r="I298">
        <f t="shared" si="404"/>
        <v>5.0498577484653859</v>
      </c>
      <c r="J298">
        <f t="shared" si="404"/>
        <v>5.0497690896857916</v>
      </c>
      <c r="K298">
        <f t="shared" si="404"/>
        <v>5.0497685992861694</v>
      </c>
      <c r="L298">
        <f t="shared" si="404"/>
        <v>5.0497685965739594</v>
      </c>
      <c r="M298">
        <f t="shared" si="358"/>
        <v>5.0339580090536629</v>
      </c>
      <c r="N298">
        <f t="shared" si="359"/>
        <v>3.6889784197210052</v>
      </c>
      <c r="O298">
        <f t="shared" si="360"/>
        <v>0.50989296235575887</v>
      </c>
      <c r="P298">
        <f t="shared" si="369"/>
        <v>3.651485615945552</v>
      </c>
      <c r="Q298">
        <f t="shared" si="361"/>
        <v>-0.20853392737434279</v>
      </c>
      <c r="R298">
        <f t="shared" si="370"/>
        <v>1233.7545101383753</v>
      </c>
      <c r="S298">
        <f t="shared" si="371"/>
        <v>2402.1756235906137</v>
      </c>
      <c r="T298">
        <f t="shared" si="372"/>
        <v>3276.8169341350635</v>
      </c>
      <c r="AC298">
        <f>C298-1</f>
        <v>0.24</v>
      </c>
      <c r="AD298">
        <f>0.01675104-0.0000418*C298-0.000000126*C298*C298</f>
        <v>1.6699014262399996E-2</v>
      </c>
      <c r="AE298">
        <f>MOD(279.6966778+36000.76892*C298+0.0003025*C298*C298,360)*PI()/180</f>
        <v>4.898277082693717</v>
      </c>
      <c r="AF298">
        <f>(281.2208444+1.719175*C298+0.000452778*C298*C298)*PI()/180</f>
        <v>4.9454483384200199</v>
      </c>
      <c r="AG298">
        <f>G298-AC298*(46.815*PI()/180+AC298*(0.006*PI()/180-0.0018*AC298*PI()/180))/3600</f>
        <v>0.409038346455533</v>
      </c>
      <c r="AH298">
        <f t="shared" si="373"/>
        <v>5.0615128058834387</v>
      </c>
      <c r="AI298">
        <f t="shared" ref="AI298:AM298" si="421">$AH298+$AD298*SIN(AH298)</f>
        <v>5.0458211965519757</v>
      </c>
      <c r="AJ298">
        <f t="shared" si="421"/>
        <v>5.0457334967156067</v>
      </c>
      <c r="AK298">
        <f t="shared" si="421"/>
        <v>5.0457330174625472</v>
      </c>
      <c r="AL298">
        <f t="shared" si="421"/>
        <v>5.0457330148439077</v>
      </c>
      <c r="AM298">
        <f t="shared" si="363"/>
        <v>5.0299092192400172</v>
      </c>
      <c r="AN298">
        <f t="shared" si="375"/>
        <v>3.6921722504804499</v>
      </c>
      <c r="AO298">
        <f t="shared" si="376"/>
        <v>0.51296527674159875</v>
      </c>
      <c r="AP298">
        <f t="shared" si="377"/>
        <v>3.654557930331392</v>
      </c>
      <c r="AQ298">
        <f t="shared" si="364"/>
        <v>-0.20961507284548075</v>
      </c>
      <c r="AR298">
        <f t="shared" si="378"/>
        <v>1235.1188258082639</v>
      </c>
      <c r="AS298">
        <f t="shared" si="379"/>
        <v>2406.1506522295813</v>
      </c>
      <c r="AT298">
        <f t="shared" si="380"/>
        <v>3276.1505009373168</v>
      </c>
      <c r="AV298">
        <f>SQRT((S298-AS298)*(S298-AS298)+(T298-AT298)*(T298-AT298))</f>
        <v>4.0305069020746869</v>
      </c>
    </row>
    <row r="299" spans="1:48" x14ac:dyDescent="0.2">
      <c r="A299" s="1" t="d">
        <v>2024-10-24</v>
      </c>
      <c r="B299">
        <v>45588</v>
      </c>
      <c r="C299">
        <f t="shared" si="365"/>
        <v>1.24</v>
      </c>
      <c r="D299">
        <v>1.6708000000000001E-2</v>
      </c>
      <c r="E299">
        <f t="shared" si="366"/>
        <v>4.8950563441756003</v>
      </c>
      <c r="F299">
        <f t="shared" si="367"/>
        <v>4.9382057178469285</v>
      </c>
      <c r="G299">
        <f t="shared" si="368"/>
        <v>0.40909281973636669</v>
      </c>
      <c r="H299">
        <f t="shared" si="357"/>
        <v>5.0827374795707954</v>
      </c>
      <c r="I299">
        <f t="shared" si="404"/>
        <v>5.0671622608133129</v>
      </c>
      <c r="J299">
        <f t="shared" si="404"/>
        <v>5.0670699657553087</v>
      </c>
      <c r="K299">
        <f t="shared" si="404"/>
        <v>5.067069430142646</v>
      </c>
      <c r="L299">
        <f t="shared" si="404"/>
        <v>5.0670694270347338</v>
      </c>
      <c r="M299">
        <f t="shared" si="358"/>
        <v>5.0513550084141707</v>
      </c>
      <c r="N299">
        <f t="shared" si="359"/>
        <v>3.7063754190815139</v>
      </c>
      <c r="O299">
        <f t="shared" si="360"/>
        <v>0.52659060846288441</v>
      </c>
      <c r="P299">
        <f t="shared" si="369"/>
        <v>3.6681832620526773</v>
      </c>
      <c r="Q299">
        <f t="shared" si="361"/>
        <v>-0.21454532696920675</v>
      </c>
      <c r="R299">
        <f t="shared" si="370"/>
        <v>1241.3635760376658</v>
      </c>
      <c r="S299">
        <f t="shared" si="371"/>
        <v>2423.8953824194832</v>
      </c>
      <c r="T299">
        <f t="shared" si="372"/>
        <v>3273.1906073520531</v>
      </c>
      <c r="AC299">
        <f>C299-1</f>
        <v>0.24</v>
      </c>
      <c r="AD299">
        <f>0.01675104-0.0000418*C299-0.000000126*C299*C299</f>
        <v>1.6699014262399996E-2</v>
      </c>
      <c r="AE299">
        <f>MOD(279.6966778+36000.76892*C299+0.0003025*C299*C299,360)*PI()/180</f>
        <v>4.898277082693717</v>
      </c>
      <c r="AF299">
        <f>(281.2208444+1.719175*C299+0.000452778*C299*C299)*PI()/180</f>
        <v>4.9454483384200199</v>
      </c>
      <c r="AG299">
        <f>G299-AC299*(46.815*PI()/180+AC299*(0.006*PI()/180-0.0018*AC299*PI()/180))/3600</f>
        <v>0.409038346455533</v>
      </c>
      <c r="AH299">
        <f t="shared" si="373"/>
        <v>5.0787155975159237</v>
      </c>
      <c r="AI299">
        <f t="shared" ref="AI299:AM299" si="422">$AH299+$AD299*SIN(AH299)</f>
        <v>5.0631245727979985</v>
      </c>
      <c r="AJ299">
        <f t="shared" si="422"/>
        <v>5.0630332154728688</v>
      </c>
      <c r="AK299">
        <f t="shared" si="422"/>
        <v>5.0630326913671855</v>
      </c>
      <c r="AL299">
        <f t="shared" si="422"/>
        <v>5.0630326883608339</v>
      </c>
      <c r="AM299">
        <f t="shared" si="363"/>
        <v>5.0473038945404021</v>
      </c>
      <c r="AN299">
        <f t="shared" si="375"/>
        <v>3.7095669257808357</v>
      </c>
      <c r="AO299">
        <f t="shared" si="376"/>
        <v>0.52966881802511134</v>
      </c>
      <c r="AP299">
        <f t="shared" si="377"/>
        <v>3.6712614716149043</v>
      </c>
      <c r="AQ299">
        <f t="shared" si="364"/>
        <v>-0.21561434696734591</v>
      </c>
      <c r="AR299">
        <f t="shared" si="378"/>
        <v>1242.7226590506882</v>
      </c>
      <c r="AS299">
        <f t="shared" si="379"/>
        <v>2427.8826003595332</v>
      </c>
      <c r="AT299">
        <f t="shared" si="380"/>
        <v>3272.4378991269214</v>
      </c>
      <c r="AV299">
        <f>SQRT((S299-AS299)*(S299-AS299)+(T299-AT299)*(T299-AT299))</f>
        <v>4.0576442147676319</v>
      </c>
    </row>
    <row r="300" spans="1:48" x14ac:dyDescent="0.2">
      <c r="A300" s="1" t="d">
        <v>2024-10-25</v>
      </c>
      <c r="B300">
        <v>45589</v>
      </c>
      <c r="C300">
        <f t="shared" si="365"/>
        <v>1.24</v>
      </c>
      <c r="D300">
        <v>1.6708000000000001E-2</v>
      </c>
      <c r="E300">
        <f t="shared" si="366"/>
        <v>4.8950563441756003</v>
      </c>
      <c r="F300">
        <f t="shared" si="367"/>
        <v>4.9382057178469285</v>
      </c>
      <c r="G300">
        <f t="shared" si="368"/>
        <v>0.40909281973636669</v>
      </c>
      <c r="H300">
        <f t="shared" si="357"/>
        <v>5.0999402712032804</v>
      </c>
      <c r="I300">
        <f t="shared" si="404"/>
        <v>5.0844713823161305</v>
      </c>
      <c r="J300">
        <f t="shared" si="404"/>
        <v>5.0843755612816137</v>
      </c>
      <c r="K300">
        <f t="shared" si="404"/>
        <v>5.0843749793077651</v>
      </c>
      <c r="L300">
        <f t="shared" si="404"/>
        <v>5.0843749757735548</v>
      </c>
      <c r="M300">
        <f t="shared" si="358"/>
        <v>5.0687614980773432</v>
      </c>
      <c r="N300">
        <f t="shared" si="359"/>
        <v>3.7237819087446855</v>
      </c>
      <c r="O300">
        <f t="shared" si="360"/>
        <v>0.5433409866836193</v>
      </c>
      <c r="P300">
        <f t="shared" si="369"/>
        <v>3.6849336402734125</v>
      </c>
      <c r="Q300">
        <f t="shared" si="361"/>
        <v>-0.22050180861769472</v>
      </c>
      <c r="R300">
        <f t="shared" si="370"/>
        <v>1248.9593415224076</v>
      </c>
      <c r="S300">
        <f t="shared" si="371"/>
        <v>2445.7103686159426</v>
      </c>
      <c r="T300">
        <f t="shared" si="372"/>
        <v>3269.0919308637349</v>
      </c>
      <c r="AC300">
        <f>C300-1</f>
        <v>0.24</v>
      </c>
      <c r="AD300">
        <f>0.01675104-0.0000418*C300-0.000000126*C300*C300</f>
        <v>1.6699014262399996E-2</v>
      </c>
      <c r="AE300">
        <f>MOD(279.6966778+36000.76892*C300+0.0003025*C300*C300,360)*PI()/180</f>
        <v>4.898277082693717</v>
      </c>
      <c r="AF300">
        <f>(281.2208444+1.719175*C300+0.000452778*C300*C300)*PI()/180</f>
        <v>4.9454483384200199</v>
      </c>
      <c r="AG300">
        <f>G300-AC300*(46.815*PI()/180+AC300*(0.006*PI()/180-0.0018*AC300*PI()/180))/3600</f>
        <v>0.409038346455533</v>
      </c>
      <c r="AH300">
        <f t="shared" si="373"/>
        <v>5.0959183891484088</v>
      </c>
      <c r="AI300">
        <f t="shared" ref="AI300:AM300" si="423">$AH300+$AD300*SIN(AH300)</f>
        <v>5.0804325628763491</v>
      </c>
      <c r="AJ300">
        <f t="shared" si="423"/>
        <v>5.080337657245698</v>
      </c>
      <c r="AK300">
        <f t="shared" si="423"/>
        <v>5.0803370871085685</v>
      </c>
      <c r="AL300">
        <f t="shared" si="423"/>
        <v>5.0803370836839452</v>
      </c>
      <c r="AM300">
        <f t="shared" si="363"/>
        <v>5.0647080666073094</v>
      </c>
      <c r="AN300">
        <f t="shared" si="375"/>
        <v>3.7269710978477431</v>
      </c>
      <c r="AO300">
        <f t="shared" si="376"/>
        <v>0.54642525192011049</v>
      </c>
      <c r="AP300">
        <f t="shared" si="377"/>
        <v>3.6880179055099038</v>
      </c>
      <c r="AQ300">
        <f t="shared" si="364"/>
        <v>-0.22155838556425153</v>
      </c>
      <c r="AR300">
        <f t="shared" si="378"/>
        <v>1250.3125999080319</v>
      </c>
      <c r="AS300">
        <f t="shared" si="379"/>
        <v>2449.7078574739157</v>
      </c>
      <c r="AT300">
        <f t="shared" si="380"/>
        <v>3268.2515141226977</v>
      </c>
      <c r="AV300">
        <f>SQRT((S300-AS300)*(S300-AS300)+(T300-AT300)*(T300-AT300))</f>
        <v>4.0848766772370482</v>
      </c>
    </row>
    <row r="301" spans="1:48" x14ac:dyDescent="0.2">
      <c r="A301" s="1" t="d">
        <v>2024-10-26</v>
      </c>
      <c r="B301">
        <v>45590</v>
      </c>
      <c r="C301">
        <f t="shared" si="365"/>
        <v>1.24</v>
      </c>
      <c r="D301">
        <v>1.6708000000000001E-2</v>
      </c>
      <c r="E301">
        <f t="shared" si="366"/>
        <v>4.8950563441756003</v>
      </c>
      <c r="F301">
        <f t="shared" si="367"/>
        <v>4.9382057178469285</v>
      </c>
      <c r="G301">
        <f t="shared" si="368"/>
        <v>0.40909281973636669</v>
      </c>
      <c r="H301">
        <f t="shared" si="357"/>
        <v>5.1171430628358792</v>
      </c>
      <c r="I301">
        <f t="shared" si="404"/>
        <v>5.1017850815078889</v>
      </c>
      <c r="J301">
        <f t="shared" si="404"/>
        <v>5.1016858490026706</v>
      </c>
      <c r="K301">
        <f t="shared" si="404"/>
        <v>5.1016852196614231</v>
      </c>
      <c r="L301">
        <f t="shared" si="404"/>
        <v>5.101685215670571</v>
      </c>
      <c r="M301">
        <f t="shared" si="358"/>
        <v>5.0861774260599164</v>
      </c>
      <c r="N301">
        <f t="shared" si="359"/>
        <v>3.7411978367272596</v>
      </c>
      <c r="O301">
        <f t="shared" si="360"/>
        <v>0.56014504373335705</v>
      </c>
      <c r="P301">
        <f t="shared" si="369"/>
        <v>3.7017376973231499</v>
      </c>
      <c r="Q301">
        <f t="shared" si="361"/>
        <v>-0.22640143120837505</v>
      </c>
      <c r="R301">
        <f t="shared" si="370"/>
        <v>1256.5385068974676</v>
      </c>
      <c r="S301">
        <f t="shared" si="371"/>
        <v>2467.6103198150176</v>
      </c>
      <c r="T301">
        <f t="shared" si="372"/>
        <v>3264.5118506586045</v>
      </c>
      <c r="AC301">
        <f>C301-1</f>
        <v>0.24</v>
      </c>
      <c r="AD301">
        <f>0.01675104-0.0000418*C301-0.000000126*C301*C301</f>
        <v>1.6699014262399996E-2</v>
      </c>
      <c r="AE301">
        <f>MOD(279.6966778+36000.76892*C301+0.0003025*C301*C301,360)*PI()/180</f>
        <v>4.898277082693717</v>
      </c>
      <c r="AF301">
        <f>(281.2208444+1.719175*C301+0.000452778*C301*C301)*PI()/180</f>
        <v>4.9454483384200199</v>
      </c>
      <c r="AG301">
        <f>G301-AC301*(46.815*PI()/180+AC301*(0.006*PI()/180-0.0018*AC301*PI()/180))/3600</f>
        <v>0.409038346455533</v>
      </c>
      <c r="AH301">
        <f t="shared" si="373"/>
        <v>5.1131211807810075</v>
      </c>
      <c r="AI301">
        <f t="shared" ref="AI301:AM301" si="424">$AH301+$AD301*SIN(AH301)</f>
        <v>5.0977451356559005</v>
      </c>
      <c r="AJ301">
        <f t="shared" si="424"/>
        <v>5.0976467951331248</v>
      </c>
      <c r="AK301">
        <f t="shared" si="424"/>
        <v>5.0976461779265483</v>
      </c>
      <c r="AL301">
        <f t="shared" si="424"/>
        <v>5.0976461740532981</v>
      </c>
      <c r="AM301">
        <f t="shared" si="363"/>
        <v>5.0821216841891275</v>
      </c>
      <c r="AN301">
        <f t="shared" si="375"/>
        <v>3.7443847154295611</v>
      </c>
      <c r="AO301">
        <f t="shared" si="376"/>
        <v>0.56323551797954374</v>
      </c>
      <c r="AP301">
        <f t="shared" si="377"/>
        <v>3.704828171569337</v>
      </c>
      <c r="AQ301">
        <f t="shared" si="364"/>
        <v>-0.22744524821575243</v>
      </c>
      <c r="AR301">
        <f t="shared" si="378"/>
        <v>1257.8853343759495</v>
      </c>
      <c r="AS301">
        <f t="shared" si="379"/>
        <v>2471.616077343323</v>
      </c>
      <c r="AT301">
        <f t="shared" si="380"/>
        <v>3263.5823236083147</v>
      </c>
      <c r="AV301">
        <f>SQRT((S301-AS301)*(S301-AS301)+(T301-AT301)*(T301-AT301))</f>
        <v>4.1121908896348236</v>
      </c>
    </row>
    <row r="302" spans="1:48" x14ac:dyDescent="0.2">
      <c r="A302" s="1" t="d">
        <v>2024-10-27</v>
      </c>
      <c r="B302">
        <v>45591</v>
      </c>
      <c r="C302">
        <f t="shared" si="365"/>
        <v>1.24</v>
      </c>
      <c r="D302">
        <v>1.6708000000000001E-2</v>
      </c>
      <c r="E302">
        <f t="shared" si="366"/>
        <v>4.8950563441756003</v>
      </c>
      <c r="F302">
        <f t="shared" si="367"/>
        <v>4.9382057178469285</v>
      </c>
      <c r="G302">
        <f t="shared" si="368"/>
        <v>0.40909281973636669</v>
      </c>
      <c r="H302">
        <f t="shared" si="357"/>
        <v>5.1343458544683642</v>
      </c>
      <c r="I302">
        <f t="shared" ref="I302:L321" si="425">$H302+$D302*SIN(H302)</f>
        <v>5.1191033255676244</v>
      </c>
      <c r="J302">
        <f t="shared" si="425"/>
        <v>5.1190008001664111</v>
      </c>
      <c r="K302">
        <f t="shared" si="425"/>
        <v>5.1190001225970292</v>
      </c>
      <c r="L302">
        <f t="shared" si="425"/>
        <v>5.1190001181196481</v>
      </c>
      <c r="M302">
        <f t="shared" si="358"/>
        <v>5.1036027373430874</v>
      </c>
      <c r="N302">
        <f t="shared" si="359"/>
        <v>3.7586231480104288</v>
      </c>
      <c r="O302">
        <f t="shared" si="360"/>
        <v>0.57700368431186499</v>
      </c>
      <c r="P302">
        <f t="shared" si="369"/>
        <v>3.718596337901658</v>
      </c>
      <c r="Q302">
        <f t="shared" si="361"/>
        <v>-0.23224224770667959</v>
      </c>
      <c r="R302">
        <f t="shared" si="370"/>
        <v>1264.0976763224137</v>
      </c>
      <c r="S302">
        <f t="shared" si="371"/>
        <v>2489.5844642682864</v>
      </c>
      <c r="T302">
        <f t="shared" si="372"/>
        <v>3259.4414575254013</v>
      </c>
      <c r="AC302">
        <f>C302-1</f>
        <v>0.24</v>
      </c>
      <c r="AD302">
        <f>0.01675104-0.0000418*C302-0.000000126*C302*C302</f>
        <v>1.6699014262399996E-2</v>
      </c>
      <c r="AE302">
        <f>MOD(279.6966778+36000.76892*C302+0.0003025*C302*C302,360)*PI()/180</f>
        <v>4.898277082693717</v>
      </c>
      <c r="AF302">
        <f>(281.2208444+1.719175*C302+0.000452778*C302*C302)*PI()/180</f>
        <v>4.9454483384200199</v>
      </c>
      <c r="AG302">
        <f>G302-AC302*(46.815*PI()/180+AC302*(0.006*PI()/180-0.0018*AC302*PI()/180))/3600</f>
        <v>0.409038346455533</v>
      </c>
      <c r="AH302">
        <f t="shared" si="373"/>
        <v>5.1303239724134926</v>
      </c>
      <c r="AI302">
        <f t="shared" ref="AI302:AM302" si="426">$AH302+$AD302*SIN(AH302)</f>
        <v>5.1150622586490249</v>
      </c>
      <c r="AJ302">
        <f t="shared" si="426"/>
        <v>5.1149606007439816</v>
      </c>
      <c r="AK302">
        <f t="shared" si="426"/>
        <v>5.114959935574408</v>
      </c>
      <c r="AL302">
        <f t="shared" si="426"/>
        <v>5.1149599312225824</v>
      </c>
      <c r="AM302">
        <f t="shared" si="363"/>
        <v>5.0995446929992854</v>
      </c>
      <c r="AN302">
        <f t="shared" si="375"/>
        <v>3.7618077242397199</v>
      </c>
      <c r="AO302">
        <f t="shared" si="376"/>
        <v>0.58010051345540514</v>
      </c>
      <c r="AP302">
        <f t="shared" si="377"/>
        <v>3.7216931670451983</v>
      </c>
      <c r="AQ302">
        <f t="shared" si="364"/>
        <v>-0.23327298866783031</v>
      </c>
      <c r="AR302">
        <f t="shared" si="378"/>
        <v>1265.4374523755594</v>
      </c>
      <c r="AS302">
        <f t="shared" si="379"/>
        <v>2493.5964035158859</v>
      </c>
      <c r="AT302">
        <f t="shared" si="380"/>
        <v>3258.4214542915188</v>
      </c>
      <c r="AV302">
        <f>SQRT((S302-AS302)*(S302-AS302)+(T302-AT302)*(T302-AT302))</f>
        <v>4.1395728189705503</v>
      </c>
    </row>
    <row r="303" spans="1:48" x14ac:dyDescent="0.2">
      <c r="A303" s="1" t="d">
        <v>2024-10-28</v>
      </c>
      <c r="B303">
        <v>45592</v>
      </c>
      <c r="C303">
        <f t="shared" si="365"/>
        <v>1.24</v>
      </c>
      <c r="D303">
        <v>1.6708000000000001E-2</v>
      </c>
      <c r="E303">
        <f t="shared" si="366"/>
        <v>4.8950563441756003</v>
      </c>
      <c r="F303">
        <f t="shared" si="367"/>
        <v>4.9382057178469285</v>
      </c>
      <c r="G303">
        <f t="shared" si="368"/>
        <v>0.40909281973636669</v>
      </c>
      <c r="H303">
        <f t="shared" si="357"/>
        <v>5.151548646100963</v>
      </c>
      <c r="I303">
        <f t="shared" si="425"/>
        <v>5.1364260803298745</v>
      </c>
      <c r="J303">
        <f t="shared" si="425"/>
        <v>5.1363203845363277</v>
      </c>
      <c r="K303">
        <f t="shared" si="425"/>
        <v>5.1363196580267019</v>
      </c>
      <c r="L303">
        <f t="shared" si="425"/>
        <v>5.13631965303356</v>
      </c>
      <c r="M303">
        <f t="shared" si="358"/>
        <v>5.121037373879215</v>
      </c>
      <c r="N303">
        <f t="shared" si="359"/>
        <v>3.7760577845465573</v>
      </c>
      <c r="O303">
        <f t="shared" si="360"/>
        <v>0.59391776919929118</v>
      </c>
      <c r="P303">
        <f t="shared" si="369"/>
        <v>3.7355104227890843</v>
      </c>
      <c r="Q303">
        <f t="shared" si="361"/>
        <v>-0.23802230577936803</v>
      </c>
      <c r="R303">
        <f t="shared" si="370"/>
        <v>1271.633357766862</v>
      </c>
      <c r="S303">
        <f t="shared" si="371"/>
        <v>2511.621513746044</v>
      </c>
      <c r="T303">
        <f t="shared" si="372"/>
        <v>3253.872012039039</v>
      </c>
      <c r="AC303">
        <f>C303-1</f>
        <v>0.24</v>
      </c>
      <c r="AD303">
        <f>0.01675104-0.0000418*C303-0.000000126*C303*C303</f>
        <v>1.6699014262399996E-2</v>
      </c>
      <c r="AE303">
        <f>MOD(279.6966778+36000.76892*C303+0.0003025*C303*C303,360)*PI()/180</f>
        <v>4.898277082693717</v>
      </c>
      <c r="AF303">
        <f>(281.2208444+1.719175*C303+0.000452778*C303*C303)*PI()/180</f>
        <v>4.9454483384200199</v>
      </c>
      <c r="AG303">
        <f>G303-AC303*(46.815*PI()/180+AC303*(0.006*PI()/180-0.0018*AC303*PI()/180))/3600</f>
        <v>0.409038346455533</v>
      </c>
      <c r="AH303">
        <f t="shared" si="373"/>
        <v>5.1475267640460913</v>
      </c>
      <c r="AI303">
        <f t="shared" ref="AI303:AM303" si="427">$AH303+$AD303*SIN(AH303)</f>
        <v>5.1323838980220176</v>
      </c>
      <c r="AJ303">
        <f t="shared" si="427"/>
        <v>5.1322790442023614</v>
      </c>
      <c r="AK303">
        <f t="shared" si="427"/>
        <v>5.1322783303239286</v>
      </c>
      <c r="AL303">
        <f t="shared" si="427"/>
        <v>5.1322783254641893</v>
      </c>
      <c r="AM303">
        <f t="shared" si="363"/>
        <v>5.1169770357226954</v>
      </c>
      <c r="AN303">
        <f t="shared" si="375"/>
        <v>3.7792400669631299</v>
      </c>
      <c r="AO303">
        <f t="shared" si="376"/>
        <v>0.5970210913930416</v>
      </c>
      <c r="AP303">
        <f t="shared" si="377"/>
        <v>3.7386137449828345</v>
      </c>
      <c r="AQ303">
        <f t="shared" si="364"/>
        <v>-0.23903965546483261</v>
      </c>
      <c r="AR303">
        <f t="shared" si="378"/>
        <v>1272.9654477489403</v>
      </c>
      <c r="AS303">
        <f t="shared" si="379"/>
        <v>2515.6374624037435</v>
      </c>
      <c r="AT303">
        <f t="shared" si="380"/>
        <v>3252.7602070590392</v>
      </c>
      <c r="AV303">
        <f>SQRT((S303-AS303)*(S303-AS303)+(T303-AT303)*(T303-AT303))</f>
        <v>4.1670077915490555</v>
      </c>
    </row>
    <row r="304" spans="1:48" x14ac:dyDescent="0.2">
      <c r="A304" s="1" t="d">
        <v>2024-10-29</v>
      </c>
      <c r="B304">
        <v>45593</v>
      </c>
      <c r="C304">
        <f t="shared" si="365"/>
        <v>1.24</v>
      </c>
      <c r="D304">
        <v>1.6708000000000001E-2</v>
      </c>
      <c r="E304">
        <f t="shared" si="366"/>
        <v>4.8950563441756003</v>
      </c>
      <c r="F304">
        <f t="shared" si="367"/>
        <v>4.9382057178469285</v>
      </c>
      <c r="G304">
        <f t="shared" si="368"/>
        <v>0.40909281973636669</v>
      </c>
      <c r="H304">
        <f t="shared" si="357"/>
        <v>5.168751437733448</v>
      </c>
      <c r="I304">
        <f t="shared" si="425"/>
        <v>5.1537533102938724</v>
      </c>
      <c r="J304">
        <f t="shared" si="425"/>
        <v>5.1536445703959046</v>
      </c>
      <c r="K304">
        <f t="shared" si="425"/>
        <v>5.1536437943853022</v>
      </c>
      <c r="L304">
        <f t="shared" si="425"/>
        <v>5.1536437888480275</v>
      </c>
      <c r="M304">
        <f t="shared" si="358"/>
        <v>5.1384812745979875</v>
      </c>
      <c r="N304">
        <f t="shared" si="359"/>
        <v>3.7935016852653298</v>
      </c>
      <c r="O304">
        <f t="shared" si="360"/>
        <v>0.61088811332922799</v>
      </c>
      <c r="P304">
        <f t="shared" si="369"/>
        <v>3.752480766919021</v>
      </c>
      <c r="Q304">
        <f t="shared" si="361"/>
        <v>-0.24373964847172191</v>
      </c>
      <c r="R304">
        <f t="shared" si="370"/>
        <v>1279.1419632053637</v>
      </c>
      <c r="S304">
        <f t="shared" si="371"/>
        <v>2533.7096574818138</v>
      </c>
      <c r="T304">
        <f t="shared" si="372"/>
        <v>3247.7949706649633</v>
      </c>
      <c r="AC304">
        <f>C304-1</f>
        <v>0.24</v>
      </c>
      <c r="AD304">
        <f>0.01675104-0.0000418*C304-0.000000126*C304*C304</f>
        <v>1.6699014262399996E-2</v>
      </c>
      <c r="AE304">
        <f>MOD(279.6966778+36000.76892*C304+0.0003025*C304*C304,360)*PI()/180</f>
        <v>4.898277082693717</v>
      </c>
      <c r="AF304">
        <f>(281.2208444+1.719175*C304+0.000452778*C304*C304)*PI()/180</f>
        <v>4.9454483384200199</v>
      </c>
      <c r="AG304">
        <f>G304-AC304*(46.815*PI()/180+AC304*(0.006*PI()/180-0.0018*AC304*PI()/180))/3600</f>
        <v>0.409038346455533</v>
      </c>
      <c r="AH304">
        <f t="shared" si="373"/>
        <v>5.1647295556785764</v>
      </c>
      <c r="AI304">
        <f t="shared" ref="AI304:AM304" si="428">$AH304+$AD304*SIN(AH304)</f>
        <v>5.1497100186041855</v>
      </c>
      <c r="AJ304">
        <f t="shared" si="428"/>
        <v>5.1496020941519252</v>
      </c>
      <c r="AK304">
        <f t="shared" si="428"/>
        <v>5.149601330969297</v>
      </c>
      <c r="AL304">
        <f t="shared" si="428"/>
        <v>5.1496013255731148</v>
      </c>
      <c r="AM304">
        <f t="shared" si="363"/>
        <v>5.1344186520216395</v>
      </c>
      <c r="AN304">
        <f t="shared" si="375"/>
        <v>3.7966816832620722</v>
      </c>
      <c r="AO304">
        <f t="shared" si="376"/>
        <v>0.61399805870314617</v>
      </c>
      <c r="AP304">
        <f t="shared" si="377"/>
        <v>3.7555907122929391</v>
      </c>
      <c r="AQ304">
        <f t="shared" si="364"/>
        <v>-0.24474329263432368</v>
      </c>
      <c r="AR304">
        <f t="shared" si="378"/>
        <v>1280.4657184965561</v>
      </c>
      <c r="AS304">
        <f t="shared" si="379"/>
        <v>2537.7273574282358</v>
      </c>
      <c r="AT304">
        <f t="shared" si="380"/>
        <v>3246.590083245037</v>
      </c>
      <c r="AV304">
        <f>SQRT((S304-AS304)*(S304-AS304)+(T304-AT304)*(T304-AT304))</f>
        <v>4.1944804868035819</v>
      </c>
    </row>
    <row r="305" spans="1:48" x14ac:dyDescent="0.2">
      <c r="A305" s="1" t="d">
        <v>2024-10-30</v>
      </c>
      <c r="B305">
        <v>45594</v>
      </c>
      <c r="C305">
        <f t="shared" si="365"/>
        <v>1.24</v>
      </c>
      <c r="D305">
        <v>1.6708000000000001E-2</v>
      </c>
      <c r="E305">
        <f t="shared" si="366"/>
        <v>4.8950563441756003</v>
      </c>
      <c r="F305">
        <f t="shared" si="367"/>
        <v>4.9382057178469285</v>
      </c>
      <c r="G305">
        <f t="shared" si="368"/>
        <v>0.40909281973636669</v>
      </c>
      <c r="H305">
        <f t="shared" si="357"/>
        <v>5.1859542293659331</v>
      </c>
      <c r="I305">
        <f t="shared" si="425"/>
        <v>5.1710849786348536</v>
      </c>
      <c r="J305">
        <f t="shared" si="425"/>
        <v>5.1709733245553409</v>
      </c>
      <c r="K305">
        <f t="shared" si="425"/>
        <v>5.1709724986367398</v>
      </c>
      <c r="L305">
        <f t="shared" si="425"/>
        <v>5.1709724925280174</v>
      </c>
      <c r="M305">
        <f t="shared" si="358"/>
        <v>5.1559343754154829</v>
      </c>
      <c r="N305">
        <f t="shared" si="359"/>
        <v>3.8109547860828243</v>
      </c>
      <c r="O305">
        <f t="shared" si="360"/>
        <v>0.62791548384595997</v>
      </c>
      <c r="P305">
        <f t="shared" si="369"/>
        <v>3.7695081374357531</v>
      </c>
      <c r="Q305">
        <f t="shared" si="361"/>
        <v>-0.24939231493991468</v>
      </c>
      <c r="R305">
        <f t="shared" si="370"/>
        <v>1286.6198090691753</v>
      </c>
      <c r="S305">
        <f t="shared" si="371"/>
        <v>2555.8365572667462</v>
      </c>
      <c r="T305">
        <f t="shared" si="372"/>
        <v>3241.2020129582702</v>
      </c>
      <c r="AC305">
        <f>C305-1</f>
        <v>0.24</v>
      </c>
      <c r="AD305">
        <f>0.01675104-0.0000418*C305-0.000000126*C305*C305</f>
        <v>1.6699014262399996E-2</v>
      </c>
      <c r="AE305">
        <f>MOD(279.6966778+36000.76892*C305+0.0003025*C305*C305,360)*PI()/180</f>
        <v>4.898277082693717</v>
      </c>
      <c r="AF305">
        <f>(281.2208444+1.719175*C305+0.000452778*C305*C305)*PI()/180</f>
        <v>4.9454483384200199</v>
      </c>
      <c r="AG305">
        <f>G305-AC305*(46.815*PI()/180+AC305*(0.006*PI()/180-0.0018*AC305*PI()/180))/3600</f>
        <v>0.409038346455533</v>
      </c>
      <c r="AH305">
        <f t="shared" si="373"/>
        <v>5.1819323473110614</v>
      </c>
      <c r="AI305">
        <f t="shared" ref="AI305:AM305" si="429">$AH305+$AD305*SIN(AH305)</f>
        <v>5.1670405838990625</v>
      </c>
      <c r="AJ305">
        <f t="shared" si="429"/>
        <v>5.1669297177624811</v>
      </c>
      <c r="AK305">
        <f t="shared" si="429"/>
        <v>5.166928904833278</v>
      </c>
      <c r="AL305">
        <f t="shared" si="429"/>
        <v>5.1669288988731319</v>
      </c>
      <c r="AM305">
        <f t="shared" si="363"/>
        <v>5.1518694785445636</v>
      </c>
      <c r="AN305">
        <f t="shared" si="375"/>
        <v>3.8141325097849972</v>
      </c>
      <c r="AO305">
        <f t="shared" si="376"/>
        <v>0.63103217421859126</v>
      </c>
      <c r="AP305">
        <f t="shared" si="377"/>
        <v>3.7726248278083845</v>
      </c>
      <c r="AQ305">
        <f t="shared" si="364"/>
        <v>-0.25038194042726364</v>
      </c>
      <c r="AR305">
        <f t="shared" si="378"/>
        <v>1287.9345672739259</v>
      </c>
      <c r="AS305">
        <f t="shared" si="379"/>
        <v>2559.8536643316502</v>
      </c>
      <c r="AT305">
        <f t="shared" si="380"/>
        <v>3239.9028119881386</v>
      </c>
      <c r="AV305">
        <f>SQRT((S305-AS305)*(S305-AS305)+(T305-AT305)*(T305-AT305))</f>
        <v>4.2219749326223983</v>
      </c>
    </row>
    <row r="306" spans="1:48" x14ac:dyDescent="0.2">
      <c r="A306" s="1" t="d">
        <v>2024-10-31</v>
      </c>
      <c r="B306">
        <v>45595</v>
      </c>
      <c r="C306">
        <f t="shared" si="365"/>
        <v>1.24</v>
      </c>
      <c r="D306">
        <v>1.6708000000000001E-2</v>
      </c>
      <c r="E306">
        <f t="shared" si="366"/>
        <v>4.8950563441756003</v>
      </c>
      <c r="F306">
        <f t="shared" si="367"/>
        <v>4.9382057178469285</v>
      </c>
      <c r="G306">
        <f t="shared" si="368"/>
        <v>0.40909281973636669</v>
      </c>
      <c r="H306">
        <f t="shared" si="357"/>
        <v>5.2031570209984181</v>
      </c>
      <c r="I306">
        <f t="shared" si="425"/>
        <v>5.1884210472144954</v>
      </c>
      <c r="J306">
        <f t="shared" si="425"/>
        <v>5.1883066123575681</v>
      </c>
      <c r="K306">
        <f t="shared" si="425"/>
        <v>5.1883057362795784</v>
      </c>
      <c r="L306">
        <f t="shared" si="425"/>
        <v>5.1883057295733455</v>
      </c>
      <c r="M306">
        <f t="shared" si="358"/>
        <v>5.1733966092431709</v>
      </c>
      <c r="N306">
        <f t="shared" si="359"/>
        <v>3.8284170199105141</v>
      </c>
      <c r="O306">
        <f t="shared" si="360"/>
        <v>0.64500059814713384</v>
      </c>
      <c r="P306">
        <f t="shared" si="369"/>
        <v>3.7865932517369272</v>
      </c>
      <c r="Q306">
        <f t="shared" si="361"/>
        <v>-0.25497834123874225</v>
      </c>
      <c r="R306">
        <f t="shared" si="370"/>
        <v>1294.0631169694889</v>
      </c>
      <c r="S306">
        <f t="shared" si="371"/>
        <v>2577.9893437958294</v>
      </c>
      <c r="T306">
        <f t="shared" si="372"/>
        <v>3234.0850698278764</v>
      </c>
      <c r="AC306">
        <f>C306-1</f>
        <v>0.24</v>
      </c>
      <c r="AD306">
        <f>0.01675104-0.0000418*C306-0.000000126*C306*C306</f>
        <v>1.6699014262399996E-2</v>
      </c>
      <c r="AE306">
        <f>MOD(279.6966778+36000.76892*C306+0.0003025*C306*C306,360)*PI()/180</f>
        <v>4.898277082693717</v>
      </c>
      <c r="AF306">
        <f>(281.2208444+1.719175*C306+0.000452778*C306*C306)*PI()/180</f>
        <v>4.9454483384200199</v>
      </c>
      <c r="AG306">
        <f>G306-AC306*(46.815*PI()/180+AC306*(0.006*PI()/180-0.0018*AC306*PI()/180))/3600</f>
        <v>0.409038346455533</v>
      </c>
      <c r="AH306">
        <f t="shared" si="373"/>
        <v>5.1991351389435465</v>
      </c>
      <c r="AI306">
        <f t="shared" ref="AI306:AM306" si="430">$AH306+$AD306*SIN(AH306)</f>
        <v>5.1843755560947509</v>
      </c>
      <c r="AJ306">
        <f t="shared" si="430"/>
        <v>5.18426188073588</v>
      </c>
      <c r="AK306">
        <f t="shared" si="430"/>
        <v>5.1842610177726929</v>
      </c>
      <c r="AL306">
        <f t="shared" si="430"/>
        <v>5.1842610112222678</v>
      </c>
      <c r="AM306">
        <f t="shared" si="363"/>
        <v>5.1693294489347981</v>
      </c>
      <c r="AN306">
        <f t="shared" si="375"/>
        <v>3.8315924801752317</v>
      </c>
      <c r="AO306">
        <f t="shared" si="376"/>
        <v>0.6481241467373976</v>
      </c>
      <c r="AP306">
        <f t="shared" si="377"/>
        <v>3.7897168003271906</v>
      </c>
      <c r="AQ306">
        <f t="shared" si="364"/>
        <v>-0.25595363611368244</v>
      </c>
      <c r="AR306">
        <f t="shared" si="378"/>
        <v>1295.3682021620923</v>
      </c>
      <c r="AS306">
        <f t="shared" si="379"/>
        <v>2582.003427757671</v>
      </c>
      <c r="AT306">
        <f t="shared" si="380"/>
        <v>3232.6903786459443</v>
      </c>
      <c r="AV306">
        <f>SQRT((S306-AS306)*(S306-AS306)+(T306-AT306)*(T306-AT306))</f>
        <v>4.2494745022970992</v>
      </c>
    </row>
    <row r="307" spans="1:48" x14ac:dyDescent="0.2">
      <c r="A307" s="1" t="d">
        <v>2024-11-01</v>
      </c>
      <c r="B307">
        <v>45596</v>
      </c>
      <c r="C307">
        <f t="shared" si="365"/>
        <v>1.24</v>
      </c>
      <c r="D307">
        <v>1.6708000000000001E-2</v>
      </c>
      <c r="E307">
        <f t="shared" si="366"/>
        <v>4.8950563441756003</v>
      </c>
      <c r="F307">
        <f t="shared" si="367"/>
        <v>4.9382057178469285</v>
      </c>
      <c r="G307">
        <f t="shared" si="368"/>
        <v>0.40909281973636669</v>
      </c>
      <c r="H307">
        <f t="shared" si="357"/>
        <v>5.2203598126310169</v>
      </c>
      <c r="I307">
        <f t="shared" si="425"/>
        <v>5.2057614765924338</v>
      </c>
      <c r="J307">
        <f t="shared" si="425"/>
        <v>5.2056443976855364</v>
      </c>
      <c r="K307">
        <f t="shared" si="425"/>
        <v>5.2056434713538913</v>
      </c>
      <c r="L307">
        <f t="shared" si="425"/>
        <v>5.2056434640255329</v>
      </c>
      <c r="M307">
        <f t="shared" si="358"/>
        <v>5.1908679059988039</v>
      </c>
      <c r="N307">
        <f t="shared" si="359"/>
        <v>3.8458883166661462</v>
      </c>
      <c r="O307">
        <f t="shared" si="360"/>
        <v>0.66214412191829386</v>
      </c>
      <c r="P307">
        <f t="shared" si="369"/>
        <v>3.8037367755080869</v>
      </c>
      <c r="Q307">
        <f t="shared" si="361"/>
        <v>-0.26049576116643336</v>
      </c>
      <c r="R307">
        <f t="shared" si="370"/>
        <v>1301.4680147088025</v>
      </c>
      <c r="S307">
        <f t="shared" si="371"/>
        <v>2600.154614376142</v>
      </c>
      <c r="T307">
        <f t="shared" si="372"/>
        <v>3226.4363528259505</v>
      </c>
      <c r="AC307">
        <f>C307-1</f>
        <v>0.24</v>
      </c>
      <c r="AD307">
        <f>0.01675104-0.0000418*C307-0.000000126*C307*C307</f>
        <v>1.6699014262399996E-2</v>
      </c>
      <c r="AE307">
        <f>MOD(279.6966778+36000.76892*C307+0.0003025*C307*C307,360)*PI()/180</f>
        <v>4.898277082693717</v>
      </c>
      <c r="AF307">
        <f>(281.2208444+1.719175*C307+0.000452778*C307*C307)*PI()/180</f>
        <v>4.9454483384200199</v>
      </c>
      <c r="AG307">
        <f>G307-AC307*(46.815*PI()/180+AC307*(0.006*PI()/180-0.0018*AC307*PI()/180))/3600</f>
        <v>0.409038346455533</v>
      </c>
      <c r="AH307">
        <f t="shared" si="373"/>
        <v>5.2163379305761453</v>
      </c>
      <c r="AI307">
        <f t="shared" ref="AI307:AM307" si="431">$AH307+$AD307*SIN(AH307)</f>
        <v>5.2017148960753357</v>
      </c>
      <c r="AJ307">
        <f t="shared" si="431"/>
        <v>5.2015985473131598</v>
      </c>
      <c r="AK307">
        <f t="shared" si="431"/>
        <v>5.2015976341851369</v>
      </c>
      <c r="AL307">
        <f t="shared" si="431"/>
        <v>5.2015976270195177</v>
      </c>
      <c r="AM307">
        <f t="shared" si="363"/>
        <v>5.1867984938411711</v>
      </c>
      <c r="AN307">
        <f t="shared" si="375"/>
        <v>3.8490615250816056</v>
      </c>
      <c r="AO307">
        <f t="shared" si="376"/>
        <v>0.66527463305840251</v>
      </c>
      <c r="AP307">
        <f t="shared" si="377"/>
        <v>3.8068672866481954</v>
      </c>
      <c r="AQ307">
        <f t="shared" si="364"/>
        <v>-0.26145641483557036</v>
      </c>
      <c r="AR307">
        <f t="shared" si="378"/>
        <v>1302.7627377285464</v>
      </c>
      <c r="AS307">
        <f t="shared" si="379"/>
        <v>2604.1631592109688</v>
      </c>
      <c r="AT307">
        <f t="shared" si="380"/>
        <v>3224.9450542257432</v>
      </c>
      <c r="AV307">
        <f>SQRT((S307-AS307)*(S307-AS307)+(T307-AT307)*(T307-AT307))</f>
        <v>4.2769619132974439</v>
      </c>
    </row>
    <row r="308" spans="1:48" x14ac:dyDescent="0.2">
      <c r="A308" s="1" t="d">
        <v>2024-11-02</v>
      </c>
      <c r="B308">
        <v>45597</v>
      </c>
      <c r="C308">
        <f t="shared" si="365"/>
        <v>1.24</v>
      </c>
      <c r="D308">
        <v>1.6708000000000001E-2</v>
      </c>
      <c r="E308">
        <f t="shared" si="366"/>
        <v>4.8950563441756003</v>
      </c>
      <c r="F308">
        <f t="shared" si="367"/>
        <v>4.9382057178469285</v>
      </c>
      <c r="G308">
        <f t="shared" si="368"/>
        <v>0.40909281973636669</v>
      </c>
      <c r="H308">
        <f t="shared" si="357"/>
        <v>5.237562604263502</v>
      </c>
      <c r="I308">
        <f t="shared" si="425"/>
        <v>5.2231062260374745</v>
      </c>
      <c r="J308">
        <f t="shared" si="425"/>
        <v>5.2229866429693788</v>
      </c>
      <c r="K308">
        <f t="shared" si="425"/>
        <v>5.2229856664480003</v>
      </c>
      <c r="L308">
        <f t="shared" si="425"/>
        <v>5.2229856584745349</v>
      </c>
      <c r="M308">
        <f t="shared" si="358"/>
        <v>5.2083481926178461</v>
      </c>
      <c r="N308">
        <f t="shared" si="359"/>
        <v>3.8633686032851884</v>
      </c>
      <c r="O308">
        <f t="shared" si="360"/>
        <v>0.67934666716296976</v>
      </c>
      <c r="P308">
        <f t="shared" si="369"/>
        <v>3.8209393207527631</v>
      </c>
      <c r="Q308">
        <f t="shared" si="361"/>
        <v>-0.26594260716707258</v>
      </c>
      <c r="R308">
        <f t="shared" si="370"/>
        <v>1308.8305375955531</v>
      </c>
      <c r="S308">
        <f t="shared" si="371"/>
        <v>2622.3184321047156</v>
      </c>
      <c r="T308">
        <f t="shared" si="372"/>
        <v>3218.2483844148769</v>
      </c>
      <c r="AC308">
        <f>C308-1</f>
        <v>0.24</v>
      </c>
      <c r="AD308">
        <f>0.01675104-0.0000418*C308-0.000000126*C308*C308</f>
        <v>1.6699014262399996E-2</v>
      </c>
      <c r="AE308">
        <f>MOD(279.6966778+36000.76892*C308+0.0003025*C308*C308,360)*PI()/180</f>
        <v>4.898277082693717</v>
      </c>
      <c r="AF308">
        <f>(281.2208444+1.719175*C308+0.000452778*C308*C308)*PI()/180</f>
        <v>4.9454483384200199</v>
      </c>
      <c r="AG308">
        <f>G308-AC308*(46.815*PI()/180+AC308*(0.006*PI()/180-0.0018*AC308*PI()/180))/3600</f>
        <v>0.409038346455533</v>
      </c>
      <c r="AH308">
        <f t="shared" si="373"/>
        <v>5.2335407222086303</v>
      </c>
      <c r="AI308">
        <f t="shared" ref="AI308:AM308" si="432">$AH308+$AD308*SIN(AH308)</f>
        <v>5.2190585634320081</v>
      </c>
      <c r="AJ308">
        <f t="shared" si="432"/>
        <v>5.2189396802815757</v>
      </c>
      <c r="AK308">
        <f t="shared" si="432"/>
        <v>5.2189387170155905</v>
      </c>
      <c r="AL308">
        <f t="shared" si="432"/>
        <v>5.2189387092114465</v>
      </c>
      <c r="AM308">
        <f t="shared" si="363"/>
        <v>5.2042765409291425</v>
      </c>
      <c r="AN308">
        <f t="shared" si="375"/>
        <v>3.8665395721695752</v>
      </c>
      <c r="AO308">
        <f t="shared" si="376"/>
        <v>0.68248423601327013</v>
      </c>
      <c r="AP308">
        <f t="shared" si="377"/>
        <v>3.824076889603063</v>
      </c>
      <c r="AQ308">
        <f t="shared" si="364"/>
        <v>-0.26688831051745837</v>
      </c>
      <c r="AR308">
        <f t="shared" si="378"/>
        <v>1310.1141963936325</v>
      </c>
      <c r="AS308">
        <f t="shared" si="379"/>
        <v>2626.3188365033807</v>
      </c>
      <c r="AT308">
        <f t="shared" si="380"/>
        <v>3216.6594257822198</v>
      </c>
      <c r="AV308">
        <f>SQRT((S308-AS308)*(S308-AS308)+(T308-AT308)*(T308-AT308))</f>
        <v>4.3044192278580686</v>
      </c>
    </row>
    <row r="309" spans="1:48" x14ac:dyDescent="0.2">
      <c r="A309" s="1" t="d">
        <v>2024-11-03</v>
      </c>
      <c r="B309">
        <v>45598</v>
      </c>
      <c r="C309">
        <f t="shared" si="365"/>
        <v>1.24</v>
      </c>
      <c r="D309">
        <v>1.6708000000000001E-2</v>
      </c>
      <c r="E309">
        <f t="shared" si="366"/>
        <v>4.8950563441756003</v>
      </c>
      <c r="F309">
        <f t="shared" si="367"/>
        <v>4.9382057178469285</v>
      </c>
      <c r="G309">
        <f t="shared" si="368"/>
        <v>0.40909281973636669</v>
      </c>
      <c r="H309">
        <f t="shared" si="357"/>
        <v>5.2547653958961007</v>
      </c>
      <c r="I309">
        <f t="shared" si="425"/>
        <v>5.2404552535404498</v>
      </c>
      <c r="J309">
        <f t="shared" si="425"/>
        <v>5.2403333091954085</v>
      </c>
      <c r="K309">
        <f t="shared" si="425"/>
        <v>5.2403322827070404</v>
      </c>
      <c r="L309">
        <f t="shared" si="425"/>
        <v>5.2403322740673017</v>
      </c>
      <c r="M309">
        <f t="shared" si="358"/>
        <v>5.2258373930673834</v>
      </c>
      <c r="N309">
        <f t="shared" si="359"/>
        <v>3.8808578037347257</v>
      </c>
      <c r="O309">
        <f t="shared" si="360"/>
        <v>0.69660879023555444</v>
      </c>
      <c r="P309">
        <f t="shared" si="369"/>
        <v>3.8382014438253478</v>
      </c>
      <c r="Q309">
        <f t="shared" si="361"/>
        <v>-0.27131691129205021</v>
      </c>
      <c r="R309">
        <f t="shared" si="370"/>
        <v>1316.1466300782304</v>
      </c>
      <c r="S309">
        <f t="shared" si="371"/>
        <v>2644.4663266284397</v>
      </c>
      <c r="T309">
        <f t="shared" si="372"/>
        <v>3209.5140291531125</v>
      </c>
      <c r="AC309">
        <f>C309-1</f>
        <v>0.24</v>
      </c>
      <c r="AD309">
        <f>0.01675104-0.0000418*C309-0.000000126*C309*C309</f>
        <v>1.6699014262399996E-2</v>
      </c>
      <c r="AE309">
        <f>MOD(279.6966778+36000.76892*C309+0.0003025*C309*C309,360)*PI()/180</f>
        <v>4.898277082693717</v>
      </c>
      <c r="AF309">
        <f>(281.2208444+1.719175*C309+0.000452778*C309*C309)*PI()/180</f>
        <v>4.9454483384200199</v>
      </c>
      <c r="AG309">
        <f>G309-AC309*(46.815*PI()/180+AC309*(0.006*PI()/180-0.0018*AC309*PI()/180))/3600</f>
        <v>0.409038346455533</v>
      </c>
      <c r="AH309">
        <f t="shared" si="373"/>
        <v>5.2507435138412291</v>
      </c>
      <c r="AI309">
        <f t="shared" ref="AI309:AM309" si="433">$AH309+$AD309*SIN(AH309)</f>
        <v>5.2364065164758209</v>
      </c>
      <c r="AJ309">
        <f t="shared" si="433"/>
        <v>5.2362852409834613</v>
      </c>
      <c r="AK309">
        <f t="shared" si="433"/>
        <v>5.236284227764842</v>
      </c>
      <c r="AL309">
        <f t="shared" si="433"/>
        <v>5.2362842193006145</v>
      </c>
      <c r="AM309">
        <f t="shared" si="363"/>
        <v>5.221763514894441</v>
      </c>
      <c r="AN309">
        <f t="shared" si="375"/>
        <v>3.8840265461348746</v>
      </c>
      <c r="AO309">
        <f t="shared" si="376"/>
        <v>0.69975350250228463</v>
      </c>
      <c r="AP309">
        <f t="shared" si="377"/>
        <v>3.8413461560920776</v>
      </c>
      <c r="AQ309">
        <f t="shared" si="364"/>
        <v>-0.27224735683612888</v>
      </c>
      <c r="AR309">
        <f t="shared" si="378"/>
        <v>1317.418510118627</v>
      </c>
      <c r="AS309">
        <f t="shared" si="379"/>
        <v>2648.4559047992188</v>
      </c>
      <c r="AT309">
        <f t="shared" si="380"/>
        <v>3207.8264277218186</v>
      </c>
      <c r="AV309">
        <f>SQRT((S309-AS309)*(S309-AS309)+(T309-AT309)*(T309-AT309))</f>
        <v>4.3318278557281893</v>
      </c>
    </row>
    <row r="310" spans="1:48" x14ac:dyDescent="0.2">
      <c r="A310" s="1" t="d">
        <v>2024-11-04</v>
      </c>
      <c r="B310">
        <v>45599</v>
      </c>
      <c r="C310">
        <f t="shared" si="365"/>
        <v>1.24</v>
      </c>
      <c r="D310">
        <v>1.6708000000000001E-2</v>
      </c>
      <c r="E310">
        <f t="shared" si="366"/>
        <v>4.8950563441756003</v>
      </c>
      <c r="F310">
        <f t="shared" si="367"/>
        <v>4.9382057178469285</v>
      </c>
      <c r="G310">
        <f t="shared" si="368"/>
        <v>0.40909281973636669</v>
      </c>
      <c r="H310">
        <f t="shared" si="357"/>
        <v>5.2719681875285858</v>
      </c>
      <c r="I310">
        <f t="shared" si="425"/>
        <v>5.2578085158257331</v>
      </c>
      <c r="J310">
        <f t="shared" si="425"/>
        <v>5.2576843559139741</v>
      </c>
      <c r="K310">
        <f t="shared" si="425"/>
        <v>5.2576832798403776</v>
      </c>
      <c r="L310">
        <f t="shared" si="425"/>
        <v>5.2576832705151864</v>
      </c>
      <c r="M310">
        <f t="shared" si="358"/>
        <v>5.2433354283595444</v>
      </c>
      <c r="N310">
        <f t="shared" si="359"/>
        <v>3.8983558390268875</v>
      </c>
      <c r="O310">
        <f t="shared" si="360"/>
        <v>0.71393098987990622</v>
      </c>
      <c r="P310">
        <f t="shared" si="369"/>
        <v>3.8555236434696996</v>
      </c>
      <c r="Q310">
        <f t="shared" si="361"/>
        <v>-0.27661670622030055</v>
      </c>
      <c r="R310">
        <f t="shared" si="370"/>
        <v>1323.4121477127758</v>
      </c>
      <c r="S310">
        <f t="shared" si="371"/>
        <v>2666.5832965924483</v>
      </c>
      <c r="T310">
        <f t="shared" si="372"/>
        <v>3200.2265257333993</v>
      </c>
      <c r="AC310">
        <f>C310-1</f>
        <v>0.24</v>
      </c>
      <c r="AD310">
        <f>0.01675104-0.0000418*C310-0.000000126*C310*C310</f>
        <v>1.6699014262399996E-2</v>
      </c>
      <c r="AE310">
        <f>MOD(279.6966778+36000.76892*C310+0.0003025*C310*C310,360)*PI()/180</f>
        <v>4.898277082693717</v>
      </c>
      <c r="AF310">
        <f>(281.2208444+1.719175*C310+0.000452778*C310*C310)*PI()/180</f>
        <v>4.9454483384200199</v>
      </c>
      <c r="AG310">
        <f>G310-AC310*(46.815*PI()/180+AC310*(0.006*PI()/180-0.0018*AC310*PI()/180))/3600</f>
        <v>0.409038346455533</v>
      </c>
      <c r="AH310">
        <f t="shared" si="373"/>
        <v>5.2679463054737141</v>
      </c>
      <c r="AI310">
        <f t="shared" ref="AI310:AM310" si="434">$AH310+$AD310*SIN(AH310)</f>
        <v>5.2537587122491116</v>
      </c>
      <c r="AJ310">
        <f t="shared" si="434"/>
        <v>5.2536351893239477</v>
      </c>
      <c r="AK310">
        <f t="shared" si="434"/>
        <v>5.2536341264967774</v>
      </c>
      <c r="AL310">
        <f t="shared" si="434"/>
        <v>5.2536341173528509</v>
      </c>
      <c r="AM310">
        <f t="shared" si="363"/>
        <v>5.239259337476188</v>
      </c>
      <c r="AN310">
        <f t="shared" si="375"/>
        <v>3.9015223687166216</v>
      </c>
      <c r="AO310">
        <f t="shared" si="376"/>
        <v>0.71708292153677722</v>
      </c>
      <c r="AP310">
        <f t="shared" si="377"/>
        <v>3.8586755751265702</v>
      </c>
      <c r="AQ310">
        <f t="shared" si="364"/>
        <v>-0.27753158824914459</v>
      </c>
      <c r="AR310">
        <f t="shared" si="378"/>
        <v>1324.6715224291409</v>
      </c>
      <c r="AS310">
        <f t="shared" si="379"/>
        <v>2670.5592793656992</v>
      </c>
      <c r="AT310">
        <f t="shared" si="380"/>
        <v>3198.439373945665</v>
      </c>
      <c r="AV310">
        <f>SQRT((S310-AS310)*(S310-AS310)+(T310-AT310)*(T310-AT310))</f>
        <v>4.3591685589789053</v>
      </c>
    </row>
    <row r="311" spans="1:48" x14ac:dyDescent="0.2">
      <c r="A311" s="1" t="d">
        <v>2024-11-05</v>
      </c>
      <c r="B311">
        <v>45600</v>
      </c>
      <c r="C311">
        <f t="shared" si="365"/>
        <v>1.24</v>
      </c>
      <c r="D311">
        <v>1.6708000000000001E-2</v>
      </c>
      <c r="E311">
        <f t="shared" si="366"/>
        <v>4.8950563441756003</v>
      </c>
      <c r="F311">
        <f t="shared" si="367"/>
        <v>4.9382057178469285</v>
      </c>
      <c r="G311">
        <f t="shared" si="368"/>
        <v>0.40909281973636669</v>
      </c>
      <c r="H311">
        <f t="shared" si="357"/>
        <v>5.2891709791610708</v>
      </c>
      <c r="I311">
        <f t="shared" si="425"/>
        <v>5.2751659683648491</v>
      </c>
      <c r="J311">
        <f t="shared" si="425"/>
        <v>5.2750397412496062</v>
      </c>
      <c r="K311">
        <f t="shared" si="425"/>
        <v>5.2750386161313214</v>
      </c>
      <c r="L311">
        <f t="shared" si="425"/>
        <v>5.2750386061036556</v>
      </c>
      <c r="M311">
        <f t="shared" si="358"/>
        <v>5.2608422165679034</v>
      </c>
      <c r="N311">
        <f t="shared" si="359"/>
        <v>3.9158626272352457</v>
      </c>
      <c r="O311">
        <f t="shared" si="360"/>
        <v>0.73131370528329642</v>
      </c>
      <c r="P311">
        <f t="shared" si="369"/>
        <v>3.8729063588730894</v>
      </c>
      <c r="Q311">
        <f t="shared" si="361"/>
        <v>-0.28184002633891481</v>
      </c>
      <c r="R311">
        <f t="shared" si="370"/>
        <v>1330.6228594792397</v>
      </c>
      <c r="S311">
        <f t="shared" si="371"/>
        <v>2688.6538138907335</v>
      </c>
      <c r="T311">
        <f t="shared" si="372"/>
        <v>3190.3795197933778</v>
      </c>
      <c r="AC311">
        <f>C311-1</f>
        <v>0.24</v>
      </c>
      <c r="AD311">
        <f>0.01675104-0.0000418*C311-0.000000126*C311*C311</f>
        <v>1.6699014262399996E-2</v>
      </c>
      <c r="AE311">
        <f>MOD(279.6966778+36000.76892*C311+0.0003025*C311*C311,360)*PI()/180</f>
        <v>4.898277082693717</v>
      </c>
      <c r="AF311">
        <f>(281.2208444+1.719175*C311+0.000452778*C311*C311)*PI()/180</f>
        <v>4.9454483384200199</v>
      </c>
      <c r="AG311">
        <f>G311-AC311*(46.815*PI()/180+AC311*(0.006*PI()/180-0.0018*AC311*PI()/180))/3600</f>
        <v>0.409038346455533</v>
      </c>
      <c r="AH311">
        <f t="shared" si="373"/>
        <v>5.2851490971061992</v>
      </c>
      <c r="AI311">
        <f t="shared" ref="AI311:AM311" si="435">$AH311+$AD311*SIN(AH311)</f>
        <v>5.2711151065390149</v>
      </c>
      <c r="AJ311">
        <f t="shared" si="435"/>
        <v>5.2709894837809737</v>
      </c>
      <c r="AK311">
        <f t="shared" si="435"/>
        <v>5.2709883718479498</v>
      </c>
      <c r="AL311">
        <f t="shared" si="435"/>
        <v>5.2709883620068219</v>
      </c>
      <c r="AM311">
        <f t="shared" si="363"/>
        <v>5.2567639274730009</v>
      </c>
      <c r="AN311">
        <f t="shared" si="375"/>
        <v>3.9190269587134345</v>
      </c>
      <c r="AO311">
        <f t="shared" si="376"/>
        <v>0.73447292229797678</v>
      </c>
      <c r="AP311">
        <f t="shared" si="377"/>
        <v>3.87606557588777</v>
      </c>
      <c r="AQ311">
        <f t="shared" si="364"/>
        <v>-0.2827390410837895</v>
      </c>
      <c r="AR311">
        <f t="shared" si="378"/>
        <v>1331.8689907897303</v>
      </c>
      <c r="AS311">
        <f t="shared" si="379"/>
        <v>2692.61335014204</v>
      </c>
      <c r="AT311">
        <f t="shared" si="380"/>
        <v>3188.4919907492722</v>
      </c>
      <c r="AV311">
        <f>SQRT((S311-AS311)*(S311-AS311)+(T311-AT311)*(T311-AT311))</f>
        <v>4.3864214592024542</v>
      </c>
    </row>
    <row r="312" spans="1:48" x14ac:dyDescent="0.2">
      <c r="A312" s="1" t="d">
        <v>2024-11-06</v>
      </c>
      <c r="B312">
        <v>45601</v>
      </c>
      <c r="C312">
        <f t="shared" si="365"/>
        <v>1.24</v>
      </c>
      <c r="D312">
        <v>1.6708000000000001E-2</v>
      </c>
      <c r="E312">
        <f t="shared" si="366"/>
        <v>4.8950563441756003</v>
      </c>
      <c r="F312">
        <f t="shared" si="367"/>
        <v>4.9382057178469285</v>
      </c>
      <c r="G312">
        <f t="shared" si="368"/>
        <v>0.40909281973636669</v>
      </c>
      <c r="H312">
        <f t="shared" si="357"/>
        <v>5.3063737707936696</v>
      </c>
      <c r="I312">
        <f t="shared" si="425"/>
        <v>5.292527565389304</v>
      </c>
      <c r="J312">
        <f t="shared" si="425"/>
        <v>5.2923994219105994</v>
      </c>
      <c r="K312">
        <f t="shared" si="425"/>
        <v>5.2923982484462684</v>
      </c>
      <c r="L312">
        <f t="shared" si="425"/>
        <v>5.2923982377014172</v>
      </c>
      <c r="M312">
        <f t="shared" si="358"/>
        <v>5.2783576728439678</v>
      </c>
      <c r="N312">
        <f t="shared" si="359"/>
        <v>3.933378083511311</v>
      </c>
      <c r="O312">
        <f t="shared" si="360"/>
        <v>0.74875731414951652</v>
      </c>
      <c r="P312">
        <f t="shared" si="369"/>
        <v>3.8903499677393096</v>
      </c>
      <c r="Q312">
        <f t="shared" si="361"/>
        <v>-0.28698490888357425</v>
      </c>
      <c r="R312">
        <f t="shared" si="370"/>
        <v>1337.7744504603377</v>
      </c>
      <c r="S312">
        <f t="shared" si="371"/>
        <v>2710.6618298231497</v>
      </c>
      <c r="T312">
        <f t="shared" si="372"/>
        <v>3179.9670974107303</v>
      </c>
      <c r="AC312">
        <f>C312-1</f>
        <v>0.24</v>
      </c>
      <c r="AD312">
        <f>0.01675104-0.0000418*C312-0.000000126*C312*C312</f>
        <v>1.6699014262399996E-2</v>
      </c>
      <c r="AE312">
        <f>MOD(279.6966778+36000.76892*C312+0.0003025*C312*C312,360)*PI()/180</f>
        <v>4.898277082693717</v>
      </c>
      <c r="AF312">
        <f>(281.2208444+1.719175*C312+0.000452778*C312*C312)*PI()/180</f>
        <v>4.9454483384200199</v>
      </c>
      <c r="AG312">
        <f>G312-AC312*(46.815*PI()/180+AC312*(0.006*PI()/180-0.0018*AC312*PI()/180))/3600</f>
        <v>0.409038346455533</v>
      </c>
      <c r="AH312">
        <f t="shared" si="373"/>
        <v>5.3023518887387979</v>
      </c>
      <c r="AI312">
        <f t="shared" ref="AI312:AM312" si="436">$AH312+$AD312*SIN(AH312)</f>
        <v>5.2884756538902042</v>
      </c>
      <c r="AJ312">
        <f t="shared" si="436"/>
        <v>5.2883480814147239</v>
      </c>
      <c r="AK312">
        <f t="shared" si="436"/>
        <v>5.2883469210365899</v>
      </c>
      <c r="AL312">
        <f t="shared" si="436"/>
        <v>5.2883469104830283</v>
      </c>
      <c r="AM312">
        <f t="shared" si="363"/>
        <v>5.2742772007591983</v>
      </c>
      <c r="AN312">
        <f t="shared" si="375"/>
        <v>3.9365402319996328</v>
      </c>
      <c r="AO312">
        <f t="shared" si="376"/>
        <v>0.75192387221610679</v>
      </c>
      <c r="AP312">
        <f t="shared" si="377"/>
        <v>3.8935165258059001</v>
      </c>
      <c r="AQ312">
        <f t="shared" si="364"/>
        <v>-0.28786775468582398</v>
      </c>
      <c r="AR312">
        <f t="shared" si="378"/>
        <v>1339.0065893422029</v>
      </c>
      <c r="AS312">
        <f t="shared" si="379"/>
        <v>2714.6019882307537</v>
      </c>
      <c r="AT312">
        <f t="shared" si="380"/>
        <v>3177.9784503894707</v>
      </c>
      <c r="AV312">
        <f>SQRT((S312-AS312)*(S312-AS312)+(T312-AT312)*(T312-AT312))</f>
        <v>4.413566047107178</v>
      </c>
    </row>
    <row r="313" spans="1:48" x14ac:dyDescent="0.2">
      <c r="A313" s="1" t="d">
        <v>2024-11-07</v>
      </c>
      <c r="B313">
        <v>45602</v>
      </c>
      <c r="C313">
        <f t="shared" si="365"/>
        <v>1.24</v>
      </c>
      <c r="D313">
        <v>1.6708000000000001E-2</v>
      </c>
      <c r="E313">
        <f t="shared" si="366"/>
        <v>4.8950563441756003</v>
      </c>
      <c r="F313">
        <f t="shared" si="367"/>
        <v>4.9382057178469285</v>
      </c>
      <c r="G313">
        <f t="shared" si="368"/>
        <v>0.40909281973636669</v>
      </c>
      <c r="H313">
        <f t="shared" si="357"/>
        <v>5.3235765624261546</v>
      </c>
      <c r="I313">
        <f t="shared" si="425"/>
        <v>5.3098932599037889</v>
      </c>
      <c r="J313">
        <f t="shared" si="425"/>
        <v>5.3097633531991599</v>
      </c>
      <c r="K313">
        <f t="shared" si="425"/>
        <v>5.3097621322444173</v>
      </c>
      <c r="L313">
        <f t="shared" si="425"/>
        <v>5.30976212077013</v>
      </c>
      <c r="M313">
        <f t="shared" si="358"/>
        <v>5.29588170943493</v>
      </c>
      <c r="N313">
        <f t="shared" si="359"/>
        <v>3.9509021201022723</v>
      </c>
      <c r="O313">
        <f t="shared" si="360"/>
        <v>0.76626213079932415</v>
      </c>
      <c r="P313">
        <f t="shared" si="369"/>
        <v>3.9078547843891172</v>
      </c>
      <c r="Q313">
        <f t="shared" si="361"/>
        <v>-0.29204939513932071</v>
      </c>
      <c r="R313">
        <f t="shared" si="370"/>
        <v>1344.8625248954531</v>
      </c>
      <c r="S313">
        <f t="shared" si="371"/>
        <v>2732.5907832654425</v>
      </c>
      <c r="T313">
        <f t="shared" si="372"/>
        <v>3168.9838191819936</v>
      </c>
      <c r="AC313">
        <f>C313-1</f>
        <v>0.24</v>
      </c>
      <c r="AD313">
        <f>0.01675104-0.0000418*C313-0.000000126*C313*C313</f>
        <v>1.6699014262399996E-2</v>
      </c>
      <c r="AE313">
        <f>MOD(279.6966778+36000.76892*C313+0.0003025*C313*C313,360)*PI()/180</f>
        <v>4.898277082693717</v>
      </c>
      <c r="AF313">
        <f>(281.2208444+1.719175*C313+0.000452778*C313*C313)*PI()/180</f>
        <v>4.9454483384200199</v>
      </c>
      <c r="AG313">
        <f>G313-AC313*(46.815*PI()/180+AC313*(0.006*PI()/180-0.0018*AC313*PI()/180))/3600</f>
        <v>0.409038346455533</v>
      </c>
      <c r="AH313">
        <f t="shared" si="373"/>
        <v>5.319554680371283</v>
      </c>
      <c r="AI313">
        <f t="shared" ref="AI313:AM313" si="437">$AH313+$AD313*SIN(AH313)</f>
        <v>5.3058403076179994</v>
      </c>
      <c r="AJ313">
        <f t="shared" si="437"/>
        <v>5.3057109378776479</v>
      </c>
      <c r="AK313">
        <f t="shared" si="437"/>
        <v>5.3057097298721789</v>
      </c>
      <c r="AL313">
        <f t="shared" si="437"/>
        <v>5.3057097185933744</v>
      </c>
      <c r="AM313">
        <f t="shared" si="363"/>
        <v>5.2917990703022397</v>
      </c>
      <c r="AN313">
        <f t="shared" si="375"/>
        <v>3.9540621015426733</v>
      </c>
      <c r="AO313">
        <f t="shared" si="376"/>
        <v>0.76943607507797163</v>
      </c>
      <c r="AP313">
        <f t="shared" si="377"/>
        <v>3.9110287286677647</v>
      </c>
      <c r="AQ313">
        <f t="shared" si="364"/>
        <v>-0.29291577262854113</v>
      </c>
      <c r="AR313">
        <f t="shared" si="378"/>
        <v>1346.0799120209906</v>
      </c>
      <c r="AS313">
        <f t="shared" si="379"/>
        <v>2736.5085544171329</v>
      </c>
      <c r="AT313">
        <f t="shared" si="380"/>
        <v>3166.8934052158852</v>
      </c>
      <c r="AV313">
        <f>SQRT((S313-AS313)*(S313-AS313)+(T313-AT313)*(T313-AT313))</f>
        <v>4.4405811946994849</v>
      </c>
    </row>
    <row r="314" spans="1:48" x14ac:dyDescent="0.2">
      <c r="A314" s="1" t="d">
        <v>2024-11-08</v>
      </c>
      <c r="B314">
        <v>45603</v>
      </c>
      <c r="C314">
        <f t="shared" si="365"/>
        <v>1.24</v>
      </c>
      <c r="D314">
        <v>1.6708000000000001E-2</v>
      </c>
      <c r="E314">
        <f t="shared" si="366"/>
        <v>4.8950563441756003</v>
      </c>
      <c r="F314">
        <f t="shared" si="367"/>
        <v>4.9382057178469285</v>
      </c>
      <c r="G314">
        <f t="shared" si="368"/>
        <v>0.40909281973636669</v>
      </c>
      <c r="H314">
        <f t="shared" si="357"/>
        <v>5.3407793540586397</v>
      </c>
      <c r="I314">
        <f t="shared" si="425"/>
        <v>5.3272630037007733</v>
      </c>
      <c r="J314">
        <f t="shared" si="425"/>
        <v>5.3271314890231771</v>
      </c>
      <c r="K314">
        <f t="shared" si="425"/>
        <v>5.3271302215891003</v>
      </c>
      <c r="L314">
        <f t="shared" si="425"/>
        <v>5.3271302093757251</v>
      </c>
      <c r="M314">
        <f t="shared" si="358"/>
        <v>5.3134142357037204</v>
      </c>
      <c r="N314">
        <f t="shared" si="359"/>
        <v>3.9684346463710618</v>
      </c>
      <c r="O314">
        <f t="shared" si="360"/>
        <v>0.78382840430677059</v>
      </c>
      <c r="P314">
        <f t="shared" si="369"/>
        <v>3.9254210578965636</v>
      </c>
      <c r="Q314">
        <f t="shared" si="361"/>
        <v>-0.29703153170191504</v>
      </c>
      <c r="R314">
        <f t="shared" si="370"/>
        <v>1351.8826096225985</v>
      </c>
      <c r="S314">
        <f t="shared" si="371"/>
        <v>2754.4236109552749</v>
      </c>
      <c r="T314">
        <f t="shared" si="372"/>
        <v>3157.4247547724576</v>
      </c>
      <c r="AC314">
        <f>C314-1</f>
        <v>0.24</v>
      </c>
      <c r="AD314">
        <f>0.01675104-0.0000418*C314-0.000000126*C314*C314</f>
        <v>1.6699014262399996E-2</v>
      </c>
      <c r="AE314">
        <f>MOD(279.6966778+36000.76892*C314+0.0003025*C314*C314,360)*PI()/180</f>
        <v>4.898277082693717</v>
      </c>
      <c r="AF314">
        <f>(281.2208444+1.719175*C314+0.000452778*C314*C314)*PI()/180</f>
        <v>4.9454483384200199</v>
      </c>
      <c r="AG314">
        <f>G314-AC314*(46.815*PI()/180+AC314*(0.006*PI()/180-0.0018*AC314*PI()/180))/3600</f>
        <v>0.409038346455533</v>
      </c>
      <c r="AH314">
        <f t="shared" si="373"/>
        <v>5.336757472003768</v>
      </c>
      <c r="AI314">
        <f t="shared" ref="AI314:AM314" si="438">$AH314+$AD314*SIN(AH314)</f>
        <v>5.3232090198228681</v>
      </c>
      <c r="AJ314">
        <f t="shared" si="438"/>
        <v>5.3230780074260817</v>
      </c>
      <c r="AK314">
        <f t="shared" si="438"/>
        <v>5.3230767527666458</v>
      </c>
      <c r="AL314">
        <f t="shared" si="438"/>
        <v>5.3230767407523514</v>
      </c>
      <c r="AM314">
        <f t="shared" si="363"/>
        <v>5.3093294461824918</v>
      </c>
      <c r="AN314">
        <f t="shared" si="375"/>
        <v>3.9715924774229254</v>
      </c>
      <c r="AO314">
        <f t="shared" si="376"/>
        <v>0.78700976917164944</v>
      </c>
      <c r="AP314">
        <f t="shared" si="377"/>
        <v>3.9286024227614424</v>
      </c>
      <c r="AQ314">
        <f t="shared" si="364"/>
        <v>-0.29788114398234611</v>
      </c>
      <c r="AR314">
        <f t="shared" si="378"/>
        <v>1353.0844760579143</v>
      </c>
      <c r="AS314">
        <f t="shared" si="379"/>
        <v>2758.3159098189949</v>
      </c>
      <c r="AT314">
        <f t="shared" si="380"/>
        <v>3155.2320222525586</v>
      </c>
      <c r="AV314">
        <f>SQRT((S314-AS314)*(S314-AS314)+(T314-AT314)*(T314-AT314))</f>
        <v>4.4674451701547362</v>
      </c>
    </row>
    <row r="315" spans="1:48" x14ac:dyDescent="0.2">
      <c r="A315" s="1" t="d">
        <v>2024-11-09</v>
      </c>
      <c r="B315">
        <v>45604</v>
      </c>
      <c r="C315">
        <f t="shared" si="365"/>
        <v>1.24</v>
      </c>
      <c r="D315">
        <v>1.6708000000000001E-2</v>
      </c>
      <c r="E315">
        <f t="shared" si="366"/>
        <v>4.8950563441756003</v>
      </c>
      <c r="F315">
        <f t="shared" si="367"/>
        <v>4.9382057178469285</v>
      </c>
      <c r="G315">
        <f t="shared" si="368"/>
        <v>0.40909281973636669</v>
      </c>
      <c r="H315">
        <f t="shared" si="357"/>
        <v>5.3579821456912384</v>
      </c>
      <c r="I315">
        <f t="shared" si="425"/>
        <v>5.3446367473744276</v>
      </c>
      <c r="J315">
        <f t="shared" si="425"/>
        <v>5.3445037819075205</v>
      </c>
      <c r="K315">
        <f t="shared" si="425"/>
        <v>5.3445024691586598</v>
      </c>
      <c r="L315">
        <f t="shared" si="425"/>
        <v>5.344502456199268</v>
      </c>
      <c r="M315">
        <f t="shared" si="358"/>
        <v>5.330955158149286</v>
      </c>
      <c r="N315">
        <f t="shared" si="359"/>
        <v>3.9859755688166274</v>
      </c>
      <c r="O315">
        <f t="shared" si="360"/>
        <v>0.80145631667714035</v>
      </c>
      <c r="P315">
        <f t="shared" si="369"/>
        <v>3.9430489702669336</v>
      </c>
      <c r="Q315">
        <f t="shared" si="361"/>
        <v>-0.30192937179888757</v>
      </c>
      <c r="R315">
        <f t="shared" si="370"/>
        <v>1358.8301579184294</v>
      </c>
      <c r="S315">
        <f t="shared" si="371"/>
        <v>2776.1427599884278</v>
      </c>
      <c r="T315">
        <f t="shared" si="372"/>
        <v>3145.2855178150135</v>
      </c>
      <c r="AC315">
        <f>C315-1</f>
        <v>0.24</v>
      </c>
      <c r="AD315">
        <f>0.01675104-0.0000418*C315-0.000000126*C315*C315</f>
        <v>1.6699014262399996E-2</v>
      </c>
      <c r="AE315">
        <f>MOD(279.6966778+36000.76892*C315+0.0003025*C315*C315,360)*PI()/180</f>
        <v>4.898277082693717</v>
      </c>
      <c r="AF315">
        <f>(281.2208444+1.719175*C315+0.000452778*C315*C315)*PI()/180</f>
        <v>4.9454483384200199</v>
      </c>
      <c r="AG315">
        <f>G315-AC315*(46.815*PI()/180+AC315*(0.006*PI()/180-0.0018*AC315*PI()/180))/3600</f>
        <v>0.409038346455533</v>
      </c>
      <c r="AH315">
        <f t="shared" si="373"/>
        <v>5.3539602636363668</v>
      </c>
      <c r="AI315">
        <f t="shared" ref="AI315:AM315" si="439">$AH315+$AD315*SIN(AH315)</f>
        <v>5.34058174140426</v>
      </c>
      <c r="AJ315">
        <f t="shared" si="439"/>
        <v>5.340449242931415</v>
      </c>
      <c r="AK315">
        <f t="shared" si="439"/>
        <v>5.3404479427451026</v>
      </c>
      <c r="AL315">
        <f t="shared" si="439"/>
        <v>5.3404479299877572</v>
      </c>
      <c r="AM315">
        <f t="shared" si="363"/>
        <v>5.3268682356131922</v>
      </c>
      <c r="AN315">
        <f t="shared" si="375"/>
        <v>3.9891312668536258</v>
      </c>
      <c r="AO315">
        <f t="shared" si="376"/>
        <v>0.80464512547403022</v>
      </c>
      <c r="AP315">
        <f t="shared" si="377"/>
        <v>3.9462377790638232</v>
      </c>
      <c r="AQ315">
        <f t="shared" si="364"/>
        <v>-0.30276192464391993</v>
      </c>
      <c r="AR315">
        <f t="shared" si="378"/>
        <v>1360.0157258862034</v>
      </c>
      <c r="AS315">
        <f t="shared" si="379"/>
        <v>2780.0064287598016</v>
      </c>
      <c r="AT315">
        <f t="shared" si="380"/>
        <v>3142.990018105832</v>
      </c>
      <c r="AV315">
        <f>SQRT((S315-AS315)*(S315-AS315)+(T315-AT315)*(T315-AT315))</f>
        <v>4.4941356554671898</v>
      </c>
    </row>
    <row r="316" spans="1:48" x14ac:dyDescent="0.2">
      <c r="A316" s="1" t="d">
        <v>2024-11-10</v>
      </c>
      <c r="B316">
        <v>45605</v>
      </c>
      <c r="C316">
        <f t="shared" si="365"/>
        <v>1.24</v>
      </c>
      <c r="D316">
        <v>1.6708000000000001E-2</v>
      </c>
      <c r="E316">
        <f t="shared" si="366"/>
        <v>4.8950563441756003</v>
      </c>
      <c r="F316">
        <f t="shared" si="367"/>
        <v>4.9382057178469285</v>
      </c>
      <c r="G316">
        <f t="shared" si="368"/>
        <v>0.40909281973636669</v>
      </c>
      <c r="H316">
        <f t="shared" si="357"/>
        <v>5.3751849373237235</v>
      </c>
      <c r="I316">
        <f t="shared" si="425"/>
        <v>5.3620144403349013</v>
      </c>
      <c r="J316">
        <f t="shared" si="425"/>
        <v>5.3618801830059262</v>
      </c>
      <c r="K316">
        <f t="shared" si="425"/>
        <v>5.361878826257902</v>
      </c>
      <c r="L316">
        <f t="shared" si="425"/>
        <v>5.3618788125484018</v>
      </c>
      <c r="M316">
        <f t="shared" si="358"/>
        <v>5.3485043804281389</v>
      </c>
      <c r="N316">
        <f t="shared" si="359"/>
        <v>4.0035247910954812</v>
      </c>
      <c r="O316">
        <f t="shared" si="360"/>
        <v>0.8191459810757622</v>
      </c>
      <c r="P316">
        <f t="shared" si="369"/>
        <v>3.9607386346655553</v>
      </c>
      <c r="Q316">
        <f t="shared" si="361"/>
        <v>-0.30674097667010392</v>
      </c>
      <c r="R316">
        <f t="shared" si="370"/>
        <v>1365.7005537464106</v>
      </c>
      <c r="S316">
        <f t="shared" si="371"/>
        <v>2797.7302026175116</v>
      </c>
      <c r="T316">
        <f t="shared" si="372"/>
        <v>3132.5623010223349</v>
      </c>
      <c r="AC316">
        <f>C316-1</f>
        <v>0.24</v>
      </c>
      <c r="AD316">
        <f>0.01675104-0.0000418*C316-0.000000126*C316*C316</f>
        <v>1.6699014262399996E-2</v>
      </c>
      <c r="AE316">
        <f>MOD(279.6966778+36000.76892*C316+0.0003025*C316*C316,360)*PI()/180</f>
        <v>4.898277082693717</v>
      </c>
      <c r="AF316">
        <f>(281.2208444+1.719175*C316+0.000452778*C316*C316)*PI()/180</f>
        <v>4.9454483384200199</v>
      </c>
      <c r="AG316">
        <f>G316-AC316*(46.815*PI()/180+AC316*(0.006*PI()/180-0.0018*AC316*PI()/180))/3600</f>
        <v>0.409038346455533</v>
      </c>
      <c r="AH316">
        <f t="shared" si="373"/>
        <v>5.3711630552688518</v>
      </c>
      <c r="AI316">
        <f t="shared" ref="AI316:AM316" si="440">$AH316+$AD316*SIN(AH316)</f>
        <v>5.3579584220747893</v>
      </c>
      <c r="AJ316">
        <f t="shared" si="440"/>
        <v>5.3578245958918318</v>
      </c>
      <c r="AK316">
        <f t="shared" si="440"/>
        <v>5.3578232514571544</v>
      </c>
      <c r="AL316">
        <f t="shared" si="440"/>
        <v>5.3578232379520072</v>
      </c>
      <c r="AM316">
        <f t="shared" si="363"/>
        <v>5.3444153429617076</v>
      </c>
      <c r="AN316">
        <f t="shared" si="375"/>
        <v>4.0066783742021421</v>
      </c>
      <c r="AO316">
        <f t="shared" si="376"/>
        <v>0.8223422458905677</v>
      </c>
      <c r="AP316">
        <f t="shared" si="377"/>
        <v>3.9639348994803609</v>
      </c>
      <c r="AQ316">
        <f t="shared" si="364"/>
        <v>-0.30755617872476654</v>
      </c>
      <c r="AR316">
        <f t="shared" si="378"/>
        <v>1366.8690374536361</v>
      </c>
      <c r="AS316">
        <f t="shared" si="379"/>
        <v>2801.5620139562825</v>
      </c>
      <c r="AT316">
        <f t="shared" si="380"/>
        <v>3130.1636940610319</v>
      </c>
      <c r="AV316">
        <f>SQRT((S316-AS316)*(S316-AS316)+(T316-AT316)*(T316-AT316))</f>
        <v>4.5206297670505817</v>
      </c>
    </row>
    <row r="317" spans="1:48" x14ac:dyDescent="0.2">
      <c r="A317" s="1" t="d">
        <v>2024-11-11</v>
      </c>
      <c r="B317">
        <v>45606</v>
      </c>
      <c r="C317">
        <f t="shared" si="365"/>
        <v>1.24</v>
      </c>
      <c r="D317">
        <v>1.6708000000000001E-2</v>
      </c>
      <c r="E317">
        <f t="shared" si="366"/>
        <v>4.8950563441756003</v>
      </c>
      <c r="F317">
        <f t="shared" si="367"/>
        <v>4.9382057178469285</v>
      </c>
      <c r="G317">
        <f t="shared" si="368"/>
        <v>0.40909281973636669</v>
      </c>
      <c r="H317">
        <f t="shared" si="357"/>
        <v>5.3923877289562085</v>
      </c>
      <c r="I317">
        <f t="shared" si="425"/>
        <v>5.3793960308239788</v>
      </c>
      <c r="J317">
        <f t="shared" si="425"/>
        <v>5.3792606421144828</v>
      </c>
      <c r="K317">
        <f t="shared" si="425"/>
        <v>5.379259242831167</v>
      </c>
      <c r="L317">
        <f t="shared" si="425"/>
        <v>5.3792592283704064</v>
      </c>
      <c r="M317">
        <f t="shared" si="358"/>
        <v>5.3660618033782344</v>
      </c>
      <c r="N317">
        <f t="shared" si="359"/>
        <v>4.0210822140455775</v>
      </c>
      <c r="O317">
        <f t="shared" si="360"/>
        <v>0.83689744011730594</v>
      </c>
      <c r="P317">
        <f t="shared" si="369"/>
        <v>3.9784900937070988</v>
      </c>
      <c r="Q317">
        <f t="shared" si="361"/>
        <v>-0.31146441700737215</v>
      </c>
      <c r="R317">
        <f t="shared" si="370"/>
        <v>1372.4891164217297</v>
      </c>
      <c r="S317">
        <f t="shared" si="371"/>
        <v>2819.1674534383474</v>
      </c>
      <c r="T317">
        <f t="shared" si="372"/>
        <v>3119.2519113649391</v>
      </c>
      <c r="AC317">
        <f>C317-1</f>
        <v>0.24</v>
      </c>
      <c r="AD317">
        <f>0.01675104-0.0000418*C317-0.000000126*C317*C317</f>
        <v>1.6699014262399996E-2</v>
      </c>
      <c r="AE317">
        <f>MOD(279.6966778+36000.76892*C317+0.0003025*C317*C317,360)*PI()/180</f>
        <v>4.898277082693717</v>
      </c>
      <c r="AF317">
        <f>(281.2208444+1.719175*C317+0.000452778*C317*C317)*PI()/180</f>
        <v>4.9454483384200199</v>
      </c>
      <c r="AG317">
        <f>G317-AC317*(46.815*PI()/180+AC317*(0.006*PI()/180-0.0018*AC317*PI()/180))/3600</f>
        <v>0.409038346455533</v>
      </c>
      <c r="AH317">
        <f t="shared" si="373"/>
        <v>5.3883658469013369</v>
      </c>
      <c r="AI317">
        <f t="shared" ref="AI317:AM317" si="441">$AH317+$AD317*SIN(AH317)</f>
        <v>5.3753390103758054</v>
      </c>
      <c r="AJ317">
        <f t="shared" si="441"/>
        <v>5.3752040164456591</v>
      </c>
      <c r="AK317">
        <f t="shared" si="441"/>
        <v>5.3752026291898369</v>
      </c>
      <c r="AL317">
        <f t="shared" si="441"/>
        <v>5.3752026149350431</v>
      </c>
      <c r="AM317">
        <f t="shared" si="363"/>
        <v>5.361970669773088</v>
      </c>
      <c r="AN317">
        <f t="shared" si="375"/>
        <v>4.0242337010135216</v>
      </c>
      <c r="AO317">
        <f t="shared" si="376"/>
        <v>0.84010116155682391</v>
      </c>
      <c r="AP317">
        <f t="shared" si="377"/>
        <v>3.9816938151466168</v>
      </c>
      <c r="AQ317">
        <f t="shared" si="364"/>
        <v>-0.31226197999861161</v>
      </c>
      <c r="AR317">
        <f t="shared" si="378"/>
        <v>1373.6397229531019</v>
      </c>
      <c r="AS317">
        <f t="shared" si="379"/>
        <v>2822.9641141041866</v>
      </c>
      <c r="AT317">
        <f t="shared" si="380"/>
        <v>3116.7499712188219</v>
      </c>
      <c r="AV317">
        <f>SQRT((S317-AS317)*(S317-AS317)+(T317-AT317)*(T317-AT317))</f>
        <v>4.5469040792921902</v>
      </c>
    </row>
    <row r="318" spans="1:48" x14ac:dyDescent="0.2">
      <c r="A318" s="1" t="d">
        <v>2024-11-12</v>
      </c>
      <c r="B318">
        <v>45607</v>
      </c>
      <c r="C318">
        <f t="shared" si="365"/>
        <v>1.24</v>
      </c>
      <c r="D318">
        <v>1.6708000000000001E-2</v>
      </c>
      <c r="E318">
        <f t="shared" si="366"/>
        <v>4.8950563441756003</v>
      </c>
      <c r="F318">
        <f t="shared" si="367"/>
        <v>4.9382057178469285</v>
      </c>
      <c r="G318">
        <f t="shared" si="368"/>
        <v>0.40909281973636669</v>
      </c>
      <c r="H318">
        <f t="shared" si="357"/>
        <v>5.4095905205888073</v>
      </c>
      <c r="I318">
        <f t="shared" si="425"/>
        <v>5.3967814659300526</v>
      </c>
      <c r="J318">
        <f t="shared" si="425"/>
        <v>5.3966451076846553</v>
      </c>
      <c r="K318">
        <f t="shared" si="425"/>
        <v>5.3966436674749412</v>
      </c>
      <c r="L318">
        <f t="shared" si="425"/>
        <v>5.3966436522647943</v>
      </c>
      <c r="M318">
        <f t="shared" si="358"/>
        <v>5.383627325043058</v>
      </c>
      <c r="N318">
        <f t="shared" si="359"/>
        <v>4.0386477357104003</v>
      </c>
      <c r="O318">
        <f t="shared" si="360"/>
        <v>0.85471066422229303</v>
      </c>
      <c r="P318">
        <f t="shared" si="369"/>
        <v>3.9963033178120861</v>
      </c>
      <c r="Q318">
        <f t="shared" si="361"/>
        <v>-0.31609777445149195</v>
      </c>
      <c r="R318">
        <f t="shared" si="370"/>
        <v>1379.1911056986582</v>
      </c>
      <c r="S318">
        <f t="shared" si="371"/>
        <v>2840.4355890368524</v>
      </c>
      <c r="T318">
        <f t="shared" si="372"/>
        <v>3105.3518051585388</v>
      </c>
      <c r="AC318">
        <f>C318-1</f>
        <v>0.24</v>
      </c>
      <c r="AD318">
        <f>0.01675104-0.0000418*C318-0.000000126*C318*C318</f>
        <v>1.6699014262399996E-2</v>
      </c>
      <c r="AE318">
        <f>MOD(279.6966778+36000.76892*C318+0.0003025*C318*C318,360)*PI()/180</f>
        <v>4.898277082693717</v>
      </c>
      <c r="AF318">
        <f>(281.2208444+1.719175*C318+0.000452778*C318*C318)*PI()/180</f>
        <v>4.9454483384200199</v>
      </c>
      <c r="AG318">
        <f>G318-AC318*(46.815*PI()/180+AC318*(0.006*PI()/180-0.0018*AC318*PI()/180))/3600</f>
        <v>0.409038346455533</v>
      </c>
      <c r="AH318">
        <f t="shared" si="373"/>
        <v>5.4055686385339357</v>
      </c>
      <c r="AI318">
        <f t="shared" ref="AI318:AM318" si="442">$AH318+$AD318*SIN(AH318)</f>
        <v>5.3927234536922803</v>
      </c>
      <c r="AJ318">
        <f t="shared" si="442"/>
        <v>5.3925874533842535</v>
      </c>
      <c r="AK318">
        <f t="shared" si="442"/>
        <v>5.3925860248800799</v>
      </c>
      <c r="AL318">
        <f t="shared" si="442"/>
        <v>5.3925860098767986</v>
      </c>
      <c r="AM318">
        <f t="shared" si="363"/>
        <v>5.3795341147938656</v>
      </c>
      <c r="AN318">
        <f t="shared" si="375"/>
        <v>4.0417971460342983</v>
      </c>
      <c r="AO318">
        <f t="shared" si="376"/>
        <v>0.8579218312086615</v>
      </c>
      <c r="AP318">
        <f t="shared" si="377"/>
        <v>3.9995144847984547</v>
      </c>
      <c r="AQ318">
        <f t="shared" si="364"/>
        <v>-0.31687741340603859</v>
      </c>
      <c r="AR318">
        <f t="shared" si="378"/>
        <v>1380.3230359760132</v>
      </c>
      <c r="AS318">
        <f t="shared" si="379"/>
        <v>2844.1937439334429</v>
      </c>
      <c r="AT318">
        <f t="shared" si="380"/>
        <v>3102.7464255128889</v>
      </c>
      <c r="AV318">
        <f>SQRT((S318-AS318)*(S318-AS318)+(T318-AT318)*(T318-AT318))</f>
        <v>4.5729346512642843</v>
      </c>
    </row>
    <row r="319" spans="1:48" x14ac:dyDescent="0.2">
      <c r="A319" s="1" t="d">
        <v>2024-11-13</v>
      </c>
      <c r="B319">
        <v>45608</v>
      </c>
      <c r="C319">
        <f t="shared" si="365"/>
        <v>1.24</v>
      </c>
      <c r="D319">
        <v>1.6708000000000001E-2</v>
      </c>
      <c r="E319">
        <f t="shared" si="366"/>
        <v>4.8950563441756003</v>
      </c>
      <c r="F319">
        <f t="shared" si="367"/>
        <v>4.9382057178469285</v>
      </c>
      <c r="G319">
        <f t="shared" si="368"/>
        <v>0.40909281973636669</v>
      </c>
      <c r="H319">
        <f t="shared" si="357"/>
        <v>5.4267933122212924</v>
      </c>
      <c r="I319">
        <f t="shared" si="425"/>
        <v>5.4141706916034416</v>
      </c>
      <c r="J319">
        <f t="shared" si="425"/>
        <v>5.414033526836886</v>
      </c>
      <c r="K319">
        <f t="shared" si="425"/>
        <v>5.414032047451049</v>
      </c>
      <c r="L319">
        <f t="shared" si="425"/>
        <v>5.4140320314964931</v>
      </c>
      <c r="M319">
        <f t="shared" si="358"/>
        <v>5.4012008406970198</v>
      </c>
      <c r="N319">
        <f t="shared" si="359"/>
        <v>4.056221251364363</v>
      </c>
      <c r="O319">
        <f t="shared" si="360"/>
        <v>0.87258555005105853</v>
      </c>
      <c r="P319">
        <f t="shared" si="369"/>
        <v>4.014178203640852</v>
      </c>
      <c r="Q319">
        <f t="shared" si="361"/>
        <v>-0.32063914314578029</v>
      </c>
      <c r="R319">
        <f t="shared" si="370"/>
        <v>1385.8017272855266</v>
      </c>
      <c r="S319">
        <f t="shared" si="371"/>
        <v>2861.5152701635971</v>
      </c>
      <c r="T319">
        <f t="shared" si="372"/>
        <v>3090.8601228908242</v>
      </c>
      <c r="AC319">
        <f>C319-1</f>
        <v>0.24</v>
      </c>
      <c r="AD319">
        <f>0.01675104-0.0000418*C319-0.000000126*C319*C319</f>
        <v>1.6699014262399996E-2</v>
      </c>
      <c r="AE319">
        <f>MOD(279.6966778+36000.76892*C319+0.0003025*C319*C319,360)*PI()/180</f>
        <v>4.898277082693717</v>
      </c>
      <c r="AF319">
        <f>(281.2208444+1.719175*C319+0.000452778*C319*C319)*PI()/180</f>
        <v>4.9454483384200199</v>
      </c>
      <c r="AG319">
        <f>G319-AC319*(46.815*PI()/180+AC319*(0.006*PI()/180-0.0018*AC319*PI()/180))/3600</f>
        <v>0.409038346455533</v>
      </c>
      <c r="AH319">
        <f t="shared" si="373"/>
        <v>5.4227714301664207</v>
      </c>
      <c r="AI319">
        <f t="shared" ref="AI319:AM319" si="443">$AH319+$AD319*SIN(AH319)</f>
        <v>5.4101116982680288</v>
      </c>
      <c r="AJ319">
        <f t="shared" si="443"/>
        <v>5.4099748541654584</v>
      </c>
      <c r="AK319">
        <f t="shared" si="443"/>
        <v>5.4099733861277652</v>
      </c>
      <c r="AL319">
        <f t="shared" si="443"/>
        <v>5.4099733703802331</v>
      </c>
      <c r="AM319">
        <f t="shared" si="363"/>
        <v>5.3971055739971261</v>
      </c>
      <c r="AN319">
        <f t="shared" si="375"/>
        <v>4.0593686052375588</v>
      </c>
      <c r="AO319">
        <f t="shared" si="376"/>
        <v>0.87580413963125203</v>
      </c>
      <c r="AP319">
        <f t="shared" si="377"/>
        <v>4.017396793221045</v>
      </c>
      <c r="AQ319">
        <f t="shared" si="364"/>
        <v>-0.32140057661532534</v>
      </c>
      <c r="AR319">
        <f t="shared" si="378"/>
        <v>1386.9141770933645</v>
      </c>
      <c r="AS319">
        <f t="shared" si="379"/>
        <v>2865.2315067979107</v>
      </c>
      <c r="AT319">
        <f t="shared" si="380"/>
        <v>3088.1513224375767</v>
      </c>
      <c r="AV319">
        <f>SQRT((S319-AS319)*(S319-AS319)+(T319-AT319)*(T319-AT319))</f>
        <v>4.5986970565290068</v>
      </c>
    </row>
    <row r="320" spans="1:48" x14ac:dyDescent="0.2">
      <c r="A320" s="1" t="d">
        <v>2024-11-14</v>
      </c>
      <c r="B320">
        <v>45609</v>
      </c>
      <c r="C320">
        <f t="shared" si="365"/>
        <v>1.24</v>
      </c>
      <c r="D320">
        <v>1.6708000000000001E-2</v>
      </c>
      <c r="E320">
        <f t="shared" si="366"/>
        <v>4.8950563441756003</v>
      </c>
      <c r="F320">
        <f t="shared" si="367"/>
        <v>4.9382057178469285</v>
      </c>
      <c r="G320">
        <f t="shared" si="368"/>
        <v>0.40909281973636669</v>
      </c>
      <c r="H320">
        <f t="shared" si="357"/>
        <v>5.4439961038537774</v>
      </c>
      <c r="I320">
        <f t="shared" si="425"/>
        <v>5.4315636526730691</v>
      </c>
      <c r="J320">
        <f t="shared" si="425"/>
        <v>5.431425845375788</v>
      </c>
      <c r="K320">
        <f t="shared" si="425"/>
        <v>5.4314243287014587</v>
      </c>
      <c r="L320">
        <f t="shared" si="425"/>
        <v>5.4314243120106305</v>
      </c>
      <c r="M320">
        <f t="shared" si="358"/>
        <v>5.4187822428731423</v>
      </c>
      <c r="N320">
        <f t="shared" si="359"/>
        <v>4.0738026535404845</v>
      </c>
      <c r="O320">
        <f t="shared" si="360"/>
        <v>0.89052191902553202</v>
      </c>
      <c r="P320">
        <f t="shared" si="369"/>
        <v>4.0321145726153249</v>
      </c>
      <c r="Q320">
        <f t="shared" si="361"/>
        <v>-0.32508663134474719</v>
      </c>
      <c r="R320">
        <f t="shared" si="370"/>
        <v>1392.3161387903765</v>
      </c>
      <c r="S320">
        <f t="shared" si="371"/>
        <v>2882.3867664919226</v>
      </c>
      <c r="T320">
        <f t="shared" si="372"/>
        <v>3075.7757236069651</v>
      </c>
      <c r="AC320">
        <f>C320-1</f>
        <v>0.24</v>
      </c>
      <c r="AD320">
        <f>0.01675104-0.0000418*C320-0.000000126*C320*C320</f>
        <v>1.6699014262399996E-2</v>
      </c>
      <c r="AE320">
        <f>MOD(279.6966778+36000.76892*C320+0.0003025*C320*C320,360)*PI()/180</f>
        <v>4.898277082693717</v>
      </c>
      <c r="AF320">
        <f>(281.2208444+1.719175*C320+0.000452778*C320*C320)*PI()/180</f>
        <v>4.9454483384200199</v>
      </c>
      <c r="AG320">
        <f>G320-AC320*(46.815*PI()/180+AC320*(0.006*PI()/180-0.0018*AC320*PI()/180))/3600</f>
        <v>0.409038346455533</v>
      </c>
      <c r="AH320">
        <f t="shared" si="373"/>
        <v>5.4399742217989058</v>
      </c>
      <c r="AI320">
        <f t="shared" ref="AI320:AM320" si="444">$AH320+$AD320*SIN(AH320)</f>
        <v>5.427503689222311</v>
      </c>
      <c r="AJ320">
        <f t="shared" si="444"/>
        <v>5.4273661649286611</v>
      </c>
      <c r="AK320">
        <f t="shared" si="444"/>
        <v>5.4273646592103866</v>
      </c>
      <c r="AL320">
        <f t="shared" si="444"/>
        <v>5.4273646427259825</v>
      </c>
      <c r="AM320">
        <f t="shared" si="363"/>
        <v>5.4146849406098996</v>
      </c>
      <c r="AN320">
        <f t="shared" si="375"/>
        <v>4.0769479718503341</v>
      </c>
      <c r="AO320">
        <f t="shared" si="376"/>
        <v>0.89374789619739248</v>
      </c>
      <c r="AP320">
        <f t="shared" si="377"/>
        <v>4.0353405497871853</v>
      </c>
      <c r="AQ320">
        <f t="shared" si="364"/>
        <v>-0.32582958163814041</v>
      </c>
      <c r="AR320">
        <f t="shared" si="378"/>
        <v>1393.4082998672025</v>
      </c>
      <c r="AS320">
        <f t="shared" si="379"/>
        <v>2886.057619853671</v>
      </c>
      <c r="AT320">
        <f t="shared" si="380"/>
        <v>3072.9636513031837</v>
      </c>
      <c r="AV320">
        <f>SQRT((S320-AS320)*(S320-AS320)+(T320-AT320)*(T320-AT320))</f>
        <v>4.6241664162478076</v>
      </c>
    </row>
    <row r="321" spans="1:48" x14ac:dyDescent="0.2">
      <c r="A321" s="1" t="d">
        <v>2024-11-15</v>
      </c>
      <c r="B321">
        <v>45610</v>
      </c>
      <c r="C321">
        <f t="shared" si="365"/>
        <v>1.24</v>
      </c>
      <c r="D321">
        <v>1.6708000000000001E-2</v>
      </c>
      <c r="E321">
        <f t="shared" si="366"/>
        <v>4.8950563441756003</v>
      </c>
      <c r="F321">
        <f t="shared" si="367"/>
        <v>4.9382057178469285</v>
      </c>
      <c r="G321">
        <f t="shared" si="368"/>
        <v>0.40909281973636669</v>
      </c>
      <c r="H321">
        <f t="shared" si="357"/>
        <v>5.4611988954863762</v>
      </c>
      <c r="I321">
        <f t="shared" si="425"/>
        <v>5.4489602928624477</v>
      </c>
      <c r="J321">
        <f t="shared" si="425"/>
        <v>5.4488220078048775</v>
      </c>
      <c r="K321">
        <f t="shared" si="425"/>
        <v>5.4488204558626245</v>
      </c>
      <c r="L321">
        <f t="shared" si="425"/>
        <v>5.4488204384468668</v>
      </c>
      <c r="M321">
        <f t="shared" si="358"/>
        <v>5.4363714213910059</v>
      </c>
      <c r="N321">
        <f t="shared" si="359"/>
        <v>4.0913918320583491</v>
      </c>
      <c r="O321">
        <f t="shared" si="360"/>
        <v>0.90851951594639346</v>
      </c>
      <c r="P321">
        <f t="shared" si="369"/>
        <v>4.0501121695361864</v>
      </c>
      <c r="Q321">
        <f t="shared" si="361"/>
        <v>-0.32943836307553559</v>
      </c>
      <c r="R321">
        <f t="shared" si="370"/>
        <v>1398.7294560970874</v>
      </c>
      <c r="S321">
        <f t="shared" si="371"/>
        <v>2903.0299839995937</v>
      </c>
      <c r="T321">
        <f t="shared" si="372"/>
        <v>3060.0982186654674</v>
      </c>
      <c r="AC321">
        <f>C321-1</f>
        <v>0.24</v>
      </c>
      <c r="AD321">
        <f>0.01675104-0.0000418*C321-0.000000126*C321*C321</f>
        <v>1.6699014262399996E-2</v>
      </c>
      <c r="AE321">
        <f>MOD(279.6966778+36000.76892*C321+0.0003025*C321*C321,360)*PI()/180</f>
        <v>4.898277082693717</v>
      </c>
      <c r="AF321">
        <f>(281.2208444+1.719175*C321+0.000452778*C321*C321)*PI()/180</f>
        <v>4.9454483384200199</v>
      </c>
      <c r="AG321">
        <f>G321-AC321*(46.815*PI()/180+AC321*(0.006*PI()/180-0.0018*AC321*PI()/180))/3600</f>
        <v>0.409038346455533</v>
      </c>
      <c r="AH321">
        <f t="shared" si="373"/>
        <v>5.4571770134315045</v>
      </c>
      <c r="AI321">
        <f t="shared" ref="AI321:AM321" si="445">$AH321+$AD321*SIN(AH321)</f>
        <v>5.4448993705657225</v>
      </c>
      <c r="AJ321">
        <f t="shared" si="445"/>
        <v>5.4447613305093858</v>
      </c>
      <c r="AK321">
        <f t="shared" si="445"/>
        <v>5.4447597890972519</v>
      </c>
      <c r="AL321">
        <f t="shared" si="445"/>
        <v>5.4447597718865453</v>
      </c>
      <c r="AM321">
        <f t="shared" si="363"/>
        <v>5.4322721051407825</v>
      </c>
      <c r="AN321">
        <f t="shared" si="375"/>
        <v>4.0945351363812161</v>
      </c>
      <c r="AO321">
        <f t="shared" si="376"/>
        <v>0.9117528335025934</v>
      </c>
      <c r="AP321">
        <f t="shared" si="377"/>
        <v>4.0533454870923862</v>
      </c>
      <c r="AQ321">
        <f t="shared" si="364"/>
        <v>-0.33016255649763909</v>
      </c>
      <c r="AR321">
        <f t="shared" si="378"/>
        <v>1399.8005172918638</v>
      </c>
      <c r="AS321">
        <f t="shared" si="379"/>
        <v>2906.6519418633925</v>
      </c>
      <c r="AT321">
        <f t="shared" si="380"/>
        <v>3057.1831588292857</v>
      </c>
      <c r="AV321">
        <f>SQRT((S321-AS321)*(S321-AS321)+(T321-AT321)*(T321-AT321))</f>
        <v>4.6493174354579407</v>
      </c>
    </row>
    <row r="322" spans="1:48" x14ac:dyDescent="0.2">
      <c r="A322" s="1" t="d">
        <v>2024-11-16</v>
      </c>
      <c r="B322">
        <v>45611</v>
      </c>
      <c r="C322">
        <f t="shared" si="365"/>
        <v>1.24</v>
      </c>
      <c r="D322">
        <v>1.6708000000000001E-2</v>
      </c>
      <c r="E322">
        <f t="shared" si="366"/>
        <v>4.8950563441756003</v>
      </c>
      <c r="F322">
        <f t="shared" si="367"/>
        <v>4.9382057178469285</v>
      </c>
      <c r="G322">
        <f t="shared" si="368"/>
        <v>0.40909281973636669</v>
      </c>
      <c r="H322">
        <f t="shared" ref="H322:H367" si="446">MOD(2*PI()*B322/365.242191+E322-F322,2*PI())</f>
        <v>5.4784016871188612</v>
      </c>
      <c r="I322">
        <f t="shared" ref="I322:L341" si="447">$H322+$D322*SIN(H322)</f>
        <v>5.4663605548059868</v>
      </c>
      <c r="J322">
        <f t="shared" si="447"/>
        <v>5.4662219573418636</v>
      </c>
      <c r="K322">
        <f t="shared" si="447"/>
        <v>5.4662203722804046</v>
      </c>
      <c r="L322">
        <f t="shared" si="447"/>
        <v>5.4662203541542995</v>
      </c>
      <c r="M322">
        <f t="shared" ref="M322:M367" si="448">MOD(ATAN(SQRT((1+D322)/(1-D322))*TAN(L322/2)),PI())*2</f>
        <v>5.4539682633859536</v>
      </c>
      <c r="N322">
        <f t="shared" ref="N322:N367" si="449">MOD(M322+F322,2*PI())</f>
        <v>4.1089886740532968</v>
      </c>
      <c r="O322">
        <f t="shared" ref="O322:O367" si="450">ATAN((SIN(N322)*COS(G322))/COS(N322))</f>
        <v>0.92657800771629029</v>
      </c>
      <c r="P322">
        <f t="shared" si="369"/>
        <v>4.0681706613060831</v>
      </c>
      <c r="Q322">
        <f t="shared" ref="Q322:Q367" si="451">ASIN(SIN(G322)*SIN(N322))</f>
        <v>-0.33369247985022271</v>
      </c>
      <c r="R322">
        <f t="shared" si="370"/>
        <v>1405.0367601705459</v>
      </c>
      <c r="S322">
        <f t="shared" si="371"/>
        <v>2923.4244950038174</v>
      </c>
      <c r="T322">
        <f t="shared" si="372"/>
        <v>3043.8280046644354</v>
      </c>
      <c r="AC322">
        <f>C322-1</f>
        <v>0.24</v>
      </c>
      <c r="AD322">
        <f>0.01675104-0.0000418*C322-0.000000126*C322*C322</f>
        <v>1.6699014262399996E-2</v>
      </c>
      <c r="AE322">
        <f>MOD(279.6966778+36000.76892*C322+0.0003025*C322*C322,360)*PI()/180</f>
        <v>4.898277082693717</v>
      </c>
      <c r="AF322">
        <f>(281.2208444+1.719175*C322+0.000452778*C322*C322)*PI()/180</f>
        <v>4.9454483384200199</v>
      </c>
      <c r="AG322">
        <f>G322-AC322*(46.815*PI()/180+AC322*(0.006*PI()/180-0.0018*AC322*PI()/180))/3600</f>
        <v>0.409038346455533</v>
      </c>
      <c r="AH322">
        <f t="shared" si="373"/>
        <v>5.4743798050639896</v>
      </c>
      <c r="AI322">
        <f t="shared" ref="AI322:AM322" si="452">$AH322+$AD322*SIN(AH322)</f>
        <v>5.4622986852164255</v>
      </c>
      <c r="AJ322">
        <f t="shared" si="452"/>
        <v>5.4621602944544438</v>
      </c>
      <c r="AK322">
        <f t="shared" si="452"/>
        <v>5.4621587194642647</v>
      </c>
      <c r="AL322">
        <f t="shared" si="452"/>
        <v>5.462158701541048</v>
      </c>
      <c r="AM322">
        <f t="shared" ref="AM322:AM367" si="453">MOD(ATAN(SQRT((1+AD322)/(1-AD322))*TAN(AL322/2)),PI())*2</f>
        <v>5.4498669554088428</v>
      </c>
      <c r="AN322">
        <f t="shared" si="375"/>
        <v>4.1121299866492755</v>
      </c>
      <c r="AO322">
        <f t="shared" si="376"/>
        <v>0.92981860610775924</v>
      </c>
      <c r="AP322">
        <f t="shared" si="377"/>
        <v>4.0714112596975527</v>
      </c>
      <c r="AQ322">
        <f t="shared" ref="AQ322:AQ367" si="454">ASIN(SIN(AG322)*SIN(AN322))</f>
        <v>-0.33439764694704555</v>
      </c>
      <c r="AR322">
        <f t="shared" si="378"/>
        <v>1406.0859086632179</v>
      </c>
      <c r="AS322">
        <f t="shared" si="379"/>
        <v>2926.9940036543139</v>
      </c>
      <c r="AT322">
        <f t="shared" si="380"/>
        <v>3040.8103818748241</v>
      </c>
      <c r="AV322">
        <f>SQRT((S322-AS322)*(S322-AS322)+(T322-AT322)*(T322-AT322))</f>
        <v>4.6741244427541178</v>
      </c>
    </row>
    <row r="323" spans="1:48" x14ac:dyDescent="0.2">
      <c r="A323" s="1" t="d">
        <v>2024-11-17</v>
      </c>
      <c r="B323">
        <v>45612</v>
      </c>
      <c r="C323">
        <f t="shared" ref="C323:C367" si="455">45291/36525</f>
        <v>1.24</v>
      </c>
      <c r="D323">
        <v>1.6708000000000001E-2</v>
      </c>
      <c r="E323">
        <f t="shared" ref="E323:E367" si="456">280.466069*PI()/180</f>
        <v>4.8950563441756003</v>
      </c>
      <c r="F323">
        <f t="shared" ref="F323:F367" si="457">282.938346*PI()/180</f>
        <v>4.9382057178469285</v>
      </c>
      <c r="G323">
        <f t="shared" ref="G323:G367" si="458">23.439292*PI()/180</f>
        <v>0.40909281973636669</v>
      </c>
      <c r="H323">
        <f t="shared" si="446"/>
        <v>5.4956044787513463</v>
      </c>
      <c r="I323">
        <f t="shared" si="447"/>
        <v>5.4837643800666624</v>
      </c>
      <c r="J323">
        <f t="shared" si="447"/>
        <v>5.4836256359355335</v>
      </c>
      <c r="K323">
        <f t="shared" si="447"/>
        <v>5.4836240200265864</v>
      </c>
      <c r="L323">
        <f t="shared" si="447"/>
        <v>5.483624001207966</v>
      </c>
      <c r="M323">
        <f t="shared" si="448"/>
        <v>5.471572653340619</v>
      </c>
      <c r="N323">
        <f t="shared" si="449"/>
        <v>4.1265930640079613</v>
      </c>
      <c r="O323">
        <f t="shared" si="450"/>
        <v>0.94469698218008835</v>
      </c>
      <c r="P323">
        <f t="shared" ref="P323:P367" si="459">ROUND((N323-O323)/PI(),0)*PI()+O323</f>
        <v>4.0862896357698819</v>
      </c>
      <c r="Q323">
        <f t="shared" si="451"/>
        <v>-0.33784714242676805</v>
      </c>
      <c r="R323">
        <f t="shared" ref="R323:R367" si="460">TAN(PI()/4-Q323/2)*1000</f>
        <v>1411.2331042869544</v>
      </c>
      <c r="S323">
        <f t="shared" ref="S323:S367" si="461">1800-R323*SIN(P323)</f>
        <v>2943.5495708645585</v>
      </c>
      <c r="T323">
        <f t="shared" ref="T323:T367" si="462">2200-R323*COS(P323)</f>
        <v>3026.9662953294278</v>
      </c>
      <c r="AC323">
        <f>C323-1</f>
        <v>0.24</v>
      </c>
      <c r="AD323">
        <f>0.01675104-0.0000418*C323-0.000000126*C323*C323</f>
        <v>1.6699014262399996E-2</v>
      </c>
      <c r="AE323">
        <f>MOD(279.6966778+36000.76892*C323+0.0003025*C323*C323,360)*PI()/180</f>
        <v>4.898277082693717</v>
      </c>
      <c r="AF323">
        <f>(281.2208444+1.719175*C323+0.000452778*C323*C323)*PI()/180</f>
        <v>4.9454483384200199</v>
      </c>
      <c r="AG323">
        <f>G323-AC323*(46.815*PI()/180+AC323*(0.006*PI()/180-0.0018*AC323*PI()/180))/3600</f>
        <v>0.409038346455533</v>
      </c>
      <c r="AH323">
        <f t="shared" ref="AH323:AH367" si="463">MOD(2*PI()*B323/365.242191+AE323-AF323,2*PI())</f>
        <v>5.4915825966964746</v>
      </c>
      <c r="AI323">
        <f t="shared" ref="AI323:AM323" si="464">$AH323+$AD323*SIN(AH323)</f>
        <v>5.4797015750177254</v>
      </c>
      <c r="AJ323">
        <f t="shared" si="464"/>
        <v>5.4795629990386789</v>
      </c>
      <c r="AK323">
        <f t="shared" si="464"/>
        <v>5.479561392710302</v>
      </c>
      <c r="AL323">
        <f t="shared" si="464"/>
        <v>5.4795613740916114</v>
      </c>
      <c r="AM323">
        <f t="shared" si="453"/>
        <v>5.4674693765748312</v>
      </c>
      <c r="AN323">
        <f t="shared" ref="AN323:AN367" si="465">MOD(AM323+AF323,2*PI())</f>
        <v>4.1297324078152648</v>
      </c>
      <c r="AO323">
        <f t="shared" ref="AO323:AO367" si="466">ATAN((SIN(AN323)*COS(AG323))/COS(AN323))</f>
        <v>0.94794478940030202</v>
      </c>
      <c r="AP323">
        <f t="shared" ref="AP323:AP367" si="467">ROUND((AN323-AO323)/PI(),0)*PI()+AO323</f>
        <v>4.0895374429900953</v>
      </c>
      <c r="AQ323">
        <f t="shared" si="454"/>
        <v>-0.33853301823642312</v>
      </c>
      <c r="AR323">
        <f t="shared" ref="AR323:AR367" si="468">TAN(PI()/4-AQ323/2)*1000</f>
        <v>1412.2595268715245</v>
      </c>
      <c r="AS323">
        <f t="shared" ref="AS323:AS367" si="469">1800-AR323*SIN(AP323)</f>
        <v>2947.0630412419187</v>
      </c>
      <c r="AT323">
        <f t="shared" ref="AT323:AT367" si="470">2200-AR323*COS(AP323)</f>
        <v>3023.8466790952207</v>
      </c>
      <c r="AV323">
        <f>SQRT((S323-AS323)*(S323-AS323)+(T323-AT323)*(T323-AT323))</f>
        <v>4.6985614331746008</v>
      </c>
    </row>
    <row r="324" spans="1:48" x14ac:dyDescent="0.2">
      <c r="A324" s="1" t="d">
        <v>2024-11-18</v>
      </c>
      <c r="B324">
        <v>45613</v>
      </c>
      <c r="C324">
        <f t="shared" si="455"/>
        <v>1.24</v>
      </c>
      <c r="D324">
        <v>1.6708000000000001E-2</v>
      </c>
      <c r="E324">
        <f t="shared" si="456"/>
        <v>4.8950563441756003</v>
      </c>
      <c r="F324">
        <f t="shared" si="457"/>
        <v>4.9382057178469285</v>
      </c>
      <c r="G324">
        <f t="shared" si="458"/>
        <v>0.40909281973636669</v>
      </c>
      <c r="H324">
        <f t="shared" si="446"/>
        <v>5.512807270383945</v>
      </c>
      <c r="I324">
        <f t="shared" si="447"/>
        <v>5.5011717091529597</v>
      </c>
      <c r="J324">
        <f t="shared" si="447"/>
        <v>5.5010329842821584</v>
      </c>
      <c r="K324">
        <f t="shared" si="447"/>
        <v>5.5010313399149435</v>
      </c>
      <c r="L324">
        <f t="shared" si="447"/>
        <v>5.5010313204248913</v>
      </c>
      <c r="M324">
        <f t="shared" si="448"/>
        <v>5.489184473116679</v>
      </c>
      <c r="N324">
        <f t="shared" si="449"/>
        <v>4.1442048837840204</v>
      </c>
      <c r="O324">
        <f t="shared" si="450"/>
        <v>0.96287594708984436</v>
      </c>
      <c r="P324">
        <f t="shared" si="459"/>
        <v>4.1044686006796374</v>
      </c>
      <c r="Q324">
        <f t="shared" si="451"/>
        <v>-0.34190053261528552</v>
      </c>
      <c r="R324">
        <f t="shared" si="460"/>
        <v>1417.3135216815581</v>
      </c>
      <c r="S324">
        <f t="shared" si="461"/>
        <v>2963.3842173509934</v>
      </c>
      <c r="T324">
        <f t="shared" si="462"/>
        <v>3009.5151521497278</v>
      </c>
      <c r="AC324">
        <f>C324-1</f>
        <v>0.24</v>
      </c>
      <c r="AD324">
        <f>0.01675104-0.0000418*C324-0.000000126*C324*C324</f>
        <v>1.6699014262399996E-2</v>
      </c>
      <c r="AE324">
        <f>MOD(279.6966778+36000.76892*C324+0.0003025*C324*C324,360)*PI()/180</f>
        <v>4.898277082693717</v>
      </c>
      <c r="AF324">
        <f>(281.2208444+1.719175*C324+0.000452778*C324*C324)*PI()/180</f>
        <v>4.9454483384200199</v>
      </c>
      <c r="AG324">
        <f>G324-AC324*(46.815*PI()/180+AC324*(0.006*PI()/180-0.0018*AC324*PI()/180))/3600</f>
        <v>0.409038346455533</v>
      </c>
      <c r="AH324">
        <f t="shared" si="463"/>
        <v>5.5087853883290734</v>
      </c>
      <c r="AI324">
        <f t="shared" ref="AI324:AM324" si="471">$AH324+$AD324*SIN(AH324)</f>
        <v>5.4971079807549375</v>
      </c>
      <c r="AJ324">
        <f t="shared" si="471"/>
        <v>5.4969693852812371</v>
      </c>
      <c r="AK324">
        <f t="shared" si="471"/>
        <v>5.4969677499731331</v>
      </c>
      <c r="AL324">
        <f t="shared" si="471"/>
        <v>5.496967730679251</v>
      </c>
      <c r="AM324">
        <f t="shared" si="453"/>
        <v>5.4850792511726265</v>
      </c>
      <c r="AN324">
        <f t="shared" si="465"/>
        <v>4.1473422824130601</v>
      </c>
      <c r="AO324">
        <f t="shared" si="466"/>
        <v>0.96613087858144853</v>
      </c>
      <c r="AP324">
        <f t="shared" si="467"/>
        <v>4.1077235321712413</v>
      </c>
      <c r="AQ324">
        <f t="shared" si="454"/>
        <v>-0.34256685692428945</v>
      </c>
      <c r="AR324">
        <f t="shared" si="468"/>
        <v>1418.3164061097809</v>
      </c>
      <c r="AS324">
        <f t="shared" si="469"/>
        <v>2966.8380316114026</v>
      </c>
      <c r="AT324">
        <f t="shared" si="470"/>
        <v>3006.2942613124515</v>
      </c>
      <c r="AV324">
        <f>SQRT((S324-AS324)*(S324-AS324)+(T324-AT324)*(T324-AT324))</f>
        <v>4.7226021144128456</v>
      </c>
    </row>
    <row r="325" spans="1:48" x14ac:dyDescent="0.2">
      <c r="A325" s="1" t="d">
        <v>2024-11-19</v>
      </c>
      <c r="B325">
        <v>45614</v>
      </c>
      <c r="C325">
        <f t="shared" si="455"/>
        <v>1.24</v>
      </c>
      <c r="D325">
        <v>1.6708000000000001E-2</v>
      </c>
      <c r="E325">
        <f t="shared" si="456"/>
        <v>4.8950563441756003</v>
      </c>
      <c r="F325">
        <f t="shared" si="457"/>
        <v>4.9382057178469285</v>
      </c>
      <c r="G325">
        <f t="shared" si="458"/>
        <v>0.40909281973636669</v>
      </c>
      <c r="H325">
        <f t="shared" si="446"/>
        <v>5.5300100620164301</v>
      </c>
      <c r="I325">
        <f t="shared" si="447"/>
        <v>5.5185824815361375</v>
      </c>
      <c r="J325">
        <f t="shared" si="447"/>
        <v>5.5184439418424445</v>
      </c>
      <c r="K325">
        <f t="shared" si="447"/>
        <v>5.5184422715178565</v>
      </c>
      <c r="L325">
        <f t="shared" si="447"/>
        <v>5.5184422513806926</v>
      </c>
      <c r="M325">
        <f t="shared" si="448"/>
        <v>5.5068036019878726</v>
      </c>
      <c r="N325">
        <f t="shared" si="449"/>
        <v>4.1618240126552148</v>
      </c>
      <c r="O325">
        <f t="shared" si="450"/>
        <v>0.9811143292054153</v>
      </c>
      <c r="P325">
        <f t="shared" si="459"/>
        <v>4.1227069827952088</v>
      </c>
      <c r="Q325">
        <f t="shared" si="451"/>
        <v>-0.34585085512679625</v>
      </c>
      <c r="R325">
        <f t="shared" si="460"/>
        <v>1423.2730336044417</v>
      </c>
      <c r="S325">
        <f t="shared" si="461"/>
        <v>2982.9072126522206</v>
      </c>
      <c r="T325">
        <f t="shared" si="462"/>
        <v>2991.4775135409368</v>
      </c>
      <c r="AC325">
        <f>C325-1</f>
        <v>0.24</v>
      </c>
      <c r="AD325">
        <f>0.01675104-0.0000418*C325-0.000000126*C325*C325</f>
        <v>1.6699014262399996E-2</v>
      </c>
      <c r="AE325">
        <f>MOD(279.6966778+36000.76892*C325+0.0003025*C325*C325,360)*PI()/180</f>
        <v>4.898277082693717</v>
      </c>
      <c r="AF325">
        <f>(281.2208444+1.719175*C325+0.000452778*C325*C325)*PI()/180</f>
        <v>4.9454483384200199</v>
      </c>
      <c r="AG325">
        <f>G325-AC325*(46.815*PI()/180+AC325*(0.006*PI()/180-0.0018*AC325*PI()/180))/3600</f>
        <v>0.409038346455533</v>
      </c>
      <c r="AH325">
        <f t="shared" si="463"/>
        <v>5.5259881799615584</v>
      </c>
      <c r="AI325">
        <f t="shared" ref="AI325:AM325" si="472">$AH325+$AD325*SIN(AH325)</f>
        <v>5.514517842172566</v>
      </c>
      <c r="AJ325">
        <f t="shared" si="472"/>
        <v>5.5143793929623834</v>
      </c>
      <c r="AK325">
        <f t="shared" si="472"/>
        <v>5.5143777311459043</v>
      </c>
      <c r="AL325">
        <f t="shared" si="472"/>
        <v>5.5143777112003454</v>
      </c>
      <c r="AM325">
        <f t="shared" si="453"/>
        <v>5.5026964591419363</v>
      </c>
      <c r="AN325">
        <f t="shared" si="465"/>
        <v>4.164959490382369</v>
      </c>
      <c r="AO325">
        <f t="shared" si="466"/>
        <v>0.98437628779060693</v>
      </c>
      <c r="AP325">
        <f t="shared" si="467"/>
        <v>4.1259689413803997</v>
      </c>
      <c r="AQ325">
        <f t="shared" si="454"/>
        <v>-0.34649737273117759</v>
      </c>
      <c r="AR325">
        <f t="shared" si="468"/>
        <v>1424.2515699877408</v>
      </c>
      <c r="AS325">
        <f t="shared" si="469"/>
        <v>2986.2977311349878</v>
      </c>
      <c r="AT325">
        <f t="shared" si="470"/>
        <v>2988.1562203754561</v>
      </c>
      <c r="AV325">
        <f>SQRT((S325-AS325)*(S325-AS325)+(T325-AT325)*(T325-AT325))</f>
        <v>4.746219956244655</v>
      </c>
    </row>
    <row r="326" spans="1:48" x14ac:dyDescent="0.2">
      <c r="A326" s="1" t="d">
        <v>2024-11-20</v>
      </c>
      <c r="B326">
        <v>45615</v>
      </c>
      <c r="C326">
        <f t="shared" si="455"/>
        <v>1.24</v>
      </c>
      <c r="D326">
        <v>1.6708000000000001E-2</v>
      </c>
      <c r="E326">
        <f t="shared" si="456"/>
        <v>4.8950563441756003</v>
      </c>
      <c r="F326">
        <f t="shared" si="457"/>
        <v>4.9382057178469285</v>
      </c>
      <c r="G326">
        <f t="shared" si="458"/>
        <v>0.40909281973636669</v>
      </c>
      <c r="H326">
        <f t="shared" si="446"/>
        <v>5.5472128536489151</v>
      </c>
      <c r="I326">
        <f t="shared" si="447"/>
        <v>5.5359966356688295</v>
      </c>
      <c r="J326">
        <f t="shared" si="447"/>
        <v>5.5358584468600736</v>
      </c>
      <c r="K326">
        <f t="shared" si="447"/>
        <v>5.5358567531845342</v>
      </c>
      <c r="L326">
        <f t="shared" si="447"/>
        <v>5.5358567324277814</v>
      </c>
      <c r="M326">
        <f t="shared" si="448"/>
        <v>5.5244299166753166</v>
      </c>
      <c r="N326">
        <f t="shared" si="449"/>
        <v>4.1794503273426589</v>
      </c>
      <c r="O326">
        <f t="shared" si="450"/>
        <v>0.99941147354152537</v>
      </c>
      <c r="P326">
        <f t="shared" si="459"/>
        <v>4.1410041271313185</v>
      </c>
      <c r="Q326">
        <f t="shared" si="451"/>
        <v>-0.34969633946124029</v>
      </c>
      <c r="R326">
        <f t="shared" si="460"/>
        <v>1429.106657772086</v>
      </c>
      <c r="S326">
        <f t="shared" si="461"/>
        <v>3002.0971479945219</v>
      </c>
      <c r="T326">
        <f t="shared" si="462"/>
        <v>2972.8572223069009</v>
      </c>
      <c r="AC326">
        <f>C326-1</f>
        <v>0.24</v>
      </c>
      <c r="AD326">
        <f>0.01675104-0.0000418*C326-0.000000126*C326*C326</f>
        <v>1.6699014262399996E-2</v>
      </c>
      <c r="AE326">
        <f>MOD(279.6966778+36000.76892*C326+0.0003025*C326*C326,360)*PI()/180</f>
        <v>4.898277082693717</v>
      </c>
      <c r="AF326">
        <f>(281.2208444+1.719175*C326+0.000452778*C326*C326)*PI()/180</f>
        <v>4.9454483384200199</v>
      </c>
      <c r="AG326">
        <f>G326-AC326*(46.815*PI()/180+AC326*(0.006*PI()/180-0.0018*AC326*PI()/180))/3600</f>
        <v>0.409038346455533</v>
      </c>
      <c r="AH326">
        <f t="shared" si="463"/>
        <v>5.5431909715940435</v>
      </c>
      <c r="AI326">
        <f t="shared" ref="AI326:AM326" si="473">$AH326+$AD326*SIN(AH326)</f>
        <v>5.5319310979928247</v>
      </c>
      <c r="AJ326">
        <f t="shared" si="473"/>
        <v>5.5317929606418996</v>
      </c>
      <c r="AK326">
        <f t="shared" si="473"/>
        <v>5.5317912748952134</v>
      </c>
      <c r="AL326">
        <f t="shared" si="473"/>
        <v>5.5317912543246992</v>
      </c>
      <c r="AM326">
        <f t="shared" si="453"/>
        <v>5.5203208778633126</v>
      </c>
      <c r="AN326">
        <f t="shared" si="465"/>
        <v>4.1825839091037462</v>
      </c>
      <c r="AO326">
        <f t="shared" si="466"/>
        <v>1.0026803493775991</v>
      </c>
      <c r="AP326">
        <f t="shared" si="467"/>
        <v>4.1442730029673918</v>
      </c>
      <c r="AQ326">
        <f t="shared" si="454"/>
        <v>-0.3503228004318763</v>
      </c>
      <c r="AR326">
        <f t="shared" si="468"/>
        <v>1430.0600400388321</v>
      </c>
      <c r="AS326">
        <f t="shared" si="469"/>
        <v>3005.4207165842408</v>
      </c>
      <c r="AT326">
        <f t="shared" si="470"/>
        <v>2969.4365562834937</v>
      </c>
      <c r="AV326">
        <f>SQRT((S326-AS326)*(S326-AS326)+(T326-AT326)*(T326-AT326))</f>
        <v>4.7693882431878389</v>
      </c>
    </row>
    <row r="327" spans="1:48" x14ac:dyDescent="0.2">
      <c r="A327" s="1" t="d">
        <v>2024-11-21</v>
      </c>
      <c r="B327">
        <v>45616</v>
      </c>
      <c r="C327">
        <f t="shared" si="455"/>
        <v>1.24</v>
      </c>
      <c r="D327">
        <v>1.6708000000000001E-2</v>
      </c>
      <c r="E327">
        <f t="shared" si="456"/>
        <v>4.8950563441756003</v>
      </c>
      <c r="F327">
        <f t="shared" si="457"/>
        <v>4.9382057178469285</v>
      </c>
      <c r="G327">
        <f t="shared" si="458"/>
        <v>0.40909281973636669</v>
      </c>
      <c r="H327">
        <f t="shared" si="446"/>
        <v>5.5644156452814002</v>
      </c>
      <c r="I327">
        <f t="shared" si="447"/>
        <v>5.5534141090027971</v>
      </c>
      <c r="J327">
        <f t="shared" si="447"/>
        <v>5.5532764363796296</v>
      </c>
      <c r="K327">
        <f t="shared" si="447"/>
        <v>5.5532747220586369</v>
      </c>
      <c r="L327">
        <f t="shared" si="447"/>
        <v>5.5532747007129748</v>
      </c>
      <c r="M327">
        <f t="shared" si="448"/>
        <v>5.5420632913829211</v>
      </c>
      <c r="N327">
        <f t="shared" si="449"/>
        <v>4.1970837020502643</v>
      </c>
      <c r="O327">
        <f t="shared" si="450"/>
        <v>1.0177666427686358</v>
      </c>
      <c r="P327">
        <f t="shared" si="459"/>
        <v>4.1593592963584287</v>
      </c>
      <c r="Q327">
        <f t="shared" si="451"/>
        <v>-0.35343524183047847</v>
      </c>
      <c r="R327">
        <f t="shared" si="460"/>
        <v>1434.809417198265</v>
      </c>
      <c r="S327">
        <f t="shared" si="461"/>
        <v>3020.9324708042896</v>
      </c>
      <c r="T327">
        <f t="shared" si="462"/>
        <v>2953.6590511740419</v>
      </c>
      <c r="AC327">
        <f>C327-1</f>
        <v>0.24</v>
      </c>
      <c r="AD327">
        <f>0.01675104-0.0000418*C327-0.000000126*C327*C327</f>
        <v>1.6699014262399996E-2</v>
      </c>
      <c r="AE327">
        <f>MOD(279.6966778+36000.76892*C327+0.0003025*C327*C327,360)*PI()/180</f>
        <v>4.898277082693717</v>
      </c>
      <c r="AF327">
        <f>(281.2208444+1.719175*C327+0.000452778*C327*C327)*PI()/180</f>
        <v>4.9454483384200199</v>
      </c>
      <c r="AG327">
        <f>G327-AC327*(46.815*PI()/180+AC327*(0.006*PI()/180-0.0018*AC327*PI()/180))/3600</f>
        <v>0.409038346455533</v>
      </c>
      <c r="AH327">
        <f t="shared" si="463"/>
        <v>5.5603937632265286</v>
      </c>
      <c r="AI327">
        <f t="shared" ref="AI327:AM327" si="474">$AH327+$AD327*SIN(AH327)</f>
        <v>5.5493476859333111</v>
      </c>
      <c r="AJ327">
        <f t="shared" si="474"/>
        <v>5.5492100256768788</v>
      </c>
      <c r="AK327">
        <f t="shared" si="474"/>
        <v>5.5492083186786001</v>
      </c>
      <c r="AL327">
        <f t="shared" si="474"/>
        <v>5.5492082975130144</v>
      </c>
      <c r="AM327">
        <f t="shared" si="453"/>
        <v>5.5379523821932493</v>
      </c>
      <c r="AN327">
        <f t="shared" si="465"/>
        <v>4.200215413433682</v>
      </c>
      <c r="AO327">
        <f t="shared" si="466"/>
        <v>1.0210423133299997</v>
      </c>
      <c r="AP327">
        <f t="shared" si="467"/>
        <v>4.1626349669197928</v>
      </c>
      <c r="AQ327">
        <f t="shared" si="454"/>
        <v>-0.35404140178202748</v>
      </c>
      <c r="AR327">
        <f t="shared" si="468"/>
        <v>1435.7368446030437</v>
      </c>
      <c r="AS327">
        <f t="shared" si="469"/>
        <v>3024.1854286731359</v>
      </c>
      <c r="AT327">
        <f t="shared" si="470"/>
        <v>2950.1402023455848</v>
      </c>
      <c r="AV327">
        <f>SQRT((S327-AS327)*(S327-AS327)+(T327-AT327)*(T327-AT327))</f>
        <v>4.792080130175524</v>
      </c>
    </row>
    <row r="328" spans="1:48" x14ac:dyDescent="0.2">
      <c r="A328" s="1" t="d">
        <v>2024-11-22</v>
      </c>
      <c r="B328">
        <v>45617</v>
      </c>
      <c r="C328">
        <f t="shared" si="455"/>
        <v>1.24</v>
      </c>
      <c r="D328">
        <v>1.6708000000000001E-2</v>
      </c>
      <c r="E328">
        <f t="shared" si="456"/>
        <v>4.8950563441756003</v>
      </c>
      <c r="F328">
        <f t="shared" si="457"/>
        <v>4.9382057178469285</v>
      </c>
      <c r="G328">
        <f t="shared" si="458"/>
        <v>0.40909281973636669</v>
      </c>
      <c r="H328">
        <f t="shared" si="446"/>
        <v>5.5816184369139989</v>
      </c>
      <c r="I328">
        <f t="shared" si="447"/>
        <v>5.5708348380076682</v>
      </c>
      <c r="J328">
        <f t="shared" si="447"/>
        <v>5.570697846265749</v>
      </c>
      <c r="K328">
        <f t="shared" si="447"/>
        <v>5.5706961140971476</v>
      </c>
      <c r="L328">
        <f t="shared" si="447"/>
        <v>5.5706960921963509</v>
      </c>
      <c r="M328">
        <f t="shared" si="448"/>
        <v>5.5597035978347407</v>
      </c>
      <c r="N328">
        <f t="shared" si="449"/>
        <v>4.214724008502083</v>
      </c>
      <c r="O328">
        <f t="shared" si="450"/>
        <v>1.0361790167788434</v>
      </c>
      <c r="P328">
        <f t="shared" si="459"/>
        <v>4.1777716703686369</v>
      </c>
      <c r="Q328">
        <f t="shared" si="451"/>
        <v>-0.3570658471126088</v>
      </c>
      <c r="R328">
        <f t="shared" si="460"/>
        <v>1440.3763493861352</v>
      </c>
      <c r="S328">
        <f t="shared" si="461"/>
        <v>3039.391530339617</v>
      </c>
      <c r="T328">
        <f t="shared" si="462"/>
        <v>2933.888726165862</v>
      </c>
      <c r="AC328">
        <f>C328-1</f>
        <v>0.24</v>
      </c>
      <c r="AD328">
        <f>0.01675104-0.0000418*C328-0.000000126*C328*C328</f>
        <v>1.6699014262399996E-2</v>
      </c>
      <c r="AE328">
        <f>MOD(279.6966778+36000.76892*C328+0.0003025*C328*C328,360)*PI()/180</f>
        <v>4.898277082693717</v>
      </c>
      <c r="AF328">
        <f>(281.2208444+1.719175*C328+0.000452778*C328*C328)*PI()/180</f>
        <v>4.9454483384200199</v>
      </c>
      <c r="AG328">
        <f>G328-AC328*(46.815*PI()/180+AC328*(0.006*PI()/180-0.0018*AC328*PI()/180))/3600</f>
        <v>0.409038346455533</v>
      </c>
      <c r="AH328">
        <f t="shared" si="463"/>
        <v>5.5775965548591273</v>
      </c>
      <c r="AI328">
        <f t="shared" ref="AI328:AM328" si="475">$AH328+$AD328*SIN(AH328)</f>
        <v>5.5667675427256693</v>
      </c>
      <c r="AJ328">
        <f t="shared" si="475"/>
        <v>5.5666305242407406</v>
      </c>
      <c r="AK328">
        <f t="shared" si="475"/>
        <v>5.5666287987632739</v>
      </c>
      <c r="AL328">
        <f t="shared" si="475"/>
        <v>5.5666287770356027</v>
      </c>
      <c r="AM328">
        <f t="shared" si="453"/>
        <v>5.5555908445012232</v>
      </c>
      <c r="AN328">
        <f t="shared" si="465"/>
        <v>4.2178538757416568</v>
      </c>
      <c r="AO328">
        <f t="shared" si="466"/>
        <v>1.0394613468668403</v>
      </c>
      <c r="AP328">
        <f t="shared" si="467"/>
        <v>4.1810540004566334</v>
      </c>
      <c r="AQ328">
        <f t="shared" si="454"/>
        <v>-0.35765146747537269</v>
      </c>
      <c r="AR328">
        <f t="shared" si="468"/>
        <v>1441.2770280671814</v>
      </c>
      <c r="AS328">
        <f t="shared" si="469"/>
        <v>3042.5702180515591</v>
      </c>
      <c r="AT328">
        <f t="shared" si="470"/>
        <v>2930.2730481439576</v>
      </c>
      <c r="AV328">
        <f>SQRT((S328-AS328)*(S328-AS328)+(T328-AT328)*(T328-AT328))</f>
        <v>4.8142687012810121</v>
      </c>
    </row>
    <row r="329" spans="1:48" x14ac:dyDescent="0.2">
      <c r="A329" s="1" t="d">
        <v>2024-11-23</v>
      </c>
      <c r="B329">
        <v>45618</v>
      </c>
      <c r="C329">
        <f t="shared" si="455"/>
        <v>1.24</v>
      </c>
      <c r="D329">
        <v>1.6708000000000001E-2</v>
      </c>
      <c r="E329">
        <f t="shared" si="456"/>
        <v>4.8950563441756003</v>
      </c>
      <c r="F329">
        <f t="shared" si="457"/>
        <v>4.9382057178469285</v>
      </c>
      <c r="G329">
        <f t="shared" si="458"/>
        <v>0.40909281973636669</v>
      </c>
      <c r="H329">
        <f t="shared" si="446"/>
        <v>5.598821228546484</v>
      </c>
      <c r="I329">
        <f t="shared" si="447"/>
        <v>5.5882587581892817</v>
      </c>
      <c r="J329">
        <f t="shared" si="447"/>
        <v>5.5881226112221158</v>
      </c>
      <c r="K329">
        <f t="shared" si="447"/>
        <v>5.5881208640890971</v>
      </c>
      <c r="L329">
        <f t="shared" si="447"/>
        <v>5.5881208416699542</v>
      </c>
      <c r="M329">
        <f t="shared" si="448"/>
        <v>5.5773507053128615</v>
      </c>
      <c r="N329">
        <f t="shared" si="449"/>
        <v>4.2323711159802038</v>
      </c>
      <c r="O329">
        <f t="shared" si="450"/>
        <v>1.054647692424437</v>
      </c>
      <c r="P329">
        <f t="shared" si="459"/>
        <v>4.1962403460142301</v>
      </c>
      <c r="Q329">
        <f t="shared" si="451"/>
        <v>-0.36058647083288597</v>
      </c>
      <c r="R329">
        <f t="shared" si="460"/>
        <v>1445.8025158591374</v>
      </c>
      <c r="S329">
        <f t="shared" si="461"/>
        <v>3057.4526256887575</v>
      </c>
      <c r="T329">
        <f t="shared" si="462"/>
        <v>2913.5529475890771</v>
      </c>
      <c r="AC329">
        <f>C329-1</f>
        <v>0.24</v>
      </c>
      <c r="AD329">
        <f>0.01675104-0.0000418*C329-0.000000126*C329*C329</f>
        <v>1.6699014262399996E-2</v>
      </c>
      <c r="AE329">
        <f>MOD(279.6966778+36000.76892*C329+0.0003025*C329*C329,360)*PI()/180</f>
        <v>4.898277082693717</v>
      </c>
      <c r="AF329">
        <f>(281.2208444+1.719175*C329+0.000452778*C329*C329)*PI()/180</f>
        <v>4.9454483384200199</v>
      </c>
      <c r="AG329">
        <f>G329-AC329*(46.815*PI()/180+AC329*(0.006*PI()/180-0.0018*AC329*PI()/180))/3600</f>
        <v>0.409038346455533</v>
      </c>
      <c r="AH329">
        <f t="shared" si="463"/>
        <v>5.5947993464916124</v>
      </c>
      <c r="AI329">
        <f t="shared" ref="AI329:AM329" si="476">$AH329+$AD329*SIN(AH329)</f>
        <v>5.5841906041338483</v>
      </c>
      <c r="AJ329">
        <f t="shared" si="476"/>
        <v>5.5840543913420913</v>
      </c>
      <c r="AK329">
        <f t="shared" si="476"/>
        <v>5.5840526502447041</v>
      </c>
      <c r="AL329">
        <f t="shared" si="476"/>
        <v>5.5840526279909621</v>
      </c>
      <c r="AM329">
        <f t="shared" si="453"/>
        <v>5.5732361347072832</v>
      </c>
      <c r="AN329">
        <f t="shared" si="465"/>
        <v>4.2354991659477168</v>
      </c>
      <c r="AO329">
        <f t="shared" si="466"/>
        <v>1.0579365342061557</v>
      </c>
      <c r="AP329">
        <f t="shared" si="467"/>
        <v>4.1995291877959486</v>
      </c>
      <c r="AQ329">
        <f t="shared" si="454"/>
        <v>-0.36115131912688303</v>
      </c>
      <c r="AR329">
        <f t="shared" si="468"/>
        <v>1446.6756604395912</v>
      </c>
      <c r="AS329">
        <f t="shared" si="469"/>
        <v>3060.5533936439047</v>
      </c>
      <c r="AT329">
        <f t="shared" si="470"/>
        <v>2909.8419600736224</v>
      </c>
      <c r="AV329">
        <f>SQRT((S329-AS329)*(S329-AS329)+(T329-AT329)*(T329-AT329))</f>
        <v>4.8359270312451983</v>
      </c>
    </row>
    <row r="330" spans="1:48" x14ac:dyDescent="0.2">
      <c r="A330" s="1" t="d">
        <v>2024-11-24</v>
      </c>
      <c r="B330">
        <v>45619</v>
      </c>
      <c r="C330">
        <f t="shared" si="455"/>
        <v>1.24</v>
      </c>
      <c r="D330">
        <v>1.6708000000000001E-2</v>
      </c>
      <c r="E330">
        <f t="shared" si="456"/>
        <v>4.8950563441756003</v>
      </c>
      <c r="F330">
        <f t="shared" si="457"/>
        <v>4.9382057178469285</v>
      </c>
      <c r="G330">
        <f t="shared" si="458"/>
        <v>0.40909281973636669</v>
      </c>
      <c r="H330">
        <f t="shared" si="446"/>
        <v>5.6160240201790828</v>
      </c>
      <c r="I330">
        <f t="shared" si="447"/>
        <v>5.6056858041095738</v>
      </c>
      <c r="J330">
        <f t="shared" si="447"/>
        <v>5.6055506648122408</v>
      </c>
      <c r="K330">
        <f t="shared" si="447"/>
        <v>5.6055489056760983</v>
      </c>
      <c r="L330">
        <f t="shared" si="447"/>
        <v>5.6055488827783204</v>
      </c>
      <c r="M330">
        <f t="shared" si="448"/>
        <v>5.5950044806977983</v>
      </c>
      <c r="N330">
        <f t="shared" si="449"/>
        <v>4.2500248913651397</v>
      </c>
      <c r="O330">
        <f t="shared" si="450"/>
        <v>1.0731716834397877</v>
      </c>
      <c r="P330">
        <f t="shared" si="459"/>
        <v>4.2147643370295809</v>
      </c>
      <c r="Q330">
        <f t="shared" si="451"/>
        <v>-0.36399546116692266</v>
      </c>
      <c r="R330">
        <f t="shared" si="460"/>
        <v>1451.0830120062026</v>
      </c>
      <c r="S330">
        <f t="shared" si="461"/>
        <v>3075.0940560153049</v>
      </c>
      <c r="T330">
        <f t="shared" si="462"/>
        <v>2892.6594084017279</v>
      </c>
      <c r="AC330">
        <f>C330-1</f>
        <v>0.24</v>
      </c>
      <c r="AD330">
        <f>0.01675104-0.0000418*C330-0.000000126*C330*C330</f>
        <v>1.6699014262399996E-2</v>
      </c>
      <c r="AE330">
        <f>MOD(279.6966778+36000.76892*C330+0.0003025*C330*C330,360)*PI()/180</f>
        <v>4.898277082693717</v>
      </c>
      <c r="AF330">
        <f>(281.2208444+1.719175*C330+0.000452778*C330*C330)*PI()/180</f>
        <v>4.9454483384200199</v>
      </c>
      <c r="AG330">
        <f>G330-AC330*(46.815*PI()/180+AC330*(0.006*PI()/180-0.0018*AC330*PI()/180))/3600</f>
        <v>0.409038346455533</v>
      </c>
      <c r="AH330">
        <f t="shared" si="463"/>
        <v>5.6120021381242111</v>
      </c>
      <c r="AI330">
        <f t="shared" ref="AI330:AM330" si="477">$AH330+$AD330*SIN(AH330)</f>
        <v>5.6016168049739203</v>
      </c>
      <c r="AJ330">
        <f t="shared" si="477"/>
        <v>5.6014815608453699</v>
      </c>
      <c r="AK330">
        <f t="shared" si="477"/>
        <v>5.6014798070670153</v>
      </c>
      <c r="AL330">
        <f t="shared" si="477"/>
        <v>5.6014797843261572</v>
      </c>
      <c r="AM330">
        <f t="shared" si="453"/>
        <v>5.590888120322127</v>
      </c>
      <c r="AN330">
        <f t="shared" si="465"/>
        <v>4.2531511515625606</v>
      </c>
      <c r="AO330">
        <f t="shared" si="466"/>
        <v>1.0764668765170233</v>
      </c>
      <c r="AP330">
        <f t="shared" si="467"/>
        <v>4.2180595301068164</v>
      </c>
      <c r="AQ330">
        <f t="shared" si="454"/>
        <v>-0.36453931127741335</v>
      </c>
      <c r="AR330">
        <f t="shared" si="468"/>
        <v>1451.9278472343665</v>
      </c>
      <c r="AS330">
        <f t="shared" si="469"/>
        <v>3078.1132732091296</v>
      </c>
      <c r="AT330">
        <f t="shared" si="470"/>
        <v>2888.8547992293197</v>
      </c>
      <c r="AV330">
        <f>SQRT((S330-AS330)*(S330-AS330)+(T330-AT330)*(T330-AT330))</f>
        <v>4.8570282496871604</v>
      </c>
    </row>
    <row r="331" spans="1:48" x14ac:dyDescent="0.2">
      <c r="A331" s="1" t="d">
        <v>2024-11-25</v>
      </c>
      <c r="B331">
        <v>45620</v>
      </c>
      <c r="C331">
        <f t="shared" si="455"/>
        <v>1.24</v>
      </c>
      <c r="D331">
        <v>1.6708000000000001E-2</v>
      </c>
      <c r="E331">
        <f t="shared" si="456"/>
        <v>4.8950563441756003</v>
      </c>
      <c r="F331">
        <f t="shared" si="457"/>
        <v>4.9382057178469285</v>
      </c>
      <c r="G331">
        <f t="shared" si="458"/>
        <v>0.40909281973636669</v>
      </c>
      <c r="H331">
        <f t="shared" si="446"/>
        <v>5.6332268118115678</v>
      </c>
      <c r="I331">
        <f t="shared" si="447"/>
        <v>5.6231159094050254</v>
      </c>
      <c r="J331">
        <f t="shared" si="447"/>
        <v>5.6229819394790379</v>
      </c>
      <c r="K331">
        <f t="shared" si="447"/>
        <v>5.6229801713716903</v>
      </c>
      <c r="L331">
        <f t="shared" si="447"/>
        <v>5.6229801480378052</v>
      </c>
      <c r="M331">
        <f t="shared" si="448"/>
        <v>5.6126647885083569</v>
      </c>
      <c r="N331">
        <f t="shared" si="449"/>
        <v>4.2676851991756983</v>
      </c>
      <c r="O331">
        <f t="shared" si="450"/>
        <v>1.0917499205516072</v>
      </c>
      <c r="P331">
        <f t="shared" si="459"/>
        <v>4.2333425741414006</v>
      </c>
      <c r="Q331">
        <f t="shared" si="451"/>
        <v>-0.36729120096053675</v>
      </c>
      <c r="R331">
        <f t="shared" si="460"/>
        <v>1456.2129772119981</v>
      </c>
      <c r="S331">
        <f t="shared" si="461"/>
        <v>3092.2941729025397</v>
      </c>
      <c r="T331">
        <f t="shared" si="462"/>
        <v>2871.2168097438953</v>
      </c>
      <c r="AC331">
        <f>C331-1</f>
        <v>0.24</v>
      </c>
      <c r="AD331">
        <f>0.01675104-0.0000418*C331-0.000000126*C331*C331</f>
        <v>1.6699014262399996E-2</v>
      </c>
      <c r="AE331">
        <f>MOD(279.6966778+36000.76892*C331+0.0003025*C331*C331,360)*PI()/180</f>
        <v>4.898277082693717</v>
      </c>
      <c r="AF331">
        <f>(281.2208444+1.719175*C331+0.000452778*C331*C331)*PI()/180</f>
        <v>4.9454483384200199</v>
      </c>
      <c r="AG331">
        <f>G331-AC331*(46.815*PI()/180+AC331*(0.006*PI()/180-0.0018*AC331*PI()/180))/3600</f>
        <v>0.409038346455533</v>
      </c>
      <c r="AH331">
        <f t="shared" si="463"/>
        <v>5.6292049297566962</v>
      </c>
      <c r="AI331">
        <f t="shared" ref="AI331:AM331" si="478">$AH331+$AD331*SIN(AH331)</f>
        <v>5.6190460791324508</v>
      </c>
      <c r="AJ331">
        <f t="shared" si="478"/>
        <v>5.6189119654902946</v>
      </c>
      <c r="AK331">
        <f t="shared" si="478"/>
        <v>5.6189102020422004</v>
      </c>
      <c r="AL331">
        <f t="shared" si="478"/>
        <v>5.618910178856015</v>
      </c>
      <c r="AM331">
        <f t="shared" si="453"/>
        <v>5.6085466664866725</v>
      </c>
      <c r="AN331">
        <f t="shared" si="465"/>
        <v>4.2708096977271062</v>
      </c>
      <c r="AO331">
        <f t="shared" si="466"/>
        <v>1.09505129206101</v>
      </c>
      <c r="AP331">
        <f t="shared" si="467"/>
        <v>4.2366439456508029</v>
      </c>
      <c r="AQ331">
        <f t="shared" si="454"/>
        <v>-0.36781383341420798</v>
      </c>
      <c r="AR331">
        <f t="shared" si="468"/>
        <v>1457.0287396352976</v>
      </c>
      <c r="AS331">
        <f t="shared" si="469"/>
        <v>3095.228235971203</v>
      </c>
      <c r="AT331">
        <f t="shared" si="470"/>
        <v>2867.3204364217759</v>
      </c>
      <c r="AV331">
        <f>SQRT((S331-AS331)*(S331-AS331)+(T331-AT331)*(T331-AT331))</f>
        <v>4.8775456078050325</v>
      </c>
    </row>
    <row r="332" spans="1:48" x14ac:dyDescent="0.2">
      <c r="A332" s="1" t="d">
        <v>2024-11-26</v>
      </c>
      <c r="B332">
        <v>45621</v>
      </c>
      <c r="C332">
        <f t="shared" si="455"/>
        <v>1.24</v>
      </c>
      <c r="D332">
        <v>1.6708000000000001E-2</v>
      </c>
      <c r="E332">
        <f t="shared" si="456"/>
        <v>4.8950563441756003</v>
      </c>
      <c r="F332">
        <f t="shared" si="457"/>
        <v>4.9382057178469285</v>
      </c>
      <c r="G332">
        <f t="shared" si="458"/>
        <v>0.40909281973636669</v>
      </c>
      <c r="H332">
        <f t="shared" si="446"/>
        <v>5.6504296034440529</v>
      </c>
      <c r="I332">
        <f t="shared" si="447"/>
        <v>5.6405490068071051</v>
      </c>
      <c r="J332">
        <f t="shared" si="447"/>
        <v>5.6404163665666296</v>
      </c>
      <c r="K332">
        <f t="shared" si="447"/>
        <v>5.6404145925829425</v>
      </c>
      <c r="L332">
        <f t="shared" si="447"/>
        <v>5.6404145688581684</v>
      </c>
      <c r="M332">
        <f t="shared" si="448"/>
        <v>5.6303314909444424</v>
      </c>
      <c r="N332">
        <f t="shared" si="449"/>
        <v>4.2853519016117847</v>
      </c>
      <c r="O332">
        <f t="shared" si="450"/>
        <v>1.110381251788809</v>
      </c>
      <c r="P332">
        <f t="shared" si="459"/>
        <v>4.2519739053786019</v>
      </c>
      <c r="Q332">
        <f t="shared" si="451"/>
        <v>-0.37047210976162226</v>
      </c>
      <c r="R332">
        <f t="shared" si="460"/>
        <v>1461.1876052417947</v>
      </c>
      <c r="S332">
        <f t="shared" si="461"/>
        <v>3109.0314346336741</v>
      </c>
      <c r="T332">
        <f t="shared" si="462"/>
        <v>2849.234873411122</v>
      </c>
      <c r="AC332">
        <f>C332-1</f>
        <v>0.24</v>
      </c>
      <c r="AD332">
        <f>0.01675104-0.0000418*C332-0.000000126*C332*C332</f>
        <v>1.6699014262399996E-2</v>
      </c>
      <c r="AE332">
        <f>MOD(279.6966778+36000.76892*C332+0.0003025*C332*C332,360)*PI()/180</f>
        <v>4.898277082693717</v>
      </c>
      <c r="AF332">
        <f>(281.2208444+1.719175*C332+0.000452778*C332*C332)*PI()/180</f>
        <v>4.9454483384200199</v>
      </c>
      <c r="AG332">
        <f>G332-AC332*(46.815*PI()/180+AC332*(0.006*PI()/180-0.0018*AC332*PI()/180))/3600</f>
        <v>0.409038346455533</v>
      </c>
      <c r="AH332">
        <f t="shared" si="463"/>
        <v>5.6464077213891812</v>
      </c>
      <c r="AI332">
        <f t="shared" ref="AI332:AM332" si="479">$AH332+$AD332*SIN(AH332)</f>
        <v>5.6364783595868646</v>
      </c>
      <c r="AJ332">
        <f t="shared" si="479"/>
        <v>5.6363455369135353</v>
      </c>
      <c r="AK332">
        <f t="shared" si="479"/>
        <v>5.6363437668715815</v>
      </c>
      <c r="AL332">
        <f t="shared" si="479"/>
        <v>5.6363437432845744</v>
      </c>
      <c r="AM332">
        <f t="shared" si="453"/>
        <v>5.6262116360145518</v>
      </c>
      <c r="AN332">
        <f t="shared" si="465"/>
        <v>4.2884746672549845</v>
      </c>
      <c r="AO332">
        <f t="shared" si="466"/>
        <v>1.1136886165341469</v>
      </c>
      <c r="AP332">
        <f t="shared" si="467"/>
        <v>4.2552812701239402</v>
      </c>
      <c r="AQ332">
        <f t="shared" si="454"/>
        <v>-0.37097331200258932</v>
      </c>
      <c r="AR332">
        <f t="shared" si="468"/>
        <v>1461.9735449086543</v>
      </c>
      <c r="AS332">
        <f t="shared" si="469"/>
        <v>3111.8767771531393</v>
      </c>
      <c r="AT332">
        <f t="shared" si="470"/>
        <v>2845.2487641050307</v>
      </c>
      <c r="AV332">
        <f>SQRT((S332-AS332)*(S332-AS332)+(T332-AT332)*(T332-AT332))</f>
        <v>4.8974525473131907</v>
      </c>
    </row>
    <row r="333" spans="1:48" x14ac:dyDescent="0.2">
      <c r="A333" s="1" t="d">
        <v>2024-11-27</v>
      </c>
      <c r="B333">
        <v>45622</v>
      </c>
      <c r="C333">
        <f t="shared" si="455"/>
        <v>1.24</v>
      </c>
      <c r="D333">
        <v>1.6708000000000001E-2</v>
      </c>
      <c r="E333">
        <f t="shared" si="456"/>
        <v>4.8950563441756003</v>
      </c>
      <c r="F333">
        <f t="shared" si="457"/>
        <v>4.9382057178469285</v>
      </c>
      <c r="G333">
        <f t="shared" si="458"/>
        <v>0.40909281973636669</v>
      </c>
      <c r="H333">
        <f t="shared" si="446"/>
        <v>5.6676323950765379</v>
      </c>
      <c r="I333">
        <f t="shared" si="447"/>
        <v>5.6579850281617157</v>
      </c>
      <c r="J333">
        <f t="shared" si="447"/>
        <v>5.6578538763413961</v>
      </c>
      <c r="K333">
        <f t="shared" si="447"/>
        <v>5.6578520996313104</v>
      </c>
      <c r="L333">
        <f t="shared" si="447"/>
        <v>5.6578520755634232</v>
      </c>
      <c r="M333">
        <f t="shared" si="448"/>
        <v>5.6480044479297868</v>
      </c>
      <c r="N333">
        <f t="shared" si="449"/>
        <v>4.30302485859713</v>
      </c>
      <c r="O333">
        <f t="shared" si="450"/>
        <v>1.1290644429957886</v>
      </c>
      <c r="P333">
        <f t="shared" si="459"/>
        <v>4.2706570965855821</v>
      </c>
      <c r="Q333">
        <f t="shared" si="451"/>
        <v>-0.37353664585786628</v>
      </c>
      <c r="R333">
        <f t="shared" si="460"/>
        <v>1466.002154845429</v>
      </c>
      <c r="S333">
        <f t="shared" si="461"/>
        <v>3125.2844622157882</v>
      </c>
      <c r="T333">
        <f t="shared" si="462"/>
        <v>2826.724351067397</v>
      </c>
      <c r="AC333">
        <f>C333-1</f>
        <v>0.24</v>
      </c>
      <c r="AD333">
        <f>0.01675104-0.0000418*C333-0.000000126*C333*C333</f>
        <v>1.6699014262399996E-2</v>
      </c>
      <c r="AE333">
        <f>MOD(279.6966778+36000.76892*C333+0.0003025*C333*C333,360)*PI()/180</f>
        <v>4.898277082693717</v>
      </c>
      <c r="AF333">
        <f>(281.2208444+1.719175*C333+0.000452778*C333*C333)*PI()/180</f>
        <v>4.9454483384200199</v>
      </c>
      <c r="AG333">
        <f>G333-AC333*(46.815*PI()/180+AC333*(0.006*PI()/180-0.0018*AC333*PI()/180))/3600</f>
        <v>0.409038346455533</v>
      </c>
      <c r="AH333">
        <f t="shared" si="463"/>
        <v>5.6636105130216663</v>
      </c>
      <c r="AI333">
        <f t="shared" ref="AI333:AM333" si="480">$AH333+$AD333*SIN(AH333)</f>
        <v>5.6539135784248238</v>
      </c>
      <c r="AJ333">
        <f t="shared" si="480"/>
        <v>5.6537822056696356</v>
      </c>
      <c r="AK333">
        <f t="shared" si="480"/>
        <v>5.6537804321665384</v>
      </c>
      <c r="AL333">
        <f t="shared" si="480"/>
        <v>5.6537804082258001</v>
      </c>
      <c r="AM333">
        <f t="shared" si="453"/>
        <v>5.6438828894345425</v>
      </c>
      <c r="AN333">
        <f t="shared" si="465"/>
        <v>4.3061459206749753</v>
      </c>
      <c r="AO333">
        <f t="shared" si="466"/>
        <v>1.1323776036131592</v>
      </c>
      <c r="AP333">
        <f t="shared" si="467"/>
        <v>4.2739702572029525</v>
      </c>
      <c r="AQ333">
        <f t="shared" si="454"/>
        <v>-0.37401621252262934</v>
      </c>
      <c r="AR333">
        <f t="shared" si="468"/>
        <v>1466.7575370288512</v>
      </c>
      <c r="AS333">
        <f t="shared" si="469"/>
        <v>3128.0375642190402</v>
      </c>
      <c r="AT333">
        <f t="shared" si="470"/>
        <v>2822.6507050137348</v>
      </c>
      <c r="AV333">
        <f>SQRT((S333-AS333)*(S333-AS333)+(T333-AT333)*(T333-AT333))</f>
        <v>4.9167227714025765</v>
      </c>
    </row>
    <row r="334" spans="1:48" x14ac:dyDescent="0.2">
      <c r="A334" s="1" t="d">
        <v>2024-11-28</v>
      </c>
      <c r="B334">
        <v>45623</v>
      </c>
      <c r="C334">
        <f t="shared" si="455"/>
        <v>1.24</v>
      </c>
      <c r="D334">
        <v>1.6708000000000001E-2</v>
      </c>
      <c r="E334">
        <f t="shared" si="456"/>
        <v>4.8950563441756003</v>
      </c>
      <c r="F334">
        <f t="shared" si="457"/>
        <v>4.9382057178469285</v>
      </c>
      <c r="G334">
        <f t="shared" si="458"/>
        <v>0.40909281973636669</v>
      </c>
      <c r="H334">
        <f t="shared" si="446"/>
        <v>5.6848351867091367</v>
      </c>
      <c r="I334">
        <f t="shared" si="447"/>
        <v>5.6754239044495947</v>
      </c>
      <c r="J334">
        <f t="shared" si="447"/>
        <v>5.6752943980142074</v>
      </c>
      <c r="K334">
        <f t="shared" si="447"/>
        <v>5.6752926217747044</v>
      </c>
      <c r="L334">
        <f t="shared" si="447"/>
        <v>5.6752925974138861</v>
      </c>
      <c r="M334">
        <f t="shared" si="448"/>
        <v>5.6656835171565305</v>
      </c>
      <c r="N334">
        <f t="shared" si="449"/>
        <v>4.3207039278238728</v>
      </c>
      <c r="O334">
        <f t="shared" si="450"/>
        <v>1.1477981785574078</v>
      </c>
      <c r="P334">
        <f t="shared" si="459"/>
        <v>4.289390832147201</v>
      </c>
      <c r="Q334">
        <f t="shared" si="451"/>
        <v>-0.37648330831484433</v>
      </c>
      <c r="R334">
        <f t="shared" si="460"/>
        <v>1470.6519605433282</v>
      </c>
      <c r="S334">
        <f t="shared" si="461"/>
        <v>3141.0320969382628</v>
      </c>
      <c r="T334">
        <f t="shared" si="462"/>
        <v>2803.6970300003973</v>
      </c>
      <c r="AC334">
        <f>C334-1</f>
        <v>0.24</v>
      </c>
      <c r="AD334">
        <f>0.01675104-0.0000418*C334-0.000000126*C334*C334</f>
        <v>1.6699014262399996E-2</v>
      </c>
      <c r="AE334">
        <f>MOD(279.6966778+36000.76892*C334+0.0003025*C334*C334,360)*PI()/180</f>
        <v>4.898277082693717</v>
      </c>
      <c r="AF334">
        <f>(281.2208444+1.719175*C334+0.000452778*C334*C334)*PI()/180</f>
        <v>4.9454483384200199</v>
      </c>
      <c r="AG334">
        <f>G334-AC334*(46.815*PI()/180+AC334*(0.006*PI()/180-0.0018*AC334*PI()/180))/3600</f>
        <v>0.409038346455533</v>
      </c>
      <c r="AH334">
        <f t="shared" si="463"/>
        <v>5.680813304654265</v>
      </c>
      <c r="AI334">
        <f t="shared" ref="AI334:AM334" si="481">$AH334+$AD334*SIN(AH334)</f>
        <v>5.6713516668645534</v>
      </c>
      <c r="AJ334">
        <f t="shared" si="481"/>
        <v>5.6712219012531166</v>
      </c>
      <c r="AK334">
        <f t="shared" si="481"/>
        <v>5.671220127470443</v>
      </c>
      <c r="AL334">
        <f t="shared" si="481"/>
        <v>5.6712201032255001</v>
      </c>
      <c r="AM334">
        <f t="shared" si="453"/>
        <v>5.6615602850348505</v>
      </c>
      <c r="AN334">
        <f t="shared" si="465"/>
        <v>4.3238233162752842</v>
      </c>
      <c r="AO334">
        <f t="shared" si="466"/>
        <v>1.1511169257140694</v>
      </c>
      <c r="AP334">
        <f t="shared" si="467"/>
        <v>4.2927095793038621</v>
      </c>
      <c r="AQ334">
        <f t="shared" si="454"/>
        <v>-0.376941041505296</v>
      </c>
      <c r="AR334">
        <f t="shared" si="468"/>
        <v>1471.3760674795133</v>
      </c>
      <c r="AS334">
        <f t="shared" si="469"/>
        <v>3143.6894946116072</v>
      </c>
      <c r="AT334">
        <f t="shared" si="470"/>
        <v>2799.5382173155272</v>
      </c>
      <c r="AV334">
        <f>SQRT((S334-AS334)*(S334-AS334)+(T334-AT334)*(T334-AT334))</f>
        <v>4.9353303174288552</v>
      </c>
    </row>
    <row r="335" spans="1:48" x14ac:dyDescent="0.2">
      <c r="A335" s="1" t="d">
        <v>2024-11-29</v>
      </c>
      <c r="B335">
        <v>45624</v>
      </c>
      <c r="C335">
        <f t="shared" si="455"/>
        <v>1.24</v>
      </c>
      <c r="D335">
        <v>1.6708000000000001E-2</v>
      </c>
      <c r="E335">
        <f t="shared" si="456"/>
        <v>4.8950563441756003</v>
      </c>
      <c r="F335">
        <f t="shared" si="457"/>
        <v>4.9382057178469285</v>
      </c>
      <c r="G335">
        <f t="shared" si="458"/>
        <v>0.40909281973636669</v>
      </c>
      <c r="H335">
        <f t="shared" si="446"/>
        <v>5.7020379783417354</v>
      </c>
      <c r="I335">
        <f t="shared" si="447"/>
        <v>5.6928655658063922</v>
      </c>
      <c r="J335">
        <f t="shared" si="447"/>
        <v>5.6927378597625653</v>
      </c>
      <c r="K335">
        <f t="shared" si="447"/>
        <v>5.6927360872294868</v>
      </c>
      <c r="L335">
        <f t="shared" si="447"/>
        <v>5.6927360626281667</v>
      </c>
      <c r="M335">
        <f t="shared" si="448"/>
        <v>5.6833685541304018</v>
      </c>
      <c r="N335">
        <f t="shared" si="449"/>
        <v>4.3383889647977441</v>
      </c>
      <c r="O335">
        <f t="shared" si="450"/>
        <v>1.1665810623398012</v>
      </c>
      <c r="P335">
        <f t="shared" si="459"/>
        <v>4.3081737159295947</v>
      </c>
      <c r="Q335">
        <f t="shared" si="451"/>
        <v>-0.37931063900819478</v>
      </c>
      <c r="R335">
        <f t="shared" si="460"/>
        <v>1475.1324435537313</v>
      </c>
      <c r="S335">
        <f t="shared" si="461"/>
        <v>3156.253459232008</v>
      </c>
      <c r="T335">
        <f t="shared" si="462"/>
        <v>2780.1657352395218</v>
      </c>
      <c r="AC335">
        <f>C335-1</f>
        <v>0.24</v>
      </c>
      <c r="AD335">
        <f>0.01675104-0.0000418*C335-0.000000126*C335*C335</f>
        <v>1.6699014262399996E-2</v>
      </c>
      <c r="AE335">
        <f>MOD(279.6966778+36000.76892*C335+0.0003025*C335*C335,360)*PI()/180</f>
        <v>4.898277082693717</v>
      </c>
      <c r="AF335">
        <f>(281.2208444+1.719175*C335+0.000452778*C335*C335)*PI()/180</f>
        <v>4.9454483384200199</v>
      </c>
      <c r="AG335">
        <f>G335-AC335*(46.815*PI()/180+AC335*(0.006*PI()/180-0.0018*AC335*PI()/180))/3600</f>
        <v>0.409038346455533</v>
      </c>
      <c r="AH335">
        <f t="shared" si="463"/>
        <v>5.6980160962868638</v>
      </c>
      <c r="AI335">
        <f t="shared" ref="AI335:AM335" si="482">$AH335+$AD335*SIN(AH335)</f>
        <v>5.6887925552748495</v>
      </c>
      <c r="AJ335">
        <f t="shared" si="482"/>
        <v>5.6886645521204899</v>
      </c>
      <c r="AK335">
        <f t="shared" si="482"/>
        <v>5.6886627812805246</v>
      </c>
      <c r="AL335">
        <f t="shared" si="482"/>
        <v>5.6886627567831862</v>
      </c>
      <c r="AM335">
        <f t="shared" si="453"/>
        <v>5.6792436789079943</v>
      </c>
      <c r="AN335">
        <f t="shared" si="465"/>
        <v>4.3415067101484279</v>
      </c>
      <c r="AO335">
        <f t="shared" si="466"/>
        <v>1.1699051749671681</v>
      </c>
      <c r="AP335">
        <f t="shared" si="467"/>
        <v>4.311497828556961</v>
      </c>
      <c r="AQ335">
        <f t="shared" si="454"/>
        <v>-0.37974634856175438</v>
      </c>
      <c r="AR335">
        <f t="shared" si="468"/>
        <v>1475.8245761886847</v>
      </c>
      <c r="AS335">
        <f t="shared" si="469"/>
        <v>3158.8117547482784</v>
      </c>
      <c r="AT335">
        <f t="shared" si="470"/>
        <v>2775.9242961018535</v>
      </c>
      <c r="AV335">
        <f>SQRT((S335-AS335)*(S335-AS335)+(T335-AT335)*(T335-AT335))</f>
        <v>4.953249631011297</v>
      </c>
    </row>
    <row r="336" spans="1:48" x14ac:dyDescent="0.2">
      <c r="A336" s="1" t="d">
        <v>2024-11-30</v>
      </c>
      <c r="B336">
        <v>45625</v>
      </c>
      <c r="C336">
        <f t="shared" si="455"/>
        <v>1.24</v>
      </c>
      <c r="D336">
        <v>1.6708000000000001E-2</v>
      </c>
      <c r="E336">
        <f t="shared" si="456"/>
        <v>4.8950563441756003</v>
      </c>
      <c r="F336">
        <f t="shared" si="457"/>
        <v>4.9382057178469285</v>
      </c>
      <c r="G336">
        <f t="shared" si="458"/>
        <v>0.40909281973636669</v>
      </c>
      <c r="H336">
        <f t="shared" si="446"/>
        <v>5.7192407699742205</v>
      </c>
      <c r="I336">
        <f t="shared" si="447"/>
        <v>5.7103099415435761</v>
      </c>
      <c r="J336">
        <f t="shared" si="447"/>
        <v>5.7101841887538045</v>
      </c>
      <c r="K336">
        <f t="shared" si="447"/>
        <v>5.710182423193551</v>
      </c>
      <c r="L336">
        <f t="shared" si="447"/>
        <v>5.7101823984062294</v>
      </c>
      <c r="M336">
        <f t="shared" si="448"/>
        <v>5.7010594122176057</v>
      </c>
      <c r="N336">
        <f t="shared" si="449"/>
        <v>4.3560798228849471</v>
      </c>
      <c r="O336">
        <f t="shared" si="450"/>
        <v>1.1854116188527237</v>
      </c>
      <c r="P336">
        <f t="shared" si="459"/>
        <v>4.3270042724425171</v>
      </c>
      <c r="Q336">
        <f t="shared" si="451"/>
        <v>-0.38201722464378479</v>
      </c>
      <c r="R336">
        <f t="shared" si="460"/>
        <v>1479.439122818181</v>
      </c>
      <c r="S336">
        <f t="shared" si="461"/>
        <v>3170.9280085774417</v>
      </c>
      <c r="T336">
        <f t="shared" si="462"/>
        <v>2756.1443278708493</v>
      </c>
      <c r="AC336">
        <f>C336-1</f>
        <v>0.24</v>
      </c>
      <c r="AD336">
        <f>0.01675104-0.0000418*C336-0.000000126*C336*C336</f>
        <v>1.6699014262399996E-2</v>
      </c>
      <c r="AE336">
        <f>MOD(279.6966778+36000.76892*C336+0.0003025*C336*C336,360)*PI()/180</f>
        <v>4.898277082693717</v>
      </c>
      <c r="AF336">
        <f>(281.2208444+1.719175*C336+0.000452778*C336*C336)*PI()/180</f>
        <v>4.9454483384200199</v>
      </c>
      <c r="AG336">
        <f>G336-AC336*(46.815*PI()/180+AC336*(0.006*PI()/180-0.0018*AC336*PI()/180))/3600</f>
        <v>0.409038346455533</v>
      </c>
      <c r="AH336">
        <f t="shared" si="463"/>
        <v>5.7152188879193488</v>
      </c>
      <c r="AI336">
        <f t="shared" ref="AI336:AM336" si="483">$AH336+$AD336*SIN(AH336)</f>
        <v>5.7062361731959177</v>
      </c>
      <c r="AJ336">
        <f t="shared" si="483"/>
        <v>5.7061100857133384</v>
      </c>
      <c r="AK336">
        <f t="shared" si="483"/>
        <v>5.7061083210708219</v>
      </c>
      <c r="AL336">
        <f t="shared" si="483"/>
        <v>5.7061082963750023</v>
      </c>
      <c r="AM336">
        <f t="shared" si="453"/>
        <v>5.6969329249973963</v>
      </c>
      <c r="AN336">
        <f t="shared" si="465"/>
        <v>4.35919595623783</v>
      </c>
      <c r="AO336">
        <f t="shared" si="466"/>
        <v>1.1887408644139261</v>
      </c>
      <c r="AP336">
        <f t="shared" si="467"/>
        <v>4.3303335180037195</v>
      </c>
      <c r="AQ336">
        <f t="shared" si="454"/>
        <v>-0.3824307283997106</v>
      </c>
      <c r="AR336">
        <f t="shared" si="468"/>
        <v>1480.0986025548987</v>
      </c>
      <c r="AS336">
        <f t="shared" si="469"/>
        <v>3173.3838800210119</v>
      </c>
      <c r="AT336">
        <f t="shared" si="470"/>
        <v>2751.8229710544811</v>
      </c>
      <c r="AV336">
        <f>SQRT((S336-AS336)*(S336-AS336)+(T336-AT336)*(T336-AT336))</f>
        <v>4.9704556412582859</v>
      </c>
    </row>
    <row r="337" spans="1:48" x14ac:dyDescent="0.2">
      <c r="A337" s="1" t="d">
        <v>2024-12-01</v>
      </c>
      <c r="B337">
        <v>45626</v>
      </c>
      <c r="C337">
        <f t="shared" si="455"/>
        <v>1.24</v>
      </c>
      <c r="D337">
        <v>1.6708000000000001E-2</v>
      </c>
      <c r="E337">
        <f t="shared" si="456"/>
        <v>4.8950563441756003</v>
      </c>
      <c r="F337">
        <f t="shared" si="457"/>
        <v>4.9382057178469285</v>
      </c>
      <c r="G337">
        <f t="shared" si="458"/>
        <v>0.40909281973636669</v>
      </c>
      <c r="H337">
        <f t="shared" si="446"/>
        <v>5.7364435616067055</v>
      </c>
      <c r="I337">
        <f t="shared" si="447"/>
        <v>5.7277569601695806</v>
      </c>
      <c r="J337">
        <f t="shared" si="447"/>
        <v>5.7276333111687592</v>
      </c>
      <c r="K337">
        <f t="shared" si="447"/>
        <v>5.7276315558698876</v>
      </c>
      <c r="L337">
        <f t="shared" si="447"/>
        <v>5.7276315309529524</v>
      </c>
      <c r="M337">
        <f t="shared" si="448"/>
        <v>5.7187559426928463</v>
      </c>
      <c r="N337">
        <f t="shared" si="449"/>
        <v>4.3737763533601886</v>
      </c>
      <c r="O337">
        <f t="shared" si="450"/>
        <v>1.2042882946364608</v>
      </c>
      <c r="P337">
        <f t="shared" si="459"/>
        <v>4.3458809482262541</v>
      </c>
      <c r="Q337">
        <f t="shared" si="451"/>
        <v>-0.38460169875930011</v>
      </c>
      <c r="R337">
        <f t="shared" si="460"/>
        <v>1483.5676260793916</v>
      </c>
      <c r="S337">
        <f t="shared" si="461"/>
        <v>3185.0356041883215</v>
      </c>
      <c r="T337">
        <f t="shared" si="462"/>
        <v>2731.6476994039695</v>
      </c>
      <c r="AC337">
        <f>C337-1</f>
        <v>0.24</v>
      </c>
      <c r="AD337">
        <f>0.01675104-0.0000418*C337-0.000000126*C337*C337</f>
        <v>1.6699014262399996E-2</v>
      </c>
      <c r="AE337">
        <f>MOD(279.6966778+36000.76892*C337+0.0003025*C337*C337,360)*PI()/180</f>
        <v>4.898277082693717</v>
      </c>
      <c r="AF337">
        <f>(281.2208444+1.719175*C337+0.000452778*C337*C337)*PI()/180</f>
        <v>4.9454483384200199</v>
      </c>
      <c r="AG337">
        <f>G337-AC337*(46.815*PI()/180+AC337*(0.006*PI()/180-0.0018*AC337*PI()/180))/3600</f>
        <v>0.409038346455533</v>
      </c>
      <c r="AH337">
        <f t="shared" si="463"/>
        <v>5.7324216795518339</v>
      </c>
      <c r="AI337">
        <f t="shared" ref="AI337:AM337" si="484">$AH337+$AD337*SIN(AH337)</f>
        <v>5.7236824493604521</v>
      </c>
      <c r="AJ337">
        <f t="shared" si="484"/>
        <v>5.7235584284818577</v>
      </c>
      <c r="AK337">
        <f t="shared" si="484"/>
        <v>5.723556673315616</v>
      </c>
      <c r="AL337">
        <f t="shared" si="484"/>
        <v>5.7235566484771594</v>
      </c>
      <c r="AM337">
        <f t="shared" si="453"/>
        <v>5.7146278751451236</v>
      </c>
      <c r="AN337">
        <f t="shared" si="465"/>
        <v>4.3768909063855581</v>
      </c>
      <c r="AO337">
        <f t="shared" si="466"/>
        <v>1.2076224294286835</v>
      </c>
      <c r="AP337">
        <f t="shared" si="467"/>
        <v>4.3492150830184766</v>
      </c>
      <c r="AQ337">
        <f t="shared" si="454"/>
        <v>-0.38499282282021402</v>
      </c>
      <c r="AR337">
        <f t="shared" si="468"/>
        <v>1484.1937965178752</v>
      </c>
      <c r="AS337">
        <f t="shared" si="469"/>
        <v>3187.3858155240932</v>
      </c>
      <c r="AT337">
        <f t="shared" si="470"/>
        <v>2727.2493001462317</v>
      </c>
      <c r="AV337">
        <f>SQRT((S337-AS337)*(S337-AS337)+(T337-AT337)*(T337-AT337))</f>
        <v>4.9869238367212043</v>
      </c>
    </row>
    <row r="338" spans="1:48" x14ac:dyDescent="0.2">
      <c r="A338" s="1" t="d">
        <v>2024-12-02</v>
      </c>
      <c r="B338">
        <v>45627</v>
      </c>
      <c r="C338">
        <f t="shared" si="455"/>
        <v>1.24</v>
      </c>
      <c r="D338">
        <v>1.6708000000000001E-2</v>
      </c>
      <c r="E338">
        <f t="shared" si="456"/>
        <v>4.8950563441756003</v>
      </c>
      <c r="F338">
        <f t="shared" si="457"/>
        <v>4.9382057178469285</v>
      </c>
      <c r="G338">
        <f t="shared" si="458"/>
        <v>0.40909281973636669</v>
      </c>
      <c r="H338">
        <f t="shared" si="446"/>
        <v>5.7536463532391906</v>
      </c>
      <c r="I338">
        <f t="shared" si="447"/>
        <v>5.7452065494106197</v>
      </c>
      <c r="J338">
        <f t="shared" si="447"/>
        <v>5.745085152225319</v>
      </c>
      <c r="K338">
        <f t="shared" si="447"/>
        <v>5.7450834104900652</v>
      </c>
      <c r="L338">
        <f t="shared" si="447"/>
        <v>5.7450833855015926</v>
      </c>
      <c r="M338">
        <f t="shared" si="448"/>
        <v>5.7364579947878696</v>
      </c>
      <c r="N338">
        <f t="shared" si="449"/>
        <v>4.3914784054552118</v>
      </c>
      <c r="O338">
        <f t="shared" si="450"/>
        <v>1.223209459875175</v>
      </c>
      <c r="P338">
        <f t="shared" si="459"/>
        <v>4.3648021134649682</v>
      </c>
      <c r="Q338">
        <f t="shared" si="451"/>
        <v>-0.3870627437005652</v>
      </c>
      <c r="R338">
        <f t="shared" si="460"/>
        <v>1487.5137009633295</v>
      </c>
      <c r="S338">
        <f t="shared" si="461"/>
        <v>3198.5565661806268</v>
      </c>
      <c r="T338">
        <f t="shared" si="462"/>
        <v>2706.691762067112</v>
      </c>
      <c r="AC338">
        <f>C338-1</f>
        <v>0.24</v>
      </c>
      <c r="AD338">
        <f>0.01675104-0.0000418*C338-0.000000126*C338*C338</f>
        <v>1.6699014262399996E-2</v>
      </c>
      <c r="AE338">
        <f>MOD(279.6966778+36000.76892*C338+0.0003025*C338*C338,360)*PI()/180</f>
        <v>4.898277082693717</v>
      </c>
      <c r="AF338">
        <f>(281.2208444+1.719175*C338+0.000452778*C338*C338)*PI()/180</f>
        <v>4.9454483384200199</v>
      </c>
      <c r="AG338">
        <f>G338-AC338*(46.815*PI()/180+AC338*(0.006*PI()/180-0.0018*AC338*PI()/180))/3600</f>
        <v>0.409038346455533</v>
      </c>
      <c r="AH338">
        <f t="shared" si="463"/>
        <v>5.749624471184319</v>
      </c>
      <c r="AI338">
        <f t="shared" ref="AI338:AM338" si="485">$AH338+$AD338*SIN(AH338)</f>
        <v>5.7411313117143825</v>
      </c>
      <c r="AJ338">
        <f t="shared" si="485"/>
        <v>5.7410095059082895</v>
      </c>
      <c r="AK338">
        <f t="shared" si="485"/>
        <v>5.7410077635127896</v>
      </c>
      <c r="AL338">
        <f t="shared" si="485"/>
        <v>5.7410077385892722</v>
      </c>
      <c r="AM338">
        <f t="shared" si="453"/>
        <v>5.7323283791401378</v>
      </c>
      <c r="AN338">
        <f t="shared" si="465"/>
        <v>4.3945914103805706</v>
      </c>
      <c r="AO338">
        <f t="shared" si="466"/>
        <v>1.2265482293668251</v>
      </c>
      <c r="AP338">
        <f t="shared" si="467"/>
        <v>4.3681408829566184</v>
      </c>
      <c r="AQ338">
        <f t="shared" si="454"/>
        <v>-0.38743132268820957</v>
      </c>
      <c r="AR338">
        <f t="shared" si="468"/>
        <v>1488.10592962542</v>
      </c>
      <c r="AS338">
        <f t="shared" si="469"/>
        <v>3200.7979772167801</v>
      </c>
      <c r="AT338">
        <f t="shared" si="470"/>
        <v>2702.2193592562044</v>
      </c>
      <c r="AV338">
        <f>SQRT((S338-AS338)*(S338-AS338)+(T338-AT338)*(T338-AT338))</f>
        <v>5.0026303417306588</v>
      </c>
    </row>
    <row r="339" spans="1:48" x14ac:dyDescent="0.2">
      <c r="A339" s="1" t="d">
        <v>2024-12-03</v>
      </c>
      <c r="B339">
        <v>45628</v>
      </c>
      <c r="C339">
        <f t="shared" si="455"/>
        <v>1.24</v>
      </c>
      <c r="D339">
        <v>1.6708000000000001E-2</v>
      </c>
      <c r="E339">
        <f t="shared" si="456"/>
        <v>4.8950563441756003</v>
      </c>
      <c r="F339">
        <f t="shared" si="457"/>
        <v>4.9382057178469285</v>
      </c>
      <c r="G339">
        <f t="shared" si="458"/>
        <v>0.40909281973636669</v>
      </c>
      <c r="H339">
        <f t="shared" si="446"/>
        <v>5.7708491448716757</v>
      </c>
      <c r="I339">
        <f t="shared" si="447"/>
        <v>5.762658636232187</v>
      </c>
      <c r="J339">
        <f t="shared" si="447"/>
        <v>5.7625396362028933</v>
      </c>
      <c r="K339">
        <f t="shared" si="447"/>
        <v>5.7625379113386384</v>
      </c>
      <c r="L339">
        <f t="shared" si="447"/>
        <v>5.7625378863381931</v>
      </c>
      <c r="M339">
        <f t="shared" si="448"/>
        <v>5.7541654157415687</v>
      </c>
      <c r="N339">
        <f t="shared" si="449"/>
        <v>4.4091858264089119</v>
      </c>
      <c r="O339">
        <f t="shared" si="450"/>
        <v>1.2421734102393038</v>
      </c>
      <c r="P339">
        <f t="shared" si="459"/>
        <v>4.3837660638290972</v>
      </c>
      <c r="Q339">
        <f t="shared" si="451"/>
        <v>-0.38939909256603311</v>
      </c>
      <c r="R339">
        <f t="shared" si="460"/>
        <v>1491.2732260157784</v>
      </c>
      <c r="S339">
        <f t="shared" si="461"/>
        <v>3211.4717369209898</v>
      </c>
      <c r="T339">
        <f t="shared" si="462"/>
        <v>2681.2934349279562</v>
      </c>
      <c r="AC339">
        <f>C339-1</f>
        <v>0.24</v>
      </c>
      <c r="AD339">
        <f>0.01675104-0.0000418*C339-0.000000126*C339*C339</f>
        <v>1.6699014262399996E-2</v>
      </c>
      <c r="AE339">
        <f>MOD(279.6966778+36000.76892*C339+0.0003025*C339*C339,360)*PI()/180</f>
        <v>4.898277082693717</v>
      </c>
      <c r="AF339">
        <f>(281.2208444+1.719175*C339+0.000452778*C339*C339)*PI()/180</f>
        <v>4.9454483384200199</v>
      </c>
      <c r="AG339">
        <f>G339-AC339*(46.815*PI()/180+AC339*(0.006*PI()/180-0.0018*AC339*PI()/180))/3600</f>
        <v>0.409038346455533</v>
      </c>
      <c r="AH339">
        <f t="shared" si="463"/>
        <v>5.766827262816804</v>
      </c>
      <c r="AI339">
        <f t="shared" ref="AI339:AM339" si="486">$AH339+$AD339*SIN(AH339)</f>
        <v>5.7585826874383086</v>
      </c>
      <c r="AJ339">
        <f t="shared" si="486"/>
        <v>5.7584632425312705</v>
      </c>
      <c r="AK339">
        <f t="shared" si="486"/>
        <v>5.7584615162081088</v>
      </c>
      <c r="AL339">
        <f t="shared" si="486"/>
        <v>5.7584614912586387</v>
      </c>
      <c r="AM339">
        <f t="shared" si="453"/>
        <v>5.7500342847681161</v>
      </c>
      <c r="AN339">
        <f t="shared" si="465"/>
        <v>4.4122973160085497</v>
      </c>
      <c r="AO339">
        <f t="shared" si="466"/>
        <v>1.2455165494418834</v>
      </c>
      <c r="AP339">
        <f t="shared" si="467"/>
        <v>4.3871092030316765</v>
      </c>
      <c r="AQ339">
        <f t="shared" si="454"/>
        <v>-0.38974496987027735</v>
      </c>
      <c r="AR339">
        <f t="shared" si="468"/>
        <v>1491.8309060465615</v>
      </c>
      <c r="AS339">
        <f t="shared" si="469"/>
        <v>3213.6013132131907</v>
      </c>
      <c r="AT339">
        <f t="shared" si="470"/>
        <v>2676.7502276010441</v>
      </c>
      <c r="AV339">
        <f>SQRT((S339-AS339)*(S339-AS339)+(T339-AT339)*(T339-AT339))</f>
        <v>5.0175519927163865</v>
      </c>
    </row>
    <row r="340" spans="1:48" x14ac:dyDescent="0.2">
      <c r="A340" s="1" t="d">
        <v>2024-12-04</v>
      </c>
      <c r="B340">
        <v>45629</v>
      </c>
      <c r="C340">
        <f t="shared" si="455"/>
        <v>1.24</v>
      </c>
      <c r="D340">
        <v>1.6708000000000001E-2</v>
      </c>
      <c r="E340">
        <f t="shared" si="456"/>
        <v>4.8950563441756003</v>
      </c>
      <c r="F340">
        <f t="shared" si="457"/>
        <v>4.9382057178469285</v>
      </c>
      <c r="G340">
        <f t="shared" si="458"/>
        <v>0.40909281973636669</v>
      </c>
      <c r="H340">
        <f t="shared" si="446"/>
        <v>5.7880519365042744</v>
      </c>
      <c r="I340">
        <f t="shared" si="447"/>
        <v>5.7801131468607858</v>
      </c>
      <c r="J340">
        <f t="shared" si="447"/>
        <v>5.7799966864673218</v>
      </c>
      <c r="K340">
        <f t="shared" si="447"/>
        <v>5.7799949817780281</v>
      </c>
      <c r="L340">
        <f t="shared" si="447"/>
        <v>5.779994956826445</v>
      </c>
      <c r="M340">
        <f t="shared" si="448"/>
        <v>5.7718780508511394</v>
      </c>
      <c r="N340">
        <f t="shared" si="449"/>
        <v>4.4268984615184817</v>
      </c>
      <c r="O340">
        <f t="shared" si="450"/>
        <v>1.2611783689567395</v>
      </c>
      <c r="P340">
        <f t="shared" si="459"/>
        <v>4.4027710225465331</v>
      </c>
      <c r="Q340">
        <f t="shared" si="451"/>
        <v>-0.39160953111255342</v>
      </c>
      <c r="R340">
        <f t="shared" si="460"/>
        <v>1494.8422216415529</v>
      </c>
      <c r="S340">
        <f t="shared" si="461"/>
        <v>3223.762542233575</v>
      </c>
      <c r="T340">
        <f t="shared" si="462"/>
        <v>2655.4706257650887</v>
      </c>
      <c r="AC340">
        <f>C340-1</f>
        <v>0.24</v>
      </c>
      <c r="AD340">
        <f>0.01675104-0.0000418*C340-0.000000126*C340*C340</f>
        <v>1.6699014262399996E-2</v>
      </c>
      <c r="AE340">
        <f>MOD(279.6966778+36000.76892*C340+0.0003025*C340*C340,360)*PI()/180</f>
        <v>4.898277082693717</v>
      </c>
      <c r="AF340">
        <f>(281.2208444+1.719175*C340+0.000452778*C340*C340)*PI()/180</f>
        <v>4.9454483384200199</v>
      </c>
      <c r="AG340">
        <f>G340-AC340*(46.815*PI()/180+AC340*(0.006*PI()/180-0.0018*AC340*PI()/180))/3600</f>
        <v>0.409038346455533</v>
      </c>
      <c r="AH340">
        <f t="shared" si="463"/>
        <v>5.7840300544494028</v>
      </c>
      <c r="AI340">
        <f t="shared" ref="AI340:AM340" si="487">$AH340+$AD340*SIN(AH340)</f>
        <v>5.7760365029691689</v>
      </c>
      <c r="AJ340">
        <f t="shared" si="487"/>
        <v>5.7759195619706212</v>
      </c>
      <c r="AK340">
        <f t="shared" si="487"/>
        <v>5.7759178550199799</v>
      </c>
      <c r="AL340">
        <f t="shared" si="487"/>
        <v>5.7759178301049845</v>
      </c>
      <c r="AM340">
        <f t="shared" si="453"/>
        <v>5.7677454378623336</v>
      </c>
      <c r="AN340">
        <f t="shared" si="465"/>
        <v>4.4300084691027664</v>
      </c>
      <c r="AO340">
        <f t="shared" si="466"/>
        <v>1.2645256028310981</v>
      </c>
      <c r="AP340">
        <f t="shared" si="467"/>
        <v>4.4061182564208909</v>
      </c>
      <c r="AQ340">
        <f t="shared" si="454"/>
        <v>-0.39193255913266084</v>
      </c>
      <c r="AR340">
        <f t="shared" si="468"/>
        <v>1495.3647734789299</v>
      </c>
      <c r="AS340">
        <f t="shared" si="469"/>
        <v>3225.7773648766615</v>
      </c>
      <c r="AT340">
        <f t="shared" si="470"/>
        <v>2650.8599689116945</v>
      </c>
      <c r="AV340">
        <f>SQRT((S340-AS340)*(S340-AS340)+(T340-AT340)*(T340-AT340))</f>
        <v>5.0316664141062475</v>
      </c>
    </row>
    <row r="341" spans="1:48" x14ac:dyDescent="0.2">
      <c r="A341" s="1" t="d">
        <v>2024-12-05</v>
      </c>
      <c r="B341">
        <v>45630</v>
      </c>
      <c r="C341">
        <f t="shared" si="455"/>
        <v>1.24</v>
      </c>
      <c r="D341">
        <v>1.6708000000000001E-2</v>
      </c>
      <c r="E341">
        <f t="shared" si="456"/>
        <v>4.8950563441756003</v>
      </c>
      <c r="F341">
        <f t="shared" si="457"/>
        <v>4.9382057178469285</v>
      </c>
      <c r="G341">
        <f t="shared" si="458"/>
        <v>0.40909281973636669</v>
      </c>
      <c r="H341">
        <f t="shared" si="446"/>
        <v>5.8052547281368732</v>
      </c>
      <c r="I341">
        <f t="shared" si="447"/>
        <v>5.7975700068054161</v>
      </c>
      <c r="J341">
        <f t="shared" si="447"/>
        <v>5.7974562254957513</v>
      </c>
      <c r="K341">
        <f t="shared" si="447"/>
        <v>5.7974545442733909</v>
      </c>
      <c r="L341">
        <f t="shared" si="447"/>
        <v>5.7974545194325584</v>
      </c>
      <c r="M341">
        <f t="shared" si="448"/>
        <v>5.7895957435238286</v>
      </c>
      <c r="N341">
        <f t="shared" si="449"/>
        <v>4.44461615419117</v>
      </c>
      <c r="O341">
        <f t="shared" si="450"/>
        <v>1.2802224891114504</v>
      </c>
      <c r="P341">
        <f t="shared" si="459"/>
        <v>4.4218151427012433</v>
      </c>
      <c r="Q341">
        <f t="shared" si="451"/>
        <v>-0.39369289961552068</v>
      </c>
      <c r="R341">
        <f t="shared" si="460"/>
        <v>1498.216860893275</v>
      </c>
      <c r="S341">
        <f t="shared" si="461"/>
        <v>3235.4110521327343</v>
      </c>
      <c r="T341">
        <f t="shared" si="462"/>
        <v>2629.2422086422721</v>
      </c>
      <c r="AC341">
        <f>C341-1</f>
        <v>0.24</v>
      </c>
      <c r="AD341">
        <f>0.01675104-0.0000418*C341-0.000000126*C341*C341</f>
        <v>1.6699014262399996E-2</v>
      </c>
      <c r="AE341">
        <f>MOD(279.6966778+36000.76892*C341+0.0003025*C341*C341,360)*PI()/180</f>
        <v>4.898277082693717</v>
      </c>
      <c r="AF341">
        <f>(281.2208444+1.719175*C341+0.000452778*C341*C341)*PI()/180</f>
        <v>4.9454483384200199</v>
      </c>
      <c r="AG341">
        <f>G341-AC341*(46.815*PI()/180+AC341*(0.006*PI()/180-0.0018*AC341*PI()/180))/3600</f>
        <v>0.409038346455533</v>
      </c>
      <c r="AH341">
        <f t="shared" si="463"/>
        <v>5.8012328460820015</v>
      </c>
      <c r="AI341">
        <f t="shared" ref="AI341:AM341" si="488">$AH341+$AD341*SIN(AH341)</f>
        <v>5.7934926840216621</v>
      </c>
      <c r="AJ341">
        <f t="shared" si="488"/>
        <v>5.7933783869521109</v>
      </c>
      <c r="AK341">
        <f t="shared" si="488"/>
        <v>5.7933767026642</v>
      </c>
      <c r="AL341">
        <f t="shared" si="488"/>
        <v>5.7933766778452078</v>
      </c>
      <c r="AM341">
        <f t="shared" si="453"/>
        <v>5.7854616823551348</v>
      </c>
      <c r="AN341">
        <f t="shared" si="465"/>
        <v>4.4477247135955693</v>
      </c>
      <c r="AO341">
        <f t="shared" si="466"/>
        <v>1.2835735330079137</v>
      </c>
      <c r="AP341">
        <f t="shared" si="467"/>
        <v>4.425166186597707</v>
      </c>
      <c r="AQ341">
        <f t="shared" si="454"/>
        <v>-0.39399293999269674</v>
      </c>
      <c r="AR341">
        <f t="shared" si="468"/>
        <v>1498.7037338971734</v>
      </c>
      <c r="AS341">
        <f t="shared" si="469"/>
        <v>3237.3083273846087</v>
      </c>
      <c r="AT341">
        <f t="shared" si="470"/>
        <v>2624.5676083124908</v>
      </c>
      <c r="AV341">
        <f>SQRT((S341-AS341)*(S341-AS341)+(T341-AT341)*(T341-AT341))</f>
        <v>5.0449520933865983</v>
      </c>
    </row>
    <row r="342" spans="1:48" x14ac:dyDescent="0.2">
      <c r="A342" s="1" t="d">
        <v>2024-12-06</v>
      </c>
      <c r="B342">
        <v>45631</v>
      </c>
      <c r="C342">
        <f t="shared" si="455"/>
        <v>1.24</v>
      </c>
      <c r="D342">
        <v>1.6708000000000001E-2</v>
      </c>
      <c r="E342">
        <f t="shared" si="456"/>
        <v>4.8950563441756003</v>
      </c>
      <c r="F342">
        <f t="shared" si="457"/>
        <v>4.9382057178469285</v>
      </c>
      <c r="G342">
        <f t="shared" si="458"/>
        <v>0.40909281973636669</v>
      </c>
      <c r="H342">
        <f t="shared" si="446"/>
        <v>5.8224575197693582</v>
      </c>
      <c r="I342">
        <f t="shared" ref="I342:L361" si="489">$H342+$D342*SIN(H342)</f>
        <v>5.8150291408798465</v>
      </c>
      <c r="J342">
        <f t="shared" si="489"/>
        <v>5.8149181749025116</v>
      </c>
      <c r="K342">
        <f t="shared" si="489"/>
        <v>5.8149165204185147</v>
      </c>
      <c r="L342">
        <f t="shared" si="489"/>
        <v>5.8149164957511399</v>
      </c>
      <c r="M342">
        <f t="shared" si="448"/>
        <v>5.8073183353302822</v>
      </c>
      <c r="N342">
        <f t="shared" si="449"/>
        <v>4.4623387459976236</v>
      </c>
      <c r="O342">
        <f t="shared" si="450"/>
        <v>1.299303856168448</v>
      </c>
      <c r="P342">
        <f t="shared" si="459"/>
        <v>4.4408965097582414</v>
      </c>
      <c r="Q342">
        <f t="shared" si="451"/>
        <v>-0.39564809467668133</v>
      </c>
      <c r="R342">
        <f t="shared" si="460"/>
        <v>1501.3934800559305</v>
      </c>
      <c r="S342">
        <f t="shared" si="461"/>
        <v>3246.4000407403555</v>
      </c>
      <c r="T342">
        <f t="shared" si="462"/>
        <v>2602.6279971645731</v>
      </c>
      <c r="AC342">
        <f>C342-1</f>
        <v>0.24</v>
      </c>
      <c r="AD342">
        <f>0.01675104-0.0000418*C342-0.000000126*C342*C342</f>
        <v>1.6699014262399996E-2</v>
      </c>
      <c r="AE342">
        <f>MOD(279.6966778+36000.76892*C342+0.0003025*C342*C342,360)*PI()/180</f>
        <v>4.898277082693717</v>
      </c>
      <c r="AF342">
        <f>(281.2208444+1.719175*C342+0.000452778*C342*C342)*PI()/180</f>
        <v>4.9454483384200199</v>
      </c>
      <c r="AG342">
        <f>G342-AC342*(46.815*PI()/180+AC342*(0.006*PI()/180-0.0018*AC342*PI()/180))/3600</f>
        <v>0.409038346455533</v>
      </c>
      <c r="AH342">
        <f t="shared" si="463"/>
        <v>5.8184356377144866</v>
      </c>
      <c r="AI342">
        <f t="shared" ref="AI342:AM342" si="490">$AH342+$AD342*SIN(AH342)</f>
        <v>5.8109511556104589</v>
      </c>
      <c r="AJ342">
        <f t="shared" si="490"/>
        <v>5.8108396393332171</v>
      </c>
      <c r="AK342">
        <f t="shared" si="490"/>
        <v>5.8108379809797315</v>
      </c>
      <c r="AL342">
        <f t="shared" si="490"/>
        <v>5.810837956319145</v>
      </c>
      <c r="AM342">
        <f t="shared" si="453"/>
        <v>5.8031828603310132</v>
      </c>
      <c r="AN342">
        <f t="shared" si="465"/>
        <v>4.4654458915714468</v>
      </c>
      <c r="AO342">
        <f t="shared" si="466"/>
        <v>1.3026584163000983</v>
      </c>
      <c r="AP342">
        <f t="shared" si="467"/>
        <v>4.4442510698898916</v>
      </c>
      <c r="AQ342">
        <f t="shared" si="454"/>
        <v>-0.39592501851693013</v>
      </c>
      <c r="AR342">
        <f t="shared" si="468"/>
        <v>1501.8441540885933</v>
      </c>
      <c r="AS342">
        <f t="shared" si="469"/>
        <v>3248.1771094219775</v>
      </c>
      <c r="AT342">
        <f t="shared" si="470"/>
        <v>2597.8931048865852</v>
      </c>
      <c r="AV342">
        <f>SQRT((S342-AS342)*(S342-AS342)+(T342-AT342)*(T342-AT342))</f>
        <v>5.0573884548600221</v>
      </c>
    </row>
    <row r="343" spans="1:48" x14ac:dyDescent="0.2">
      <c r="A343" s="1" t="d">
        <v>2024-12-07</v>
      </c>
      <c r="B343">
        <v>45632</v>
      </c>
      <c r="C343">
        <f t="shared" si="455"/>
        <v>1.24</v>
      </c>
      <c r="D343">
        <v>1.6708000000000001E-2</v>
      </c>
      <c r="E343">
        <f t="shared" si="456"/>
        <v>4.8950563441756003</v>
      </c>
      <c r="F343">
        <f t="shared" si="457"/>
        <v>4.9382057178469285</v>
      </c>
      <c r="G343">
        <f t="shared" si="458"/>
        <v>0.40909281973636669</v>
      </c>
      <c r="H343">
        <f t="shared" si="446"/>
        <v>5.8396603114018433</v>
      </c>
      <c r="I343">
        <f t="shared" si="489"/>
        <v>5.8324904732250955</v>
      </c>
      <c r="J343">
        <f t="shared" si="489"/>
        <v>5.8323824554654049</v>
      </c>
      <c r="K343">
        <f t="shared" si="489"/>
        <v>5.8323808309621405</v>
      </c>
      <c r="L343">
        <f t="shared" si="489"/>
        <v>5.8323808065315204</v>
      </c>
      <c r="M343">
        <f t="shared" si="448"/>
        <v>5.8250456660588954</v>
      </c>
      <c r="N343">
        <f t="shared" si="449"/>
        <v>4.4800660767262386</v>
      </c>
      <c r="O343">
        <f t="shared" si="450"/>
        <v>1.3184204907210726</v>
      </c>
      <c r="P343">
        <f t="shared" si="459"/>
        <v>4.4600131443108655</v>
      </c>
      <c r="Q343">
        <f t="shared" si="451"/>
        <v>-0.39747407097270049</v>
      </c>
      <c r="R343">
        <f t="shared" si="460"/>
        <v>1504.368588972543</v>
      </c>
      <c r="S343">
        <f t="shared" si="461"/>
        <v>3256.7130450391232</v>
      </c>
      <c r="T343">
        <f t="shared" si="462"/>
        <v>2575.648713427965</v>
      </c>
      <c r="AC343">
        <f>C343-1</f>
        <v>0.24</v>
      </c>
      <c r="AD343">
        <f>0.01675104-0.0000418*C343-0.000000126*C343*C343</f>
        <v>1.6699014262399996E-2</v>
      </c>
      <c r="AE343">
        <f>MOD(279.6966778+36000.76892*C343+0.0003025*C343*C343,360)*PI()/180</f>
        <v>4.898277082693717</v>
      </c>
      <c r="AF343">
        <f>(281.2208444+1.719175*C343+0.000452778*C343*C343)*PI()/180</f>
        <v>4.9454483384200199</v>
      </c>
      <c r="AG343">
        <f>G343-AC343*(46.815*PI()/180+AC343*(0.006*PI()/180-0.0018*AC343*PI()/180))/3600</f>
        <v>0.409038346455533</v>
      </c>
      <c r="AH343">
        <f t="shared" si="463"/>
        <v>5.8356384293469716</v>
      </c>
      <c r="AI343">
        <f t="shared" ref="AI343:AM343" si="491">$AH343+$AD343*SIN(AH343)</f>
        <v>5.8284118420726294</v>
      </c>
      <c r="AJ343">
        <f t="shared" si="491"/>
        <v>5.8283032401293084</v>
      </c>
      <c r="AK343">
        <f t="shared" si="491"/>
        <v>5.8283016109549095</v>
      </c>
      <c r="AL343">
        <f t="shared" si="491"/>
        <v>5.8283015865157735</v>
      </c>
      <c r="AM343">
        <f t="shared" si="453"/>
        <v>5.8209088120806909</v>
      </c>
      <c r="AN343">
        <f t="shared" si="465"/>
        <v>4.4831718433211236</v>
      </c>
      <c r="AO343">
        <f t="shared" si="466"/>
        <v>1.3217782646692928</v>
      </c>
      <c r="AP343">
        <f t="shared" si="467"/>
        <v>4.4633709182590859</v>
      </c>
      <c r="AQ343">
        <f t="shared" si="454"/>
        <v>-0.39772775905903934</v>
      </c>
      <c r="AR343">
        <f t="shared" si="468"/>
        <v>1504.7825759213622</v>
      </c>
      <c r="AS343">
        <f t="shared" si="469"/>
        <v>3258.3673916541929</v>
      </c>
      <c r="AT343">
        <f t="shared" si="470"/>
        <v>2570.8573199443108</v>
      </c>
      <c r="AV343">
        <f>SQRT((S343-AS343)*(S343-AS343)+(T343-AT343)*(T343-AT343))</f>
        <v>5.0689559317473796</v>
      </c>
    </row>
    <row r="344" spans="1:48" x14ac:dyDescent="0.2">
      <c r="A344" s="1" t="d">
        <v>2024-12-08</v>
      </c>
      <c r="B344">
        <v>45633</v>
      </c>
      <c r="C344">
        <f t="shared" si="455"/>
        <v>1.24</v>
      </c>
      <c r="D344">
        <v>1.6708000000000001E-2</v>
      </c>
      <c r="E344">
        <f t="shared" si="456"/>
        <v>4.8950563441756003</v>
      </c>
      <c r="F344">
        <f t="shared" si="457"/>
        <v>4.9382057178469285</v>
      </c>
      <c r="G344">
        <f t="shared" si="458"/>
        <v>0.40909281973636669</v>
      </c>
      <c r="H344">
        <f t="shared" si="446"/>
        <v>5.8568631030343283</v>
      </c>
      <c r="I344">
        <f t="shared" si="489"/>
        <v>5.8499539273315344</v>
      </c>
      <c r="J344">
        <f t="shared" si="489"/>
        <v>5.8498489871518116</v>
      </c>
      <c r="K344">
        <f t="shared" si="489"/>
        <v>5.8498473958341384</v>
      </c>
      <c r="L344">
        <f t="shared" si="489"/>
        <v>5.8498473717039197</v>
      </c>
      <c r="M344">
        <f t="shared" si="448"/>
        <v>5.8427775737705501</v>
      </c>
      <c r="N344">
        <f t="shared" si="449"/>
        <v>4.4977979844378915</v>
      </c>
      <c r="O344">
        <f t="shared" si="450"/>
        <v>1.3375703514552082</v>
      </c>
      <c r="P344">
        <f t="shared" si="459"/>
        <v>4.4791630050450015</v>
      </c>
      <c r="Q344">
        <f t="shared" si="451"/>
        <v>-0.39916984293770014</v>
      </c>
      <c r="R344">
        <f t="shared" si="460"/>
        <v>1507.1388810562105</v>
      </c>
      <c r="S344">
        <f t="shared" si="461"/>
        <v>3266.3344221094749</v>
      </c>
      <c r="T344">
        <f t="shared" si="462"/>
        <v>2548.3259527055625</v>
      </c>
      <c r="AC344">
        <f>C344-1</f>
        <v>0.24</v>
      </c>
      <c r="AD344">
        <f>0.01675104-0.0000418*C344-0.000000126*C344*C344</f>
        <v>1.6699014262399996E-2</v>
      </c>
      <c r="AE344">
        <f>MOD(279.6966778+36000.76892*C344+0.0003025*C344*C344,360)*PI()/180</f>
        <v>4.898277082693717</v>
      </c>
      <c r="AF344">
        <f>(281.2208444+1.719175*C344+0.000452778*C344*C344)*PI()/180</f>
        <v>4.9454483384200199</v>
      </c>
      <c r="AG344">
        <f>G344-AC344*(46.815*PI()/180+AC344*(0.006*PI()/180-0.0018*AC344*PI()/180))/3600</f>
        <v>0.409038346455533</v>
      </c>
      <c r="AH344">
        <f t="shared" si="463"/>
        <v>5.8528412209794567</v>
      </c>
      <c r="AI344">
        <f t="shared" ref="AI344:AM344" si="492">$AH344+$AD344*SIN(AH344)</f>
        <v>5.8458746670896797</v>
      </c>
      <c r="AJ344">
        <f t="shared" si="492"/>
        <v>5.8457691095396376</v>
      </c>
      <c r="AK344">
        <f t="shared" si="492"/>
        <v>5.8457675127535014</v>
      </c>
      <c r="AL344">
        <f t="shared" si="492"/>
        <v>5.8457674885992637</v>
      </c>
      <c r="AM344">
        <f t="shared" si="453"/>
        <v>5.838639376155597</v>
      </c>
      <c r="AN344">
        <f t="shared" si="465"/>
        <v>4.5009024073960298</v>
      </c>
      <c r="AO344">
        <f t="shared" si="466"/>
        <v>1.3409310287063683</v>
      </c>
      <c r="AP344">
        <f t="shared" si="467"/>
        <v>4.4825236822961614</v>
      </c>
      <c r="AQ344">
        <f t="shared" si="454"/>
        <v>-0.39940018593080234</v>
      </c>
      <c r="AR344">
        <f t="shared" si="468"/>
        <v>1507.5157262906541</v>
      </c>
      <c r="AS344">
        <f t="shared" si="469"/>
        <v>3267.8636836274964</v>
      </c>
      <c r="AT344">
        <f t="shared" si="470"/>
        <v>2543.4819810429003</v>
      </c>
      <c r="AV344">
        <f>SQRT((S344-AS344)*(S344-AS344)+(T344-AT344)*(T344-AT344))</f>
        <v>5.0796360360930866</v>
      </c>
    </row>
    <row r="345" spans="1:48" x14ac:dyDescent="0.2">
      <c r="A345" s="1" t="d">
        <v>2024-12-09</v>
      </c>
      <c r="B345">
        <v>45634</v>
      </c>
      <c r="C345">
        <f t="shared" si="455"/>
        <v>1.24</v>
      </c>
      <c r="D345">
        <v>1.6708000000000001E-2</v>
      </c>
      <c r="E345">
        <f t="shared" si="456"/>
        <v>4.8950563441756003</v>
      </c>
      <c r="F345">
        <f t="shared" si="457"/>
        <v>4.9382057178469285</v>
      </c>
      <c r="G345">
        <f t="shared" si="458"/>
        <v>0.40909281973636669</v>
      </c>
      <c r="H345">
        <f t="shared" si="446"/>
        <v>5.8740658946668134</v>
      </c>
      <c r="I345">
        <f t="shared" si="489"/>
        <v>5.8674194260616472</v>
      </c>
      <c r="J345">
        <f t="shared" si="489"/>
        <v>5.8673176891456524</v>
      </c>
      <c r="K345">
        <f t="shared" si="489"/>
        <v>5.8673161341725484</v>
      </c>
      <c r="L345">
        <f t="shared" si="489"/>
        <v>5.8673161104064828</v>
      </c>
      <c r="M345">
        <f t="shared" si="448"/>
        <v>5.8605138948547673</v>
      </c>
      <c r="N345">
        <f t="shared" si="449"/>
        <v>4.5155343055221095</v>
      </c>
      <c r="O345">
        <f t="shared" si="450"/>
        <v>1.3567513383255447</v>
      </c>
      <c r="P345">
        <f t="shared" si="459"/>
        <v>4.4983439919153376</v>
      </c>
      <c r="Q345">
        <f t="shared" si="451"/>
        <v>-0.40073448637328429</v>
      </c>
      <c r="R345">
        <f t="shared" si="460"/>
        <v>1509.7012429343602</v>
      </c>
      <c r="S345">
        <f t="shared" si="461"/>
        <v>3275.2494044985783</v>
      </c>
      <c r="T345">
        <f t="shared" si="462"/>
        <v>2520.6821439434102</v>
      </c>
      <c r="AC345">
        <f>C345-1</f>
        <v>0.24</v>
      </c>
      <c r="AD345">
        <f>0.01675104-0.0000418*C345-0.000000126*C345*C345</f>
        <v>1.6699014262399996E-2</v>
      </c>
      <c r="AE345">
        <f>MOD(279.6966778+36000.76892*C345+0.0003025*C345*C345,360)*PI()/180</f>
        <v>4.898277082693717</v>
      </c>
      <c r="AF345">
        <f>(281.2208444+1.719175*C345+0.000452778*C345*C345)*PI()/180</f>
        <v>4.9454483384200199</v>
      </c>
      <c r="AG345">
        <f>G345-AC345*(46.815*PI()/180+AC345*(0.006*PI()/180-0.0018*AC345*PI()/180))/3600</f>
        <v>0.409038346455533</v>
      </c>
      <c r="AH345">
        <f t="shared" si="463"/>
        <v>5.8700440126119418</v>
      </c>
      <c r="AI345">
        <f t="shared" ref="AI345:AM345" si="493">$AH345+$AD345*SIN(AH345)</f>
        <v>5.8633395537102571</v>
      </c>
      <c r="AJ345">
        <f t="shared" si="493"/>
        <v>5.8632371669741987</v>
      </c>
      <c r="AK345">
        <f t="shared" si="493"/>
        <v>5.8632356057416377</v>
      </c>
      <c r="AL345">
        <f t="shared" si="493"/>
        <v>5.8632355819359123</v>
      </c>
      <c r="AM345">
        <f t="shared" si="453"/>
        <v>5.856374389423773</v>
      </c>
      <c r="AN345">
        <f t="shared" si="465"/>
        <v>4.5186374206642057</v>
      </c>
      <c r="AO345">
        <f t="shared" si="466"/>
        <v>1.3601146008375127</v>
      </c>
      <c r="AP345">
        <f t="shared" si="467"/>
        <v>4.5017072544273056</v>
      </c>
      <c r="AQ345">
        <f t="shared" si="454"/>
        <v>-0.40094138499964976</v>
      </c>
      <c r="AR345">
        <f t="shared" si="468"/>
        <v>1510.0405266887183</v>
      </c>
      <c r="AS345">
        <f t="shared" si="469"/>
        <v>3276.6513787457229</v>
      </c>
      <c r="AT345">
        <f t="shared" si="470"/>
        <v>2515.7896418356645</v>
      </c>
      <c r="AV345">
        <f>SQRT((S345-AS345)*(S345-AS345)+(T345-AT345)*(T345-AT345))</f>
        <v>5.089411426083859</v>
      </c>
    </row>
    <row r="346" spans="1:48" x14ac:dyDescent="0.2">
      <c r="A346" s="1" t="d">
        <v>2024-12-10</v>
      </c>
      <c r="B346">
        <v>45635</v>
      </c>
      <c r="C346">
        <f t="shared" si="455"/>
        <v>1.24</v>
      </c>
      <c r="D346">
        <v>1.6708000000000001E-2</v>
      </c>
      <c r="E346">
        <f t="shared" si="456"/>
        <v>4.8950563441756003</v>
      </c>
      <c r="F346">
        <f t="shared" si="457"/>
        <v>4.9382057178469285</v>
      </c>
      <c r="G346">
        <f t="shared" si="458"/>
        <v>0.40909281973636669</v>
      </c>
      <c r="H346">
        <f t="shared" si="446"/>
        <v>5.8912686862994121</v>
      </c>
      <c r="I346">
        <f t="shared" si="489"/>
        <v>5.8848868916729673</v>
      </c>
      <c r="J346">
        <f t="shared" si="489"/>
        <v>5.8847884798747208</v>
      </c>
      <c r="K346">
        <f t="shared" si="489"/>
        <v>5.8847869643510267</v>
      </c>
      <c r="L346">
        <f t="shared" si="489"/>
        <v>5.88478694101273</v>
      </c>
      <c r="M346">
        <f t="shared" si="448"/>
        <v>5.878254464086786</v>
      </c>
      <c r="N346">
        <f t="shared" si="449"/>
        <v>4.5332748747541274</v>
      </c>
      <c r="O346">
        <f t="shared" si="450"/>
        <v>1.3759612959359675</v>
      </c>
      <c r="P346">
        <f t="shared" si="459"/>
        <v>4.5175539495257606</v>
      </c>
      <c r="Q346">
        <f t="shared" si="451"/>
        <v>-0.40216713997954506</v>
      </c>
      <c r="R346">
        <f t="shared" si="460"/>
        <v>1512.0527636715447</v>
      </c>
      <c r="S346">
        <f t="shared" si="461"/>
        <v>3283.4441533714385</v>
      </c>
      <c r="T346">
        <f t="shared" si="462"/>
        <v>2492.7405061737309</v>
      </c>
      <c r="AC346">
        <f>C346-1</f>
        <v>0.24</v>
      </c>
      <c r="AD346">
        <f>0.01675104-0.0000418*C346-0.000000126*C346*C346</f>
        <v>1.6699014262399996E-2</v>
      </c>
      <c r="AE346">
        <f>MOD(279.6966778+36000.76892*C346+0.0003025*C346*C346,360)*PI()/180</f>
        <v>4.898277082693717</v>
      </c>
      <c r="AF346">
        <f>(281.2208444+1.719175*C346+0.000452778*C346*C346)*PI()/180</f>
        <v>4.9454483384200199</v>
      </c>
      <c r="AG346">
        <f>G346-AC346*(46.815*PI()/180+AC346*(0.006*PI()/180-0.0018*AC346*PI()/180))/3600</f>
        <v>0.409038346455533</v>
      </c>
      <c r="AH346">
        <f t="shared" si="463"/>
        <v>5.8872468042445405</v>
      </c>
      <c r="AI346">
        <f t="shared" ref="AI346:AM346" si="494">$AH346+$AD346*SIN(AH346)</f>
        <v>5.8808064243730369</v>
      </c>
      <c r="AJ346">
        <f t="shared" si="494"/>
        <v>5.8807073310809566</v>
      </c>
      <c r="AK346">
        <f t="shared" si="494"/>
        <v>5.8807058085151507</v>
      </c>
      <c r="AL346">
        <f t="shared" si="494"/>
        <v>5.8807057851214681</v>
      </c>
      <c r="AM346">
        <f t="shared" si="453"/>
        <v>5.8741136871266892</v>
      </c>
      <c r="AN346">
        <f t="shared" si="465"/>
        <v>4.5363767183671229</v>
      </c>
      <c r="AO346">
        <f t="shared" si="466"/>
        <v>1.3793268187329708</v>
      </c>
      <c r="AP346">
        <f t="shared" si="467"/>
        <v>4.5209194723227641</v>
      </c>
      <c r="AQ346">
        <f t="shared" si="454"/>
        <v>-0.40235050520634197</v>
      </c>
      <c r="AR346">
        <f t="shared" si="468"/>
        <v>1512.3541023454657</v>
      </c>
      <c r="AS346">
        <f t="shared" si="469"/>
        <v>3284.7168069748427</v>
      </c>
      <c r="AT346">
        <f t="shared" si="470"/>
        <v>2487.8036378637121</v>
      </c>
      <c r="AV346">
        <f>SQRT((S346-AS346)*(S346-AS346)+(T346-AT346)*(T346-AT346))</f>
        <v>5.0982659703790976</v>
      </c>
    </row>
    <row r="347" spans="1:48" x14ac:dyDescent="0.2">
      <c r="A347" s="1" t="d">
        <v>2024-12-11</v>
      </c>
      <c r="B347">
        <v>45636</v>
      </c>
      <c r="C347">
        <f t="shared" si="455"/>
        <v>1.24</v>
      </c>
      <c r="D347">
        <v>1.6708000000000001E-2</v>
      </c>
      <c r="E347">
        <f t="shared" si="456"/>
        <v>4.8950563441756003</v>
      </c>
      <c r="F347">
        <f t="shared" si="457"/>
        <v>4.9382057178469285</v>
      </c>
      <c r="G347">
        <f t="shared" si="458"/>
        <v>0.40909281973636669</v>
      </c>
      <c r="H347">
        <f t="shared" si="446"/>
        <v>5.9084714779320109</v>
      </c>
      <c r="I347">
        <f t="shared" si="489"/>
        <v>5.9023562458407417</v>
      </c>
      <c r="J347">
        <f t="shared" si="489"/>
        <v>5.9022612770379208</v>
      </c>
      <c r="K347">
        <f t="shared" si="489"/>
        <v>5.9022598040062118</v>
      </c>
      <c r="L347">
        <f t="shared" si="489"/>
        <v>5.9022597811589135</v>
      </c>
      <c r="M347">
        <f t="shared" si="448"/>
        <v>5.8959991146850612</v>
      </c>
      <c r="N347">
        <f t="shared" si="449"/>
        <v>4.5510195253524035</v>
      </c>
      <c r="O347">
        <f t="shared" si="450"/>
        <v>1.3951980171150011</v>
      </c>
      <c r="P347">
        <f t="shared" si="459"/>
        <v>4.5367906707047947</v>
      </c>
      <c r="Q347">
        <f t="shared" si="451"/>
        <v>-0.403467006800801</v>
      </c>
      <c r="R347">
        <f t="shared" si="460"/>
        <v>1514.1907435184266</v>
      </c>
      <c r="S347">
        <f t="shared" si="461"/>
        <v>3290.9058091006691</v>
      </c>
      <c r="T347">
        <f t="shared" si="462"/>
        <v>2464.5250009862298</v>
      </c>
      <c r="AC347">
        <f>C347-1</f>
        <v>0.24</v>
      </c>
      <c r="AD347">
        <f>0.01675104-0.0000418*C347-0.000000126*C347*C347</f>
        <v>1.6699014262399996E-2</v>
      </c>
      <c r="AE347">
        <f>MOD(279.6966778+36000.76892*C347+0.0003025*C347*C347,360)*PI()/180</f>
        <v>4.898277082693717</v>
      </c>
      <c r="AF347">
        <f>(281.2208444+1.719175*C347+0.000452778*C347*C347)*PI()/180</f>
        <v>4.9454483384200199</v>
      </c>
      <c r="AG347">
        <f>G347-AC347*(46.815*PI()/180+AC347*(0.006*PI()/180-0.0018*AC347*PI()/180))/3600</f>
        <v>0.409038346455533</v>
      </c>
      <c r="AH347">
        <f t="shared" si="463"/>
        <v>5.9044495958771392</v>
      </c>
      <c r="AI347">
        <f t="shared" ref="AI347:AM347" si="495">$AH347+$AD347*SIN(AH347)</f>
        <v>5.89827520092933</v>
      </c>
      <c r="AJ347">
        <f t="shared" si="495"/>
        <v>5.8981795197729827</v>
      </c>
      <c r="AK347">
        <f t="shared" si="495"/>
        <v>5.8981780389268286</v>
      </c>
      <c r="AL347">
        <f t="shared" si="495"/>
        <v>5.8981780160083961</v>
      </c>
      <c r="AM347">
        <f t="shared" si="453"/>
        <v>5.8918571029365108</v>
      </c>
      <c r="AN347">
        <f t="shared" si="465"/>
        <v>4.5541201341769444</v>
      </c>
      <c r="AO347">
        <f t="shared" si="466"/>
        <v>1.3985654689091149</v>
      </c>
      <c r="AP347">
        <f t="shared" si="467"/>
        <v>4.5401581224989078</v>
      </c>
      <c r="AQ347">
        <f t="shared" si="454"/>
        <v>-0.40362675999655712</v>
      </c>
      <c r="AR347">
        <f t="shared" si="468"/>
        <v>1514.4537908875157</v>
      </c>
      <c r="AS347">
        <f t="shared" si="469"/>
        <v>3292.0472849335492</v>
      </c>
      <c r="AT347">
        <f t="shared" si="470"/>
        <v>2459.5480384360299</v>
      </c>
      <c r="AV347">
        <f>SQRT((S347-AS347)*(S347-AS347)+(T347-AT347)*(T347-AT347))</f>
        <v>5.1061848089490285</v>
      </c>
    </row>
    <row r="348" spans="1:48" x14ac:dyDescent="0.2">
      <c r="A348" s="1" t="d">
        <v>2024-12-12</v>
      </c>
      <c r="B348">
        <v>45637</v>
      </c>
      <c r="C348">
        <f t="shared" si="455"/>
        <v>1.24</v>
      </c>
      <c r="D348">
        <v>1.6708000000000001E-2</v>
      </c>
      <c r="E348">
        <f t="shared" si="456"/>
        <v>4.8950563441756003</v>
      </c>
      <c r="F348">
        <f t="shared" si="457"/>
        <v>4.9382057178469285</v>
      </c>
      <c r="G348">
        <f t="shared" si="458"/>
        <v>0.40909281973636669</v>
      </c>
      <c r="H348">
        <f t="shared" si="446"/>
        <v>5.9256742695644959</v>
      </c>
      <c r="I348">
        <f t="shared" si="489"/>
        <v>5.9198274096813401</v>
      </c>
      <c r="J348">
        <f t="shared" si="489"/>
        <v>5.9197359976334321</v>
      </c>
      <c r="K348">
        <f t="shared" si="489"/>
        <v>5.9197345700660442</v>
      </c>
      <c r="L348">
        <f t="shared" si="489"/>
        <v>5.9197345477723458</v>
      </c>
      <c r="M348">
        <f t="shared" si="448"/>
        <v>5.9137476783702265</v>
      </c>
      <c r="N348">
        <f t="shared" si="449"/>
        <v>4.5687680890375688</v>
      </c>
      <c r="O348">
        <f t="shared" si="450"/>
        <v>1.4144592466774706</v>
      </c>
      <c r="P348">
        <f t="shared" si="459"/>
        <v>4.5560519002672635</v>
      </c>
      <c r="Q348">
        <f t="shared" si="451"/>
        <v>-0.40463335558018326</v>
      </c>
      <c r="R348">
        <f t="shared" si="460"/>
        <v>1516.1127021364796</v>
      </c>
      <c r="S348">
        <f t="shared" si="461"/>
        <v>3297.6225389616729</v>
      </c>
      <c r="T348">
        <f t="shared" si="462"/>
        <v>2436.0602812282696</v>
      </c>
      <c r="AC348">
        <f>C348-1</f>
        <v>0.24</v>
      </c>
      <c r="AD348">
        <f>0.01675104-0.0000418*C348-0.000000126*C348*C348</f>
        <v>1.6699014262399996E-2</v>
      </c>
      <c r="AE348">
        <f>MOD(279.6966778+36000.76892*C348+0.0003025*C348*C348,360)*PI()/180</f>
        <v>4.898277082693717</v>
      </c>
      <c r="AF348">
        <f>(281.2208444+1.719175*C348+0.000452778*C348*C348)*PI()/180</f>
        <v>4.9454483384200199</v>
      </c>
      <c r="AG348">
        <f>G348-AC348*(46.815*PI()/180+AC348*(0.006*PI()/180-0.0018*AC348*PI()/180))/3600</f>
        <v>0.409038346455533</v>
      </c>
      <c r="AH348">
        <f t="shared" si="463"/>
        <v>5.9216523875096243</v>
      </c>
      <c r="AI348">
        <f t="shared" ref="AI348:AM348" si="496">$AH348+$AD348*SIN(AH348)</f>
        <v>5.915745804666436</v>
      </c>
      <c r="AJ348">
        <f t="shared" si="496"/>
        <v>5.9156536502565213</v>
      </c>
      <c r="AK348">
        <f t="shared" si="496"/>
        <v>5.9156522141146377</v>
      </c>
      <c r="AL348">
        <f t="shared" si="496"/>
        <v>5.9156521917340879</v>
      </c>
      <c r="AM348">
        <f t="shared" si="453"/>
        <v>5.9096044690148073</v>
      </c>
      <c r="AN348">
        <f t="shared" si="465"/>
        <v>4.5718675002552409</v>
      </c>
      <c r="AO348">
        <f t="shared" si="466"/>
        <v>1.4178282905148825</v>
      </c>
      <c r="AP348">
        <f t="shared" si="467"/>
        <v>4.5594209441046756</v>
      </c>
      <c r="AQ348">
        <f t="shared" si="454"/>
        <v>-0.40476942866056137</v>
      </c>
      <c r="AR348">
        <f t="shared" si="468"/>
        <v>1516.3371504656334</v>
      </c>
      <c r="AS348">
        <f t="shared" si="469"/>
        <v>3298.6311630389737</v>
      </c>
      <c r="AT348">
        <f t="shared" si="470"/>
        <v>2431.0475947736513</v>
      </c>
      <c r="AV348">
        <f>SQRT((S348-AS348)*(S348-AS348)+(T348-AT348)*(T348-AT348))</f>
        <v>5.1131544101096615</v>
      </c>
    </row>
    <row r="349" spans="1:48" x14ac:dyDescent="0.2">
      <c r="A349" s="1" t="d">
        <v>2024-12-13</v>
      </c>
      <c r="B349">
        <v>45638</v>
      </c>
      <c r="C349">
        <f t="shared" si="455"/>
        <v>1.24</v>
      </c>
      <c r="D349">
        <v>1.6708000000000001E-2</v>
      </c>
      <c r="E349">
        <f t="shared" si="456"/>
        <v>4.8950563441756003</v>
      </c>
      <c r="F349">
        <f t="shared" si="457"/>
        <v>4.9382057178469285</v>
      </c>
      <c r="G349">
        <f t="shared" si="458"/>
        <v>0.40909281973636669</v>
      </c>
      <c r="H349">
        <f t="shared" si="446"/>
        <v>5.942877061196981</v>
      </c>
      <c r="I349">
        <f t="shared" si="489"/>
        <v>5.9373003037758272</v>
      </c>
      <c r="J349">
        <f t="shared" si="489"/>
        <v>5.9372125579872153</v>
      </c>
      <c r="K349">
        <f t="shared" si="489"/>
        <v>5.9372111787784494</v>
      </c>
      <c r="L349">
        <f t="shared" si="489"/>
        <v>5.937211157100073</v>
      </c>
      <c r="M349">
        <f t="shared" si="448"/>
        <v>5.9314999854248729</v>
      </c>
      <c r="N349">
        <f t="shared" si="449"/>
        <v>4.5865203960922152</v>
      </c>
      <c r="O349">
        <f t="shared" si="450"/>
        <v>1.433742685360647</v>
      </c>
      <c r="P349">
        <f t="shared" si="459"/>
        <v>4.5753353389504401</v>
      </c>
      <c r="Q349">
        <f t="shared" si="451"/>
        <v>-0.40566552201734263</v>
      </c>
      <c r="R349">
        <f t="shared" si="460"/>
        <v>1517.8163862498984</v>
      </c>
      <c r="S349">
        <f t="shared" si="461"/>
        <v>3303.5835816121994</v>
      </c>
      <c r="T349">
        <f t="shared" si="462"/>
        <v>2407.371636138917</v>
      </c>
      <c r="AC349">
        <f>C349-1</f>
        <v>0.24</v>
      </c>
      <c r="AD349">
        <f>0.01675104-0.0000418*C349-0.000000126*C349*C349</f>
        <v>1.6699014262399996E-2</v>
      </c>
      <c r="AE349">
        <f>MOD(279.6966778+36000.76892*C349+0.0003025*C349*C349,360)*PI()/180</f>
        <v>4.898277082693717</v>
      </c>
      <c r="AF349">
        <f>(281.2208444+1.719175*C349+0.000452778*C349*C349)*PI()/180</f>
        <v>4.9454483384200199</v>
      </c>
      <c r="AG349">
        <f>G349-AC349*(46.815*PI()/180+AC349*(0.006*PI()/180-0.0018*AC349*PI()/180))/3600</f>
        <v>0.409038346455533</v>
      </c>
      <c r="AH349">
        <f t="shared" si="463"/>
        <v>5.9388551791421094</v>
      </c>
      <c r="AI349">
        <f t="shared" ref="AI349:AM349" si="497">$AH349+$AD349*SIN(AH349)</f>
        <v>5.9332181563311712</v>
      </c>
      <c r="AJ349">
        <f t="shared" si="497"/>
        <v>5.9331296390594011</v>
      </c>
      <c r="AK349">
        <f t="shared" si="497"/>
        <v>5.9331282505302969</v>
      </c>
      <c r="AL349">
        <f t="shared" si="497"/>
        <v>5.9331282287494469</v>
      </c>
      <c r="AM349">
        <f t="shared" si="453"/>
        <v>5.9273556160721173</v>
      </c>
      <c r="AN349">
        <f t="shared" si="465"/>
        <v>4.5896186473125518</v>
      </c>
      <c r="AO349">
        <f t="shared" si="466"/>
        <v>1.4371129792906436</v>
      </c>
      <c r="AP349">
        <f t="shared" si="467"/>
        <v>4.5787056328804372</v>
      </c>
      <c r="AQ349">
        <f t="shared" si="454"/>
        <v>-0.4057778575752865</v>
      </c>
      <c r="AR349">
        <f t="shared" si="468"/>
        <v>1518.0019673024922</v>
      </c>
      <c r="AS349">
        <f t="shared" si="469"/>
        <v>3304.4578693892972</v>
      </c>
      <c r="AT349">
        <f t="shared" si="470"/>
        <v>2402.3276846278159</v>
      </c>
      <c r="AV349">
        <f>SQRT((S349-AS349)*(S349-AS349)+(T349-AT349)*(T349-AT349))</f>
        <v>5.1191626232736418</v>
      </c>
    </row>
    <row r="350" spans="1:48" x14ac:dyDescent="0.2">
      <c r="A350" s="1" t="d">
        <v>2024-12-14</v>
      </c>
      <c r="B350">
        <v>45639</v>
      </c>
      <c r="C350">
        <f t="shared" si="455"/>
        <v>1.24</v>
      </c>
      <c r="D350">
        <v>1.6708000000000001E-2</v>
      </c>
      <c r="E350">
        <f t="shared" si="456"/>
        <v>4.8950563441756003</v>
      </c>
      <c r="F350">
        <f t="shared" si="457"/>
        <v>4.9382057178469285</v>
      </c>
      <c r="G350">
        <f t="shared" si="458"/>
        <v>0.40909281973636669</v>
      </c>
      <c r="H350">
        <f t="shared" si="446"/>
        <v>5.9600798528294661</v>
      </c>
      <c r="I350">
        <f t="shared" si="489"/>
        <v>5.9547748481931206</v>
      </c>
      <c r="J350">
        <f t="shared" si="489"/>
        <v>5.9546908737812672</v>
      </c>
      <c r="K350">
        <f t="shared" si="489"/>
        <v>5.954689545739785</v>
      </c>
      <c r="L350">
        <f t="shared" si="489"/>
        <v>5.9546895247373337</v>
      </c>
      <c r="M350">
        <f t="shared" si="448"/>
        <v>5.94925586475357</v>
      </c>
      <c r="N350">
        <f t="shared" si="449"/>
        <v>4.6042762754209114</v>
      </c>
      <c r="O350">
        <f t="shared" si="450"/>
        <v>1.453045993921926</v>
      </c>
      <c r="P350">
        <f t="shared" si="459"/>
        <v>4.5946386475117187</v>
      </c>
      <c r="Q350">
        <f t="shared" si="451"/>
        <v>-0.40656290992392241</v>
      </c>
      <c r="R350">
        <f t="shared" si="460"/>
        <v>1519.2997766788894</v>
      </c>
      <c r="S350">
        <f t="shared" si="461"/>
        <v>3308.7792880517682</v>
      </c>
      <c r="T350">
        <f t="shared" si="462"/>
        <v>2378.4849331526989</v>
      </c>
      <c r="AC350">
        <f>C350-1</f>
        <v>0.24</v>
      </c>
      <c r="AD350">
        <f>0.01675104-0.0000418*C350-0.000000126*C350*C350</f>
        <v>1.6699014262399996E-2</v>
      </c>
      <c r="AE350">
        <f>MOD(279.6966778+36000.76892*C350+0.0003025*C350*C350,360)*PI()/180</f>
        <v>4.898277082693717</v>
      </c>
      <c r="AF350">
        <f>(281.2208444+1.719175*C350+0.000452778*C350*C350)*PI()/180</f>
        <v>4.9454483384200199</v>
      </c>
      <c r="AG350">
        <f>G350-AC350*(46.815*PI()/180+AC350*(0.006*PI()/180-0.0018*AC350*PI()/180))/3600</f>
        <v>0.409038346455533</v>
      </c>
      <c r="AH350">
        <f t="shared" si="463"/>
        <v>5.9560579707745944</v>
      </c>
      <c r="AI350">
        <f t="shared" ref="AI350:AM350" si="498">$AH350+$AD350*SIN(AH350)</f>
        <v>5.950692176152975</v>
      </c>
      <c r="AJ350">
        <f t="shared" si="498"/>
        <v>5.950607402059191</v>
      </c>
      <c r="AK350">
        <f t="shared" si="498"/>
        <v>5.9506060639676326</v>
      </c>
      <c r="AL350">
        <f t="shared" si="498"/>
        <v>5.9506060428472374</v>
      </c>
      <c r="AM350">
        <f t="shared" si="453"/>
        <v>5.9451103734277284</v>
      </c>
      <c r="AN350">
        <f t="shared" si="465"/>
        <v>4.6073734046681629</v>
      </c>
      <c r="AO350">
        <f t="shared" si="466"/>
        <v>1.456417191686378</v>
      </c>
      <c r="AP350">
        <f t="shared" si="467"/>
        <v>4.5980098452761711</v>
      </c>
      <c r="AQ350">
        <f t="shared" si="454"/>
        <v>-0.40665146134352387</v>
      </c>
      <c r="AR350">
        <f t="shared" si="468"/>
        <v>1519.4462626154764</v>
      </c>
      <c r="AS350">
        <f t="shared" si="469"/>
        <v>3309.5179500821341</v>
      </c>
      <c r="AT350">
        <f t="shared" si="470"/>
        <v>2373.4142536124737</v>
      </c>
      <c r="AV350">
        <f>SQRT((S350-AS350)*(S350-AS350)+(T350-AT350)*(T350-AT350))</f>
        <v>5.1241987270951048</v>
      </c>
    </row>
    <row r="351" spans="1:48" x14ac:dyDescent="0.2">
      <c r="A351" s="1" t="d">
        <v>2024-12-15</v>
      </c>
      <c r="B351">
        <v>45640</v>
      </c>
      <c r="C351">
        <f t="shared" si="455"/>
        <v>1.24</v>
      </c>
      <c r="D351">
        <v>1.6708000000000001E-2</v>
      </c>
      <c r="E351">
        <f t="shared" si="456"/>
        <v>4.8950563441756003</v>
      </c>
      <c r="F351">
        <f t="shared" si="457"/>
        <v>4.9382057178469285</v>
      </c>
      <c r="G351">
        <f t="shared" si="458"/>
        <v>0.40909281973636669</v>
      </c>
      <c r="H351">
        <f t="shared" si="446"/>
        <v>5.9772826444619511</v>
      </c>
      <c r="I351">
        <f t="shared" si="489"/>
        <v>5.9722509625137628</v>
      </c>
      <c r="J351">
        <f t="shared" si="489"/>
        <v>5.9721708600826489</v>
      </c>
      <c r="K351">
        <f t="shared" si="489"/>
        <v>5.9721695859240915</v>
      </c>
      <c r="L351">
        <f t="shared" si="489"/>
        <v>5.9721695656568068</v>
      </c>
      <c r="M351">
        <f t="shared" si="448"/>
        <v>5.9670151439441153</v>
      </c>
      <c r="N351">
        <f t="shared" si="449"/>
        <v>4.6220355546114575</v>
      </c>
      <c r="O351">
        <f t="shared" si="450"/>
        <v>1.4723667973857613</v>
      </c>
      <c r="P351">
        <f t="shared" si="459"/>
        <v>4.6139594509755542</v>
      </c>
      <c r="Q351">
        <f t="shared" si="451"/>
        <v>-0.4073249922719257</v>
      </c>
      <c r="R351">
        <f t="shared" si="460"/>
        <v>1520.5610947117734</v>
      </c>
      <c r="S351">
        <f t="shared" si="461"/>
        <v>3313.201158776702</v>
      </c>
      <c r="T351">
        <f t="shared" si="462"/>
        <v>2349.4265566354015</v>
      </c>
      <c r="AC351">
        <f>C351-1</f>
        <v>0.24</v>
      </c>
      <c r="AD351">
        <f>0.01675104-0.0000418*C351-0.000000126*C351*C351</f>
        <v>1.6699014262399996E-2</v>
      </c>
      <c r="AE351">
        <f>MOD(279.6966778+36000.76892*C351+0.0003025*C351*C351,360)*PI()/180</f>
        <v>4.898277082693717</v>
      </c>
      <c r="AF351">
        <f>(281.2208444+1.719175*C351+0.000452778*C351*C351)*PI()/180</f>
        <v>4.9454483384200199</v>
      </c>
      <c r="AG351">
        <f>G351-AC351*(46.815*PI()/180+AC351*(0.006*PI()/180-0.0018*AC351*PI()/180))/3600</f>
        <v>0.409038346455533</v>
      </c>
      <c r="AH351">
        <f t="shared" si="463"/>
        <v>5.9732607624070795</v>
      </c>
      <c r="AI351">
        <f t="shared" ref="AI351:AM351" si="499">$AH351+$AD351*SIN(AH351)</f>
        <v>5.9681677838676297</v>
      </c>
      <c r="AJ351">
        <f t="shared" si="499"/>
        <v>5.968086854512145</v>
      </c>
      <c r="AK351">
        <f t="shared" si="499"/>
        <v>5.9680855695917296</v>
      </c>
      <c r="AL351">
        <f t="shared" si="499"/>
        <v>5.9680855491912421</v>
      </c>
      <c r="AM351">
        <f t="shared" si="453"/>
        <v>5.9628685690707171</v>
      </c>
      <c r="AN351">
        <f t="shared" si="465"/>
        <v>4.6251316003111498</v>
      </c>
      <c r="AO351">
        <f t="shared" si="466"/>
        <v>1.4757385491267669</v>
      </c>
      <c r="AP351">
        <f t="shared" si="467"/>
        <v>4.6173312027165601</v>
      </c>
      <c r="AQ351">
        <f t="shared" si="454"/>
        <v>-0.40738972382542782</v>
      </c>
      <c r="AR351">
        <f t="shared" si="468"/>
        <v>1520.668298872527</v>
      </c>
      <c r="AS351">
        <f t="shared" si="469"/>
        <v>3313.8031056882392</v>
      </c>
      <c r="AT351">
        <f t="shared" si="470"/>
        <v>2344.3337535176943</v>
      </c>
      <c r="AV351">
        <f>SQRT((S351-AS351)*(S351-AS351)+(T351-AT351)*(T351-AT351))</f>
        <v>5.1282534726783915</v>
      </c>
    </row>
    <row r="352" spans="1:48" x14ac:dyDescent="0.2">
      <c r="A352" s="1" t="d">
        <v>2024-12-16</v>
      </c>
      <c r="B352">
        <v>45641</v>
      </c>
      <c r="C352">
        <f t="shared" si="455"/>
        <v>1.24</v>
      </c>
      <c r="D352">
        <v>1.6708000000000001E-2</v>
      </c>
      <c r="E352">
        <f t="shared" si="456"/>
        <v>4.8950563441756003</v>
      </c>
      <c r="F352">
        <f t="shared" si="457"/>
        <v>4.9382057178469285</v>
      </c>
      <c r="G352">
        <f t="shared" si="458"/>
        <v>0.40909281973636669</v>
      </c>
      <c r="H352">
        <f t="shared" si="446"/>
        <v>5.9944854360946636</v>
      </c>
      <c r="I352">
        <f t="shared" si="489"/>
        <v>5.9897285658539436</v>
      </c>
      <c r="J352">
        <f t="shared" si="489"/>
        <v>5.989652431372928</v>
      </c>
      <c r="K352">
        <f t="shared" si="489"/>
        <v>5.9896512137127695</v>
      </c>
      <c r="L352">
        <f t="shared" si="489"/>
        <v>5.989651194238296</v>
      </c>
      <c r="M352">
        <f t="shared" si="448"/>
        <v>5.9847776493296552</v>
      </c>
      <c r="N352">
        <f t="shared" si="449"/>
        <v>4.6397980599969983</v>
      </c>
      <c r="O352">
        <f t="shared" si="450"/>
        <v>1.4917026894250265</v>
      </c>
      <c r="P352">
        <f t="shared" si="459"/>
        <v>4.6332953430148196</v>
      </c>
      <c r="Q352">
        <f t="shared" si="451"/>
        <v>-0.40795131213041513</v>
      </c>
      <c r="R352">
        <f t="shared" si="460"/>
        <v>1521.5988077766615</v>
      </c>
      <c r="S352">
        <f t="shared" si="461"/>
        <v>3316.841876868632</v>
      </c>
      <c r="T352">
        <f t="shared" si="462"/>
        <v>2320.2233438438802</v>
      </c>
      <c r="AC352">
        <f>C352-1</f>
        <v>0.24</v>
      </c>
      <c r="AD352">
        <f>0.01675104-0.0000418*C352-0.000000126*C352*C352</f>
        <v>1.6699014262399996E-2</v>
      </c>
      <c r="AE352">
        <f>MOD(279.6966778+36000.76892*C352+0.0003025*C352*C352,360)*PI()/180</f>
        <v>4.898277082693717</v>
      </c>
      <c r="AF352">
        <f>(281.2208444+1.719175*C352+0.000452778*C352*C352)*PI()/180</f>
        <v>4.9454483384200199</v>
      </c>
      <c r="AG352">
        <f>G352-AC352*(46.815*PI()/180+AC352*(0.006*PI()/180-0.0018*AC352*PI()/180))/3600</f>
        <v>0.409038346455533</v>
      </c>
      <c r="AH352">
        <f t="shared" si="463"/>
        <v>5.9904635540397919</v>
      </c>
      <c r="AI352">
        <f t="shared" ref="AI352:AM352" si="500">$AH352+$AD352*SIN(AH352)</f>
        <v>5.9856448987412474</v>
      </c>
      <c r="AJ352">
        <f t="shared" si="500"/>
        <v>5.9855679110825548</v>
      </c>
      <c r="AK352">
        <f t="shared" si="500"/>
        <v>5.9855666819685212</v>
      </c>
      <c r="AL352">
        <f t="shared" si="500"/>
        <v>5.9855666623458541</v>
      </c>
      <c r="AM352">
        <f t="shared" si="453"/>
        <v>5.9806300297218522</v>
      </c>
      <c r="AN352">
        <f t="shared" si="465"/>
        <v>4.6428930609622867</v>
      </c>
      <c r="AO352">
        <f t="shared" si="466"/>
        <v>1.4950746424082204</v>
      </c>
      <c r="AP352">
        <f t="shared" si="467"/>
        <v>4.6366672959980137</v>
      </c>
      <c r="AQ352">
        <f t="shared" si="454"/>
        <v>-0.40799219905784051</v>
      </c>
      <c r="AR352">
        <f t="shared" si="468"/>
        <v>1521.6665853424561</v>
      </c>
      <c r="AS352">
        <f t="shared" si="469"/>
        <v>3317.3062236227051</v>
      </c>
      <c r="AT352">
        <f t="shared" si="470"/>
        <v>2315.1130778998422</v>
      </c>
      <c r="AV352">
        <f>SQRT((S352-AS352)*(S352-AS352)+(T352-AT352)*(T352-AT352))</f>
        <v>5.1313191215137932</v>
      </c>
    </row>
    <row r="353" spans="1:48" x14ac:dyDescent="0.2">
      <c r="A353" s="1" t="d">
        <v>2024-12-17</v>
      </c>
      <c r="B353">
        <v>45642</v>
      </c>
      <c r="C353">
        <f t="shared" si="455"/>
        <v>1.24</v>
      </c>
      <c r="D353">
        <v>1.6708000000000001E-2</v>
      </c>
      <c r="E353">
        <f t="shared" si="456"/>
        <v>4.8950563441756003</v>
      </c>
      <c r="F353">
        <f t="shared" si="457"/>
        <v>4.9382057178469285</v>
      </c>
      <c r="G353">
        <f t="shared" si="458"/>
        <v>0.40909281973636669</v>
      </c>
      <c r="H353">
        <f t="shared" si="446"/>
        <v>6.0116882277271486</v>
      </c>
      <c r="I353">
        <f t="shared" si="489"/>
        <v>6.0072075768885194</v>
      </c>
      <c r="J353">
        <f t="shared" si="489"/>
        <v>6.0071355015767569</v>
      </c>
      <c r="K353">
        <f t="shared" si="489"/>
        <v>6.0071343429234183</v>
      </c>
      <c r="L353">
        <f t="shared" si="489"/>
        <v>6.0071343242975725</v>
      </c>
      <c r="M353">
        <f t="shared" si="448"/>
        <v>6.0025432060503379</v>
      </c>
      <c r="N353">
        <f t="shared" si="449"/>
        <v>4.657563616717681</v>
      </c>
      <c r="O353">
        <f t="shared" si="450"/>
        <v>1.5110512368600184</v>
      </c>
      <c r="P353">
        <f t="shared" si="459"/>
        <v>4.6526438904498111</v>
      </c>
      <c r="Q353">
        <f t="shared" si="451"/>
        <v>-0.408441483486436</v>
      </c>
      <c r="R353">
        <f t="shared" si="460"/>
        <v>1522.4116343773492</v>
      </c>
      <c r="S353">
        <f t="shared" si="461"/>
        <v>3319.695336779997</v>
      </c>
      <c r="T353">
        <f t="shared" si="462"/>
        <v>2290.9025184285015</v>
      </c>
      <c r="AC353">
        <f>C353-1</f>
        <v>0.24</v>
      </c>
      <c r="AD353">
        <f>0.01675104-0.0000418*C353-0.000000126*C353*C353</f>
        <v>1.6699014262399996E-2</v>
      </c>
      <c r="AE353">
        <f>MOD(279.6966778+36000.76892*C353+0.0003025*C353*C353,360)*PI()/180</f>
        <v>4.898277082693717</v>
      </c>
      <c r="AF353">
        <f>(281.2208444+1.719175*C353+0.000452778*C353*C353)*PI()/180</f>
        <v>4.9454483384200199</v>
      </c>
      <c r="AG353">
        <f>G353-AC353*(46.815*PI()/180+AC353*(0.006*PI()/180-0.0018*AC353*PI()/180))/3600</f>
        <v>0.409038346455533</v>
      </c>
      <c r="AH353">
        <f t="shared" si="463"/>
        <v>6.007666345672277</v>
      </c>
      <c r="AI353">
        <f t="shared" ref="AI353:AM353" si="501">$AH353+$AD353*SIN(AH353)</f>
        <v>6.0031234395932334</v>
      </c>
      <c r="AJ353">
        <f t="shared" si="501"/>
        <v>6.003050485871241</v>
      </c>
      <c r="AK353">
        <f t="shared" si="501"/>
        <v>6.0030493150935298</v>
      </c>
      <c r="AL353">
        <f t="shared" si="501"/>
        <v>6.0030492963048268</v>
      </c>
      <c r="AM353">
        <f t="shared" si="453"/>
        <v>5.9983945808950443</v>
      </c>
      <c r="AN353">
        <f t="shared" si="465"/>
        <v>4.660657612135477</v>
      </c>
      <c r="AO353">
        <f t="shared" si="466"/>
        <v>1.5144230362109024</v>
      </c>
      <c r="AP353">
        <f t="shared" si="467"/>
        <v>4.6560156898006957</v>
      </c>
      <c r="AQ353">
        <f t="shared" si="454"/>
        <v>-0.40845851205740341</v>
      </c>
      <c r="AR353">
        <f t="shared" si="468"/>
        <v>1522.4398829050629</v>
      </c>
      <c r="AS353">
        <f t="shared" si="469"/>
        <v>3320.021406181867</v>
      </c>
      <c r="AT353">
        <f t="shared" si="470"/>
        <v>2285.7794952706108</v>
      </c>
      <c r="AV353">
        <f>SQRT((S353-AS353)*(S353-AS353)+(T353-AT353)*(T353-AT353))</f>
        <v>5.1333894778323419</v>
      </c>
    </row>
    <row r="354" spans="1:48" x14ac:dyDescent="0.2">
      <c r="A354" s="1" t="d">
        <v>2024-12-18</v>
      </c>
      <c r="B354">
        <v>45643</v>
      </c>
      <c r="C354">
        <f t="shared" si="455"/>
        <v>1.24</v>
      </c>
      <c r="D354">
        <v>1.6708000000000001E-2</v>
      </c>
      <c r="E354">
        <f t="shared" si="456"/>
        <v>4.8950563441756003</v>
      </c>
      <c r="F354">
        <f t="shared" si="457"/>
        <v>4.9382057178469285</v>
      </c>
      <c r="G354">
        <f t="shared" si="458"/>
        <v>0.40909281973636669</v>
      </c>
      <c r="H354">
        <f t="shared" si="446"/>
        <v>6.0288910193596337</v>
      </c>
      <c r="I354">
        <f t="shared" si="489"/>
        <v>6.02468791387646</v>
      </c>
      <c r="J354">
        <f t="shared" si="489"/>
        <v>6.0246199840930297</v>
      </c>
      <c r="K354">
        <f t="shared" si="489"/>
        <v>6.0246188868412665</v>
      </c>
      <c r="L354">
        <f t="shared" si="489"/>
        <v>6.0246188691178117</v>
      </c>
      <c r="M354">
        <f t="shared" si="448"/>
        <v>6.02031163811799</v>
      </c>
      <c r="N354">
        <f t="shared" si="449"/>
        <v>4.6753320487853323</v>
      </c>
      <c r="O354">
        <f t="shared" si="450"/>
        <v>1.5304099842626924</v>
      </c>
      <c r="P354">
        <f t="shared" si="459"/>
        <v>4.6720026378524855</v>
      </c>
      <c r="Q354">
        <f t="shared" si="451"/>
        <v>-0.40879519194669584</v>
      </c>
      <c r="R354">
        <f t="shared" si="460"/>
        <v>1522.9985482625968</v>
      </c>
      <c r="S354">
        <f t="shared" si="461"/>
        <v>3321.7566686093314</v>
      </c>
      <c r="T354">
        <f t="shared" si="462"/>
        <v>2261.4916218114922</v>
      </c>
      <c r="AC354">
        <f>C354-1</f>
        <v>0.24</v>
      </c>
      <c r="AD354">
        <f>0.01675104-0.0000418*C354-0.000000126*C354*C354</f>
        <v>1.6699014262399996E-2</v>
      </c>
      <c r="AE354">
        <f>MOD(279.6966778+36000.76892*C354+0.0003025*C354*C354,360)*PI()/180</f>
        <v>4.898277082693717</v>
      </c>
      <c r="AF354">
        <f>(281.2208444+1.719175*C354+0.000452778*C354*C354)*PI()/180</f>
        <v>4.9454483384200199</v>
      </c>
      <c r="AG354">
        <f>G354-AC354*(46.815*PI()/180+AC354*(0.006*PI()/180-0.0018*AC354*PI()/180))/3600</f>
        <v>0.409038346455533</v>
      </c>
      <c r="AH354">
        <f t="shared" si="463"/>
        <v>6.024869137304762</v>
      </c>
      <c r="AI354">
        <f t="shared" ref="AI354:AM354" si="502">$AH354+$AD354*SIN(AH354)</f>
        <v>6.0206033248217006</v>
      </c>
      <c r="AJ354">
        <f t="shared" si="502"/>
        <v>6.0205344924466306</v>
      </c>
      <c r="AK354">
        <f t="shared" si="502"/>
        <v>6.0205333824232179</v>
      </c>
      <c r="AL354">
        <f t="shared" si="502"/>
        <v>6.020533364522624</v>
      </c>
      <c r="AM354">
        <f t="shared" si="453"/>
        <v>6.0161620469618242</v>
      </c>
      <c r="AN354">
        <f t="shared" si="465"/>
        <v>4.6784250782022578</v>
      </c>
      <c r="AO354">
        <f t="shared" si="466"/>
        <v>1.533781273713323</v>
      </c>
      <c r="AP354">
        <f t="shared" si="467"/>
        <v>4.6753739273031165</v>
      </c>
      <c r="AQ354">
        <f t="shared" si="454"/>
        <v>-0.408788359504067</v>
      </c>
      <c r="AR354">
        <f t="shared" si="468"/>
        <v>1522.9872080909811</v>
      </c>
      <c r="AS354">
        <f t="shared" si="469"/>
        <v>3321.9439940437715</v>
      </c>
      <c r="AT354">
        <f t="shared" si="470"/>
        <v>2256.3605802210559</v>
      </c>
      <c r="AV354">
        <f>SQRT((S354-AS354)*(S354-AS354)+(T354-AT354)*(T354-AT354))</f>
        <v>5.1344599152369943</v>
      </c>
    </row>
    <row r="355" spans="1:48" x14ac:dyDescent="0.2">
      <c r="A355" s="1" t="d">
        <v>2024-12-19</v>
      </c>
      <c r="B355">
        <v>45644</v>
      </c>
      <c r="C355">
        <f t="shared" si="455"/>
        <v>1.24</v>
      </c>
      <c r="D355">
        <v>1.6708000000000001E-2</v>
      </c>
      <c r="E355">
        <f t="shared" si="456"/>
        <v>4.8950563441756003</v>
      </c>
      <c r="F355">
        <f t="shared" si="457"/>
        <v>4.9382057178469285</v>
      </c>
      <c r="G355">
        <f t="shared" si="458"/>
        <v>0.40909281973636669</v>
      </c>
      <c r="H355">
        <f t="shared" si="446"/>
        <v>6.0460938109921187</v>
      </c>
      <c r="I355">
        <f t="shared" si="489"/>
        <v>6.042169494684118</v>
      </c>
      <c r="J355">
        <f t="shared" si="489"/>
        <v>6.0421057918239836</v>
      </c>
      <c r="K355">
        <f t="shared" si="489"/>
        <v>6.0421047582485725</v>
      </c>
      <c r="L355">
        <f t="shared" si="489"/>
        <v>6.0421047414790019</v>
      </c>
      <c r="M355">
        <f t="shared" si="448"/>
        <v>6.0380827684790948</v>
      </c>
      <c r="N355">
        <f t="shared" si="449"/>
        <v>4.693103179146437</v>
      </c>
      <c r="O355">
        <f t="shared" si="450"/>
        <v>1.5497764586440552</v>
      </c>
      <c r="P355">
        <f t="shared" si="459"/>
        <v>4.6913691122338488</v>
      </c>
      <c r="Q355">
        <f t="shared" si="451"/>
        <v>-0.40901219531676319</v>
      </c>
      <c r="R355">
        <f t="shared" si="460"/>
        <v>1523.358781802074</v>
      </c>
      <c r="S355">
        <f t="shared" si="461"/>
        <v>3323.0222576882029</v>
      </c>
      <c r="T355">
        <f t="shared" si="462"/>
        <v>2232.0184428076773</v>
      </c>
      <c r="AC355">
        <f>C355-1</f>
        <v>0.24</v>
      </c>
      <c r="AD355">
        <f>0.01675104-0.0000418*C355-0.000000126*C355*C355</f>
        <v>1.6699014262399996E-2</v>
      </c>
      <c r="AE355">
        <f>MOD(279.6966778+36000.76892*C355+0.0003025*C355*C355,360)*PI()/180</f>
        <v>4.898277082693717</v>
      </c>
      <c r="AF355">
        <f>(281.2208444+1.719175*C355+0.000452778*C355*C355)*PI()/180</f>
        <v>4.9454483384200199</v>
      </c>
      <c r="AG355">
        <f>G355-AC355*(46.815*PI()/180+AC355*(0.006*PI()/180-0.0018*AC355*PI()/180))/3600</f>
        <v>0.409038346455533</v>
      </c>
      <c r="AH355">
        <f t="shared" si="463"/>
        <v>6.0420719289372471</v>
      </c>
      <c r="AI355">
        <f t="shared" ref="AI355:AM355" si="503">$AH355+$AD355*SIN(AH355)</f>
        <v>6.0380844724266876</v>
      </c>
      <c r="AJ355">
        <f t="shared" si="503"/>
        <v>6.0380198438737809</v>
      </c>
      <c r="AK355">
        <f t="shared" si="503"/>
        <v>6.0380187969043071</v>
      </c>
      <c r="AL355">
        <f t="shared" si="503"/>
        <v>6.0380187799437524</v>
      </c>
      <c r="AM355">
        <f t="shared" si="453"/>
        <v>6.0339322512141322</v>
      </c>
      <c r="AN355">
        <f t="shared" si="465"/>
        <v>4.6961952824545659</v>
      </c>
      <c r="AO355">
        <f t="shared" si="466"/>
        <v>1.553146881287244</v>
      </c>
      <c r="AP355">
        <f t="shared" si="467"/>
        <v>4.6947395348770371</v>
      </c>
      <c r="AQ355">
        <f t="shared" si="454"/>
        <v>-0.40898151030184821</v>
      </c>
      <c r="AR355">
        <f t="shared" si="468"/>
        <v>1523.3078363253126</v>
      </c>
      <c r="AS355">
        <f t="shared" si="469"/>
        <v>3323.0705850594522</v>
      </c>
      <c r="AT355">
        <f t="shared" si="470"/>
        <v>2226.8841428496812</v>
      </c>
      <c r="AV355">
        <f>SQRT((S355-AS355)*(S355-AS355)+(T355-AT355)*(T355-AT355))</f>
        <v>5.134527397286945</v>
      </c>
    </row>
    <row r="356" spans="1:48" x14ac:dyDescent="0.2">
      <c r="A356" s="1" t="d">
        <v>2024-12-20</v>
      </c>
      <c r="B356">
        <v>45645</v>
      </c>
      <c r="C356">
        <f t="shared" si="455"/>
        <v>1.24</v>
      </c>
      <c r="D356">
        <v>1.6708000000000001E-2</v>
      </c>
      <c r="E356">
        <f t="shared" si="456"/>
        <v>4.8950563441756003</v>
      </c>
      <c r="F356">
        <f t="shared" si="457"/>
        <v>4.9382057178469285</v>
      </c>
      <c r="G356">
        <f t="shared" si="458"/>
        <v>0.40909281973636669</v>
      </c>
      <c r="H356">
        <f t="shared" si="446"/>
        <v>6.0632966026246038</v>
      </c>
      <c r="I356">
        <f t="shared" si="489"/>
        <v>6.0596522368097636</v>
      </c>
      <c r="J356">
        <f t="shared" si="489"/>
        <v>6.0595928372057113</v>
      </c>
      <c r="K356">
        <f t="shared" si="489"/>
        <v>6.0595918694554456</v>
      </c>
      <c r="L356">
        <f t="shared" si="489"/>
        <v>6.0595918536887723</v>
      </c>
      <c r="M356">
        <f t="shared" si="448"/>
        <v>6.0558564190795519</v>
      </c>
      <c r="N356">
        <f t="shared" si="449"/>
        <v>4.7108768297468941</v>
      </c>
      <c r="O356">
        <f t="shared" si="450"/>
        <v>1.5691481742109523</v>
      </c>
      <c r="P356">
        <f t="shared" si="459"/>
        <v>4.7107408278007457</v>
      </c>
      <c r="Q356">
        <f t="shared" si="451"/>
        <v>-0.4090923240553766</v>
      </c>
      <c r="R356">
        <f t="shared" si="460"/>
        <v>1523.4918285475669</v>
      </c>
      <c r="S356">
        <f t="shared" si="461"/>
        <v>3323.4897593361475</v>
      </c>
      <c r="T356">
        <f t="shared" si="462"/>
        <v>2202.5109458570464</v>
      </c>
      <c r="AC356">
        <f>C356-1</f>
        <v>0.24</v>
      </c>
      <c r="AD356">
        <f>0.01675104-0.0000418*C356-0.000000126*C356*C356</f>
        <v>1.6699014262399996E-2</v>
      </c>
      <c r="AE356">
        <f>MOD(279.6966778+36000.76892*C356+0.0003025*C356*C356,360)*PI()/180</f>
        <v>4.898277082693717</v>
      </c>
      <c r="AF356">
        <f>(281.2208444+1.719175*C356+0.000452778*C356*C356)*PI()/180</f>
        <v>4.9454483384200199</v>
      </c>
      <c r="AG356">
        <f>G356-AC356*(46.815*PI()/180+AC356*(0.006*PI()/180-0.0018*AC356*PI()/180))/3600</f>
        <v>0.409038346455533</v>
      </c>
      <c r="AH356">
        <f t="shared" si="463"/>
        <v>6.0592747205697322</v>
      </c>
      <c r="AI356">
        <f t="shared" ref="AI356:AM356" si="504">$AH356+$AD356*SIN(AH356)</f>
        <v>6.0555668000346641</v>
      </c>
      <c r="AJ356">
        <f t="shared" si="504"/>
        <v>6.0555064527448135</v>
      </c>
      <c r="AK356">
        <f t="shared" si="504"/>
        <v>6.0555054710045093</v>
      </c>
      <c r="AL356">
        <f t="shared" si="504"/>
        <v>6.055505455033499</v>
      </c>
      <c r="AM356">
        <f t="shared" si="453"/>
        <v>6.0517050159288894</v>
      </c>
      <c r="AN356">
        <f t="shared" si="465"/>
        <v>4.7139680471693239</v>
      </c>
      <c r="AO356">
        <f t="shared" si="466"/>
        <v>-1.5690752803306349</v>
      </c>
      <c r="AP356">
        <f t="shared" si="467"/>
        <v>4.7141100268489513</v>
      </c>
      <c r="AQ356">
        <f t="shared" si="454"/>
        <v>-0.40903780601450906</v>
      </c>
      <c r="AR356">
        <f t="shared" si="468"/>
        <v>1523.4013043544744</v>
      </c>
      <c r="AS356">
        <f t="shared" si="469"/>
        <v>3323.3990481969895</v>
      </c>
      <c r="AT356">
        <f t="shared" si="470"/>
        <v>2197.3781568658069</v>
      </c>
      <c r="AV356">
        <f>SQRT((S356-AS356)*(S356-AS356)+(T356-AT356)*(T356-AT356))</f>
        <v>5.1335904919809261</v>
      </c>
    </row>
    <row r="357" spans="1:48" x14ac:dyDescent="0.2">
      <c r="A357" s="1" t="d">
        <v>2024-12-21</v>
      </c>
      <c r="B357">
        <v>45646</v>
      </c>
      <c r="C357">
        <f t="shared" si="455"/>
        <v>1.24</v>
      </c>
      <c r="D357">
        <v>1.6708000000000001E-2</v>
      </c>
      <c r="E357">
        <f t="shared" si="456"/>
        <v>4.8950563441756003</v>
      </c>
      <c r="F357">
        <f t="shared" si="457"/>
        <v>4.9382057178469285</v>
      </c>
      <c r="G357">
        <f t="shared" si="458"/>
        <v>0.40909281973636669</v>
      </c>
      <c r="H357">
        <f t="shared" si="446"/>
        <v>6.0804993942570889</v>
      </c>
      <c r="I357">
        <f t="shared" si="489"/>
        <v>6.0771360574079996</v>
      </c>
      <c r="J357">
        <f t="shared" si="489"/>
        <v>6.0770810322386559</v>
      </c>
      <c r="K357">
        <f t="shared" si="489"/>
        <v>6.0770801323306705</v>
      </c>
      <c r="L357">
        <f t="shared" si="489"/>
        <v>6.0770801176132307</v>
      </c>
      <c r="M357">
        <f t="shared" si="448"/>
        <v>6.073632410929771</v>
      </c>
      <c r="N357">
        <f t="shared" si="449"/>
        <v>4.7286528215971124</v>
      </c>
      <c r="O357">
        <f t="shared" si="450"/>
        <v>-1.553070016417154</v>
      </c>
      <c r="P357">
        <f t="shared" si="459"/>
        <v>4.7301152907624324</v>
      </c>
      <c r="Q357">
        <f t="shared" si="451"/>
        <v>-0.40903548160183656</v>
      </c>
      <c r="R357">
        <f t="shared" si="460"/>
        <v>1523.3974449628333</v>
      </c>
      <c r="S357">
        <f t="shared" si="461"/>
        <v>3323.1581086733813</v>
      </c>
      <c r="T357">
        <f t="shared" si="462"/>
        <v>2172.9971982598586</v>
      </c>
      <c r="AC357">
        <f>C357-1</f>
        <v>0.24</v>
      </c>
      <c r="AD357">
        <f>0.01675104-0.0000418*C357-0.000000126*C357*C357</f>
        <v>1.6699014262399996E-2</v>
      </c>
      <c r="AE357">
        <f>MOD(279.6966778+36000.76892*C357+0.0003025*C357*C357,360)*PI()/180</f>
        <v>4.898277082693717</v>
      </c>
      <c r="AF357">
        <f>(281.2208444+1.719175*C357+0.000452778*C357*C357)*PI()/180</f>
        <v>4.9454483384200199</v>
      </c>
      <c r="AG357">
        <f>G357-AC357*(46.815*PI()/180+AC357*(0.006*PI()/180-0.0018*AC357*PI()/180))/3600</f>
        <v>0.409038346455533</v>
      </c>
      <c r="AH357">
        <f t="shared" si="463"/>
        <v>6.0764775122022172</v>
      </c>
      <c r="AI357">
        <f t="shared" ref="AI357:AM357" si="505">$AH357+$AD357*SIN(AH357)</f>
        <v>6.0730502249228984</v>
      </c>
      <c r="AJ357">
        <f t="shared" si="505"/>
        <v>6.0729942312093401</v>
      </c>
      <c r="AK357">
        <f t="shared" si="505"/>
        <v>6.0729933167432879</v>
      </c>
      <c r="AL357">
        <f t="shared" si="505"/>
        <v>6.0729933018086992</v>
      </c>
      <c r="AM357">
        <f t="shared" si="453"/>
        <v>6.0694801624329218</v>
      </c>
      <c r="AN357">
        <f t="shared" si="465"/>
        <v>4.7317431936733563</v>
      </c>
      <c r="AO357">
        <f t="shared" si="466"/>
        <v>-1.5497023968711634</v>
      </c>
      <c r="AP357">
        <f t="shared" si="467"/>
        <v>4.7334829103084228</v>
      </c>
      <c r="AQ357">
        <f t="shared" si="454"/>
        <v>-0.40895716117421727</v>
      </c>
      <c r="AR357">
        <f t="shared" si="468"/>
        <v>1523.2674118404893</v>
      </c>
      <c r="AS357">
        <f t="shared" si="469"/>
        <v>3322.9285325339365</v>
      </c>
      <c r="AT357">
        <f t="shared" si="470"/>
        <v>2167.87068676032</v>
      </c>
      <c r="AV357">
        <f>SQRT((S357-AS357)*(S357-AS357)+(T357-AT357)*(T357-AT357))</f>
        <v>5.1316493799463005</v>
      </c>
    </row>
    <row r="358" spans="1:48" x14ac:dyDescent="0.2">
      <c r="A358" s="1" t="d">
        <v>2024-12-22</v>
      </c>
      <c r="B358">
        <v>45647</v>
      </c>
      <c r="C358">
        <f t="shared" si="455"/>
        <v>1.24</v>
      </c>
      <c r="D358">
        <v>1.6708000000000001E-2</v>
      </c>
      <c r="E358">
        <f t="shared" si="456"/>
        <v>4.8950563441756003</v>
      </c>
      <c r="F358">
        <f t="shared" si="457"/>
        <v>4.9382057178469285</v>
      </c>
      <c r="G358">
        <f t="shared" si="458"/>
        <v>0.40909281973636669</v>
      </c>
      <c r="H358">
        <f t="shared" si="446"/>
        <v>6.0977021858898013</v>
      </c>
      <c r="I358">
        <f t="shared" si="489"/>
        <v>6.0946208733145095</v>
      </c>
      <c r="J358">
        <f t="shared" si="489"/>
        <v>6.0945702885185646</v>
      </c>
      <c r="K358">
        <f t="shared" si="489"/>
        <v>6.0945694583330088</v>
      </c>
      <c r="L358">
        <f t="shared" si="489"/>
        <v>6.0945694447082692</v>
      </c>
      <c r="M358">
        <f t="shared" si="448"/>
        <v>6.0914105641705447</v>
      </c>
      <c r="N358">
        <f t="shared" si="449"/>
        <v>4.746430974837887</v>
      </c>
      <c r="O358">
        <f t="shared" si="450"/>
        <v>-1.5336953030105893</v>
      </c>
      <c r="P358">
        <f t="shared" si="459"/>
        <v>4.7494900041689974</v>
      </c>
      <c r="Q358">
        <f t="shared" si="451"/>
        <v>-0.4088416445750811</v>
      </c>
      <c r="R358">
        <f t="shared" si="460"/>
        <v>1523.0756513108452</v>
      </c>
      <c r="S358">
        <f t="shared" si="461"/>
        <v>3322.0275254171947</v>
      </c>
      <c r="T358">
        <f t="shared" si="462"/>
        <v>2143.5052968114242</v>
      </c>
      <c r="AC358">
        <f>C358-1</f>
        <v>0.24</v>
      </c>
      <c r="AD358">
        <f>0.01675104-0.0000418*C358-0.000000126*C358*C358</f>
        <v>1.6699014262399996E-2</v>
      </c>
      <c r="AE358">
        <f>MOD(279.6966778+36000.76892*C358+0.0003025*C358*C358,360)*PI()/180</f>
        <v>4.898277082693717</v>
      </c>
      <c r="AF358">
        <f>(281.2208444+1.719175*C358+0.000452778*C358*C358)*PI()/180</f>
        <v>4.9454483384200199</v>
      </c>
      <c r="AG358">
        <f>G358-AC358*(46.815*PI()/180+AC358*(0.006*PI()/180-0.0018*AC358*PI()/180))/3600</f>
        <v>0.409038346455533</v>
      </c>
      <c r="AH358">
        <f t="shared" si="463"/>
        <v>6.0936803038349296</v>
      </c>
      <c r="AI358">
        <f t="shared" ref="AI358:AM358" si="506">$AH358+$AD358*SIN(AH358)</f>
        <v>6.0905346640441769</v>
      </c>
      <c r="AJ358">
        <f t="shared" si="506"/>
        <v>6.0904830910053471</v>
      </c>
      <c r="AK358">
        <f t="shared" si="506"/>
        <v>6.0904822457230763</v>
      </c>
      <c r="AL358">
        <f t="shared" si="506"/>
        <v>6.0904822318689682</v>
      </c>
      <c r="AM358">
        <f t="shared" si="453"/>
        <v>6.087257511168664</v>
      </c>
      <c r="AN358">
        <f t="shared" si="465"/>
        <v>4.7495205424090976</v>
      </c>
      <c r="AO358">
        <f t="shared" si="466"/>
        <v>-1.5303296172342207</v>
      </c>
      <c r="AP358">
        <f t="shared" si="467"/>
        <v>4.7528556899453651</v>
      </c>
      <c r="AQ358">
        <f t="shared" si="454"/>
        <v>-0.40873956346187773</v>
      </c>
      <c r="AR358">
        <f t="shared" si="468"/>
        <v>1522.9062221123099</v>
      </c>
      <c r="AS358">
        <f t="shared" si="469"/>
        <v>3321.6594712299629</v>
      </c>
      <c r="AT358">
        <f t="shared" si="470"/>
        <v>2138.3898144416148</v>
      </c>
      <c r="AV358">
        <f>SQRT((S358-AS358)*(S358-AS358)+(T358-AT358)*(T358-AT358))</f>
        <v>5.1287058563120054</v>
      </c>
    </row>
    <row r="359" spans="1:48" x14ac:dyDescent="0.2">
      <c r="A359" s="1" t="d">
        <v>2024-12-23</v>
      </c>
      <c r="B359">
        <v>45648</v>
      </c>
      <c r="C359">
        <f t="shared" si="455"/>
        <v>1.24</v>
      </c>
      <c r="D359">
        <v>1.6708000000000001E-2</v>
      </c>
      <c r="E359">
        <f t="shared" si="456"/>
        <v>4.8950563441756003</v>
      </c>
      <c r="F359">
        <f t="shared" si="457"/>
        <v>4.9382057178469285</v>
      </c>
      <c r="G359">
        <f t="shared" si="458"/>
        <v>0.40909281973636669</v>
      </c>
      <c r="H359">
        <f t="shared" si="446"/>
        <v>6.1149049775222863</v>
      </c>
      <c r="I359">
        <f t="shared" si="489"/>
        <v>6.1121066010697414</v>
      </c>
      <c r="J359">
        <f t="shared" si="489"/>
        <v>6.1120605172664781</v>
      </c>
      <c r="K359">
        <f t="shared" si="489"/>
        <v>6.1120597585415437</v>
      </c>
      <c r="L359">
        <f t="shared" si="489"/>
        <v>6.1120597460499271</v>
      </c>
      <c r="M359">
        <f t="shared" si="448"/>
        <v>6.1091906981382413</v>
      </c>
      <c r="N359">
        <f t="shared" si="449"/>
        <v>4.7642111088055827</v>
      </c>
      <c r="O359">
        <f t="shared" si="450"/>
        <v>-1.514322834418198</v>
      </c>
      <c r="P359">
        <f t="shared" si="459"/>
        <v>4.7688624727613877</v>
      </c>
      <c r="Q359">
        <f t="shared" si="451"/>
        <v>-0.40851086284364624</v>
      </c>
      <c r="R359">
        <f t="shared" si="460"/>
        <v>1522.5267316925374</v>
      </c>
      <c r="S359">
        <f t="shared" si="461"/>
        <v>3320.0995136246656</v>
      </c>
      <c r="T359">
        <f t="shared" si="462"/>
        <v>2114.063294242706</v>
      </c>
      <c r="AC359">
        <f>C359-1</f>
        <v>0.24</v>
      </c>
      <c r="AD359">
        <f>0.01675104-0.0000418*C359-0.000000126*C359*C359</f>
        <v>1.6699014262399996E-2</v>
      </c>
      <c r="AE359">
        <f>MOD(279.6966778+36000.76892*C359+0.0003025*C359*C359,360)*PI()/180</f>
        <v>4.898277082693717</v>
      </c>
      <c r="AF359">
        <f>(281.2208444+1.719175*C359+0.000452778*C359*C359)*PI()/180</f>
        <v>4.9454483384200199</v>
      </c>
      <c r="AG359">
        <f>G359-AC359*(46.815*PI()/180+AC359*(0.006*PI()/180-0.0018*AC359*PI()/180))/3600</f>
        <v>0.409038346455533</v>
      </c>
      <c r="AH359">
        <f t="shared" si="463"/>
        <v>6.1108830954674147</v>
      </c>
      <c r="AI359">
        <f t="shared" ref="AI359:AM359" si="507">$AH359+$AD359*SIN(AH359)</f>
        <v>6.1080200340504494</v>
      </c>
      <c r="AJ359">
        <f t="shared" si="507"/>
        <v>6.1079729434891199</v>
      </c>
      <c r="AK359">
        <f t="shared" si="507"/>
        <v>6.1079721691595594</v>
      </c>
      <c r="AL359">
        <f t="shared" si="507"/>
        <v>6.1079721564269924</v>
      </c>
      <c r="AM359">
        <f t="shared" si="453"/>
        <v>6.1050368817591893</v>
      </c>
      <c r="AN359">
        <f t="shared" si="465"/>
        <v>4.7672999129996221</v>
      </c>
      <c r="AO359">
        <f t="shared" si="466"/>
        <v>-1.5109594342835775</v>
      </c>
      <c r="AP359">
        <f t="shared" si="467"/>
        <v>4.7722258728960085</v>
      </c>
      <c r="AQ359">
        <f t="shared" si="454"/>
        <v>-0.40838507375842681</v>
      </c>
      <c r="AR359">
        <f t="shared" si="468"/>
        <v>1522.3180620691733</v>
      </c>
      <c r="AS359">
        <f t="shared" si="469"/>
        <v>3319.5935804483406</v>
      </c>
      <c r="AT359">
        <f t="shared" si="470"/>
        <v>2108.9635657429635</v>
      </c>
      <c r="AV359">
        <f>SQRT((S359-AS359)*(S359-AS359)+(T359-AT359)*(T359-AT359))</f>
        <v>5.1247633262417001</v>
      </c>
    </row>
    <row r="360" spans="1:48" x14ac:dyDescent="0.2">
      <c r="A360" s="1" t="d">
        <v>2024-12-24</v>
      </c>
      <c r="B360">
        <v>45649</v>
      </c>
      <c r="C360">
        <f t="shared" si="455"/>
        <v>1.24</v>
      </c>
      <c r="D360">
        <v>1.6708000000000001E-2</v>
      </c>
      <c r="E360">
        <f t="shared" si="456"/>
        <v>4.8950563441756003</v>
      </c>
      <c r="F360">
        <f t="shared" si="457"/>
        <v>4.9382057178469285</v>
      </c>
      <c r="G360">
        <f t="shared" si="458"/>
        <v>0.40909281973636669</v>
      </c>
      <c r="H360">
        <f t="shared" si="446"/>
        <v>6.1321077691547714</v>
      </c>
      <c r="I360">
        <f t="shared" si="489"/>
        <v>6.1295931569449964</v>
      </c>
      <c r="J360">
        <f t="shared" si="489"/>
        <v>6.1295516293612229</v>
      </c>
      <c r="K360">
        <f t="shared" si="489"/>
        <v>6.1295509436885487</v>
      </c>
      <c r="L360">
        <f t="shared" si="489"/>
        <v>6.129550932367267</v>
      </c>
      <c r="M360">
        <f t="shared" si="448"/>
        <v>6.1269726314328201</v>
      </c>
      <c r="N360">
        <f t="shared" si="449"/>
        <v>4.7819930421001615</v>
      </c>
      <c r="O360">
        <f t="shared" si="450"/>
        <v>-1.4949550993614207</v>
      </c>
      <c r="P360">
        <f t="shared" si="459"/>
        <v>4.7882302078181658</v>
      </c>
      <c r="Q360">
        <f t="shared" si="451"/>
        <v>-0.40804325946624131</v>
      </c>
      <c r="R360">
        <f t="shared" si="460"/>
        <v>1521.7512332365329</v>
      </c>
      <c r="S360">
        <f t="shared" si="461"/>
        <v>3317.3768563810963</v>
      </c>
      <c r="T360">
        <f t="shared" si="462"/>
        <v>2084.6991258665803</v>
      </c>
      <c r="AC360">
        <f>C360-1</f>
        <v>0.24</v>
      </c>
      <c r="AD360">
        <f>0.01675104-0.0000418*C360-0.000000126*C360*C360</f>
        <v>1.6699014262399996E-2</v>
      </c>
      <c r="AE360">
        <f>MOD(279.6966778+36000.76892*C360+0.0003025*C360*C360,360)*PI()/180</f>
        <v>4.898277082693717</v>
      </c>
      <c r="AF360">
        <f>(281.2208444+1.719175*C360+0.000452778*C360*C360)*PI()/180</f>
        <v>4.9454483384200199</v>
      </c>
      <c r="AG360">
        <f>G360-AC360*(46.815*PI()/180+AC360*(0.006*PI()/180-0.0018*AC360*PI()/180))/3600</f>
        <v>0.409038346455533</v>
      </c>
      <c r="AH360">
        <f t="shared" si="463"/>
        <v>6.1280858870998998</v>
      </c>
      <c r="AI360">
        <f t="shared" ref="AI360:AM360" si="508">$AH360+$AD360*SIN(AH360)</f>
        <v>6.1255062513188854</v>
      </c>
      <c r="AJ360">
        <f t="shared" si="508"/>
        <v>6.1254636996676686</v>
      </c>
      <c r="AK360">
        <f t="shared" si="508"/>
        <v>6.1254629979144717</v>
      </c>
      <c r="AL360">
        <f t="shared" si="508"/>
        <v>6.1254629863413408</v>
      </c>
      <c r="AM360">
        <f t="shared" si="453"/>
        <v>6.1228180930760798</v>
      </c>
      <c r="AN360">
        <f t="shared" si="465"/>
        <v>4.7850811243165126</v>
      </c>
      <c r="AO360">
        <f t="shared" si="466"/>
        <v>-1.4915943335969122</v>
      </c>
      <c r="AP360">
        <f t="shared" si="467"/>
        <v>4.7915909735826743</v>
      </c>
      <c r="AQ360">
        <f t="shared" si="454"/>
        <v>-0.40789382606690316</v>
      </c>
      <c r="AR360">
        <f t="shared" si="468"/>
        <v>1521.5035212362982</v>
      </c>
      <c r="AS360">
        <f t="shared" si="469"/>
        <v>3316.7338532316307</v>
      </c>
      <c r="AT360">
        <f t="shared" si="470"/>
        <v>2079.6198372007098</v>
      </c>
      <c r="AV360">
        <f>SQRT((S360-AS360)*(S360-AS360)+(T360-AT360)*(T360-AT360))</f>
        <v>5.1198267940882083</v>
      </c>
    </row>
    <row r="361" spans="1:48" x14ac:dyDescent="0.2">
      <c r="A361" s="1" t="d">
        <v>2024-12-25</v>
      </c>
      <c r="B361">
        <v>45650</v>
      </c>
      <c r="C361">
        <f t="shared" si="455"/>
        <v>1.24</v>
      </c>
      <c r="D361">
        <v>1.6708000000000001E-2</v>
      </c>
      <c r="E361">
        <f t="shared" si="456"/>
        <v>4.8950563441756003</v>
      </c>
      <c r="F361">
        <f t="shared" si="457"/>
        <v>4.9382057178469285</v>
      </c>
      <c r="G361">
        <f t="shared" si="458"/>
        <v>0.40909281973636669</v>
      </c>
      <c r="H361">
        <f t="shared" si="446"/>
        <v>6.1493105607872565</v>
      </c>
      <c r="I361">
        <f t="shared" si="489"/>
        <v>6.1470804569662789</v>
      </c>
      <c r="J361">
        <f t="shared" si="489"/>
        <v>6.1470435353697574</v>
      </c>
      <c r="K361">
        <f t="shared" si="489"/>
        <v>6.1470429241902158</v>
      </c>
      <c r="L361">
        <f t="shared" si="489"/>
        <v>6.1470429140731158</v>
      </c>
      <c r="M361">
        <f t="shared" si="448"/>
        <v>6.1447561819839098</v>
      </c>
      <c r="N361">
        <f t="shared" si="449"/>
        <v>4.7997765926512521</v>
      </c>
      <c r="O361">
        <f t="shared" si="450"/>
        <v>-1.4755945752045385</v>
      </c>
      <c r="P361">
        <f t="shared" si="459"/>
        <v>4.8075907319750479</v>
      </c>
      <c r="Q361">
        <f t="shared" si="451"/>
        <v>-0.40743903050335661</v>
      </c>
      <c r="R361">
        <f t="shared" si="460"/>
        <v>1520.7499644448956</v>
      </c>
      <c r="S361">
        <f t="shared" si="461"/>
        <v>3313.8636054712888</v>
      </c>
      <c r="T361">
        <f t="shared" si="462"/>
        <v>2055.4405368416838</v>
      </c>
      <c r="AC361">
        <f>C361-1</f>
        <v>0.24</v>
      </c>
      <c r="AD361">
        <f>0.01675104-0.0000418*C361-0.000000126*C361*C361</f>
        <v>1.6699014262399996E-2</v>
      </c>
      <c r="AE361">
        <f>MOD(279.6966778+36000.76892*C361+0.0003025*C361*C361,360)*PI()/180</f>
        <v>4.898277082693717</v>
      </c>
      <c r="AF361">
        <f>(281.2208444+1.719175*C361+0.000452778*C361*C361)*PI()/180</f>
        <v>4.9454483384200199</v>
      </c>
      <c r="AG361">
        <f>G361-AC361*(46.815*PI()/180+AC361*(0.006*PI()/180-0.0018*AC361*PI()/180))/3600</f>
        <v>0.409038346455533</v>
      </c>
      <c r="AH361">
        <f t="shared" si="463"/>
        <v>6.1452886787323848</v>
      </c>
      <c r="AI361">
        <f t="shared" ref="AI361:AM361" si="509">$AH361+$AD361*SIN(AH361)</f>
        <v>6.1429932319756926</v>
      </c>
      <c r="AJ361">
        <f t="shared" si="509"/>
        <v>6.1429552702290211</v>
      </c>
      <c r="AK361">
        <f t="shared" si="509"/>
        <v>6.1429546425262682</v>
      </c>
      <c r="AL361">
        <f t="shared" si="509"/>
        <v>6.142954632147144</v>
      </c>
      <c r="AM361">
        <f t="shared" si="453"/>
        <v>6.1406009633053573</v>
      </c>
      <c r="AN361">
        <f t="shared" si="465"/>
        <v>4.8028639945457918</v>
      </c>
      <c r="AO361">
        <f t="shared" si="466"/>
        <v>-1.4722367886560805</v>
      </c>
      <c r="AP361">
        <f t="shared" si="467"/>
        <v>4.8109485185235057</v>
      </c>
      <c r="AQ361">
        <f t="shared" si="454"/>
        <v>-0.40726602730580719</v>
      </c>
      <c r="AR361">
        <f t="shared" si="468"/>
        <v>1520.4634499788547</v>
      </c>
      <c r="AS361">
        <f t="shared" si="469"/>
        <v>3313.0845483745907</v>
      </c>
      <c r="AT361">
        <f t="shared" si="470"/>
        <v>2050.3863235139816</v>
      </c>
      <c r="AV361">
        <f>SQRT((S361-AS361)*(S361-AS361)+(T361-AT361)*(T361-AT361))</f>
        <v>5.1139028463433149</v>
      </c>
    </row>
    <row r="362" spans="1:48" x14ac:dyDescent="0.2">
      <c r="A362" s="1" t="d">
        <v>2024-12-26</v>
      </c>
      <c r="B362">
        <v>45651</v>
      </c>
      <c r="C362">
        <f t="shared" si="455"/>
        <v>1.24</v>
      </c>
      <c r="D362">
        <v>1.6708000000000001E-2</v>
      </c>
      <c r="E362">
        <f t="shared" si="456"/>
        <v>4.8950563441756003</v>
      </c>
      <c r="F362">
        <f t="shared" si="457"/>
        <v>4.9382057178469285</v>
      </c>
      <c r="G362">
        <f t="shared" si="458"/>
        <v>0.40909281973636669</v>
      </c>
      <c r="H362">
        <f t="shared" si="446"/>
        <v>6.1665133524197415</v>
      </c>
      <c r="I362">
        <f t="shared" ref="I362:L367" si="510">$H362+$D362*SIN(H362)</f>
        <v>6.1645684169393791</v>
      </c>
      <c r="J362">
        <f t="shared" si="510"/>
        <v>6.1645361455788281</v>
      </c>
      <c r="K362">
        <f t="shared" si="510"/>
        <v>6.1645356101787128</v>
      </c>
      <c r="L362">
        <f t="shared" si="510"/>
        <v>6.164535601296139</v>
      </c>
      <c r="M362">
        <f t="shared" si="448"/>
        <v>6.162541167118464</v>
      </c>
      <c r="N362">
        <f t="shared" si="449"/>
        <v>4.8175615777858063</v>
      </c>
      <c r="O362">
        <f t="shared" si="450"/>
        <v>-1.4562437231769805</v>
      </c>
      <c r="P362">
        <f t="shared" si="459"/>
        <v>4.826941584002606</v>
      </c>
      <c r="Q362">
        <f t="shared" si="451"/>
        <v>-0.40669844470082472</v>
      </c>
      <c r="R362">
        <f t="shared" si="460"/>
        <v>1519.5239927052314</v>
      </c>
      <c r="S362">
        <f t="shared" si="461"/>
        <v>3309.565066106974</v>
      </c>
      <c r="T362">
        <f t="shared" si="462"/>
        <v>2026.3150104462231</v>
      </c>
      <c r="AC362">
        <f>C362-1</f>
        <v>0.24</v>
      </c>
      <c r="AD362">
        <f>0.01675104-0.0000418*C362-0.000000126*C362*C362</f>
        <v>1.6699014262399996E-2</v>
      </c>
      <c r="AE362">
        <f>MOD(279.6966778+36000.76892*C362+0.0003025*C362*C362,360)*PI()/180</f>
        <v>4.898277082693717</v>
      </c>
      <c r="AF362">
        <f>(281.2208444+1.719175*C362+0.000452778*C362*C362)*PI()/180</f>
        <v>4.9454483384200199</v>
      </c>
      <c r="AG362">
        <f>G362-AC362*(46.815*PI()/180+AC362*(0.006*PI()/180-0.0018*AC362*PI()/180))/3600</f>
        <v>0.409038346455533</v>
      </c>
      <c r="AH362">
        <f t="shared" si="463"/>
        <v>6.1624914703648699</v>
      </c>
      <c r="AI362">
        <f t="shared" ref="AI362:AM362" si="511">$AH362+$AD362*SIN(AH362)</f>
        <v>6.1604808919211695</v>
      </c>
      <c r="AJ362">
        <f t="shared" si="511"/>
        <v>6.160447565573822</v>
      </c>
      <c r="AK362">
        <f t="shared" si="511"/>
        <v>6.1604470132421181</v>
      </c>
      <c r="AL362">
        <f t="shared" si="511"/>
        <v>6.160447004088109</v>
      </c>
      <c r="AM362">
        <f t="shared" si="453"/>
        <v>6.1583853100150083</v>
      </c>
      <c r="AN362">
        <f t="shared" si="465"/>
        <v>4.8206483412554419</v>
      </c>
      <c r="AO362">
        <f t="shared" si="466"/>
        <v>-1.452889256082043</v>
      </c>
      <c r="AP362">
        <f t="shared" si="467"/>
        <v>4.8302960510975428</v>
      </c>
      <c r="AQ362">
        <f t="shared" si="454"/>
        <v>-0.40650195697474856</v>
      </c>
      <c r="AR362">
        <f t="shared" si="468"/>
        <v>1519.1989568853194</v>
      </c>
      <c r="AS362">
        <f t="shared" si="469"/>
        <v>3308.6511743733117</v>
      </c>
      <c r="AT362">
        <f t="shared" si="470"/>
        <v>2021.2904460766863</v>
      </c>
      <c r="AV362">
        <f>SQRT((S362-AS362)*(S362-AS362)+(T362-AT362)*(T362-AT362))</f>
        <v>5.1069996283997705</v>
      </c>
    </row>
    <row r="363" spans="1:48" x14ac:dyDescent="0.2">
      <c r="A363" s="1" t="d">
        <v>2024-12-27</v>
      </c>
      <c r="B363">
        <v>45652</v>
      </c>
      <c r="C363">
        <f t="shared" si="455"/>
        <v>1.24</v>
      </c>
      <c r="D363">
        <v>1.6708000000000001E-2</v>
      </c>
      <c r="E363">
        <f t="shared" si="456"/>
        <v>4.8950563441756003</v>
      </c>
      <c r="F363">
        <f t="shared" si="457"/>
        <v>4.9382057178469285</v>
      </c>
      <c r="G363">
        <f t="shared" si="458"/>
        <v>0.40909281973636669</v>
      </c>
      <c r="H363">
        <f t="shared" si="446"/>
        <v>6.1837161440522266</v>
      </c>
      <c r="I363">
        <f t="shared" si="510"/>
        <v>6.182056952474789</v>
      </c>
      <c r="J363">
        <f t="shared" si="510"/>
        <v>6.1820293700265365</v>
      </c>
      <c r="K363">
        <f t="shared" si="510"/>
        <v>6.1820289115341556</v>
      </c>
      <c r="L363">
        <f t="shared" si="510"/>
        <v>6.1820289039128253</v>
      </c>
      <c r="M363">
        <f t="shared" si="448"/>
        <v>6.1803274036285227</v>
      </c>
      <c r="N363">
        <f t="shared" si="449"/>
        <v>4.835347814295865</v>
      </c>
      <c r="O363">
        <f t="shared" si="450"/>
        <v>-1.4369049836572911</v>
      </c>
      <c r="P363">
        <f t="shared" si="459"/>
        <v>4.8462803235222953</v>
      </c>
      <c r="Q363">
        <f t="shared" si="451"/>
        <v>-0.40582184304688262</v>
      </c>
      <c r="R363">
        <f t="shared" si="460"/>
        <v>1518.0746409847959</v>
      </c>
      <c r="S363">
        <f t="shared" si="461"/>
        <v>3304.4877768198708</v>
      </c>
      <c r="T363">
        <f t="shared" si="462"/>
        <v>1997.3496977531995</v>
      </c>
      <c r="AC363">
        <f>C363-1</f>
        <v>0.24</v>
      </c>
      <c r="AD363">
        <f>0.01675104-0.0000418*C363-0.000000126*C363*C363</f>
        <v>1.6699014262399996E-2</v>
      </c>
      <c r="AE363">
        <f>MOD(279.6966778+36000.76892*C363+0.0003025*C363*C363,360)*PI()/180</f>
        <v>4.898277082693717</v>
      </c>
      <c r="AF363">
        <f>(281.2208444+1.719175*C363+0.000452778*C363*C363)*PI()/180</f>
        <v>4.9454483384200199</v>
      </c>
      <c r="AG363">
        <f>G363-AC363*(46.815*PI()/180+AC363*(0.006*PI()/180-0.0018*AC363*PI()/180))/3600</f>
        <v>0.409038346455533</v>
      </c>
      <c r="AH363">
        <f t="shared" si="463"/>
        <v>6.1796942619973549</v>
      </c>
      <c r="AI363">
        <f t="shared" ref="AI363:AM363" si="512">$AH363+$AD363*SIN(AH363)</f>
        <v>6.177969146854597</v>
      </c>
      <c r="AJ363">
        <f t="shared" si="512"/>
        <v>6.1779404958468467</v>
      </c>
      <c r="AK363">
        <f t="shared" si="512"/>
        <v>6.1779400200498271</v>
      </c>
      <c r="AL363">
        <f t="shared" si="512"/>
        <v>6.1779400121484489</v>
      </c>
      <c r="AM363">
        <f t="shared" si="453"/>
        <v>6.1761709502226161</v>
      </c>
      <c r="AN363">
        <f t="shared" si="465"/>
        <v>4.8384339814630497</v>
      </c>
      <c r="AO363">
        <f t="shared" si="466"/>
        <v>-1.4335541709341493</v>
      </c>
      <c r="AP363">
        <f t="shared" si="467"/>
        <v>4.8496311362454367</v>
      </c>
      <c r="AQ363">
        <f t="shared" si="454"/>
        <v>-0.40560196669401849</v>
      </c>
      <c r="AR363">
        <f t="shared" si="468"/>
        <v>1517.7114053367063</v>
      </c>
      <c r="AS363">
        <f t="shared" si="469"/>
        <v>3303.4404685656</v>
      </c>
      <c r="AT363">
        <f t="shared" si="470"/>
        <v>1992.3592829708757</v>
      </c>
      <c r="AV363">
        <f>SQRT((S363-AS363)*(S363-AS363)+(T363-AT363)*(T363-AT363))</f>
        <v>5.0991268153576605</v>
      </c>
    </row>
    <row r="364" spans="1:48" x14ac:dyDescent="0.2">
      <c r="A364" s="1" t="d">
        <v>2024-12-28</v>
      </c>
      <c r="B364">
        <v>45653</v>
      </c>
      <c r="C364">
        <f t="shared" si="455"/>
        <v>1.24</v>
      </c>
      <c r="D364">
        <v>1.6708000000000001E-2</v>
      </c>
      <c r="E364">
        <f t="shared" si="456"/>
        <v>4.8950563441756003</v>
      </c>
      <c r="F364">
        <f t="shared" si="457"/>
        <v>4.9382057178469285</v>
      </c>
      <c r="G364">
        <f t="shared" si="458"/>
        <v>0.40909281973636669</v>
      </c>
      <c r="H364">
        <f t="shared" si="446"/>
        <v>6.200918935684939</v>
      </c>
      <c r="I364">
        <f t="shared" si="510"/>
        <v>6.1995459790129059</v>
      </c>
      <c r="J364">
        <f t="shared" si="510"/>
        <v>6.1995231185342563</v>
      </c>
      <c r="K364">
        <f t="shared" si="510"/>
        <v>6.199522737916948</v>
      </c>
      <c r="L364">
        <f t="shared" si="510"/>
        <v>6.1995227315798367</v>
      </c>
      <c r="M364">
        <f t="shared" si="448"/>
        <v>6.1981147078395207</v>
      </c>
      <c r="N364">
        <f t="shared" si="449"/>
        <v>4.853135118506863</v>
      </c>
      <c r="O364">
        <f t="shared" si="450"/>
        <v>-1.4175807715360453</v>
      </c>
      <c r="P364">
        <f t="shared" si="459"/>
        <v>4.8656045356435413</v>
      </c>
      <c r="Q364">
        <f t="shared" si="451"/>
        <v>-0.40480963820482674</v>
      </c>
      <c r="R364">
        <f t="shared" si="460"/>
        <v>1516.4034837273593</v>
      </c>
      <c r="S364">
        <f t="shared" si="461"/>
        <v>3298.6394846643093</v>
      </c>
      <c r="T364">
        <f t="shared" si="462"/>
        <v>1968.5713490823464</v>
      </c>
      <c r="AC364">
        <f>C364-1</f>
        <v>0.24</v>
      </c>
      <c r="AD364">
        <f>0.01675104-0.0000418*C364-0.000000126*C364*C364</f>
        <v>1.6699014262399996E-2</v>
      </c>
      <c r="AE364">
        <f>MOD(279.6966778+36000.76892*C364+0.0003025*C364*C364,360)*PI()/180</f>
        <v>4.898277082693717</v>
      </c>
      <c r="AF364">
        <f>(281.2208444+1.719175*C364+0.000452778*C364*C364)*PI()/180</f>
        <v>4.9454483384200199</v>
      </c>
      <c r="AG364">
        <f>G364-AC364*(46.815*PI()/180+AC364*(0.006*PI()/180-0.0018*AC364*PI()/180))/3600</f>
        <v>0.409038346455533</v>
      </c>
      <c r="AH364">
        <f t="shared" si="463"/>
        <v>6.1968970536300674</v>
      </c>
      <c r="AI364">
        <f t="shared" ref="AI364:AM364" si="513">$AH364+$AD364*SIN(AH364)</f>
        <v>6.1954579122994087</v>
      </c>
      <c r="AJ364">
        <f t="shared" si="513"/>
        <v>6.1954339709688737</v>
      </c>
      <c r="AK364">
        <f t="shared" si="513"/>
        <v>6.1954335727101224</v>
      </c>
      <c r="AL364">
        <f t="shared" si="513"/>
        <v>6.1954335660851836</v>
      </c>
      <c r="AM364">
        <f t="shared" si="453"/>
        <v>6.1939577004635602</v>
      </c>
      <c r="AN364">
        <f t="shared" si="465"/>
        <v>4.8562207317039938</v>
      </c>
      <c r="AO364">
        <f t="shared" si="466"/>
        <v>-1.4142339420909864</v>
      </c>
      <c r="AP364">
        <f t="shared" si="467"/>
        <v>4.8689513650886003</v>
      </c>
      <c r="AQ364">
        <f t="shared" si="454"/>
        <v>-0.40456647962025283</v>
      </c>
      <c r="AR364">
        <f t="shared" si="468"/>
        <v>1516.0024092831554</v>
      </c>
      <c r="AS364">
        <f t="shared" si="469"/>
        <v>3297.4603716117031</v>
      </c>
      <c r="AT364">
        <f t="shared" si="470"/>
        <v>1963.6195007940116</v>
      </c>
      <c r="AV364">
        <f>SQRT((S364-AS364)*(S364-AS364)+(T364-AT364)*(T364-AT364))</f>
        <v>5.0902955770279448</v>
      </c>
    </row>
    <row r="365" spans="1:48" x14ac:dyDescent="0.2">
      <c r="A365" s="1" t="d">
        <v>2024-12-29</v>
      </c>
      <c r="B365">
        <v>45654</v>
      </c>
      <c r="C365">
        <f t="shared" si="455"/>
        <v>1.24</v>
      </c>
      <c r="D365">
        <v>1.6708000000000001E-2</v>
      </c>
      <c r="E365">
        <f t="shared" si="456"/>
        <v>4.8950563441756003</v>
      </c>
      <c r="F365">
        <f t="shared" si="457"/>
        <v>4.9382057178469285</v>
      </c>
      <c r="G365">
        <f t="shared" si="458"/>
        <v>0.40909281973636669</v>
      </c>
      <c r="H365">
        <f t="shared" si="446"/>
        <v>6.2181217273174241</v>
      </c>
      <c r="I365">
        <f t="shared" si="510"/>
        <v>6.2170354118481326</v>
      </c>
      <c r="J365">
        <f t="shared" si="510"/>
        <v>6.2170173007375098</v>
      </c>
      <c r="K365">
        <f t="shared" si="510"/>
        <v>6.2170169987990738</v>
      </c>
      <c r="L365">
        <f t="shared" si="510"/>
        <v>6.2170169937653261</v>
      </c>
      <c r="M365">
        <f t="shared" si="448"/>
        <v>6.2159028956776989</v>
      </c>
      <c r="N365">
        <f t="shared" si="449"/>
        <v>4.8709233063450412</v>
      </c>
      <c r="O365">
        <f t="shared" si="450"/>
        <v>-1.3982734716764402</v>
      </c>
      <c r="P365">
        <f t="shared" si="459"/>
        <v>4.8849118355031464</v>
      </c>
      <c r="Q365">
        <f t="shared" si="451"/>
        <v>-0.40366231382399764</v>
      </c>
      <c r="R365">
        <f t="shared" si="460"/>
        <v>1514.5123419786362</v>
      </c>
      <c r="S365">
        <f t="shared" si="461"/>
        <v>3292.0291159068511</v>
      </c>
      <c r="T365">
        <f t="shared" si="462"/>
        <v>1940.0062475907653</v>
      </c>
      <c r="AC365">
        <f>C365-1</f>
        <v>0.24</v>
      </c>
      <c r="AD365">
        <f>0.01675104-0.0000418*C365-0.000000126*C365*C365</f>
        <v>1.6699014262399996E-2</v>
      </c>
      <c r="AE365">
        <f>MOD(279.6966778+36000.76892*C365+0.0003025*C365*C365,360)*PI()/180</f>
        <v>4.898277082693717</v>
      </c>
      <c r="AF365">
        <f>(281.2208444+1.719175*C365+0.000452778*C365*C365)*PI()/180</f>
        <v>4.9454483384200199</v>
      </c>
      <c r="AG365">
        <f>G365-AC365*(46.815*PI()/180+AC365*(0.006*PI()/180-0.0018*AC365*PI()/180))/3600</f>
        <v>0.409038346455533</v>
      </c>
      <c r="AH365">
        <f t="shared" si="463"/>
        <v>6.2140998452625524</v>
      </c>
      <c r="AI365">
        <f t="shared" ref="AI365:AM365" si="514">$AH365+$AD365*SIN(AH365)</f>
        <v>6.2129471036272719</v>
      </c>
      <c r="AJ365">
        <f t="shared" si="514"/>
        <v>6.2129279006675109</v>
      </c>
      <c r="AK365">
        <f t="shared" si="514"/>
        <v>6.212927580787901</v>
      </c>
      <c r="AL365">
        <f t="shared" si="514"/>
        <v>6.2129275754594051</v>
      </c>
      <c r="AM365">
        <f t="shared" si="453"/>
        <v>6.2117453768583077</v>
      </c>
      <c r="AN365">
        <f t="shared" si="465"/>
        <v>4.8740084080987423</v>
      </c>
      <c r="AO365">
        <f t="shared" si="466"/>
        <v>-1.3949309477313943</v>
      </c>
      <c r="AP365">
        <f t="shared" si="467"/>
        <v>4.888254359448192</v>
      </c>
      <c r="AQ365">
        <f t="shared" si="454"/>
        <v>-0.40339598974100715</v>
      </c>
      <c r="AR365">
        <f t="shared" si="468"/>
        <v>1514.0738282544289</v>
      </c>
      <c r="AS365">
        <f t="shared" si="469"/>
        <v>3290.7199974977457</v>
      </c>
      <c r="AT365">
        <f t="shared" si="470"/>
        <v>1935.0972886787636</v>
      </c>
      <c r="AV365">
        <f>SQRT((S365-AS365)*(S365-AS365)+(T365-AT365)*(T365-AT365))</f>
        <v>5.0805185373915949</v>
      </c>
    </row>
    <row r="366" spans="1:48" x14ac:dyDescent="0.2">
      <c r="A366" s="1" t="d">
        <v>2024-12-30</v>
      </c>
      <c r="B366">
        <v>45655</v>
      </c>
      <c r="C366">
        <f t="shared" si="455"/>
        <v>1.24</v>
      </c>
      <c r="D366">
        <v>1.6708000000000001E-2</v>
      </c>
      <c r="E366">
        <f t="shared" si="456"/>
        <v>4.8950563441756003</v>
      </c>
      <c r="F366">
        <f t="shared" si="457"/>
        <v>4.9382057178469285</v>
      </c>
      <c r="G366">
        <f t="shared" si="458"/>
        <v>0.40909281973636669</v>
      </c>
      <c r="H366">
        <f t="shared" si="446"/>
        <v>6.2353245189499091</v>
      </c>
      <c r="I366">
        <f t="shared" si="510"/>
        <v>6.2345251661553291</v>
      </c>
      <c r="J366">
        <f t="shared" si="510"/>
        <v>6.2345118261192383</v>
      </c>
      <c r="K366">
        <f t="shared" si="510"/>
        <v>6.2345116034978103</v>
      </c>
      <c r="L366">
        <f t="shared" si="510"/>
        <v>6.2345115997826568</v>
      </c>
      <c r="M366">
        <f t="shared" si="448"/>
        <v>6.2336917827400864</v>
      </c>
      <c r="N366">
        <f t="shared" si="449"/>
        <v>4.8887121934074287</v>
      </c>
      <c r="O366">
        <f t="shared" si="450"/>
        <v>-1.378985434485295</v>
      </c>
      <c r="P366">
        <f t="shared" si="459"/>
        <v>4.9041998726942913</v>
      </c>
      <c r="Q366">
        <f t="shared" si="451"/>
        <v>-0.40238042373207855</v>
      </c>
      <c r="R366">
        <f t="shared" si="460"/>
        <v>1512.4032777702553</v>
      </c>
      <c r="S366">
        <f t="shared" si="461"/>
        <v>3284.6667424096213</v>
      </c>
      <c r="T366">
        <f t="shared" si="462"/>
        <v>1911.6801453367907</v>
      </c>
      <c r="AC366">
        <f>C366-1</f>
        <v>0.24</v>
      </c>
      <c r="AD366">
        <f>0.01675104-0.0000418*C366-0.000000126*C366*C366</f>
        <v>1.6699014262399996E-2</v>
      </c>
      <c r="AE366">
        <f>MOD(279.6966778+36000.76892*C366+0.0003025*C366*C366,360)*PI()/180</f>
        <v>4.898277082693717</v>
      </c>
      <c r="AF366">
        <f>(281.2208444+1.719175*C366+0.000452778*C366*C366)*PI()/180</f>
        <v>4.9454483384200199</v>
      </c>
      <c r="AG366">
        <f>G366-AC366*(46.815*PI()/180+AC366*(0.006*PI()/180-0.0018*AC366*PI()/180))/3600</f>
        <v>0.409038346455533</v>
      </c>
      <c r="AH366">
        <f t="shared" si="463"/>
        <v>6.2313026368950375</v>
      </c>
      <c r="AI366">
        <f t="shared" ref="AI366:AM366" si="515">$AH366+$AD366*SIN(AH366)</f>
        <v>6.2304366360845176</v>
      </c>
      <c r="AJ366">
        <f t="shared" si="515"/>
        <v>6.2304221945104299</v>
      </c>
      <c r="AK366">
        <f t="shared" si="515"/>
        <v>6.2304219536858971</v>
      </c>
      <c r="AL366">
        <f t="shared" si="515"/>
        <v>6.2304219496699611</v>
      </c>
      <c r="AM366">
        <f t="shared" si="453"/>
        <v>6.2295337951823102</v>
      </c>
      <c r="AN366">
        <f t="shared" si="465"/>
        <v>4.8917968264227447</v>
      </c>
      <c r="AO366">
        <f t="shared" si="466"/>
        <v>-1.3756475309282161</v>
      </c>
      <c r="AP366">
        <f t="shared" si="467"/>
        <v>4.9075377762513703</v>
      </c>
      <c r="AQ366">
        <f t="shared" si="454"/>
        <v>-0.40209106105128711</v>
      </c>
      <c r="AR366">
        <f t="shared" si="468"/>
        <v>1511.9277616349186</v>
      </c>
      <c r="AS366">
        <f t="shared" si="469"/>
        <v>3283.2295992729992</v>
      </c>
      <c r="AT366">
        <f t="shared" si="470"/>
        <v>1906.8182948360634</v>
      </c>
      <c r="AV366">
        <f>SQRT((S366-AS366)*(S366-AS366)+(T366-AT366)*(T366-AT366))</f>
        <v>5.0698097288322881</v>
      </c>
    </row>
    <row r="367" spans="1:48" x14ac:dyDescent="0.2">
      <c r="A367" s="1" t="d">
        <v>2024-12-31</v>
      </c>
      <c r="B367">
        <v>45656</v>
      </c>
      <c r="C367">
        <f t="shared" si="455"/>
        <v>1.24</v>
      </c>
      <c r="D367">
        <v>1.6708000000000001E-2</v>
      </c>
      <c r="E367">
        <f t="shared" si="456"/>
        <v>4.8950563441756003</v>
      </c>
      <c r="F367">
        <f t="shared" si="457"/>
        <v>4.9382057178469285</v>
      </c>
      <c r="G367">
        <f t="shared" si="458"/>
        <v>0.40909281973636669</v>
      </c>
      <c r="H367">
        <f t="shared" si="446"/>
        <v>6.2525273105823942</v>
      </c>
      <c r="I367">
        <f t="shared" si="510"/>
        <v>6.2520151570139921</v>
      </c>
      <c r="J367">
        <f t="shared" si="510"/>
        <v>6.2520066040408455</v>
      </c>
      <c r="K367">
        <f t="shared" si="510"/>
        <v>6.2520064612072037</v>
      </c>
      <c r="L367">
        <f t="shared" si="510"/>
        <v>6.2520064588218993</v>
      </c>
      <c r="M367">
        <f t="shared" si="448"/>
        <v>6.2514811843623361</v>
      </c>
      <c r="N367">
        <f t="shared" si="449"/>
        <v>4.9065015950296775</v>
      </c>
      <c r="O367">
        <f t="shared" si="450"/>
        <v>-1.35971897161526</v>
      </c>
      <c r="P367">
        <f t="shared" si="459"/>
        <v>4.923466335564326</v>
      </c>
      <c r="Q367">
        <f t="shared" si="451"/>
        <v>-0.40096459101266235</v>
      </c>
      <c r="R367">
        <f t="shared" si="460"/>
        <v>1510.0785877973485</v>
      </c>
      <c r="S367">
        <f t="shared" si="461"/>
        <v>3276.5635439453399</v>
      </c>
      <c r="T367">
        <f t="shared" si="462"/>
        <v>1883.6182021423908</v>
      </c>
      <c r="AC367">
        <f>C367-1</f>
        <v>0.24</v>
      </c>
      <c r="AD367">
        <f>0.01675104-0.0000418*C367-0.000000126*C367*C367</f>
        <v>1.6699014262399996E-2</v>
      </c>
      <c r="AE367">
        <f>MOD(279.6966778+36000.76892*C367+0.0003025*C367*C367,360)*PI()/180</f>
        <v>4.898277082693717</v>
      </c>
      <c r="AF367">
        <f>(281.2208444+1.719175*C367+0.000452778*C367*C367)*PI()/180</f>
        <v>4.9454483384200199</v>
      </c>
      <c r="AG367">
        <f>G367-AC367*(46.815*PI()/180+AC367*(0.006*PI()/180-0.0018*AC367*PI()/180))/3600</f>
        <v>0.409038346455533</v>
      </c>
      <c r="AH367">
        <f t="shared" si="463"/>
        <v>6.2485054285275226</v>
      </c>
      <c r="AI367">
        <f t="shared" ref="AI367:AM367" si="516">$AH367+$AD367*SIN(AH367)</f>
        <v>6.2479264248162938</v>
      </c>
      <c r="AJ367">
        <f t="shared" si="516"/>
        <v>6.2479167619363718</v>
      </c>
      <c r="AK367">
        <f t="shared" si="516"/>
        <v>6.2479166006761204</v>
      </c>
      <c r="AL367">
        <f t="shared" si="516"/>
        <v>6.2479165979849078</v>
      </c>
      <c r="AM367">
        <f t="shared" si="453"/>
        <v>6.247322770933744</v>
      </c>
      <c r="AN367">
        <f t="shared" si="465"/>
        <v>4.9095858021741776</v>
      </c>
      <c r="AO367">
        <f t="shared" si="466"/>
        <v>-1.3563859953754682</v>
      </c>
      <c r="AP367">
        <f t="shared" si="467"/>
        <v>4.9267993118041176</v>
      </c>
      <c r="AQ367">
        <f t="shared" si="454"/>
        <v>-0.40065232661607025</v>
      </c>
      <c r="AR367">
        <f t="shared" si="468"/>
        <v>1509.5665422388829</v>
      </c>
      <c r="AS367">
        <f t="shared" si="469"/>
        <v>3275.0005307630686</v>
      </c>
      <c r="AT367">
        <f t="shared" si="470"/>
        <v>1878.8075659425906</v>
      </c>
      <c r="AV367">
        <f>SQRT((S367-AS367)*(S367-AS367)+(T367-AT367)*(T367-AT367))</f>
        <v>5.0581845413925288</v>
      </c>
    </row>
    <row r="368" spans="1:48" x14ac:dyDescent="0.2">
      <c r="AD368">
        <f>AD367-D367</f>
        <v>-8.9857376000049283E-6</v>
      </c>
      <c r="AE368">
        <f t="shared" ref="AE368:AT368" si="517">AE367-E367</f>
        <v>3.2207385181166615E-3</v>
      </c>
      <c r="AF368">
        <f t="shared" si="517"/>
        <v>7.2426205730913296E-3</v>
      </c>
      <c r="AG368">
        <f t="shared" si="517"/>
        <v>-5.4473280833688964E-5</v>
      </c>
      <c r="AH368">
        <f t="shared" si="517"/>
        <v>-4.0218820548716394E-3</v>
      </c>
      <c r="AI368">
        <f t="shared" si="517"/>
        <v>-4.0887321976983415E-3</v>
      </c>
      <c r="AJ368">
        <f t="shared" si="517"/>
        <v>-4.0898421044737177E-3</v>
      </c>
      <c r="AK368">
        <f t="shared" si="517"/>
        <v>-4.0898605310832892E-3</v>
      </c>
      <c r="AL368">
        <f t="shared" si="517"/>
        <v>-4.0898608369914768E-3</v>
      </c>
      <c r="AM368">
        <f t="shared" si="517"/>
        <v>-4.1584134285921337E-3</v>
      </c>
      <c r="AN368">
        <f t="shared" si="517"/>
        <v>3.084207144500084E-3</v>
      </c>
      <c r="AO368">
        <f t="shared" si="517"/>
        <v>3.332976239791785E-3</v>
      </c>
      <c r="AP368">
        <f t="shared" si="517"/>
        <v>3.332976239791563E-3</v>
      </c>
      <c r="AQ368">
        <f t="shared" si="517"/>
        <v>3.1226439659209904E-4</v>
      </c>
      <c r="AR368">
        <f t="shared" si="517"/>
        <v>-0.51204555846561561</v>
      </c>
      <c r="AS368">
        <f t="shared" si="517"/>
        <v>-1.5630131822713338</v>
      </c>
      <c r="AT368">
        <f t="shared" si="517"/>
        <v>-4.8106361998002285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Tochtermann</dc:creator>
  <cp:lastModifiedBy>Jonas Tochtermann</cp:lastModifiedBy>
  <dcterms:created xsi:type="dcterms:W3CDTF">2024-09-02T07:28:51Z</dcterms:created>
  <dcterms:modified xsi:type="dcterms:W3CDTF">2024-09-11T12:53:18Z</dcterms:modified>
</cp:coreProperties>
</file>