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Informação_Gestão\2018\Info site\4. Abril\"/>
    </mc:Choice>
  </mc:AlternateContent>
  <bookViews>
    <workbookView xWindow="120" yWindow="30" windowWidth="15570" windowHeight="8640" tabRatio="930" activeTab="1"/>
  </bookViews>
  <sheets>
    <sheet name="Informação" sheetId="29" r:id="rId1"/>
    <sheet name="Média Mensal" sheetId="1" r:id="rId2"/>
    <sheet name="Média 24h-6h" sheetId="4" r:id="rId3"/>
    <sheet name="Média 6h-7h" sheetId="9" r:id="rId4"/>
    <sheet name="Média 7h-8h" sheetId="12" r:id="rId5"/>
    <sheet name="Média 8h-9h" sheetId="13" r:id="rId6"/>
    <sheet name="Média 9h-10h" sheetId="14" r:id="rId7"/>
    <sheet name="Média 10h-11h" sheetId="15" r:id="rId8"/>
    <sheet name="Média 11h-12h" sheetId="16" r:id="rId9"/>
    <sheet name="Média 12h-13h" sheetId="17" r:id="rId10"/>
    <sheet name="Média 13h-14h" sheetId="18" r:id="rId11"/>
    <sheet name="Média 14h-15h" sheetId="19" r:id="rId12"/>
    <sheet name="Média 15h-16h" sheetId="10" r:id="rId13"/>
    <sheet name="Média 16h-17h" sheetId="11" r:id="rId14"/>
    <sheet name="Média 17h-18h" sheetId="28" r:id="rId15"/>
    <sheet name="Média 18h-19h" sheetId="22" r:id="rId16"/>
    <sheet name="Média 19h-20h" sheetId="23" r:id="rId17"/>
    <sheet name="Média 20h-21h" sheetId="24" r:id="rId18"/>
    <sheet name="Média 21h-22h" sheetId="25" r:id="rId19"/>
    <sheet name="Média 22h-23h" sheetId="26" r:id="rId20"/>
    <sheet name="Média 23h-0h" sheetId="27" r:id="rId21"/>
  </sheets>
  <definedNames>
    <definedName name="_xlnm._FilterDatabase" localSheetId="13" hidden="1">'Média 16h-17h'!$A$4:$T$4</definedName>
    <definedName name="_xlnm._FilterDatabase" localSheetId="14" hidden="1">'Média 17h-18h'!$A$4:$T$4</definedName>
    <definedName name="_xlnm._FilterDatabase" localSheetId="15" hidden="1">'Média 18h-19h'!$A$4:$X$4</definedName>
    <definedName name="_xlnm._FilterDatabase" localSheetId="16" hidden="1">'Média 19h-20h'!$A$4:$X$4</definedName>
    <definedName name="_xlnm._FilterDatabase" localSheetId="17" hidden="1">'Média 20h-21h'!$A$4:$X$4</definedName>
    <definedName name="_xlnm._FilterDatabase" localSheetId="18" hidden="1">'Média 21h-22h'!$A$4:$T$4</definedName>
    <definedName name="_xlnm._FilterDatabase" localSheetId="19" hidden="1">'Média 22h-23h'!$A$4:$T$4</definedName>
    <definedName name="_xlnm._FilterDatabase" localSheetId="20" hidden="1">'Média 23h-0h'!$A$4:$X$4</definedName>
    <definedName name="Circulações" localSheetId="0">Informação!$B$5</definedName>
  </definedNames>
  <calcPr calcId="162913"/>
</workbook>
</file>

<file path=xl/calcChain.xml><?xml version="1.0" encoding="utf-8"?>
<calcChain xmlns="http://schemas.openxmlformats.org/spreadsheetml/2006/main">
  <c r="J86" i="9" l="1"/>
  <c r="J85" i="9"/>
  <c r="M86" i="9"/>
  <c r="M85" i="9"/>
  <c r="J84" i="14"/>
  <c r="J83" i="14"/>
  <c r="J82" i="14"/>
  <c r="J81" i="14"/>
  <c r="J80" i="14"/>
  <c r="J79" i="14"/>
  <c r="J78" i="14"/>
  <c r="J77" i="14"/>
  <c r="J76" i="14"/>
  <c r="J75" i="14"/>
  <c r="J74" i="14"/>
  <c r="J73" i="14"/>
  <c r="J72" i="14"/>
  <c r="J71" i="14"/>
  <c r="J70" i="14"/>
  <c r="J69" i="14"/>
  <c r="J67" i="14"/>
  <c r="J66" i="14"/>
  <c r="J64" i="14"/>
  <c r="J63" i="14"/>
  <c r="J62" i="14"/>
  <c r="J61" i="14"/>
  <c r="M84" i="27"/>
  <c r="M83" i="27"/>
  <c r="M82" i="27"/>
  <c r="M81" i="27"/>
  <c r="M80" i="27"/>
  <c r="M79" i="27"/>
  <c r="M78" i="27"/>
  <c r="M77" i="27"/>
  <c r="M76" i="27"/>
  <c r="M75" i="27"/>
  <c r="M74" i="27"/>
  <c r="M73" i="27"/>
  <c r="M72" i="27"/>
  <c r="M71" i="27"/>
  <c r="M70" i="27"/>
  <c r="M69" i="27"/>
  <c r="M67" i="27"/>
  <c r="M65" i="27"/>
  <c r="M63" i="27"/>
  <c r="M61" i="27"/>
  <c r="J84" i="27"/>
  <c r="J83" i="27"/>
  <c r="J82" i="27"/>
  <c r="J81" i="27"/>
  <c r="J80" i="27"/>
  <c r="J79" i="27"/>
  <c r="J78" i="27"/>
  <c r="J77" i="27"/>
  <c r="J76" i="27"/>
  <c r="J75" i="27"/>
  <c r="J74" i="27"/>
  <c r="J73" i="27"/>
  <c r="J72" i="27"/>
  <c r="J71" i="27"/>
  <c r="J70" i="27"/>
  <c r="J69" i="27"/>
  <c r="J67" i="27"/>
  <c r="J65" i="27"/>
  <c r="J63" i="27"/>
  <c r="J61" i="27"/>
  <c r="M84" i="26"/>
  <c r="M83" i="26"/>
  <c r="M82" i="26"/>
  <c r="M81" i="26"/>
  <c r="M80" i="26"/>
  <c r="M79" i="26"/>
  <c r="M78" i="26"/>
  <c r="M77" i="26"/>
  <c r="M76" i="26"/>
  <c r="M75" i="26"/>
  <c r="M74" i="26"/>
  <c r="M73" i="26"/>
  <c r="M72" i="26"/>
  <c r="M71" i="26"/>
  <c r="M70" i="26"/>
  <c r="M69" i="26"/>
  <c r="M67" i="26"/>
  <c r="M65" i="26"/>
  <c r="M63" i="26"/>
  <c r="M61" i="26"/>
  <c r="J84" i="26"/>
  <c r="J83" i="26"/>
  <c r="J82" i="26"/>
  <c r="J81" i="26"/>
  <c r="J80" i="26"/>
  <c r="J79" i="26"/>
  <c r="J78" i="26"/>
  <c r="J77" i="26"/>
  <c r="J76" i="26"/>
  <c r="J75" i="26"/>
  <c r="J74" i="26"/>
  <c r="J73" i="26"/>
  <c r="J72" i="26"/>
  <c r="J71" i="26"/>
  <c r="J70" i="26"/>
  <c r="J69" i="26"/>
  <c r="J67" i="26"/>
  <c r="J65" i="26"/>
  <c r="J63" i="26"/>
  <c r="M84" i="25"/>
  <c r="M83" i="25"/>
  <c r="M82" i="25"/>
  <c r="M81" i="25"/>
  <c r="M80" i="25"/>
  <c r="M79" i="25"/>
  <c r="M78" i="25"/>
  <c r="M77" i="25"/>
  <c r="M76" i="25"/>
  <c r="M75" i="25"/>
  <c r="M74" i="25"/>
  <c r="M73" i="25"/>
  <c r="M72" i="25"/>
  <c r="M71" i="25"/>
  <c r="M70" i="25"/>
  <c r="M69" i="25"/>
  <c r="M67" i="25"/>
  <c r="M65" i="25"/>
  <c r="M63" i="25"/>
  <c r="M61" i="25"/>
  <c r="J84" i="25"/>
  <c r="J83" i="25"/>
  <c r="J82" i="25"/>
  <c r="J81" i="25"/>
  <c r="J80" i="25"/>
  <c r="J79" i="25"/>
  <c r="J78" i="25"/>
  <c r="J77" i="25"/>
  <c r="J76" i="25"/>
  <c r="J75" i="25"/>
  <c r="J74" i="25"/>
  <c r="J73" i="25"/>
  <c r="J72" i="25"/>
  <c r="J71" i="25"/>
  <c r="J70" i="25"/>
  <c r="J67" i="25"/>
  <c r="J65" i="25"/>
  <c r="J63" i="25"/>
  <c r="J61" i="25"/>
  <c r="M84" i="24"/>
  <c r="M83" i="24"/>
  <c r="M82" i="24"/>
  <c r="M81" i="24"/>
  <c r="M80" i="24"/>
  <c r="M79" i="24"/>
  <c r="M78" i="24"/>
  <c r="M77" i="24"/>
  <c r="M76" i="24"/>
  <c r="M75" i="24"/>
  <c r="M74" i="24"/>
  <c r="M73" i="24"/>
  <c r="M72" i="24"/>
  <c r="M71" i="24"/>
  <c r="M70" i="24"/>
  <c r="M69" i="24"/>
  <c r="M67" i="24"/>
  <c r="M65" i="24"/>
  <c r="M63" i="24"/>
  <c r="M61" i="24"/>
  <c r="J84" i="24"/>
  <c r="J83" i="24"/>
  <c r="J82" i="24"/>
  <c r="J81" i="24"/>
  <c r="J80" i="24"/>
  <c r="J79" i="24"/>
  <c r="J78" i="24"/>
  <c r="J77" i="24"/>
  <c r="J76" i="24"/>
  <c r="J75" i="24"/>
  <c r="J74" i="24"/>
  <c r="J73" i="24"/>
  <c r="J72" i="24"/>
  <c r="J71" i="24"/>
  <c r="J70" i="24"/>
  <c r="J69" i="24"/>
  <c r="J65" i="24"/>
  <c r="M84" i="23"/>
  <c r="M83" i="23"/>
  <c r="M82" i="23"/>
  <c r="M81" i="23"/>
  <c r="M80" i="23"/>
  <c r="M79" i="23"/>
  <c r="M78" i="23"/>
  <c r="M77" i="23"/>
  <c r="M76" i="23"/>
  <c r="M75" i="23"/>
  <c r="M74" i="23"/>
  <c r="M73" i="23"/>
  <c r="M72" i="23"/>
  <c r="M71" i="23"/>
  <c r="M70" i="23"/>
  <c r="M69" i="23"/>
  <c r="M67" i="23"/>
  <c r="M65" i="23"/>
  <c r="M63" i="23"/>
  <c r="M61" i="23"/>
  <c r="J84" i="23"/>
  <c r="J83" i="23"/>
  <c r="J82" i="23"/>
  <c r="J81" i="23"/>
  <c r="J80" i="23"/>
  <c r="J79" i="23"/>
  <c r="J78" i="23"/>
  <c r="J77" i="23"/>
  <c r="J76" i="23"/>
  <c r="J75" i="23"/>
  <c r="J74" i="23"/>
  <c r="J73" i="23"/>
  <c r="J72" i="23"/>
  <c r="J71" i="23"/>
  <c r="J70" i="23"/>
  <c r="J67" i="23"/>
  <c r="M84" i="22"/>
  <c r="M83" i="22"/>
  <c r="M82" i="22"/>
  <c r="M81" i="22"/>
  <c r="M80" i="22"/>
  <c r="M79" i="22"/>
  <c r="M78" i="22"/>
  <c r="M77" i="22"/>
  <c r="M76" i="22"/>
  <c r="M75" i="22"/>
  <c r="M74" i="22"/>
  <c r="M73" i="22"/>
  <c r="M72" i="22"/>
  <c r="M71" i="22"/>
  <c r="M70" i="22"/>
  <c r="M69" i="22"/>
  <c r="M67" i="22"/>
  <c r="M65" i="22"/>
  <c r="M63" i="22"/>
  <c r="M61" i="22"/>
  <c r="J84" i="22"/>
  <c r="J83" i="22"/>
  <c r="J82" i="22"/>
  <c r="J81" i="22"/>
  <c r="J80" i="22"/>
  <c r="J79" i="22"/>
  <c r="J78" i="22"/>
  <c r="J77" i="22"/>
  <c r="J76" i="22"/>
  <c r="J75" i="22"/>
  <c r="J74" i="22"/>
  <c r="J73" i="22"/>
  <c r="J72" i="22"/>
  <c r="J71" i="22"/>
  <c r="J70" i="22"/>
  <c r="J69" i="22"/>
  <c r="J67" i="22"/>
  <c r="J63" i="22"/>
  <c r="J61" i="22"/>
  <c r="M84" i="28"/>
  <c r="M83" i="28"/>
  <c r="M82" i="28"/>
  <c r="M81" i="28"/>
  <c r="M80" i="28"/>
  <c r="M79" i="28"/>
  <c r="M78" i="28"/>
  <c r="M77" i="28"/>
  <c r="M76" i="28"/>
  <c r="M75" i="28"/>
  <c r="M74" i="28"/>
  <c r="M73" i="28"/>
  <c r="M72" i="28"/>
  <c r="M71" i="28"/>
  <c r="M70" i="28"/>
  <c r="M69" i="28"/>
  <c r="M67" i="28"/>
  <c r="M65" i="28"/>
  <c r="M63" i="28"/>
  <c r="M61" i="28"/>
  <c r="J84" i="28"/>
  <c r="J83" i="28"/>
  <c r="J82" i="28"/>
  <c r="J81" i="28"/>
  <c r="J80" i="28"/>
  <c r="J79" i="28"/>
  <c r="J78" i="28"/>
  <c r="J77" i="28"/>
  <c r="J76" i="28"/>
  <c r="J75" i="28"/>
  <c r="J74" i="28"/>
  <c r="J73" i="28"/>
  <c r="J72" i="28"/>
  <c r="J71" i="28"/>
  <c r="J70" i="28"/>
  <c r="J69" i="28"/>
  <c r="J67" i="28"/>
  <c r="J65" i="28"/>
  <c r="J63" i="28"/>
  <c r="J61" i="28"/>
  <c r="M84" i="11"/>
  <c r="M83" i="11"/>
  <c r="M82" i="11"/>
  <c r="M81" i="11"/>
  <c r="M80" i="11"/>
  <c r="M79" i="11"/>
  <c r="M78" i="11"/>
  <c r="M77" i="11"/>
  <c r="M76" i="11"/>
  <c r="M75" i="11"/>
  <c r="M74" i="11"/>
  <c r="M73" i="11"/>
  <c r="M72" i="11"/>
  <c r="M71" i="11"/>
  <c r="M70" i="11"/>
  <c r="M69" i="11"/>
  <c r="M67" i="11"/>
  <c r="M65" i="11"/>
  <c r="M63" i="11"/>
  <c r="M62" i="11"/>
  <c r="M61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7" i="11"/>
  <c r="J65" i="11"/>
  <c r="J61" i="11"/>
  <c r="M84" i="10"/>
  <c r="M83" i="10"/>
  <c r="M82" i="10"/>
  <c r="M81" i="10"/>
  <c r="M80" i="10"/>
  <c r="M79" i="10"/>
  <c r="M78" i="10"/>
  <c r="M77" i="10"/>
  <c r="M76" i="10"/>
  <c r="M75" i="10"/>
  <c r="M74" i="10"/>
  <c r="M73" i="10"/>
  <c r="M72" i="10"/>
  <c r="M71" i="10"/>
  <c r="M70" i="10"/>
  <c r="M69" i="10"/>
  <c r="M67" i="10"/>
  <c r="M66" i="10"/>
  <c r="M65" i="10"/>
  <c r="M63" i="10"/>
  <c r="M61" i="10"/>
  <c r="J84" i="10"/>
  <c r="J83" i="10"/>
  <c r="J82" i="10"/>
  <c r="J81" i="10"/>
  <c r="J80" i="10"/>
  <c r="J79" i="10"/>
  <c r="J78" i="10"/>
  <c r="J77" i="10"/>
  <c r="J76" i="10"/>
  <c r="J75" i="10"/>
  <c r="J74" i="10"/>
  <c r="J73" i="10"/>
  <c r="J72" i="10"/>
  <c r="J71" i="10"/>
  <c r="J70" i="10"/>
  <c r="J69" i="10"/>
  <c r="J67" i="10"/>
  <c r="J65" i="10"/>
  <c r="J63" i="10"/>
  <c r="J61" i="10"/>
  <c r="J60" i="10"/>
  <c r="M84" i="19"/>
  <c r="M83" i="19"/>
  <c r="M82" i="19"/>
  <c r="M81" i="19"/>
  <c r="M80" i="19"/>
  <c r="M79" i="19"/>
  <c r="M78" i="19"/>
  <c r="M77" i="19"/>
  <c r="M76" i="19"/>
  <c r="M75" i="19"/>
  <c r="M74" i="19"/>
  <c r="M73" i="19"/>
  <c r="M72" i="19"/>
  <c r="M71" i="19"/>
  <c r="M70" i="19"/>
  <c r="M69" i="19"/>
  <c r="M68" i="19"/>
  <c r="M67" i="19"/>
  <c r="M65" i="19"/>
  <c r="M64" i="19"/>
  <c r="M63" i="19"/>
  <c r="M61" i="19"/>
  <c r="J84" i="19"/>
  <c r="J83" i="19"/>
  <c r="J82" i="19"/>
  <c r="J81" i="19"/>
  <c r="J80" i="19"/>
  <c r="J79" i="19"/>
  <c r="J78" i="19"/>
  <c r="J77" i="19"/>
  <c r="J76" i="19"/>
  <c r="J75" i="19"/>
  <c r="J74" i="19"/>
  <c r="J73" i="19"/>
  <c r="J72" i="19"/>
  <c r="J71" i="19"/>
  <c r="J70" i="19"/>
  <c r="J69" i="19"/>
  <c r="J67" i="19"/>
  <c r="J65" i="19"/>
  <c r="J63" i="19"/>
  <c r="J61" i="19"/>
  <c r="J60" i="19"/>
  <c r="M84" i="18"/>
  <c r="M83" i="18"/>
  <c r="M82" i="18"/>
  <c r="M81" i="18"/>
  <c r="M80" i="18"/>
  <c r="M79" i="18"/>
  <c r="M78" i="18"/>
  <c r="M77" i="18"/>
  <c r="M76" i="18"/>
  <c r="M75" i="18"/>
  <c r="M74" i="18"/>
  <c r="M73" i="18"/>
  <c r="M72" i="18"/>
  <c r="M71" i="18"/>
  <c r="M70" i="18"/>
  <c r="M69" i="18"/>
  <c r="M67" i="18"/>
  <c r="M65" i="18"/>
  <c r="M63" i="18"/>
  <c r="M62" i="18"/>
  <c r="M61" i="18"/>
  <c r="J84" i="18"/>
  <c r="J83" i="18"/>
  <c r="J82" i="18"/>
  <c r="J81" i="18"/>
  <c r="J80" i="18"/>
  <c r="J79" i="18"/>
  <c r="J78" i="18"/>
  <c r="J77" i="18"/>
  <c r="J76" i="18"/>
  <c r="J75" i="18"/>
  <c r="J74" i="18"/>
  <c r="J73" i="18"/>
  <c r="J72" i="18"/>
  <c r="J71" i="18"/>
  <c r="J70" i="18"/>
  <c r="J68" i="18"/>
  <c r="J66" i="18"/>
  <c r="J65" i="18"/>
  <c r="J63" i="18"/>
  <c r="J61" i="18"/>
  <c r="J60" i="18"/>
  <c r="M84" i="17"/>
  <c r="M83" i="17"/>
  <c r="M82" i="17"/>
  <c r="M81" i="17"/>
  <c r="M80" i="17"/>
  <c r="M79" i="17"/>
  <c r="M78" i="17"/>
  <c r="M77" i="17"/>
  <c r="M76" i="17"/>
  <c r="M75" i="17"/>
  <c r="M74" i="17"/>
  <c r="M73" i="17"/>
  <c r="M72" i="17"/>
  <c r="M71" i="17"/>
  <c r="M70" i="17"/>
  <c r="M69" i="17"/>
  <c r="M60" i="17"/>
  <c r="J84" i="17"/>
  <c r="J83" i="17"/>
  <c r="J82" i="17"/>
  <c r="J81" i="17"/>
  <c r="J80" i="17"/>
  <c r="J79" i="17"/>
  <c r="J78" i="17"/>
  <c r="J77" i="17"/>
  <c r="J76" i="17"/>
  <c r="J75" i="17"/>
  <c r="J74" i="17"/>
  <c r="J73" i="17"/>
  <c r="J72" i="17"/>
  <c r="J71" i="17"/>
  <c r="J70" i="17"/>
  <c r="J68" i="17"/>
  <c r="J67" i="17"/>
  <c r="J66" i="17"/>
  <c r="J64" i="17"/>
  <c r="J60" i="17"/>
  <c r="M84" i="16"/>
  <c r="M83" i="16"/>
  <c r="M82" i="16"/>
  <c r="M81" i="16"/>
  <c r="M80" i="16"/>
  <c r="M79" i="16"/>
  <c r="M78" i="16"/>
  <c r="M77" i="16"/>
  <c r="M76" i="16"/>
  <c r="M75" i="16"/>
  <c r="M74" i="16"/>
  <c r="M73" i="16"/>
  <c r="M72" i="16"/>
  <c r="M71" i="16"/>
  <c r="M70" i="16"/>
  <c r="M69" i="16"/>
  <c r="M67" i="16"/>
  <c r="M65" i="16"/>
  <c r="M63" i="16"/>
  <c r="M62" i="16"/>
  <c r="M61" i="16"/>
  <c r="J84" i="16"/>
  <c r="J83" i="16"/>
  <c r="J82" i="16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1" i="16"/>
  <c r="J60" i="16"/>
  <c r="M84" i="15"/>
  <c r="M83" i="15"/>
  <c r="M82" i="15"/>
  <c r="M81" i="15"/>
  <c r="M80" i="15"/>
  <c r="M79" i="15"/>
  <c r="M78" i="15"/>
  <c r="M77" i="15"/>
  <c r="M76" i="15"/>
  <c r="M75" i="15"/>
  <c r="M74" i="15"/>
  <c r="M73" i="15"/>
  <c r="M72" i="15"/>
  <c r="M71" i="15"/>
  <c r="M70" i="15"/>
  <c r="M69" i="15"/>
  <c r="M67" i="15"/>
  <c r="M66" i="15"/>
  <c r="M65" i="15"/>
  <c r="M63" i="15"/>
  <c r="M62" i="15"/>
  <c r="M61" i="15"/>
  <c r="J84" i="15"/>
  <c r="J83" i="15"/>
  <c r="J82" i="15"/>
  <c r="J81" i="15"/>
  <c r="J80" i="15"/>
  <c r="J79" i="15"/>
  <c r="J78" i="15"/>
  <c r="J77" i="15"/>
  <c r="J76" i="15"/>
  <c r="J75" i="15"/>
  <c r="J74" i="15"/>
  <c r="J73" i="15"/>
  <c r="J72" i="15"/>
  <c r="J71" i="15"/>
  <c r="J70" i="15"/>
  <c r="J69" i="15"/>
  <c r="J68" i="15"/>
  <c r="J67" i="15"/>
  <c r="J66" i="15"/>
  <c r="J65" i="15"/>
  <c r="J63" i="15"/>
  <c r="J62" i="15"/>
  <c r="J61" i="15"/>
  <c r="J60" i="15"/>
  <c r="M84" i="14"/>
  <c r="M83" i="14"/>
  <c r="M82" i="14"/>
  <c r="M81" i="14"/>
  <c r="M80" i="14"/>
  <c r="M79" i="14"/>
  <c r="M78" i="14"/>
  <c r="M77" i="14"/>
  <c r="M74" i="14"/>
  <c r="M73" i="14"/>
  <c r="M72" i="14"/>
  <c r="M70" i="14"/>
  <c r="M69" i="14"/>
  <c r="M68" i="14"/>
  <c r="M67" i="14"/>
  <c r="M66" i="14"/>
  <c r="M62" i="14"/>
  <c r="M61" i="14"/>
  <c r="M84" i="13"/>
  <c r="M83" i="13"/>
  <c r="M82" i="13"/>
  <c r="M81" i="13"/>
  <c r="M80" i="13"/>
  <c r="M79" i="13"/>
  <c r="M78" i="13"/>
  <c r="M77" i="13"/>
  <c r="M76" i="13"/>
  <c r="M75" i="13"/>
  <c r="M74" i="13"/>
  <c r="M73" i="13"/>
  <c r="M72" i="13"/>
  <c r="M71" i="13"/>
  <c r="M70" i="13"/>
  <c r="M69" i="13"/>
  <c r="M68" i="13"/>
  <c r="M67" i="13"/>
  <c r="M66" i="13"/>
  <c r="M65" i="13"/>
  <c r="M64" i="13"/>
  <c r="M63" i="13"/>
  <c r="M61" i="13"/>
  <c r="M60" i="13"/>
  <c r="J84" i="13"/>
  <c r="J83" i="13"/>
  <c r="J82" i="13"/>
  <c r="J81" i="13"/>
  <c r="J80" i="13"/>
  <c r="J79" i="13"/>
  <c r="J78" i="13"/>
  <c r="J77" i="13"/>
  <c r="J76" i="13"/>
  <c r="J75" i="13"/>
  <c r="J74" i="13"/>
  <c r="J73" i="13"/>
  <c r="J72" i="13"/>
  <c r="J71" i="13"/>
  <c r="J70" i="13"/>
  <c r="J66" i="13"/>
  <c r="J65" i="13"/>
  <c r="J64" i="13"/>
  <c r="J63" i="13"/>
  <c r="J62" i="13"/>
  <c r="J60" i="13"/>
  <c r="M86" i="12"/>
  <c r="M85" i="12"/>
  <c r="M84" i="12"/>
  <c r="M83" i="12"/>
  <c r="M82" i="12"/>
  <c r="M81" i="12"/>
  <c r="M80" i="12"/>
  <c r="M79" i="12"/>
  <c r="M78" i="12"/>
  <c r="M77" i="12"/>
  <c r="M76" i="12"/>
  <c r="M75" i="12"/>
  <c r="M74" i="12"/>
  <c r="M73" i="12"/>
  <c r="M72" i="12"/>
  <c r="M71" i="12"/>
  <c r="M70" i="12"/>
  <c r="M69" i="12"/>
  <c r="M67" i="12"/>
  <c r="M66" i="12"/>
  <c r="M65" i="12"/>
  <c r="M64" i="12"/>
  <c r="M63" i="12"/>
  <c r="M62" i="12"/>
  <c r="M61" i="12"/>
  <c r="M60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J73" i="12"/>
  <c r="J72" i="12"/>
  <c r="J71" i="12"/>
  <c r="J70" i="12"/>
  <c r="J69" i="12"/>
  <c r="J68" i="12"/>
  <c r="J67" i="12"/>
  <c r="J65" i="12"/>
  <c r="J64" i="12"/>
  <c r="J63" i="12"/>
  <c r="J61" i="12"/>
  <c r="J60" i="12"/>
  <c r="M75" i="14"/>
  <c r="M71" i="14"/>
  <c r="M84" i="9"/>
  <c r="J84" i="9"/>
  <c r="M83" i="9"/>
  <c r="J83" i="9"/>
  <c r="M82" i="9"/>
  <c r="J82" i="9"/>
  <c r="M81" i="9"/>
  <c r="J81" i="9"/>
  <c r="M80" i="9"/>
  <c r="J80" i="9"/>
  <c r="M79" i="9"/>
  <c r="J79" i="9"/>
  <c r="M78" i="9"/>
  <c r="J78" i="9"/>
  <c r="M77" i="9"/>
  <c r="J77" i="9"/>
  <c r="M76" i="9"/>
  <c r="J76" i="9"/>
  <c r="M75" i="9"/>
  <c r="J75" i="9"/>
  <c r="M74" i="9"/>
  <c r="J74" i="9"/>
  <c r="M73" i="9"/>
  <c r="J73" i="9"/>
  <c r="M72" i="9"/>
  <c r="J72" i="9"/>
  <c r="M71" i="9"/>
  <c r="J71" i="9"/>
  <c r="M70" i="9"/>
  <c r="J70" i="9"/>
  <c r="J68" i="13"/>
  <c r="J68" i="14"/>
  <c r="M64" i="14"/>
  <c r="J60" i="14"/>
  <c r="J64" i="15"/>
  <c r="M66" i="16"/>
  <c r="J62" i="16"/>
  <c r="M64" i="17"/>
  <c r="J62" i="17"/>
  <c r="M66" i="18"/>
  <c r="J64" i="18"/>
  <c r="J62" i="18"/>
  <c r="J68" i="19"/>
  <c r="J66" i="19"/>
  <c r="J64" i="19"/>
  <c r="J62" i="19"/>
  <c r="M60" i="19"/>
  <c r="J68" i="10"/>
  <c r="J66" i="10"/>
  <c r="J64" i="10"/>
  <c r="M62" i="10"/>
  <c r="J62" i="10"/>
  <c r="M68" i="11"/>
  <c r="J68" i="11"/>
  <c r="J66" i="11"/>
  <c r="M64" i="11"/>
  <c r="J64" i="11"/>
  <c r="J62" i="11"/>
  <c r="J60" i="11"/>
  <c r="M68" i="28"/>
  <c r="J68" i="28"/>
  <c r="M66" i="28"/>
  <c r="J66" i="28"/>
  <c r="M64" i="28"/>
  <c r="J64" i="28"/>
  <c r="M62" i="28"/>
  <c r="J62" i="28"/>
  <c r="M60" i="28"/>
  <c r="J60" i="28"/>
  <c r="J68" i="22"/>
  <c r="M66" i="22"/>
  <c r="J66" i="22"/>
  <c r="M64" i="22"/>
  <c r="J64" i="22"/>
  <c r="J62" i="22"/>
  <c r="J60" i="22"/>
  <c r="M68" i="23"/>
  <c r="J68" i="23"/>
  <c r="J66" i="23"/>
  <c r="J64" i="23"/>
  <c r="M62" i="23"/>
  <c r="J62" i="23"/>
  <c r="M60" i="23"/>
  <c r="J60" i="23"/>
  <c r="J68" i="24"/>
  <c r="M66" i="24"/>
  <c r="J66" i="24"/>
  <c r="M64" i="24"/>
  <c r="J64" i="24"/>
  <c r="J62" i="24"/>
  <c r="J60" i="24"/>
  <c r="M68" i="25"/>
  <c r="J68" i="25"/>
  <c r="J66" i="25"/>
  <c r="J64" i="25"/>
  <c r="M62" i="25"/>
  <c r="J62" i="25"/>
  <c r="M60" i="25"/>
  <c r="J60" i="25"/>
  <c r="J68" i="26"/>
  <c r="M66" i="26"/>
  <c r="J66" i="26"/>
  <c r="J64" i="26"/>
  <c r="J62" i="26"/>
  <c r="M60" i="26"/>
  <c r="J60" i="26"/>
  <c r="J68" i="27"/>
  <c r="J66" i="27"/>
  <c r="M64" i="27"/>
  <c r="J64" i="27"/>
  <c r="M62" i="27"/>
  <c r="J62" i="27"/>
  <c r="J60" i="27"/>
  <c r="J59" i="4"/>
  <c r="J59" i="9" l="1"/>
  <c r="J60" i="9"/>
  <c r="J61" i="9"/>
  <c r="J62" i="9"/>
  <c r="J63" i="9"/>
  <c r="J64" i="9"/>
  <c r="J65" i="9"/>
  <c r="J66" i="9"/>
  <c r="J67" i="9"/>
  <c r="J68" i="9"/>
  <c r="J69" i="9"/>
  <c r="M59" i="9"/>
  <c r="M60" i="9"/>
  <c r="M61" i="9"/>
  <c r="M62" i="9"/>
  <c r="M63" i="9"/>
  <c r="M64" i="9"/>
  <c r="M65" i="9"/>
  <c r="M66" i="9"/>
  <c r="M67" i="9"/>
  <c r="M68" i="9"/>
  <c r="M69" i="9"/>
  <c r="J69" i="1"/>
  <c r="J66" i="1"/>
  <c r="J61" i="1"/>
  <c r="J65" i="1"/>
  <c r="J62" i="12"/>
  <c r="J66" i="12"/>
  <c r="M59" i="4"/>
  <c r="J62" i="1"/>
  <c r="J61" i="17"/>
  <c r="J65" i="17"/>
  <c r="J69" i="17"/>
  <c r="M61" i="17"/>
  <c r="M63" i="17"/>
  <c r="M65" i="17"/>
  <c r="M67" i="17"/>
  <c r="J64" i="1"/>
  <c r="J60" i="1"/>
  <c r="J68" i="1"/>
  <c r="J65" i="14"/>
  <c r="J61" i="26"/>
  <c r="J69" i="25"/>
  <c r="J63" i="24"/>
  <c r="J67" i="24"/>
  <c r="J61" i="24"/>
  <c r="J65" i="23"/>
  <c r="J69" i="23"/>
  <c r="J61" i="23"/>
  <c r="J63" i="23"/>
  <c r="J65" i="22"/>
  <c r="J63" i="11"/>
  <c r="J67" i="18"/>
  <c r="J69" i="18"/>
  <c r="J63" i="17"/>
  <c r="J63" i="16"/>
  <c r="M65" i="14"/>
  <c r="M76" i="14"/>
  <c r="M63" i="14"/>
  <c r="J67" i="13"/>
  <c r="J69" i="13"/>
  <c r="J61" i="13"/>
  <c r="J63" i="1"/>
  <c r="J67" i="1"/>
  <c r="M68" i="17"/>
  <c r="M64" i="16"/>
  <c r="M60" i="15"/>
  <c r="M68" i="15"/>
  <c r="M68" i="12"/>
  <c r="M66" i="27"/>
  <c r="M62" i="26"/>
  <c r="M68" i="26"/>
  <c r="M64" i="25"/>
  <c r="M60" i="24"/>
  <c r="M68" i="24"/>
  <c r="M64" i="23"/>
  <c r="M60" i="22"/>
  <c r="M68" i="22"/>
  <c r="M60" i="27"/>
  <c r="M68" i="27"/>
  <c r="M64" i="26"/>
  <c r="M66" i="25"/>
  <c r="M62" i="24"/>
  <c r="M66" i="23"/>
  <c r="M62" i="22"/>
  <c r="M60" i="11"/>
  <c r="M66" i="11"/>
  <c r="M60" i="10"/>
  <c r="M64" i="10"/>
  <c r="M68" i="10"/>
  <c r="M62" i="19"/>
  <c r="M66" i="19"/>
  <c r="M60" i="18"/>
  <c r="M64" i="18"/>
  <c r="M68" i="18"/>
  <c r="M62" i="17"/>
  <c r="M66" i="17"/>
  <c r="M60" i="16"/>
  <c r="M68" i="16"/>
  <c r="M64" i="15"/>
  <c r="M60" i="14"/>
  <c r="M62" i="13"/>
  <c r="M84" i="4" l="1"/>
  <c r="M83" i="4"/>
  <c r="J83" i="4"/>
  <c r="M82" i="4"/>
  <c r="J82" i="4"/>
  <c r="J81" i="4"/>
  <c r="M80" i="4"/>
  <c r="J80" i="4"/>
  <c r="M79" i="4"/>
  <c r="J79" i="4"/>
  <c r="M78" i="4"/>
  <c r="M77" i="4"/>
  <c r="M76" i="4"/>
  <c r="M75" i="4"/>
  <c r="M74" i="4"/>
  <c r="J74" i="4"/>
  <c r="M72" i="4"/>
  <c r="J69" i="4"/>
  <c r="J68" i="4"/>
  <c r="J66" i="4"/>
  <c r="J65" i="4"/>
  <c r="J64" i="4"/>
  <c r="J62" i="4"/>
  <c r="J60" i="4"/>
  <c r="M55" i="4"/>
  <c r="J55" i="4"/>
  <c r="M54" i="4"/>
  <c r="M53" i="4"/>
  <c r="M52" i="4"/>
  <c r="M51" i="4"/>
  <c r="J51" i="4"/>
  <c r="M50" i="4"/>
  <c r="M49" i="4"/>
  <c r="M48" i="4"/>
  <c r="M58" i="9"/>
  <c r="J58" i="9"/>
  <c r="M57" i="9"/>
  <c r="J57" i="9"/>
  <c r="M56" i="9"/>
  <c r="J56" i="9"/>
  <c r="M55" i="9"/>
  <c r="J55" i="9"/>
  <c r="M54" i="9"/>
  <c r="J54" i="9"/>
  <c r="M53" i="9"/>
  <c r="J53" i="9"/>
  <c r="M52" i="9"/>
  <c r="J52" i="9"/>
  <c r="M51" i="9"/>
  <c r="J51" i="9"/>
  <c r="M50" i="9"/>
  <c r="J50" i="9"/>
  <c r="M49" i="9"/>
  <c r="J49" i="9"/>
  <c r="M48" i="9"/>
  <c r="J48" i="9"/>
  <c r="M58" i="12"/>
  <c r="M57" i="12"/>
  <c r="M56" i="12"/>
  <c r="M55" i="12"/>
  <c r="M54" i="12"/>
  <c r="M53" i="12"/>
  <c r="M52" i="12"/>
  <c r="M51" i="12"/>
  <c r="M50" i="12"/>
  <c r="M49" i="12"/>
  <c r="M48" i="12"/>
  <c r="M58" i="13"/>
  <c r="M57" i="13"/>
  <c r="M56" i="13"/>
  <c r="M55" i="13"/>
  <c r="M54" i="13"/>
  <c r="M53" i="13"/>
  <c r="M52" i="13"/>
  <c r="M51" i="13"/>
  <c r="M50" i="13"/>
  <c r="M49" i="13"/>
  <c r="M48" i="13"/>
  <c r="M58" i="14"/>
  <c r="M57" i="14"/>
  <c r="M56" i="14"/>
  <c r="M55" i="14"/>
  <c r="M54" i="14"/>
  <c r="M53" i="14"/>
  <c r="M52" i="14"/>
  <c r="M51" i="14"/>
  <c r="M50" i="14"/>
  <c r="M49" i="14"/>
  <c r="M48" i="14"/>
  <c r="M58" i="15"/>
  <c r="M57" i="15"/>
  <c r="M56" i="15"/>
  <c r="M55" i="15"/>
  <c r="M54" i="15"/>
  <c r="M53" i="15"/>
  <c r="M52" i="15"/>
  <c r="M51" i="15"/>
  <c r="M50" i="15"/>
  <c r="M49" i="15"/>
  <c r="M48" i="15"/>
  <c r="M58" i="16"/>
  <c r="M57" i="16"/>
  <c r="M56" i="16"/>
  <c r="M55" i="16"/>
  <c r="M54" i="16"/>
  <c r="M53" i="16"/>
  <c r="M52" i="16"/>
  <c r="M51" i="16"/>
  <c r="M50" i="16"/>
  <c r="M49" i="16"/>
  <c r="M48" i="16"/>
  <c r="M58" i="17"/>
  <c r="M57" i="17"/>
  <c r="M56" i="17"/>
  <c r="M55" i="17"/>
  <c r="M54" i="17"/>
  <c r="M53" i="17"/>
  <c r="M52" i="17"/>
  <c r="M51" i="17"/>
  <c r="M50" i="17"/>
  <c r="M49" i="17"/>
  <c r="M48" i="17"/>
  <c r="M58" i="18"/>
  <c r="M57" i="18"/>
  <c r="M56" i="18"/>
  <c r="M55" i="18"/>
  <c r="M54" i="18"/>
  <c r="M53" i="18"/>
  <c r="M52" i="18"/>
  <c r="J52" i="18"/>
  <c r="M51" i="18"/>
  <c r="J51" i="18"/>
  <c r="M50" i="18"/>
  <c r="M49" i="18"/>
  <c r="J49" i="18"/>
  <c r="M48" i="18"/>
  <c r="M58" i="19"/>
  <c r="J58" i="19"/>
  <c r="M57" i="19"/>
  <c r="M56" i="19"/>
  <c r="M55" i="19"/>
  <c r="J55" i="19"/>
  <c r="M54" i="19"/>
  <c r="J54" i="19"/>
  <c r="M53" i="19"/>
  <c r="M52" i="19"/>
  <c r="J52" i="19"/>
  <c r="M51" i="19"/>
  <c r="M50" i="19"/>
  <c r="J50" i="19"/>
  <c r="M49" i="19"/>
  <c r="M48" i="19"/>
  <c r="J48" i="19"/>
  <c r="M58" i="10"/>
  <c r="M56" i="10"/>
  <c r="M55" i="10"/>
  <c r="M54" i="10"/>
  <c r="M53" i="10"/>
  <c r="M52" i="10"/>
  <c r="M51" i="10"/>
  <c r="M50" i="10"/>
  <c r="M49" i="10"/>
  <c r="M48" i="10"/>
  <c r="M58" i="11"/>
  <c r="J58" i="11"/>
  <c r="M57" i="11"/>
  <c r="J57" i="11"/>
  <c r="M56" i="11"/>
  <c r="J56" i="11"/>
  <c r="M55" i="11"/>
  <c r="M54" i="11"/>
  <c r="M53" i="11"/>
  <c r="J53" i="11"/>
  <c r="M52" i="11"/>
  <c r="J52" i="11"/>
  <c r="M51" i="11"/>
  <c r="M50" i="11"/>
  <c r="M49" i="11"/>
  <c r="J49" i="11"/>
  <c r="M48" i="11"/>
  <c r="J48" i="11"/>
  <c r="M58" i="28"/>
  <c r="M57" i="28"/>
  <c r="J57" i="28"/>
  <c r="M56" i="28"/>
  <c r="M55" i="28"/>
  <c r="J55" i="28"/>
  <c r="M54" i="28"/>
  <c r="M53" i="28"/>
  <c r="J53" i="28"/>
  <c r="M52" i="28"/>
  <c r="J52" i="28"/>
  <c r="M51" i="28"/>
  <c r="J51" i="28"/>
  <c r="M50" i="28"/>
  <c r="M49" i="28"/>
  <c r="M48" i="28"/>
  <c r="J48" i="28"/>
  <c r="M58" i="22"/>
  <c r="J58" i="22"/>
  <c r="M57" i="22"/>
  <c r="M56" i="22"/>
  <c r="J56" i="22"/>
  <c r="M55" i="22"/>
  <c r="J55" i="22"/>
  <c r="M54" i="22"/>
  <c r="J54" i="22"/>
  <c r="M53" i="22"/>
  <c r="M52" i="22"/>
  <c r="M51" i="22"/>
  <c r="M50" i="22"/>
  <c r="J50" i="22"/>
  <c r="M49" i="22"/>
  <c r="M48" i="22"/>
  <c r="J48" i="22"/>
  <c r="M58" i="23"/>
  <c r="M57" i="23"/>
  <c r="M56" i="23"/>
  <c r="M55" i="23"/>
  <c r="M54" i="23"/>
  <c r="J54" i="23"/>
  <c r="M53" i="23"/>
  <c r="J53" i="23"/>
  <c r="M52" i="23"/>
  <c r="M50" i="23"/>
  <c r="J50" i="23"/>
  <c r="M49" i="23"/>
  <c r="J49" i="23"/>
  <c r="M48" i="23"/>
  <c r="M58" i="24"/>
  <c r="M57" i="24"/>
  <c r="M56" i="24"/>
  <c r="M55" i="24"/>
  <c r="M53" i="24"/>
  <c r="J53" i="24"/>
  <c r="J52" i="24"/>
  <c r="M51" i="24"/>
  <c r="J51" i="24"/>
  <c r="J50" i="24"/>
  <c r="J49" i="24"/>
  <c r="J48" i="24"/>
  <c r="M58" i="25"/>
  <c r="J58" i="25"/>
  <c r="J57" i="25"/>
  <c r="M56" i="25"/>
  <c r="J56" i="25"/>
  <c r="M54" i="25"/>
  <c r="J53" i="25"/>
  <c r="J52" i="25"/>
  <c r="J51" i="25"/>
  <c r="J50" i="25"/>
  <c r="J49" i="25"/>
  <c r="M48" i="25"/>
  <c r="J48" i="25"/>
  <c r="J58" i="26"/>
  <c r="M57" i="26"/>
  <c r="J57" i="26"/>
  <c r="M55" i="26"/>
  <c r="J55" i="26"/>
  <c r="J54" i="26"/>
  <c r="J53" i="26"/>
  <c r="M51" i="26"/>
  <c r="J51" i="26"/>
  <c r="J50" i="26"/>
  <c r="M49" i="26"/>
  <c r="J49" i="26"/>
  <c r="J48" i="26"/>
  <c r="M58" i="27"/>
  <c r="J58" i="27"/>
  <c r="J57" i="27"/>
  <c r="M56" i="27"/>
  <c r="J56" i="27"/>
  <c r="M55" i="27"/>
  <c r="J55" i="27"/>
  <c r="M54" i="27"/>
  <c r="J54" i="27"/>
  <c r="M52" i="27"/>
  <c r="J52" i="27"/>
  <c r="M51" i="27"/>
  <c r="J51" i="27"/>
  <c r="M50" i="27"/>
  <c r="J50" i="27"/>
  <c r="M49" i="27"/>
  <c r="J49" i="27"/>
  <c r="M48" i="27"/>
  <c r="J48" i="27"/>
  <c r="M58" i="1"/>
  <c r="M57" i="1"/>
  <c r="M56" i="1"/>
  <c r="M55" i="1"/>
  <c r="M54" i="1"/>
  <c r="M53" i="1"/>
  <c r="M52" i="1"/>
  <c r="M51" i="1"/>
  <c r="M50" i="1"/>
  <c r="M49" i="1"/>
  <c r="M5" i="4"/>
  <c r="M47" i="9"/>
  <c r="M46" i="9"/>
  <c r="M44" i="9"/>
  <c r="M43" i="9"/>
  <c r="M42" i="9"/>
  <c r="M40" i="9"/>
  <c r="M39" i="9"/>
  <c r="M38" i="9"/>
  <c r="M36" i="9"/>
  <c r="M35" i="9"/>
  <c r="M34" i="9"/>
  <c r="M32" i="9"/>
  <c r="M31" i="9"/>
  <c r="M30" i="9"/>
  <c r="M28" i="9"/>
  <c r="M27" i="9"/>
  <c r="M26" i="9"/>
  <c r="M24" i="9"/>
  <c r="M23" i="9"/>
  <c r="M22" i="9"/>
  <c r="M20" i="9"/>
  <c r="M19" i="9"/>
  <c r="M18" i="9"/>
  <c r="M16" i="9"/>
  <c r="J46" i="9"/>
  <c r="J45" i="9"/>
  <c r="J44" i="9"/>
  <c r="J42" i="9"/>
  <c r="J41" i="9"/>
  <c r="J40" i="9"/>
  <c r="J38" i="9"/>
  <c r="J37" i="9"/>
  <c r="J36" i="9"/>
  <c r="J34" i="9"/>
  <c r="J33" i="9"/>
  <c r="J32" i="9"/>
  <c r="J30" i="9"/>
  <c r="J29" i="9"/>
  <c r="J28" i="9"/>
  <c r="J26" i="9"/>
  <c r="J25" i="9"/>
  <c r="J24" i="9"/>
  <c r="J22" i="9"/>
  <c r="J21" i="9"/>
  <c r="J20" i="9"/>
  <c r="J18" i="9"/>
  <c r="J17" i="9"/>
  <c r="J16" i="9"/>
  <c r="J6" i="9"/>
  <c r="J5" i="9"/>
  <c r="M17" i="9" l="1"/>
  <c r="M21" i="9"/>
  <c r="M25" i="9"/>
  <c r="M29" i="9"/>
  <c r="M33" i="9"/>
  <c r="M37" i="9"/>
  <c r="M41" i="9"/>
  <c r="M45" i="9"/>
  <c r="J15" i="9"/>
  <c r="J19" i="9"/>
  <c r="J23" i="9"/>
  <c r="J27" i="9"/>
  <c r="J31" i="9"/>
  <c r="J35" i="9"/>
  <c r="J39" i="9"/>
  <c r="J43" i="9"/>
  <c r="J47" i="9"/>
  <c r="J49" i="10"/>
  <c r="J51" i="10"/>
  <c r="J58" i="1"/>
  <c r="J49" i="1"/>
  <c r="J51" i="1"/>
  <c r="J53" i="1"/>
  <c r="J48" i="1"/>
  <c r="J50" i="1"/>
  <c r="J52" i="1"/>
  <c r="J54" i="1"/>
  <c r="J55" i="1"/>
  <c r="J57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J56" i="4"/>
  <c r="J58" i="17"/>
  <c r="J58" i="16"/>
  <c r="J58" i="14"/>
  <c r="J48" i="13"/>
  <c r="J52" i="13"/>
  <c r="J54" i="13"/>
  <c r="J71" i="1"/>
  <c r="J72" i="1"/>
  <c r="J73" i="1"/>
  <c r="J75" i="1"/>
  <c r="J76" i="1"/>
  <c r="J77" i="1"/>
  <c r="J83" i="1"/>
  <c r="J57" i="18"/>
  <c r="J48" i="17"/>
  <c r="J52" i="4"/>
  <c r="J53" i="4"/>
  <c r="J57" i="4"/>
  <c r="M56" i="4"/>
  <c r="M57" i="4"/>
  <c r="M58" i="4"/>
  <c r="J58" i="18"/>
  <c r="J58" i="13"/>
  <c r="J49" i="12"/>
  <c r="J51" i="12"/>
  <c r="J55" i="12"/>
  <c r="J57" i="12"/>
  <c r="J84" i="4"/>
  <c r="M73" i="4"/>
  <c r="J78" i="4"/>
  <c r="J84" i="1"/>
  <c r="J71" i="4"/>
  <c r="J72" i="4"/>
  <c r="J73" i="4"/>
  <c r="J50" i="17"/>
  <c r="J52" i="17"/>
  <c r="J54" i="17"/>
  <c r="J55" i="17"/>
  <c r="J56" i="17"/>
  <c r="J57" i="17"/>
  <c r="J49" i="16"/>
  <c r="J50" i="16"/>
  <c r="J55" i="16"/>
  <c r="J48" i="15"/>
  <c r="J49" i="15"/>
  <c r="J50" i="15"/>
  <c r="J52" i="15"/>
  <c r="J54" i="15"/>
  <c r="J56" i="15"/>
  <c r="J57" i="15"/>
  <c r="J58" i="15"/>
  <c r="J51" i="14"/>
  <c r="J53" i="14"/>
  <c r="J57" i="14"/>
  <c r="J51" i="13"/>
  <c r="J57" i="13"/>
  <c r="J48" i="12"/>
  <c r="J54" i="12"/>
  <c r="J56" i="12"/>
  <c r="J54" i="25"/>
  <c r="J55" i="23"/>
  <c r="J58" i="23"/>
  <c r="J56" i="10"/>
  <c r="J58" i="10"/>
  <c r="J79" i="1"/>
  <c r="J63" i="4"/>
  <c r="J67" i="4"/>
  <c r="J80" i="1"/>
  <c r="M57" i="27"/>
  <c r="M50" i="26"/>
  <c r="M54" i="26"/>
  <c r="M58" i="26"/>
  <c r="M51" i="25"/>
  <c r="M57" i="25"/>
  <c r="M48" i="24"/>
  <c r="M50" i="24"/>
  <c r="J75" i="4"/>
  <c r="J76" i="4"/>
  <c r="J77" i="4"/>
  <c r="J56" i="1"/>
  <c r="J53" i="27"/>
  <c r="M52" i="26"/>
  <c r="M53" i="26"/>
  <c r="M49" i="25"/>
  <c r="M50" i="25"/>
  <c r="J55" i="25"/>
  <c r="J57" i="23"/>
  <c r="J53" i="10"/>
  <c r="J54" i="10"/>
  <c r="M57" i="10"/>
  <c r="J51" i="19"/>
  <c r="J48" i="18"/>
  <c r="J55" i="18"/>
  <c r="J56" i="18"/>
  <c r="J53" i="17"/>
  <c r="J57" i="16"/>
  <c r="J55" i="15"/>
  <c r="J52" i="14"/>
  <c r="J49" i="13"/>
  <c r="J74" i="1"/>
  <c r="J81" i="1"/>
  <c r="J82" i="1"/>
  <c r="J52" i="26"/>
  <c r="M52" i="25"/>
  <c r="M49" i="24"/>
  <c r="J54" i="24"/>
  <c r="J51" i="23"/>
  <c r="J50" i="11"/>
  <c r="J48" i="10"/>
  <c r="J55" i="10"/>
  <c r="J53" i="19"/>
  <c r="J51" i="16"/>
  <c r="J52" i="16"/>
  <c r="J54" i="14"/>
  <c r="J56" i="13"/>
  <c r="J53" i="12"/>
  <c r="J48" i="4"/>
  <c r="M48" i="1"/>
  <c r="M53" i="27"/>
  <c r="M48" i="26"/>
  <c r="M56" i="26"/>
  <c r="M53" i="25"/>
  <c r="J56" i="24"/>
  <c r="J57" i="24"/>
  <c r="J51" i="22"/>
  <c r="J56" i="28"/>
  <c r="J50" i="10"/>
  <c r="J57" i="10"/>
  <c r="J49" i="17"/>
  <c r="J53" i="16"/>
  <c r="J55" i="14"/>
  <c r="J50" i="13"/>
  <c r="J78" i="1"/>
  <c r="J56" i="26"/>
  <c r="M55" i="25"/>
  <c r="M52" i="24"/>
  <c r="J58" i="24"/>
  <c r="M51" i="23"/>
  <c r="J52" i="22"/>
  <c r="J49" i="28"/>
  <c r="J54" i="11"/>
  <c r="J56" i="19"/>
  <c r="J53" i="18"/>
  <c r="J49" i="14"/>
  <c r="J49" i="4"/>
  <c r="J61" i="4"/>
  <c r="M71" i="4"/>
  <c r="M81" i="4"/>
  <c r="M54" i="24"/>
  <c r="J48" i="23"/>
  <c r="J56" i="23"/>
  <c r="J53" i="22"/>
  <c r="J50" i="28"/>
  <c r="J58" i="28"/>
  <c r="J55" i="11"/>
  <c r="J52" i="10"/>
  <c r="J49" i="19"/>
  <c r="J57" i="19"/>
  <c r="J54" i="18"/>
  <c r="J51" i="17"/>
  <c r="J48" i="16"/>
  <c r="J56" i="16"/>
  <c r="J53" i="15"/>
  <c r="J50" i="14"/>
  <c r="J55" i="13"/>
  <c r="J52" i="12"/>
  <c r="J55" i="24"/>
  <c r="J52" i="23"/>
  <c r="J49" i="22"/>
  <c r="J57" i="22"/>
  <c r="J54" i="28"/>
  <c r="J51" i="11"/>
  <c r="J50" i="18"/>
  <c r="J54" i="16"/>
  <c r="J51" i="15"/>
  <c r="J48" i="14"/>
  <c r="J56" i="14"/>
  <c r="J53" i="13"/>
  <c r="J50" i="12"/>
  <c r="J58" i="12"/>
  <c r="J50" i="4"/>
  <c r="J54" i="4"/>
  <c r="J58" i="4"/>
  <c r="C48" i="4" l="1"/>
  <c r="C48" i="9"/>
  <c r="C48" i="12"/>
  <c r="C48" i="13"/>
  <c r="C48" i="14"/>
  <c r="C48" i="15"/>
  <c r="C48" i="16"/>
  <c r="C48" i="17"/>
  <c r="C48" i="18"/>
  <c r="C48" i="19"/>
  <c r="C48" i="10"/>
  <c r="C48" i="11"/>
  <c r="C48" i="28"/>
  <c r="C48" i="22"/>
  <c r="C48" i="23"/>
  <c r="C48" i="24"/>
  <c r="C48" i="25"/>
  <c r="C48" i="26"/>
  <c r="C48" i="27"/>
  <c r="J13" i="12" l="1"/>
  <c r="M86" i="4" l="1"/>
  <c r="J86" i="4"/>
  <c r="M69" i="4"/>
  <c r="M67" i="4"/>
  <c r="M65" i="4"/>
  <c r="M64" i="4"/>
  <c r="M62" i="4"/>
  <c r="M60" i="4"/>
  <c r="M47" i="4"/>
  <c r="J46" i="4"/>
  <c r="J45" i="4"/>
  <c r="M44" i="4"/>
  <c r="J44" i="4"/>
  <c r="M43" i="4"/>
  <c r="J43" i="4"/>
  <c r="M42" i="4"/>
  <c r="J42" i="4"/>
  <c r="M41" i="4"/>
  <c r="J41" i="4"/>
  <c r="J40" i="4"/>
  <c r="M39" i="4"/>
  <c r="J39" i="4"/>
  <c r="J38" i="4"/>
  <c r="J59" i="12"/>
  <c r="J46" i="12"/>
  <c r="J42" i="12"/>
  <c r="J40" i="12"/>
  <c r="J38" i="12"/>
  <c r="J32" i="12"/>
  <c r="J30" i="12"/>
  <c r="J26" i="12"/>
  <c r="J24" i="12"/>
  <c r="J22" i="12"/>
  <c r="J16" i="12"/>
  <c r="J14" i="12"/>
  <c r="J10" i="12"/>
  <c r="J8" i="12"/>
  <c r="J6" i="12"/>
  <c r="M59" i="12"/>
  <c r="M47" i="12"/>
  <c r="M46" i="12"/>
  <c r="M45" i="12"/>
  <c r="M44" i="12"/>
  <c r="J44" i="12"/>
  <c r="M43" i="12"/>
  <c r="M42" i="12"/>
  <c r="M41" i="12"/>
  <c r="M40" i="12"/>
  <c r="M39" i="12"/>
  <c r="M38" i="12"/>
  <c r="M37" i="12"/>
  <c r="M36" i="12"/>
  <c r="J36" i="12"/>
  <c r="M35" i="12"/>
  <c r="M34" i="12"/>
  <c r="J34" i="12"/>
  <c r="M33" i="12"/>
  <c r="M32" i="12"/>
  <c r="M31" i="12"/>
  <c r="M30" i="12"/>
  <c r="M29" i="12"/>
  <c r="M28" i="12"/>
  <c r="J28" i="12"/>
  <c r="M27" i="12"/>
  <c r="M26" i="12"/>
  <c r="M25" i="12"/>
  <c r="M24" i="12"/>
  <c r="M23" i="12"/>
  <c r="M22" i="12"/>
  <c r="M21" i="12"/>
  <c r="M20" i="12"/>
  <c r="J20" i="12"/>
  <c r="M19" i="12"/>
  <c r="M18" i="12"/>
  <c r="J18" i="12"/>
  <c r="M17" i="12"/>
  <c r="M16" i="12"/>
  <c r="M15" i="12"/>
  <c r="M14" i="12"/>
  <c r="M13" i="12"/>
  <c r="M12" i="12"/>
  <c r="J12" i="12"/>
  <c r="M11" i="12"/>
  <c r="M10" i="12"/>
  <c r="M9" i="12"/>
  <c r="M8" i="12"/>
  <c r="M7" i="12"/>
  <c r="M6" i="12"/>
  <c r="M5" i="12"/>
  <c r="M14" i="9"/>
  <c r="J13" i="9"/>
  <c r="M11" i="9"/>
  <c r="J11" i="9"/>
  <c r="M9" i="9"/>
  <c r="J7" i="9"/>
  <c r="M6" i="9"/>
  <c r="J14" i="9"/>
  <c r="J12" i="9"/>
  <c r="J10" i="9"/>
  <c r="J8" i="9"/>
  <c r="M86" i="1"/>
  <c r="M85" i="1"/>
  <c r="J85" i="1"/>
  <c r="M70" i="1"/>
  <c r="M69" i="1"/>
  <c r="M68" i="1"/>
  <c r="M67" i="1"/>
  <c r="M66" i="1"/>
  <c r="M65" i="1"/>
  <c r="M64" i="1"/>
  <c r="M62" i="1"/>
  <c r="M60" i="1"/>
  <c r="M59" i="1"/>
  <c r="J59" i="1"/>
  <c r="M47" i="1"/>
  <c r="J46" i="1"/>
  <c r="M45" i="1"/>
  <c r="J44" i="1"/>
  <c r="M43" i="1"/>
  <c r="M42" i="1"/>
  <c r="J42" i="1"/>
  <c r="M41" i="1"/>
  <c r="M40" i="1"/>
  <c r="J40" i="1"/>
  <c r="M38" i="1"/>
  <c r="J38" i="1"/>
  <c r="M37" i="1"/>
  <c r="M36" i="1"/>
  <c r="M35" i="1"/>
  <c r="M34" i="1"/>
  <c r="M33" i="1"/>
  <c r="M32" i="1"/>
  <c r="J32" i="1"/>
  <c r="M31" i="1"/>
  <c r="M30" i="1"/>
  <c r="J30" i="1"/>
  <c r="M29" i="1"/>
  <c r="J28" i="1"/>
  <c r="M27" i="1"/>
  <c r="M26" i="1"/>
  <c r="J26" i="1"/>
  <c r="M24" i="1"/>
  <c r="J24" i="1"/>
  <c r="M22" i="1"/>
  <c r="J22" i="1"/>
  <c r="M21" i="1"/>
  <c r="M20" i="1"/>
  <c r="J20" i="1"/>
  <c r="M19" i="1"/>
  <c r="M18" i="1"/>
  <c r="J18" i="1"/>
  <c r="M17" i="1"/>
  <c r="M16" i="1"/>
  <c r="J16" i="1"/>
  <c r="M15" i="1"/>
  <c r="J14" i="1"/>
  <c r="M13" i="1"/>
  <c r="J12" i="1"/>
  <c r="M11" i="1"/>
  <c r="M10" i="1"/>
  <c r="J10" i="1"/>
  <c r="M9" i="1"/>
  <c r="M8" i="1"/>
  <c r="J8" i="1"/>
  <c r="M6" i="1"/>
  <c r="J6" i="1"/>
  <c r="M5" i="1"/>
  <c r="M63" i="1"/>
  <c r="M61" i="1"/>
  <c r="M46" i="1"/>
  <c r="M44" i="1"/>
  <c r="M39" i="1"/>
  <c r="J36" i="1"/>
  <c r="J34" i="1"/>
  <c r="M28" i="1"/>
  <c r="M25" i="1"/>
  <c r="M23" i="1"/>
  <c r="M14" i="1"/>
  <c r="M12" i="1"/>
  <c r="M7" i="1"/>
  <c r="M86" i="27"/>
  <c r="M85" i="27"/>
  <c r="M59" i="27"/>
  <c r="M47" i="27"/>
  <c r="J47" i="27"/>
  <c r="M46" i="27"/>
  <c r="M45" i="27"/>
  <c r="J45" i="27"/>
  <c r="M44" i="27"/>
  <c r="M43" i="27"/>
  <c r="J43" i="27"/>
  <c r="M42" i="27"/>
  <c r="M41" i="27"/>
  <c r="J41" i="27"/>
  <c r="M40" i="27"/>
  <c r="M39" i="27"/>
  <c r="J39" i="27"/>
  <c r="M38" i="27"/>
  <c r="M37" i="27"/>
  <c r="J37" i="27"/>
  <c r="M36" i="27"/>
  <c r="M35" i="27"/>
  <c r="J35" i="27"/>
  <c r="M34" i="27"/>
  <c r="M33" i="27"/>
  <c r="J33" i="27"/>
  <c r="M32" i="27"/>
  <c r="M31" i="27"/>
  <c r="J31" i="27"/>
  <c r="M30" i="27"/>
  <c r="M29" i="27"/>
  <c r="J29" i="27"/>
  <c r="M28" i="27"/>
  <c r="M27" i="27"/>
  <c r="J27" i="27"/>
  <c r="M26" i="27"/>
  <c r="M25" i="27"/>
  <c r="J25" i="27"/>
  <c r="M24" i="27"/>
  <c r="M23" i="27"/>
  <c r="J23" i="27"/>
  <c r="M22" i="27"/>
  <c r="M21" i="27"/>
  <c r="J21" i="27"/>
  <c r="M20" i="27"/>
  <c r="M19" i="27"/>
  <c r="J19" i="27"/>
  <c r="M18" i="27"/>
  <c r="M17" i="27"/>
  <c r="J17" i="27"/>
  <c r="M16" i="27"/>
  <c r="M15" i="27"/>
  <c r="J15" i="27"/>
  <c r="M14" i="27"/>
  <c r="M13" i="27"/>
  <c r="J13" i="27"/>
  <c r="M12" i="27"/>
  <c r="M11" i="27"/>
  <c r="J11" i="27"/>
  <c r="M10" i="27"/>
  <c r="M9" i="27"/>
  <c r="J9" i="27"/>
  <c r="M8" i="27"/>
  <c r="M7" i="27"/>
  <c r="J7" i="27"/>
  <c r="M6" i="27"/>
  <c r="M5" i="27"/>
  <c r="J5" i="27"/>
  <c r="J85" i="27"/>
  <c r="J59" i="27"/>
  <c r="J46" i="27"/>
  <c r="J44" i="27"/>
  <c r="J42" i="27"/>
  <c r="J40" i="27"/>
  <c r="J38" i="27"/>
  <c r="J36" i="27"/>
  <c r="J34" i="27"/>
  <c r="J32" i="27"/>
  <c r="J30" i="27"/>
  <c r="J28" i="27"/>
  <c r="J26" i="27"/>
  <c r="J24" i="27"/>
  <c r="J22" i="27"/>
  <c r="J20" i="27"/>
  <c r="J18" i="27"/>
  <c r="J16" i="27"/>
  <c r="J14" i="27"/>
  <c r="J12" i="27"/>
  <c r="J10" i="27"/>
  <c r="J8" i="27"/>
  <c r="J6" i="27"/>
  <c r="J86" i="26"/>
  <c r="M85" i="26"/>
  <c r="J85" i="26"/>
  <c r="M59" i="26"/>
  <c r="J59" i="26"/>
  <c r="M47" i="26"/>
  <c r="J47" i="26"/>
  <c r="M46" i="26"/>
  <c r="M45" i="26"/>
  <c r="J45" i="26"/>
  <c r="M44" i="26"/>
  <c r="M43" i="26"/>
  <c r="J43" i="26"/>
  <c r="J42" i="26"/>
  <c r="M41" i="26"/>
  <c r="J41" i="26"/>
  <c r="M39" i="26"/>
  <c r="J39" i="26"/>
  <c r="M38" i="26"/>
  <c r="J37" i="26"/>
  <c r="M36" i="26"/>
  <c r="M35" i="26"/>
  <c r="J35" i="26"/>
  <c r="M34" i="26"/>
  <c r="J34" i="26"/>
  <c r="M33" i="26"/>
  <c r="J33" i="26"/>
  <c r="M31" i="26"/>
  <c r="J31" i="26"/>
  <c r="M30" i="26"/>
  <c r="M29" i="26"/>
  <c r="J29" i="26"/>
  <c r="M28" i="26"/>
  <c r="J27" i="26"/>
  <c r="M26" i="26"/>
  <c r="J26" i="26"/>
  <c r="M25" i="26"/>
  <c r="J25" i="26"/>
  <c r="M24" i="26"/>
  <c r="M23" i="26"/>
  <c r="J23" i="26"/>
  <c r="M22" i="26"/>
  <c r="M21" i="26"/>
  <c r="J21" i="26"/>
  <c r="M20" i="26"/>
  <c r="J19" i="26"/>
  <c r="J18" i="26"/>
  <c r="M17" i="26"/>
  <c r="J17" i="26"/>
  <c r="M16" i="26"/>
  <c r="M15" i="26"/>
  <c r="J15" i="26"/>
  <c r="M14" i="26"/>
  <c r="J13" i="26"/>
  <c r="M12" i="26"/>
  <c r="M11" i="26"/>
  <c r="J11" i="26"/>
  <c r="J10" i="26"/>
  <c r="M9" i="26"/>
  <c r="J9" i="26"/>
  <c r="M7" i="26"/>
  <c r="J7" i="26"/>
  <c r="M6" i="26"/>
  <c r="J5" i="26"/>
  <c r="M86" i="26"/>
  <c r="J46" i="26"/>
  <c r="J44" i="26"/>
  <c r="M42" i="26"/>
  <c r="M40" i="26"/>
  <c r="J40" i="26"/>
  <c r="J38" i="26"/>
  <c r="M37" i="26"/>
  <c r="J36" i="26"/>
  <c r="M32" i="26"/>
  <c r="J32" i="26"/>
  <c r="J30" i="26"/>
  <c r="J28" i="26"/>
  <c r="M27" i="26"/>
  <c r="J24" i="26"/>
  <c r="J22" i="26"/>
  <c r="J20" i="26"/>
  <c r="M19" i="26"/>
  <c r="M18" i="26"/>
  <c r="J16" i="26"/>
  <c r="J14" i="26"/>
  <c r="M13" i="26"/>
  <c r="J12" i="26"/>
  <c r="M10" i="26"/>
  <c r="M8" i="26"/>
  <c r="J8" i="26"/>
  <c r="J6" i="26"/>
  <c r="M5" i="26"/>
  <c r="M86" i="25"/>
  <c r="J86" i="25"/>
  <c r="J85" i="25"/>
  <c r="M59" i="25"/>
  <c r="J59" i="25"/>
  <c r="J47" i="25"/>
  <c r="M45" i="25"/>
  <c r="J45" i="25"/>
  <c r="J44" i="25"/>
  <c r="J43" i="25"/>
  <c r="M42" i="25"/>
  <c r="J42" i="25"/>
  <c r="J41" i="25"/>
  <c r="J40" i="25"/>
  <c r="J39" i="25"/>
  <c r="M37" i="25"/>
  <c r="J37" i="25"/>
  <c r="J36" i="25"/>
  <c r="J35" i="25"/>
  <c r="M34" i="25"/>
  <c r="J34" i="25"/>
  <c r="J33" i="25"/>
  <c r="J32" i="25"/>
  <c r="J31" i="25"/>
  <c r="M29" i="25"/>
  <c r="J29" i="25"/>
  <c r="J28" i="25"/>
  <c r="J27" i="25"/>
  <c r="M26" i="25"/>
  <c r="J26" i="25"/>
  <c r="J25" i="25"/>
  <c r="J24" i="25"/>
  <c r="J23" i="25"/>
  <c r="M21" i="25"/>
  <c r="J21" i="25"/>
  <c r="J20" i="25"/>
  <c r="J19" i="25"/>
  <c r="M18" i="25"/>
  <c r="J18" i="25"/>
  <c r="J17" i="25"/>
  <c r="J16" i="25"/>
  <c r="J15" i="25"/>
  <c r="M13" i="25"/>
  <c r="J13" i="25"/>
  <c r="J12" i="25"/>
  <c r="J11" i="25"/>
  <c r="M10" i="25"/>
  <c r="J10" i="25"/>
  <c r="J9" i="25"/>
  <c r="J8" i="25"/>
  <c r="J7" i="25"/>
  <c r="M5" i="25"/>
  <c r="J5" i="25"/>
  <c r="M85" i="25"/>
  <c r="M47" i="25"/>
  <c r="M46" i="25"/>
  <c r="J46" i="25"/>
  <c r="M44" i="25"/>
  <c r="M43" i="25"/>
  <c r="M41" i="25"/>
  <c r="M40" i="25"/>
  <c r="M39" i="25"/>
  <c r="M38" i="25"/>
  <c r="J38" i="25"/>
  <c r="M36" i="25"/>
  <c r="M35" i="25"/>
  <c r="M33" i="25"/>
  <c r="M32" i="25"/>
  <c r="M31" i="25"/>
  <c r="M30" i="25"/>
  <c r="J30" i="25"/>
  <c r="M28" i="25"/>
  <c r="M27" i="25"/>
  <c r="M25" i="25"/>
  <c r="M24" i="25"/>
  <c r="M23" i="25"/>
  <c r="M22" i="25"/>
  <c r="J22" i="25"/>
  <c r="M20" i="25"/>
  <c r="M19" i="25"/>
  <c r="M17" i="25"/>
  <c r="M16" i="25"/>
  <c r="M15" i="25"/>
  <c r="M14" i="25"/>
  <c r="J14" i="25"/>
  <c r="M12" i="25"/>
  <c r="M11" i="25"/>
  <c r="M9" i="25"/>
  <c r="M8" i="25"/>
  <c r="M7" i="25"/>
  <c r="M6" i="25"/>
  <c r="J6" i="25"/>
  <c r="J59" i="24"/>
  <c r="J42" i="24"/>
  <c r="J34" i="24"/>
  <c r="J26" i="24"/>
  <c r="J23" i="24"/>
  <c r="J21" i="24"/>
  <c r="J20" i="24"/>
  <c r="M19" i="24"/>
  <c r="J19" i="24"/>
  <c r="J18" i="24"/>
  <c r="M17" i="24"/>
  <c r="J17" i="24"/>
  <c r="M16" i="24"/>
  <c r="M15" i="24"/>
  <c r="J15" i="24"/>
  <c r="M14" i="24"/>
  <c r="J13" i="24"/>
  <c r="M12" i="24"/>
  <c r="J12" i="24"/>
  <c r="M11" i="24"/>
  <c r="J11" i="24"/>
  <c r="J10" i="24"/>
  <c r="M9" i="24"/>
  <c r="J9" i="24"/>
  <c r="M8" i="24"/>
  <c r="M7" i="24"/>
  <c r="J7" i="24"/>
  <c r="M6" i="24"/>
  <c r="J5" i="24"/>
  <c r="M86" i="24"/>
  <c r="M85" i="24"/>
  <c r="J85" i="24"/>
  <c r="M59" i="24"/>
  <c r="M47" i="24"/>
  <c r="M46" i="24"/>
  <c r="J46" i="24"/>
  <c r="M45" i="24"/>
  <c r="M44" i="24"/>
  <c r="J44" i="24"/>
  <c r="M43" i="24"/>
  <c r="M42" i="24"/>
  <c r="M41" i="24"/>
  <c r="M40" i="24"/>
  <c r="J40" i="24"/>
  <c r="M39" i="24"/>
  <c r="M38" i="24"/>
  <c r="J38" i="24"/>
  <c r="M37" i="24"/>
  <c r="M36" i="24"/>
  <c r="J36" i="24"/>
  <c r="M35" i="24"/>
  <c r="M34" i="24"/>
  <c r="M33" i="24"/>
  <c r="M32" i="24"/>
  <c r="J32" i="24"/>
  <c r="M31" i="24"/>
  <c r="M30" i="24"/>
  <c r="J30" i="24"/>
  <c r="M29" i="24"/>
  <c r="M28" i="24"/>
  <c r="J28" i="24"/>
  <c r="M27" i="24"/>
  <c r="M26" i="24"/>
  <c r="M25" i="24"/>
  <c r="M24" i="24"/>
  <c r="J24" i="24"/>
  <c r="M23" i="24"/>
  <c r="M22" i="24"/>
  <c r="J22" i="24"/>
  <c r="M21" i="24"/>
  <c r="M20" i="24"/>
  <c r="M18" i="24"/>
  <c r="J16" i="24"/>
  <c r="J14" i="24"/>
  <c r="M13" i="24"/>
  <c r="M10" i="24"/>
  <c r="J8" i="24"/>
  <c r="J6" i="24"/>
  <c r="M5" i="24"/>
  <c r="J86" i="23"/>
  <c r="J59" i="23"/>
  <c r="J47" i="23"/>
  <c r="J45" i="23"/>
  <c r="J43" i="23"/>
  <c r="J42" i="23"/>
  <c r="J41" i="23"/>
  <c r="J40" i="23"/>
  <c r="J39" i="23"/>
  <c r="J38" i="23"/>
  <c r="J37" i="23"/>
  <c r="J35" i="23"/>
  <c r="J34" i="23"/>
  <c r="J33" i="23"/>
  <c r="J32" i="23"/>
  <c r="J31" i="23"/>
  <c r="J29" i="23"/>
  <c r="J27" i="23"/>
  <c r="J26" i="23"/>
  <c r="J25" i="23"/>
  <c r="J24" i="23"/>
  <c r="J23" i="23"/>
  <c r="J22" i="23"/>
  <c r="J21" i="23"/>
  <c r="J20" i="23"/>
  <c r="J19" i="23"/>
  <c r="J18" i="23"/>
  <c r="J17" i="23"/>
  <c r="J16" i="23"/>
  <c r="J15" i="23"/>
  <c r="J13" i="23"/>
  <c r="J11" i="23"/>
  <c r="J10" i="23"/>
  <c r="J9" i="23"/>
  <c r="J8" i="23"/>
  <c r="J7" i="23"/>
  <c r="J6" i="23"/>
  <c r="J5" i="23"/>
  <c r="M86" i="23"/>
  <c r="M85" i="23"/>
  <c r="J85" i="23"/>
  <c r="M59" i="23"/>
  <c r="M47" i="23"/>
  <c r="M46" i="23"/>
  <c r="J46" i="23"/>
  <c r="M45" i="23"/>
  <c r="M44" i="23"/>
  <c r="J44" i="23"/>
  <c r="M43" i="23"/>
  <c r="M42" i="23"/>
  <c r="M41" i="23"/>
  <c r="M40" i="23"/>
  <c r="M39" i="23"/>
  <c r="M38" i="23"/>
  <c r="M37" i="23"/>
  <c r="M36" i="23"/>
  <c r="J36" i="23"/>
  <c r="M35" i="23"/>
  <c r="M34" i="23"/>
  <c r="M33" i="23"/>
  <c r="M32" i="23"/>
  <c r="M31" i="23"/>
  <c r="M30" i="23"/>
  <c r="J30" i="23"/>
  <c r="M29" i="23"/>
  <c r="M28" i="23"/>
  <c r="J28" i="23"/>
  <c r="M27" i="23"/>
  <c r="M26" i="23"/>
  <c r="M25" i="23"/>
  <c r="M24" i="23"/>
  <c r="M23" i="23"/>
  <c r="M22" i="23"/>
  <c r="M21" i="23"/>
  <c r="M20" i="23"/>
  <c r="M19" i="23"/>
  <c r="M18" i="23"/>
  <c r="M17" i="23"/>
  <c r="M16" i="23"/>
  <c r="M15" i="23"/>
  <c r="M14" i="23"/>
  <c r="J14" i="23"/>
  <c r="M13" i="23"/>
  <c r="M12" i="23"/>
  <c r="J12" i="23"/>
  <c r="M11" i="23"/>
  <c r="M10" i="23"/>
  <c r="M9" i="23"/>
  <c r="M8" i="23"/>
  <c r="M7" i="23"/>
  <c r="M6" i="23"/>
  <c r="M5" i="23"/>
  <c r="M86" i="22"/>
  <c r="M59" i="22"/>
  <c r="J46" i="22"/>
  <c r="M45" i="22"/>
  <c r="M43" i="22"/>
  <c r="M42" i="22"/>
  <c r="M40" i="22"/>
  <c r="J40" i="22"/>
  <c r="J38" i="22"/>
  <c r="M37" i="22"/>
  <c r="M35" i="22"/>
  <c r="M34" i="22"/>
  <c r="M32" i="22"/>
  <c r="J32" i="22"/>
  <c r="J30" i="22"/>
  <c r="M29" i="22"/>
  <c r="M28" i="22"/>
  <c r="M27" i="22"/>
  <c r="M26" i="22"/>
  <c r="M24" i="22"/>
  <c r="J24" i="22"/>
  <c r="M23" i="22"/>
  <c r="J22" i="22"/>
  <c r="M21" i="22"/>
  <c r="M19" i="22"/>
  <c r="M18" i="22"/>
  <c r="M16" i="22"/>
  <c r="J16" i="22"/>
  <c r="J14" i="22"/>
  <c r="M13" i="22"/>
  <c r="M12" i="22"/>
  <c r="M11" i="22"/>
  <c r="M10" i="22"/>
  <c r="M8" i="22"/>
  <c r="J8" i="22"/>
  <c r="M7" i="22"/>
  <c r="M6" i="22"/>
  <c r="J6" i="22"/>
  <c r="M5" i="22"/>
  <c r="M85" i="22"/>
  <c r="J85" i="22"/>
  <c r="J59" i="22"/>
  <c r="M47" i="22"/>
  <c r="M46" i="22"/>
  <c r="M44" i="22"/>
  <c r="J44" i="22"/>
  <c r="J42" i="22"/>
  <c r="M41" i="22"/>
  <c r="M39" i="22"/>
  <c r="M38" i="22"/>
  <c r="M36" i="22"/>
  <c r="J36" i="22"/>
  <c r="J34" i="22"/>
  <c r="M33" i="22"/>
  <c r="M31" i="22"/>
  <c r="M30" i="22"/>
  <c r="J28" i="22"/>
  <c r="J26" i="22"/>
  <c r="M25" i="22"/>
  <c r="M22" i="22"/>
  <c r="M20" i="22"/>
  <c r="J20" i="22"/>
  <c r="J18" i="22"/>
  <c r="M17" i="22"/>
  <c r="M15" i="22"/>
  <c r="M14" i="22"/>
  <c r="J12" i="22"/>
  <c r="J10" i="22"/>
  <c r="M9" i="22"/>
  <c r="M85" i="28"/>
  <c r="M59" i="28"/>
  <c r="M47" i="28"/>
  <c r="J47" i="28"/>
  <c r="J45" i="28"/>
  <c r="M44" i="28"/>
  <c r="J43" i="28"/>
  <c r="M42" i="28"/>
  <c r="J41" i="28"/>
  <c r="M39" i="28"/>
  <c r="J39" i="28"/>
  <c r="J37" i="28"/>
  <c r="M36" i="28"/>
  <c r="J35" i="28"/>
  <c r="M34" i="28"/>
  <c r="J33" i="28"/>
  <c r="M31" i="28"/>
  <c r="J31" i="28"/>
  <c r="J29" i="28"/>
  <c r="M28" i="28"/>
  <c r="J27" i="28"/>
  <c r="M26" i="28"/>
  <c r="J25" i="28"/>
  <c r="M23" i="28"/>
  <c r="J23" i="28"/>
  <c r="J21" i="28"/>
  <c r="M20" i="28"/>
  <c r="J19" i="28"/>
  <c r="M18" i="28"/>
  <c r="J17" i="28"/>
  <c r="M15" i="28"/>
  <c r="J15" i="28"/>
  <c r="J13" i="28"/>
  <c r="M12" i="28"/>
  <c r="J11" i="28"/>
  <c r="M10" i="28"/>
  <c r="J9" i="28"/>
  <c r="M7" i="28"/>
  <c r="J7" i="28"/>
  <c r="J5" i="28"/>
  <c r="M86" i="28"/>
  <c r="J85" i="28"/>
  <c r="J59" i="28"/>
  <c r="J46" i="28"/>
  <c r="M45" i="28"/>
  <c r="J44" i="28"/>
  <c r="J42" i="28"/>
  <c r="J40" i="28"/>
  <c r="J38" i="28"/>
  <c r="M37" i="28"/>
  <c r="J36" i="28"/>
  <c r="J34" i="28"/>
  <c r="J32" i="28"/>
  <c r="J30" i="28"/>
  <c r="M29" i="28"/>
  <c r="J28" i="28"/>
  <c r="J26" i="28"/>
  <c r="J24" i="28"/>
  <c r="J22" i="28"/>
  <c r="M21" i="28"/>
  <c r="J20" i="28"/>
  <c r="J18" i="28"/>
  <c r="J16" i="28"/>
  <c r="J14" i="28"/>
  <c r="M13" i="28"/>
  <c r="J12" i="28"/>
  <c r="J10" i="28"/>
  <c r="J8" i="28"/>
  <c r="J6" i="28"/>
  <c r="M5" i="28"/>
  <c r="J86" i="11"/>
  <c r="M85" i="11"/>
  <c r="J85" i="11"/>
  <c r="J59" i="11"/>
  <c r="M47" i="11"/>
  <c r="J47" i="11"/>
  <c r="M46" i="11"/>
  <c r="J46" i="11"/>
  <c r="M45" i="11"/>
  <c r="J45" i="11"/>
  <c r="M44" i="11"/>
  <c r="J44" i="11"/>
  <c r="J43" i="11"/>
  <c r="J42" i="11"/>
  <c r="M41" i="11"/>
  <c r="J41" i="11"/>
  <c r="M40" i="11"/>
  <c r="J40" i="11"/>
  <c r="M39" i="11"/>
  <c r="J39" i="11"/>
  <c r="M38" i="11"/>
  <c r="J37" i="11"/>
  <c r="M36" i="11"/>
  <c r="J36" i="11"/>
  <c r="M35" i="11"/>
  <c r="J35" i="11"/>
  <c r="M34" i="11"/>
  <c r="J34" i="11"/>
  <c r="M33" i="11"/>
  <c r="J33" i="11"/>
  <c r="J32" i="11"/>
  <c r="M31" i="11"/>
  <c r="J31" i="11"/>
  <c r="M30" i="11"/>
  <c r="J30" i="11"/>
  <c r="M29" i="11"/>
  <c r="J29" i="11"/>
  <c r="M28" i="11"/>
  <c r="J28" i="11"/>
  <c r="J27" i="11"/>
  <c r="J26" i="11"/>
  <c r="M25" i="11"/>
  <c r="J25" i="11"/>
  <c r="M24" i="11"/>
  <c r="J24" i="11"/>
  <c r="M23" i="11"/>
  <c r="J23" i="11"/>
  <c r="M22" i="11"/>
  <c r="J21" i="11"/>
  <c r="M20" i="11"/>
  <c r="J20" i="11"/>
  <c r="M19" i="11"/>
  <c r="J19" i="11"/>
  <c r="M18" i="11"/>
  <c r="J18" i="11"/>
  <c r="M17" i="11"/>
  <c r="J17" i="11"/>
  <c r="J16" i="11"/>
  <c r="M15" i="11"/>
  <c r="J15" i="11"/>
  <c r="M14" i="11"/>
  <c r="J14" i="11"/>
  <c r="M13" i="11"/>
  <c r="J13" i="11"/>
  <c r="M12" i="11"/>
  <c r="J12" i="11"/>
  <c r="J11" i="11"/>
  <c r="J10" i="11"/>
  <c r="M9" i="11"/>
  <c r="J9" i="11"/>
  <c r="M8" i="11"/>
  <c r="J8" i="11"/>
  <c r="M7" i="11"/>
  <c r="J7" i="11"/>
  <c r="M6" i="11"/>
  <c r="J6" i="11"/>
  <c r="J5" i="11"/>
  <c r="M86" i="11"/>
  <c r="M59" i="11"/>
  <c r="M43" i="11"/>
  <c r="M42" i="11"/>
  <c r="J38" i="11"/>
  <c r="M37" i="11"/>
  <c r="M32" i="11"/>
  <c r="M27" i="11"/>
  <c r="M26" i="11"/>
  <c r="J22" i="11"/>
  <c r="M21" i="11"/>
  <c r="M16" i="11"/>
  <c r="M11" i="11"/>
  <c r="M10" i="11"/>
  <c r="M5" i="11"/>
  <c r="J38" i="10"/>
  <c r="J22" i="10"/>
  <c r="J6" i="10"/>
  <c r="M86" i="10"/>
  <c r="M85" i="10"/>
  <c r="J85" i="10"/>
  <c r="M59" i="10"/>
  <c r="M47" i="10"/>
  <c r="M46" i="10"/>
  <c r="M45" i="10"/>
  <c r="M44" i="10"/>
  <c r="M43" i="10"/>
  <c r="M42" i="10"/>
  <c r="M41" i="10"/>
  <c r="M40" i="10"/>
  <c r="M39" i="10"/>
  <c r="M38" i="10"/>
  <c r="M37" i="10"/>
  <c r="M36" i="10"/>
  <c r="J36" i="10"/>
  <c r="M35" i="10"/>
  <c r="M34" i="10"/>
  <c r="M33" i="10"/>
  <c r="M32" i="10"/>
  <c r="M31" i="10"/>
  <c r="M30" i="10"/>
  <c r="M29" i="10"/>
  <c r="M28" i="10"/>
  <c r="M27" i="10"/>
  <c r="M26" i="10"/>
  <c r="M25" i="10"/>
  <c r="M24" i="10"/>
  <c r="M23" i="10"/>
  <c r="M22" i="10"/>
  <c r="M21" i="10"/>
  <c r="M20" i="10"/>
  <c r="J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86" i="19"/>
  <c r="M85" i="19"/>
  <c r="M59" i="19"/>
  <c r="J59" i="19"/>
  <c r="M47" i="19"/>
  <c r="J46" i="19"/>
  <c r="M45" i="19"/>
  <c r="J44" i="19"/>
  <c r="M43" i="19"/>
  <c r="M42" i="19"/>
  <c r="J42" i="19"/>
  <c r="M40" i="19"/>
  <c r="J40" i="19"/>
  <c r="M38" i="19"/>
  <c r="J38" i="19"/>
  <c r="M37" i="19"/>
  <c r="M36" i="19"/>
  <c r="M35" i="19"/>
  <c r="M34" i="19"/>
  <c r="M33" i="19"/>
  <c r="M32" i="19"/>
  <c r="J32" i="19"/>
  <c r="M31" i="19"/>
  <c r="J30" i="19"/>
  <c r="M29" i="19"/>
  <c r="J28" i="19"/>
  <c r="M27" i="19"/>
  <c r="M26" i="19"/>
  <c r="J26" i="19"/>
  <c r="M24" i="19"/>
  <c r="J24" i="19"/>
  <c r="M22" i="19"/>
  <c r="J22" i="19"/>
  <c r="M21" i="19"/>
  <c r="M20" i="19"/>
  <c r="M19" i="19"/>
  <c r="M18" i="19"/>
  <c r="M17" i="19"/>
  <c r="M16" i="19"/>
  <c r="J16" i="19"/>
  <c r="M15" i="19"/>
  <c r="J14" i="19"/>
  <c r="M13" i="19"/>
  <c r="J12" i="19"/>
  <c r="M11" i="19"/>
  <c r="M10" i="19"/>
  <c r="J10" i="19"/>
  <c r="M8" i="19"/>
  <c r="M6" i="19"/>
  <c r="J6" i="19"/>
  <c r="M5" i="19"/>
  <c r="J85" i="19"/>
  <c r="M46" i="19"/>
  <c r="M44" i="19"/>
  <c r="M41" i="19"/>
  <c r="M39" i="19"/>
  <c r="J36" i="19"/>
  <c r="J34" i="19"/>
  <c r="M30" i="19"/>
  <c r="M28" i="19"/>
  <c r="M25" i="19"/>
  <c r="M23" i="19"/>
  <c r="J20" i="19"/>
  <c r="J18" i="19"/>
  <c r="M14" i="19"/>
  <c r="M12" i="19"/>
  <c r="M9" i="19"/>
  <c r="M7" i="19"/>
  <c r="M86" i="18"/>
  <c r="M59" i="18"/>
  <c r="J46" i="18"/>
  <c r="M45" i="18"/>
  <c r="M43" i="18"/>
  <c r="M42" i="18"/>
  <c r="M40" i="18"/>
  <c r="J40" i="18"/>
  <c r="M38" i="18"/>
  <c r="J38" i="18"/>
  <c r="M37" i="18"/>
  <c r="M35" i="18"/>
  <c r="M34" i="18"/>
  <c r="M33" i="18"/>
  <c r="M32" i="18"/>
  <c r="J32" i="18"/>
  <c r="J30" i="18"/>
  <c r="M29" i="18"/>
  <c r="M27" i="18"/>
  <c r="M26" i="18"/>
  <c r="M24" i="18"/>
  <c r="J24" i="18"/>
  <c r="M22" i="18"/>
  <c r="J22" i="18"/>
  <c r="M21" i="18"/>
  <c r="M19" i="18"/>
  <c r="M18" i="18"/>
  <c r="M17" i="18"/>
  <c r="M16" i="18"/>
  <c r="J16" i="18"/>
  <c r="M14" i="18"/>
  <c r="J14" i="18"/>
  <c r="M13" i="18"/>
  <c r="M11" i="18"/>
  <c r="M10" i="18"/>
  <c r="M9" i="18"/>
  <c r="M8" i="18"/>
  <c r="J8" i="18"/>
  <c r="M6" i="18"/>
  <c r="J6" i="18"/>
  <c r="M5" i="18"/>
  <c r="M85" i="18"/>
  <c r="J85" i="18"/>
  <c r="J59" i="18"/>
  <c r="M47" i="18"/>
  <c r="M46" i="18"/>
  <c r="M44" i="18"/>
  <c r="J44" i="18"/>
  <c r="J42" i="18"/>
  <c r="M41" i="18"/>
  <c r="M39" i="18"/>
  <c r="M36" i="18"/>
  <c r="J36" i="18"/>
  <c r="J34" i="18"/>
  <c r="M31" i="18"/>
  <c r="M30" i="18"/>
  <c r="M28" i="18"/>
  <c r="J28" i="18"/>
  <c r="J26" i="18"/>
  <c r="M25" i="18"/>
  <c r="M23" i="18"/>
  <c r="M20" i="18"/>
  <c r="J20" i="18"/>
  <c r="J18" i="18"/>
  <c r="M15" i="18"/>
  <c r="M12" i="18"/>
  <c r="J12" i="18"/>
  <c r="J10" i="18"/>
  <c r="M7" i="18"/>
  <c r="J86" i="17"/>
  <c r="J85" i="17"/>
  <c r="J59" i="17"/>
  <c r="M47" i="17"/>
  <c r="J47" i="17"/>
  <c r="J46" i="17"/>
  <c r="J45" i="17"/>
  <c r="J44" i="17"/>
  <c r="M43" i="17"/>
  <c r="J43" i="17"/>
  <c r="J42" i="17"/>
  <c r="J41" i="17"/>
  <c r="J40" i="17"/>
  <c r="M39" i="17"/>
  <c r="J39" i="17"/>
  <c r="J38" i="17"/>
  <c r="J37" i="17"/>
  <c r="J36" i="17"/>
  <c r="M35" i="17"/>
  <c r="M34" i="17"/>
  <c r="J34" i="17"/>
  <c r="M32" i="17"/>
  <c r="J32" i="17"/>
  <c r="M31" i="17"/>
  <c r="M30" i="17"/>
  <c r="J30" i="17"/>
  <c r="M28" i="17"/>
  <c r="J28" i="17"/>
  <c r="M27" i="17"/>
  <c r="M26" i="17"/>
  <c r="J26" i="17"/>
  <c r="M24" i="17"/>
  <c r="J24" i="17"/>
  <c r="M23" i="17"/>
  <c r="M22" i="17"/>
  <c r="J22" i="17"/>
  <c r="M20" i="17"/>
  <c r="J20" i="17"/>
  <c r="M19" i="17"/>
  <c r="M18" i="17"/>
  <c r="J18" i="17"/>
  <c r="J17" i="17"/>
  <c r="M16" i="17"/>
  <c r="J16" i="17"/>
  <c r="M15" i="17"/>
  <c r="J15" i="17"/>
  <c r="M14" i="17"/>
  <c r="J14" i="17"/>
  <c r="J13" i="17"/>
  <c r="M12" i="17"/>
  <c r="J12" i="17"/>
  <c r="M11" i="17"/>
  <c r="J11" i="17"/>
  <c r="M10" i="17"/>
  <c r="J9" i="17"/>
  <c r="M8" i="17"/>
  <c r="M7" i="17"/>
  <c r="J7" i="17"/>
  <c r="M6" i="17"/>
  <c r="J5" i="17"/>
  <c r="M86" i="17"/>
  <c r="M85" i="17"/>
  <c r="M59" i="17"/>
  <c r="M46" i="17"/>
  <c r="M45" i="17"/>
  <c r="M44" i="17"/>
  <c r="M42" i="17"/>
  <c r="M41" i="17"/>
  <c r="M40" i="17"/>
  <c r="M38" i="17"/>
  <c r="M37" i="17"/>
  <c r="M36" i="17"/>
  <c r="M33" i="17"/>
  <c r="M29" i="17"/>
  <c r="M25" i="17"/>
  <c r="M21" i="17"/>
  <c r="M17" i="17"/>
  <c r="M13" i="17"/>
  <c r="M9" i="17"/>
  <c r="M5" i="17"/>
  <c r="M47" i="16"/>
  <c r="M45" i="16"/>
  <c r="M43" i="16"/>
  <c r="M41" i="16"/>
  <c r="M39" i="16"/>
  <c r="M37" i="16"/>
  <c r="M35" i="16"/>
  <c r="M33" i="16"/>
  <c r="M31" i="16"/>
  <c r="M29" i="16"/>
  <c r="M27" i="16"/>
  <c r="M25" i="16"/>
  <c r="M23" i="16"/>
  <c r="M21" i="16"/>
  <c r="M19" i="16"/>
  <c r="M17" i="16"/>
  <c r="M15" i="16"/>
  <c r="M13" i="16"/>
  <c r="M11" i="16"/>
  <c r="M9" i="16"/>
  <c r="M7" i="16"/>
  <c r="M5" i="16"/>
  <c r="M85" i="16"/>
  <c r="M59" i="16"/>
  <c r="M46" i="16"/>
  <c r="M44" i="16"/>
  <c r="M42" i="16"/>
  <c r="M40" i="16"/>
  <c r="M38" i="16"/>
  <c r="M36" i="16"/>
  <c r="M34" i="16"/>
  <c r="M32" i="16"/>
  <c r="M30" i="16"/>
  <c r="M28" i="16"/>
  <c r="M26" i="16"/>
  <c r="M24" i="16"/>
  <c r="M22" i="16"/>
  <c r="M20" i="16"/>
  <c r="M18" i="16"/>
  <c r="M16" i="16"/>
  <c r="M14" i="16"/>
  <c r="M12" i="16"/>
  <c r="M10" i="16"/>
  <c r="M8" i="16"/>
  <c r="M6" i="16"/>
  <c r="J86" i="15"/>
  <c r="J59" i="15"/>
  <c r="J47" i="15"/>
  <c r="J45" i="15"/>
  <c r="J43" i="15"/>
  <c r="J42" i="15"/>
  <c r="J41" i="15"/>
  <c r="J40" i="15"/>
  <c r="J39" i="15"/>
  <c r="J37" i="15"/>
  <c r="J35" i="15"/>
  <c r="J34" i="15"/>
  <c r="J33" i="15"/>
  <c r="J32" i="15"/>
  <c r="J31" i="15"/>
  <c r="J29" i="15"/>
  <c r="J27" i="15"/>
  <c r="J26" i="15"/>
  <c r="J25" i="15"/>
  <c r="J24" i="15"/>
  <c r="J23" i="15"/>
  <c r="J21" i="15"/>
  <c r="J20" i="15"/>
  <c r="J19" i="15"/>
  <c r="J18" i="15"/>
  <c r="J17" i="15"/>
  <c r="J16" i="15"/>
  <c r="J15" i="15"/>
  <c r="J13" i="15"/>
  <c r="J12" i="15"/>
  <c r="J11" i="15"/>
  <c r="J10" i="15"/>
  <c r="J9" i="15"/>
  <c r="J8" i="15"/>
  <c r="J7" i="15"/>
  <c r="J5" i="15"/>
  <c r="M86" i="15"/>
  <c r="M85" i="15"/>
  <c r="J85" i="15"/>
  <c r="M59" i="15"/>
  <c r="M47" i="15"/>
  <c r="M46" i="15"/>
  <c r="J46" i="15"/>
  <c r="M45" i="15"/>
  <c r="M44" i="15"/>
  <c r="J44" i="15"/>
  <c r="M43" i="15"/>
  <c r="M42" i="15"/>
  <c r="M41" i="15"/>
  <c r="M40" i="15"/>
  <c r="M39" i="15"/>
  <c r="M38" i="15"/>
  <c r="J38" i="15"/>
  <c r="M37" i="15"/>
  <c r="M36" i="15"/>
  <c r="J36" i="15"/>
  <c r="M35" i="15"/>
  <c r="M34" i="15"/>
  <c r="M33" i="15"/>
  <c r="M32" i="15"/>
  <c r="M31" i="15"/>
  <c r="M30" i="15"/>
  <c r="J30" i="15"/>
  <c r="M29" i="15"/>
  <c r="M28" i="15"/>
  <c r="J28" i="15"/>
  <c r="M27" i="15"/>
  <c r="M26" i="15"/>
  <c r="M25" i="15"/>
  <c r="M24" i="15"/>
  <c r="M23" i="15"/>
  <c r="M22" i="15"/>
  <c r="J22" i="15"/>
  <c r="M21" i="15"/>
  <c r="M20" i="15"/>
  <c r="M19" i="15"/>
  <c r="M18" i="15"/>
  <c r="M17" i="15"/>
  <c r="M16" i="15"/>
  <c r="M15" i="15"/>
  <c r="M14" i="15"/>
  <c r="J14" i="15"/>
  <c r="M13" i="15"/>
  <c r="M12" i="15"/>
  <c r="M11" i="15"/>
  <c r="M10" i="15"/>
  <c r="M9" i="15"/>
  <c r="M8" i="15"/>
  <c r="M7" i="15"/>
  <c r="M6" i="15"/>
  <c r="J6" i="15"/>
  <c r="M5" i="15"/>
  <c r="J59" i="14"/>
  <c r="J42" i="14"/>
  <c r="J40" i="14"/>
  <c r="J34" i="14"/>
  <c r="J32" i="14"/>
  <c r="J26" i="14"/>
  <c r="J24" i="14"/>
  <c r="J18" i="14"/>
  <c r="J16" i="14"/>
  <c r="J14" i="14"/>
  <c r="J10" i="14"/>
  <c r="J8" i="14"/>
  <c r="J6" i="14"/>
  <c r="M86" i="14"/>
  <c r="M85" i="14"/>
  <c r="J85" i="14"/>
  <c r="M59" i="14"/>
  <c r="M47" i="14"/>
  <c r="M46" i="14"/>
  <c r="J46" i="14"/>
  <c r="M45" i="14"/>
  <c r="M44" i="14"/>
  <c r="J44" i="14"/>
  <c r="M43" i="14"/>
  <c r="M42" i="14"/>
  <c r="M41" i="14"/>
  <c r="M40" i="14"/>
  <c r="M39" i="14"/>
  <c r="M38" i="14"/>
  <c r="J38" i="14"/>
  <c r="M37" i="14"/>
  <c r="M36" i="14"/>
  <c r="J36" i="14"/>
  <c r="M35" i="14"/>
  <c r="M34" i="14"/>
  <c r="M33" i="14"/>
  <c r="M32" i="14"/>
  <c r="M31" i="14"/>
  <c r="M30" i="14"/>
  <c r="J30" i="14"/>
  <c r="M29" i="14"/>
  <c r="M28" i="14"/>
  <c r="J28" i="14"/>
  <c r="M27" i="14"/>
  <c r="M26" i="14"/>
  <c r="M25" i="14"/>
  <c r="M24" i="14"/>
  <c r="M23" i="14"/>
  <c r="M22" i="14"/>
  <c r="J22" i="14"/>
  <c r="M21" i="14"/>
  <c r="M20" i="14"/>
  <c r="J20" i="14"/>
  <c r="M19" i="14"/>
  <c r="M18" i="14"/>
  <c r="M17" i="14"/>
  <c r="M16" i="14"/>
  <c r="M15" i="14"/>
  <c r="M14" i="14"/>
  <c r="M13" i="14"/>
  <c r="M12" i="14"/>
  <c r="J12" i="14"/>
  <c r="M11" i="14"/>
  <c r="M10" i="14"/>
  <c r="M9" i="14"/>
  <c r="M8" i="14"/>
  <c r="M7" i="14"/>
  <c r="M6" i="14"/>
  <c r="M5" i="14"/>
  <c r="M86" i="13"/>
  <c r="J86" i="13"/>
  <c r="M47" i="13"/>
  <c r="J47" i="13"/>
  <c r="J46" i="13"/>
  <c r="M45" i="13"/>
  <c r="J45" i="13"/>
  <c r="M44" i="13"/>
  <c r="M43" i="13"/>
  <c r="J43" i="13"/>
  <c r="J42" i="13"/>
  <c r="M41" i="13"/>
  <c r="J41" i="13"/>
  <c r="M40" i="13"/>
  <c r="M39" i="13"/>
  <c r="J39" i="13"/>
  <c r="J38" i="13"/>
  <c r="J12" i="10" l="1"/>
  <c r="J14" i="10"/>
  <c r="J28" i="10"/>
  <c r="J30" i="10"/>
  <c r="J44" i="10"/>
  <c r="J46" i="10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59" i="16"/>
  <c r="J85" i="16"/>
  <c r="J86" i="16"/>
  <c r="M86" i="16"/>
  <c r="M38" i="13"/>
  <c r="J40" i="13"/>
  <c r="M42" i="13"/>
  <c r="J44" i="13"/>
  <c r="M46" i="13"/>
  <c r="J5" i="14"/>
  <c r="J7" i="14"/>
  <c r="J9" i="14"/>
  <c r="J11" i="14"/>
  <c r="J13" i="14"/>
  <c r="J15" i="14"/>
  <c r="J17" i="14"/>
  <c r="J19" i="14"/>
  <c r="J21" i="14"/>
  <c r="J23" i="14"/>
  <c r="J25" i="14"/>
  <c r="J27" i="14"/>
  <c r="J29" i="14"/>
  <c r="J31" i="14"/>
  <c r="J33" i="14"/>
  <c r="J35" i="14"/>
  <c r="J37" i="14"/>
  <c r="J39" i="14"/>
  <c r="J41" i="14"/>
  <c r="J43" i="14"/>
  <c r="J45" i="14"/>
  <c r="J47" i="14"/>
  <c r="J86" i="14"/>
  <c r="J19" i="17"/>
  <c r="J21" i="17"/>
  <c r="J23" i="17"/>
  <c r="J25" i="17"/>
  <c r="J27" i="17"/>
  <c r="J29" i="17"/>
  <c r="J31" i="17"/>
  <c r="J33" i="17"/>
  <c r="J35" i="17"/>
  <c r="J6" i="17"/>
  <c r="J8" i="17"/>
  <c r="J10" i="17"/>
  <c r="J5" i="18"/>
  <c r="J7" i="18"/>
  <c r="J9" i="18"/>
  <c r="J11" i="18"/>
  <c r="J13" i="18"/>
  <c r="J15" i="18"/>
  <c r="J17" i="18"/>
  <c r="J19" i="18"/>
  <c r="J21" i="18"/>
  <c r="J23" i="18"/>
  <c r="J25" i="18"/>
  <c r="J27" i="18"/>
  <c r="J29" i="18"/>
  <c r="J31" i="18"/>
  <c r="J33" i="18"/>
  <c r="J35" i="18"/>
  <c r="J37" i="18"/>
  <c r="J39" i="18"/>
  <c r="J41" i="18"/>
  <c r="J43" i="18"/>
  <c r="J45" i="18"/>
  <c r="J47" i="18"/>
  <c r="J8" i="19"/>
  <c r="J5" i="10"/>
  <c r="J7" i="10"/>
  <c r="J8" i="10"/>
  <c r="J9" i="10"/>
  <c r="J10" i="10"/>
  <c r="J11" i="10"/>
  <c r="J13" i="10"/>
  <c r="J15" i="10"/>
  <c r="J16" i="10"/>
  <c r="J17" i="10"/>
  <c r="J18" i="10"/>
  <c r="J19" i="10"/>
  <c r="J21" i="10"/>
  <c r="J23" i="10"/>
  <c r="J24" i="10"/>
  <c r="J25" i="10"/>
  <c r="J26" i="10"/>
  <c r="J27" i="10"/>
  <c r="J29" i="10"/>
  <c r="J31" i="10"/>
  <c r="J32" i="10"/>
  <c r="J33" i="10"/>
  <c r="J34" i="10"/>
  <c r="J35" i="10"/>
  <c r="J37" i="10"/>
  <c r="J39" i="10"/>
  <c r="J40" i="10"/>
  <c r="J41" i="10"/>
  <c r="J42" i="10"/>
  <c r="J43" i="10"/>
  <c r="J45" i="10"/>
  <c r="J47" i="10"/>
  <c r="J59" i="10"/>
  <c r="J86" i="10"/>
  <c r="M6" i="28"/>
  <c r="M8" i="28"/>
  <c r="M9" i="28"/>
  <c r="M11" i="28"/>
  <c r="M14" i="28"/>
  <c r="M16" i="28"/>
  <c r="M17" i="28"/>
  <c r="M19" i="28"/>
  <c r="M22" i="28"/>
  <c r="M24" i="28"/>
  <c r="M25" i="28"/>
  <c r="M27" i="28"/>
  <c r="M30" i="28"/>
  <c r="M32" i="28"/>
  <c r="M33" i="28"/>
  <c r="M35" i="28"/>
  <c r="M38" i="28"/>
  <c r="M40" i="28"/>
  <c r="M41" i="28"/>
  <c r="M43" i="28"/>
  <c r="M46" i="28"/>
  <c r="J86" i="18"/>
  <c r="J86" i="28"/>
  <c r="J5" i="19"/>
  <c r="J7" i="19"/>
  <c r="J9" i="19"/>
  <c r="J11" i="19"/>
  <c r="J13" i="19"/>
  <c r="J15" i="19"/>
  <c r="J17" i="19"/>
  <c r="J19" i="19"/>
  <c r="J21" i="19"/>
  <c r="J23" i="19"/>
  <c r="J25" i="19"/>
  <c r="J27" i="19"/>
  <c r="J29" i="19"/>
  <c r="J31" i="19"/>
  <c r="J33" i="19"/>
  <c r="J35" i="19"/>
  <c r="J37" i="19"/>
  <c r="J39" i="19"/>
  <c r="J41" i="19"/>
  <c r="J43" i="19"/>
  <c r="J45" i="19"/>
  <c r="J47" i="19"/>
  <c r="J86" i="19"/>
  <c r="J5" i="22"/>
  <c r="J7" i="22"/>
  <c r="J9" i="22"/>
  <c r="J11" i="22"/>
  <c r="J13" i="22"/>
  <c r="J15" i="22"/>
  <c r="J17" i="22"/>
  <c r="J19" i="22"/>
  <c r="J21" i="22"/>
  <c r="J23" i="22"/>
  <c r="J25" i="22"/>
  <c r="J27" i="22"/>
  <c r="J29" i="22"/>
  <c r="J31" i="22"/>
  <c r="J33" i="22"/>
  <c r="J35" i="22"/>
  <c r="J37" i="22"/>
  <c r="J39" i="22"/>
  <c r="J41" i="22"/>
  <c r="J43" i="22"/>
  <c r="J45" i="22"/>
  <c r="J47" i="22"/>
  <c r="J86" i="22"/>
  <c r="M8" i="9"/>
  <c r="J25" i="24"/>
  <c r="J27" i="24"/>
  <c r="J29" i="24"/>
  <c r="J31" i="24"/>
  <c r="J33" i="24"/>
  <c r="J35" i="24"/>
  <c r="J37" i="24"/>
  <c r="J39" i="24"/>
  <c r="J41" i="24"/>
  <c r="J43" i="24"/>
  <c r="J45" i="24"/>
  <c r="J47" i="24"/>
  <c r="J86" i="24"/>
  <c r="M5" i="9"/>
  <c r="M7" i="9"/>
  <c r="M10" i="9"/>
  <c r="M12" i="9"/>
  <c r="M13" i="9"/>
  <c r="M15" i="9"/>
  <c r="J86" i="27"/>
  <c r="J5" i="1"/>
  <c r="J7" i="1"/>
  <c r="J9" i="1"/>
  <c r="J11" i="1"/>
  <c r="J13" i="1"/>
  <c r="J15" i="1"/>
  <c r="J17" i="1"/>
  <c r="J19" i="1"/>
  <c r="J21" i="1"/>
  <c r="J23" i="1"/>
  <c r="J25" i="1"/>
  <c r="J27" i="1"/>
  <c r="J29" i="1"/>
  <c r="J31" i="1"/>
  <c r="J33" i="1"/>
  <c r="J35" i="1"/>
  <c r="J37" i="1"/>
  <c r="J39" i="1"/>
  <c r="J41" i="1"/>
  <c r="J43" i="1"/>
  <c r="J45" i="1"/>
  <c r="J47" i="1"/>
  <c r="J70" i="1"/>
  <c r="J86" i="1"/>
  <c r="M40" i="4"/>
  <c r="M46" i="4"/>
  <c r="M66" i="4"/>
  <c r="J9" i="9"/>
  <c r="J47" i="4"/>
  <c r="M61" i="4"/>
  <c r="M68" i="4"/>
  <c r="J5" i="12"/>
  <c r="J7" i="12"/>
  <c r="J9" i="12"/>
  <c r="J11" i="12"/>
  <c r="J15" i="12"/>
  <c r="J17" i="12"/>
  <c r="J19" i="12"/>
  <c r="J21" i="12"/>
  <c r="J23" i="12"/>
  <c r="J25" i="12"/>
  <c r="J27" i="12"/>
  <c r="J29" i="12"/>
  <c r="J31" i="12"/>
  <c r="J33" i="12"/>
  <c r="J35" i="12"/>
  <c r="J37" i="12"/>
  <c r="J39" i="12"/>
  <c r="J41" i="12"/>
  <c r="J43" i="12"/>
  <c r="J45" i="12"/>
  <c r="J47" i="12"/>
  <c r="M38" i="4"/>
  <c r="M45" i="4"/>
  <c r="M63" i="4"/>
  <c r="J14" i="4"/>
  <c r="J7" i="4"/>
  <c r="J37" i="13"/>
  <c r="J33" i="13"/>
  <c r="J31" i="13"/>
  <c r="J29" i="13"/>
  <c r="J27" i="13"/>
  <c r="J25" i="13"/>
  <c r="J23" i="13"/>
  <c r="J21" i="13"/>
  <c r="J19" i="13"/>
  <c r="J17" i="13"/>
  <c r="J15" i="13"/>
  <c r="J13" i="13"/>
  <c r="J11" i="13"/>
  <c r="J9" i="13"/>
  <c r="J7" i="13"/>
  <c r="J5" i="13"/>
  <c r="M85" i="13"/>
  <c r="J85" i="13"/>
  <c r="M59" i="13"/>
  <c r="J59" i="13"/>
  <c r="M37" i="13"/>
  <c r="M36" i="13"/>
  <c r="J36" i="13"/>
  <c r="M35" i="13"/>
  <c r="M34" i="13"/>
  <c r="J34" i="13"/>
  <c r="M33" i="13"/>
  <c r="M32" i="13"/>
  <c r="J32" i="13"/>
  <c r="M31" i="13"/>
  <c r="M30" i="13"/>
  <c r="J30" i="13"/>
  <c r="M29" i="13"/>
  <c r="M28" i="13"/>
  <c r="J28" i="13"/>
  <c r="M27" i="13"/>
  <c r="M26" i="13"/>
  <c r="J26" i="13"/>
  <c r="M25" i="13"/>
  <c r="M24" i="13"/>
  <c r="J24" i="13"/>
  <c r="M23" i="13"/>
  <c r="M22" i="13"/>
  <c r="J22" i="13"/>
  <c r="M21" i="13"/>
  <c r="M20" i="13"/>
  <c r="J20" i="13"/>
  <c r="M19" i="13"/>
  <c r="M18" i="13"/>
  <c r="J18" i="13"/>
  <c r="M17" i="13"/>
  <c r="M16" i="13"/>
  <c r="J16" i="13"/>
  <c r="M15" i="13"/>
  <c r="M14" i="13"/>
  <c r="J14" i="13"/>
  <c r="M13" i="13"/>
  <c r="M12" i="13"/>
  <c r="J12" i="13"/>
  <c r="M11" i="13"/>
  <c r="M10" i="13"/>
  <c r="J10" i="13"/>
  <c r="M9" i="13"/>
  <c r="M8" i="13"/>
  <c r="J8" i="13"/>
  <c r="M7" i="13"/>
  <c r="M6" i="13"/>
  <c r="J6" i="13"/>
  <c r="M5" i="13"/>
  <c r="J35" i="13" l="1"/>
  <c r="J70" i="4" l="1"/>
  <c r="J37" i="4"/>
  <c r="J35" i="4"/>
  <c r="J33" i="4"/>
  <c r="J31" i="4"/>
  <c r="J29" i="4"/>
  <c r="J27" i="4"/>
  <c r="J25" i="4"/>
  <c r="J23" i="4"/>
  <c r="J21" i="4"/>
  <c r="J19" i="4"/>
  <c r="J17" i="4"/>
  <c r="J15" i="4"/>
  <c r="J13" i="4"/>
  <c r="J11" i="4"/>
  <c r="J9" i="4"/>
  <c r="J5" i="4"/>
  <c r="J85" i="4"/>
  <c r="J36" i="4"/>
  <c r="J34" i="4"/>
  <c r="J32" i="4"/>
  <c r="J30" i="4"/>
  <c r="J28" i="4"/>
  <c r="J26" i="4"/>
  <c r="J24" i="4"/>
  <c r="J22" i="4"/>
  <c r="J20" i="4"/>
  <c r="J18" i="4"/>
  <c r="J16" i="4"/>
  <c r="J12" i="4"/>
  <c r="J10" i="4"/>
  <c r="J8" i="4"/>
  <c r="J6" i="4"/>
  <c r="M85" i="4" l="1"/>
  <c r="C73" i="4" l="1"/>
  <c r="B73" i="4"/>
  <c r="C73" i="9"/>
  <c r="B73" i="9"/>
  <c r="C73" i="12"/>
  <c r="B73" i="12"/>
  <c r="C73" i="13"/>
  <c r="B73" i="13"/>
  <c r="C73" i="14"/>
  <c r="B73" i="14"/>
  <c r="C73" i="15"/>
  <c r="B73" i="15"/>
  <c r="C73" i="16"/>
  <c r="B73" i="16"/>
  <c r="C73" i="17"/>
  <c r="B73" i="17"/>
  <c r="C73" i="18"/>
  <c r="B73" i="18"/>
  <c r="C73" i="19"/>
  <c r="B73" i="19"/>
  <c r="C73" i="10"/>
  <c r="B73" i="10"/>
  <c r="C73" i="11"/>
  <c r="B73" i="11"/>
  <c r="C73" i="28"/>
  <c r="B73" i="28"/>
  <c r="C73" i="22"/>
  <c r="B73" i="22"/>
  <c r="C73" i="23"/>
  <c r="B73" i="23"/>
  <c r="C73" i="24"/>
  <c r="B73" i="24"/>
  <c r="C73" i="25"/>
  <c r="B73" i="25"/>
  <c r="C73" i="26"/>
  <c r="B73" i="26"/>
  <c r="C73" i="27"/>
  <c r="B73" i="27"/>
  <c r="M15" i="4" l="1"/>
  <c r="M14" i="4"/>
  <c r="M13" i="4"/>
  <c r="M12" i="4"/>
  <c r="M11" i="4"/>
  <c r="M10" i="4"/>
  <c r="M9" i="4"/>
  <c r="M8" i="4"/>
  <c r="M7" i="4"/>
  <c r="M6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C9" i="13"/>
  <c r="B9" i="13"/>
  <c r="C8" i="13"/>
  <c r="B8" i="13"/>
  <c r="C7" i="13"/>
  <c r="B7" i="13"/>
  <c r="C6" i="13"/>
  <c r="B6" i="13"/>
  <c r="C16" i="14"/>
  <c r="B16" i="14"/>
  <c r="C15" i="14"/>
  <c r="B15" i="14"/>
  <c r="C14" i="14"/>
  <c r="B14" i="14"/>
  <c r="C13" i="14"/>
  <c r="B13" i="14"/>
  <c r="C12" i="14"/>
  <c r="B12" i="14"/>
  <c r="C11" i="14"/>
  <c r="B11" i="14"/>
  <c r="C10" i="14"/>
  <c r="B10" i="14"/>
  <c r="C9" i="14"/>
  <c r="B9" i="14"/>
  <c r="C8" i="14"/>
  <c r="B8" i="14"/>
  <c r="C7" i="14"/>
  <c r="B7" i="14"/>
  <c r="C6" i="14"/>
  <c r="B6" i="14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C9" i="15"/>
  <c r="B9" i="15"/>
  <c r="C8" i="15"/>
  <c r="B8" i="15"/>
  <c r="C7" i="15"/>
  <c r="B7" i="15"/>
  <c r="C6" i="15"/>
  <c r="B6" i="15"/>
  <c r="C16" i="16"/>
  <c r="B16" i="16"/>
  <c r="C15" i="16"/>
  <c r="B15" i="16"/>
  <c r="C14" i="16"/>
  <c r="B14" i="16"/>
  <c r="C13" i="16"/>
  <c r="B13" i="16"/>
  <c r="C12" i="16"/>
  <c r="B12" i="16"/>
  <c r="C11" i="16"/>
  <c r="B11" i="16"/>
  <c r="C10" i="16"/>
  <c r="B10" i="16"/>
  <c r="C9" i="16"/>
  <c r="B9" i="16"/>
  <c r="C8" i="16"/>
  <c r="B8" i="16"/>
  <c r="C7" i="16"/>
  <c r="B7" i="16"/>
  <c r="C6" i="16"/>
  <c r="B6" i="16"/>
  <c r="C16" i="17"/>
  <c r="B16" i="17"/>
  <c r="C15" i="17"/>
  <c r="B15" i="17"/>
  <c r="C14" i="17"/>
  <c r="B14" i="17"/>
  <c r="C13" i="17"/>
  <c r="B13" i="17"/>
  <c r="C12" i="17"/>
  <c r="B12" i="17"/>
  <c r="C11" i="17"/>
  <c r="B11" i="17"/>
  <c r="C10" i="17"/>
  <c r="B10" i="17"/>
  <c r="C9" i="17"/>
  <c r="B9" i="17"/>
  <c r="C8" i="17"/>
  <c r="B8" i="17"/>
  <c r="C7" i="17"/>
  <c r="B7" i="17"/>
  <c r="C6" i="17"/>
  <c r="B6" i="17"/>
  <c r="C16" i="18"/>
  <c r="B16" i="18"/>
  <c r="C15" i="18"/>
  <c r="B15" i="18"/>
  <c r="C14" i="18"/>
  <c r="B14" i="18"/>
  <c r="C13" i="18"/>
  <c r="B13" i="18"/>
  <c r="C12" i="18"/>
  <c r="B12" i="18"/>
  <c r="C11" i="18"/>
  <c r="B11" i="18"/>
  <c r="C10" i="18"/>
  <c r="B10" i="18"/>
  <c r="C9" i="18"/>
  <c r="B9" i="18"/>
  <c r="C8" i="18"/>
  <c r="B8" i="18"/>
  <c r="C7" i="18"/>
  <c r="B7" i="18"/>
  <c r="C6" i="18"/>
  <c r="B6" i="18"/>
  <c r="C16" i="19"/>
  <c r="B16" i="19"/>
  <c r="C15" i="19"/>
  <c r="B15" i="19"/>
  <c r="C14" i="19"/>
  <c r="B14" i="19"/>
  <c r="C13" i="19"/>
  <c r="B13" i="19"/>
  <c r="C12" i="19"/>
  <c r="B12" i="19"/>
  <c r="C11" i="19"/>
  <c r="B11" i="19"/>
  <c r="C10" i="19"/>
  <c r="B10" i="19"/>
  <c r="C9" i="19"/>
  <c r="B9" i="19"/>
  <c r="C8" i="19"/>
  <c r="B8" i="19"/>
  <c r="C7" i="19"/>
  <c r="B7" i="19"/>
  <c r="C6" i="19"/>
  <c r="B6" i="19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C16" i="11"/>
  <c r="B16" i="11"/>
  <c r="C15" i="11"/>
  <c r="B15" i="11"/>
  <c r="C14" i="11"/>
  <c r="B14" i="11"/>
  <c r="C13" i="11"/>
  <c r="B13" i="11"/>
  <c r="C12" i="11"/>
  <c r="B12" i="11"/>
  <c r="C11" i="11"/>
  <c r="B11" i="11"/>
  <c r="C10" i="11"/>
  <c r="B10" i="11"/>
  <c r="C9" i="11"/>
  <c r="B9" i="11"/>
  <c r="C8" i="11"/>
  <c r="B8" i="11"/>
  <c r="C7" i="11"/>
  <c r="B7" i="11"/>
  <c r="C6" i="11"/>
  <c r="B6" i="11"/>
  <c r="C16" i="28"/>
  <c r="B16" i="28"/>
  <c r="C15" i="28"/>
  <c r="B15" i="28"/>
  <c r="C14" i="28"/>
  <c r="B14" i="28"/>
  <c r="C13" i="28"/>
  <c r="B13" i="28"/>
  <c r="C12" i="28"/>
  <c r="B12" i="28"/>
  <c r="C11" i="28"/>
  <c r="B11" i="28"/>
  <c r="C10" i="28"/>
  <c r="B10" i="28"/>
  <c r="C9" i="28"/>
  <c r="B9" i="28"/>
  <c r="C8" i="28"/>
  <c r="B8" i="28"/>
  <c r="C7" i="28"/>
  <c r="B7" i="28"/>
  <c r="C6" i="28"/>
  <c r="B6" i="28"/>
  <c r="C16" i="22"/>
  <c r="B16" i="22"/>
  <c r="C15" i="22"/>
  <c r="B15" i="22"/>
  <c r="C14" i="22"/>
  <c r="B14" i="22"/>
  <c r="C13" i="22"/>
  <c r="B13" i="22"/>
  <c r="C12" i="22"/>
  <c r="B12" i="22"/>
  <c r="C11" i="22"/>
  <c r="B11" i="22"/>
  <c r="C10" i="22"/>
  <c r="B10" i="22"/>
  <c r="C9" i="22"/>
  <c r="B9" i="22"/>
  <c r="C8" i="22"/>
  <c r="B8" i="22"/>
  <c r="C7" i="22"/>
  <c r="B7" i="22"/>
  <c r="C6" i="22"/>
  <c r="B6" i="22"/>
  <c r="C16" i="23"/>
  <c r="B16" i="23"/>
  <c r="C15" i="23"/>
  <c r="B15" i="23"/>
  <c r="C14" i="23"/>
  <c r="B14" i="23"/>
  <c r="C13" i="23"/>
  <c r="B13" i="23"/>
  <c r="C12" i="23"/>
  <c r="B12" i="23"/>
  <c r="C11" i="23"/>
  <c r="B11" i="23"/>
  <c r="C10" i="23"/>
  <c r="B10" i="23"/>
  <c r="C9" i="23"/>
  <c r="B9" i="23"/>
  <c r="C8" i="23"/>
  <c r="B8" i="23"/>
  <c r="C7" i="23"/>
  <c r="B7" i="23"/>
  <c r="C6" i="23"/>
  <c r="B6" i="23"/>
  <c r="C16" i="24"/>
  <c r="B16" i="24"/>
  <c r="C15" i="24"/>
  <c r="B15" i="24"/>
  <c r="C14" i="24"/>
  <c r="B14" i="24"/>
  <c r="C13" i="24"/>
  <c r="B13" i="24"/>
  <c r="C12" i="24"/>
  <c r="B12" i="24"/>
  <c r="C11" i="24"/>
  <c r="B11" i="24"/>
  <c r="C10" i="24"/>
  <c r="B10" i="24"/>
  <c r="C9" i="24"/>
  <c r="B9" i="24"/>
  <c r="C8" i="24"/>
  <c r="B8" i="24"/>
  <c r="C7" i="24"/>
  <c r="B7" i="24"/>
  <c r="C6" i="24"/>
  <c r="B6" i="24"/>
  <c r="C16" i="25"/>
  <c r="B16" i="25"/>
  <c r="C15" i="25"/>
  <c r="B15" i="25"/>
  <c r="C14" i="25"/>
  <c r="B14" i="25"/>
  <c r="C13" i="25"/>
  <c r="B13" i="25"/>
  <c r="C12" i="25"/>
  <c r="B12" i="25"/>
  <c r="C11" i="25"/>
  <c r="B11" i="25"/>
  <c r="C10" i="25"/>
  <c r="B10" i="25"/>
  <c r="C9" i="25"/>
  <c r="B9" i="25"/>
  <c r="C8" i="25"/>
  <c r="B8" i="25"/>
  <c r="C7" i="25"/>
  <c r="B7" i="25"/>
  <c r="C6" i="25"/>
  <c r="B6" i="25"/>
  <c r="C16" i="26"/>
  <c r="B16" i="26"/>
  <c r="C15" i="26"/>
  <c r="B15" i="26"/>
  <c r="C14" i="26"/>
  <c r="B14" i="26"/>
  <c r="C13" i="26"/>
  <c r="B13" i="26"/>
  <c r="C12" i="26"/>
  <c r="B12" i="26"/>
  <c r="C11" i="26"/>
  <c r="B11" i="26"/>
  <c r="C10" i="26"/>
  <c r="B10" i="26"/>
  <c r="C9" i="26"/>
  <c r="B9" i="26"/>
  <c r="C8" i="26"/>
  <c r="B8" i="26"/>
  <c r="C7" i="26"/>
  <c r="B7" i="26"/>
  <c r="C6" i="26"/>
  <c r="B6" i="26"/>
  <c r="C16" i="27"/>
  <c r="B16" i="27"/>
  <c r="C15" i="27"/>
  <c r="B15" i="27"/>
  <c r="C14" i="27"/>
  <c r="B14" i="27"/>
  <c r="C13" i="27"/>
  <c r="B13" i="27"/>
  <c r="C12" i="27"/>
  <c r="B12" i="27"/>
  <c r="C11" i="27"/>
  <c r="B11" i="27"/>
  <c r="C10" i="27"/>
  <c r="B10" i="27"/>
  <c r="C9" i="27"/>
  <c r="B9" i="27"/>
  <c r="C8" i="27"/>
  <c r="B8" i="27"/>
  <c r="C7" i="27"/>
  <c r="B7" i="27"/>
  <c r="C6" i="27"/>
  <c r="B6" i="27"/>
  <c r="M16" i="4" l="1"/>
  <c r="M70" i="4" l="1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C86" i="28" l="1"/>
  <c r="B86" i="28"/>
  <c r="C85" i="28"/>
  <c r="B85" i="28"/>
  <c r="C84" i="28"/>
  <c r="B84" i="28"/>
  <c r="C83" i="28"/>
  <c r="B83" i="28"/>
  <c r="C82" i="28"/>
  <c r="B82" i="28"/>
  <c r="C81" i="28"/>
  <c r="B81" i="28"/>
  <c r="C80" i="28"/>
  <c r="B80" i="28"/>
  <c r="C79" i="28"/>
  <c r="B79" i="28"/>
  <c r="C78" i="28"/>
  <c r="B78" i="28"/>
  <c r="C77" i="28"/>
  <c r="B77" i="28"/>
  <c r="C76" i="28"/>
  <c r="B76" i="28"/>
  <c r="C75" i="28"/>
  <c r="B75" i="28"/>
  <c r="C74" i="28"/>
  <c r="B74" i="28"/>
  <c r="C72" i="28"/>
  <c r="B72" i="28"/>
  <c r="C71" i="28"/>
  <c r="B71" i="28"/>
  <c r="C70" i="28"/>
  <c r="B70" i="28"/>
  <c r="C69" i="28"/>
  <c r="B69" i="28"/>
  <c r="C68" i="28"/>
  <c r="B68" i="28"/>
  <c r="C67" i="28"/>
  <c r="B67" i="28"/>
  <c r="C66" i="28"/>
  <c r="B66" i="28"/>
  <c r="C65" i="28"/>
  <c r="B65" i="28"/>
  <c r="C64" i="28"/>
  <c r="B64" i="28"/>
  <c r="C63" i="28"/>
  <c r="B63" i="28"/>
  <c r="C62" i="28"/>
  <c r="B62" i="28"/>
  <c r="C61" i="28"/>
  <c r="B61" i="28"/>
  <c r="C60" i="28"/>
  <c r="B60" i="28"/>
  <c r="C59" i="28"/>
  <c r="B59" i="28"/>
  <c r="C58" i="28"/>
  <c r="B58" i="28"/>
  <c r="C57" i="28"/>
  <c r="B57" i="28"/>
  <c r="C56" i="28"/>
  <c r="B56" i="28"/>
  <c r="C55" i="28"/>
  <c r="B55" i="28"/>
  <c r="C54" i="28"/>
  <c r="B54" i="28"/>
  <c r="C53" i="28"/>
  <c r="B53" i="28"/>
  <c r="C52" i="28"/>
  <c r="B52" i="28"/>
  <c r="C51" i="28"/>
  <c r="B51" i="28"/>
  <c r="C50" i="28"/>
  <c r="B50" i="28"/>
  <c r="C49" i="28"/>
  <c r="B49" i="28"/>
  <c r="B47" i="28"/>
  <c r="C46" i="28"/>
  <c r="B46" i="28"/>
  <c r="C45" i="28"/>
  <c r="B45" i="28"/>
  <c r="C44" i="28"/>
  <c r="B44" i="28"/>
  <c r="C43" i="28"/>
  <c r="B43" i="28"/>
  <c r="C42" i="28"/>
  <c r="B42" i="28"/>
  <c r="C41" i="28"/>
  <c r="B41" i="28"/>
  <c r="C40" i="28"/>
  <c r="B40" i="28"/>
  <c r="C39" i="28"/>
  <c r="B39" i="28"/>
  <c r="C38" i="28"/>
  <c r="B38" i="28"/>
  <c r="C37" i="28"/>
  <c r="B37" i="28"/>
  <c r="C36" i="28"/>
  <c r="B36" i="28"/>
  <c r="C35" i="28"/>
  <c r="B35" i="28"/>
  <c r="C34" i="28"/>
  <c r="B34" i="28"/>
  <c r="C33" i="28"/>
  <c r="B33" i="28"/>
  <c r="C32" i="28"/>
  <c r="B32" i="28"/>
  <c r="C31" i="28"/>
  <c r="B31" i="28"/>
  <c r="C30" i="28"/>
  <c r="B30" i="28"/>
  <c r="C29" i="28"/>
  <c r="B29" i="28"/>
  <c r="C28" i="28"/>
  <c r="B28" i="28"/>
  <c r="C27" i="28"/>
  <c r="B27" i="28"/>
  <c r="C26" i="28"/>
  <c r="B26" i="28"/>
  <c r="C25" i="28"/>
  <c r="B25" i="28"/>
  <c r="C24" i="28"/>
  <c r="B24" i="28"/>
  <c r="C23" i="28"/>
  <c r="B23" i="28"/>
  <c r="C22" i="28"/>
  <c r="B22" i="28"/>
  <c r="C21" i="28"/>
  <c r="B21" i="28"/>
  <c r="C20" i="28"/>
  <c r="B20" i="28"/>
  <c r="C19" i="28"/>
  <c r="B19" i="28"/>
  <c r="C18" i="28"/>
  <c r="B18" i="28"/>
  <c r="C17" i="28"/>
  <c r="B17" i="28"/>
  <c r="C5" i="28"/>
  <c r="B5" i="28"/>
  <c r="C86" i="9"/>
  <c r="B86" i="9"/>
  <c r="C85" i="9"/>
  <c r="B85" i="9"/>
  <c r="C84" i="9"/>
  <c r="B84" i="9"/>
  <c r="C83" i="9"/>
  <c r="B83" i="9"/>
  <c r="C82" i="9"/>
  <c r="B82" i="9"/>
  <c r="C81" i="9"/>
  <c r="B81" i="9"/>
  <c r="C80" i="9"/>
  <c r="B80" i="9"/>
  <c r="C79" i="9"/>
  <c r="B79" i="9"/>
  <c r="C78" i="9"/>
  <c r="B78" i="9"/>
  <c r="C77" i="9"/>
  <c r="B77" i="9"/>
  <c r="C76" i="9"/>
  <c r="B76" i="9"/>
  <c r="C75" i="9"/>
  <c r="B75" i="9"/>
  <c r="C74" i="9"/>
  <c r="B74" i="9"/>
  <c r="C72" i="9"/>
  <c r="B72" i="9"/>
  <c r="C71" i="9"/>
  <c r="B71" i="9"/>
  <c r="C70" i="9"/>
  <c r="B70" i="9"/>
  <c r="C69" i="9"/>
  <c r="B69" i="9"/>
  <c r="C68" i="9"/>
  <c r="B68" i="9"/>
  <c r="C67" i="9"/>
  <c r="B67" i="9"/>
  <c r="C66" i="9"/>
  <c r="B66" i="9"/>
  <c r="C65" i="9"/>
  <c r="B65" i="9"/>
  <c r="C64" i="9"/>
  <c r="B64" i="9"/>
  <c r="C63" i="9"/>
  <c r="B63" i="9"/>
  <c r="C62" i="9"/>
  <c r="B62" i="9"/>
  <c r="C61" i="9"/>
  <c r="B61" i="9"/>
  <c r="C60" i="9"/>
  <c r="B60" i="9"/>
  <c r="C59" i="9"/>
  <c r="B59" i="9"/>
  <c r="C58" i="9"/>
  <c r="B58" i="9"/>
  <c r="C57" i="9"/>
  <c r="B57" i="9"/>
  <c r="C56" i="9"/>
  <c r="B56" i="9"/>
  <c r="C55" i="9"/>
  <c r="B55" i="9"/>
  <c r="C54" i="9"/>
  <c r="B54" i="9"/>
  <c r="C53" i="9"/>
  <c r="B53" i="9"/>
  <c r="C52" i="9"/>
  <c r="B52" i="9"/>
  <c r="C51" i="9"/>
  <c r="B51" i="9"/>
  <c r="C50" i="9"/>
  <c r="B50" i="9"/>
  <c r="C49" i="9"/>
  <c r="B49" i="9"/>
  <c r="B47" i="9"/>
  <c r="C46" i="9"/>
  <c r="B46" i="9"/>
  <c r="C45" i="9"/>
  <c r="B45" i="9"/>
  <c r="C44" i="9"/>
  <c r="B44" i="9"/>
  <c r="C43" i="9"/>
  <c r="B43" i="9"/>
  <c r="C42" i="9"/>
  <c r="B42" i="9"/>
  <c r="C41" i="9"/>
  <c r="B41" i="9"/>
  <c r="C40" i="9"/>
  <c r="B40" i="9"/>
  <c r="C39" i="9"/>
  <c r="B39" i="9"/>
  <c r="C38" i="9"/>
  <c r="B38" i="9"/>
  <c r="C37" i="9"/>
  <c r="B37" i="9"/>
  <c r="C36" i="9"/>
  <c r="B36" i="9"/>
  <c r="C35" i="9"/>
  <c r="B35" i="9"/>
  <c r="C34" i="9"/>
  <c r="B34" i="9"/>
  <c r="C33" i="9"/>
  <c r="B33" i="9"/>
  <c r="C32" i="9"/>
  <c r="B32" i="9"/>
  <c r="C31" i="9"/>
  <c r="B31" i="9"/>
  <c r="C30" i="9"/>
  <c r="B30" i="9"/>
  <c r="C29" i="9"/>
  <c r="B29" i="9"/>
  <c r="C28" i="9"/>
  <c r="B28" i="9"/>
  <c r="C27" i="9"/>
  <c r="B27" i="9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5" i="9"/>
  <c r="B5" i="9"/>
  <c r="C86" i="12"/>
  <c r="B86" i="12"/>
  <c r="C85" i="12"/>
  <c r="B85" i="12"/>
  <c r="C84" i="12"/>
  <c r="B84" i="12"/>
  <c r="C83" i="12"/>
  <c r="B83" i="12"/>
  <c r="C82" i="12"/>
  <c r="B82" i="12"/>
  <c r="C81" i="12"/>
  <c r="B81" i="12"/>
  <c r="C80" i="12"/>
  <c r="B80" i="12"/>
  <c r="C79" i="12"/>
  <c r="B79" i="12"/>
  <c r="C78" i="12"/>
  <c r="B78" i="12"/>
  <c r="C77" i="12"/>
  <c r="B77" i="12"/>
  <c r="C76" i="12"/>
  <c r="B76" i="12"/>
  <c r="C75" i="12"/>
  <c r="B75" i="12"/>
  <c r="C74" i="12"/>
  <c r="B74" i="12"/>
  <c r="C72" i="12"/>
  <c r="B72" i="12"/>
  <c r="C71" i="12"/>
  <c r="B71" i="12"/>
  <c r="C70" i="12"/>
  <c r="B70" i="12"/>
  <c r="C69" i="12"/>
  <c r="B69" i="12"/>
  <c r="C68" i="12"/>
  <c r="B68" i="12"/>
  <c r="C67" i="12"/>
  <c r="B67" i="12"/>
  <c r="C66" i="12"/>
  <c r="B66" i="12"/>
  <c r="C65" i="12"/>
  <c r="B65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C36" i="12"/>
  <c r="B36" i="12"/>
  <c r="C35" i="12"/>
  <c r="B35" i="12"/>
  <c r="C34" i="12"/>
  <c r="B34" i="12"/>
  <c r="C33" i="12"/>
  <c r="B33" i="12"/>
  <c r="C32" i="12"/>
  <c r="B32" i="12"/>
  <c r="C31" i="12"/>
  <c r="B31" i="12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5" i="12"/>
  <c r="B5" i="12"/>
  <c r="C86" i="13"/>
  <c r="B86" i="13"/>
  <c r="C85" i="13"/>
  <c r="B85" i="13"/>
  <c r="C84" i="13"/>
  <c r="B84" i="13"/>
  <c r="C83" i="13"/>
  <c r="B83" i="13"/>
  <c r="C82" i="13"/>
  <c r="B82" i="13"/>
  <c r="C81" i="13"/>
  <c r="B81" i="13"/>
  <c r="C80" i="13"/>
  <c r="B80" i="13"/>
  <c r="C79" i="13"/>
  <c r="B79" i="13"/>
  <c r="C78" i="13"/>
  <c r="B78" i="13"/>
  <c r="C77" i="13"/>
  <c r="B77" i="13"/>
  <c r="C76" i="13"/>
  <c r="B76" i="13"/>
  <c r="C75" i="13"/>
  <c r="B75" i="13"/>
  <c r="C74" i="13"/>
  <c r="B74" i="13"/>
  <c r="C72" i="13"/>
  <c r="B72" i="13"/>
  <c r="C71" i="13"/>
  <c r="B71" i="13"/>
  <c r="C70" i="13"/>
  <c r="B70" i="13"/>
  <c r="C69" i="13"/>
  <c r="B69" i="13"/>
  <c r="C68" i="13"/>
  <c r="B68" i="13"/>
  <c r="C67" i="13"/>
  <c r="B67" i="13"/>
  <c r="C66" i="13"/>
  <c r="B66" i="13"/>
  <c r="C65" i="13"/>
  <c r="B65" i="13"/>
  <c r="C64" i="13"/>
  <c r="B64" i="13"/>
  <c r="C63" i="13"/>
  <c r="B63" i="13"/>
  <c r="C62" i="13"/>
  <c r="B62" i="13"/>
  <c r="C61" i="13"/>
  <c r="B61" i="13"/>
  <c r="C60" i="13"/>
  <c r="B60" i="13"/>
  <c r="C59" i="13"/>
  <c r="B59" i="13"/>
  <c r="C58" i="13"/>
  <c r="B58" i="13"/>
  <c r="C57" i="13"/>
  <c r="B57" i="13"/>
  <c r="C56" i="13"/>
  <c r="B56" i="13"/>
  <c r="C55" i="13"/>
  <c r="B55" i="13"/>
  <c r="C54" i="13"/>
  <c r="B54" i="13"/>
  <c r="C53" i="13"/>
  <c r="B53" i="13"/>
  <c r="C52" i="13"/>
  <c r="B52" i="13"/>
  <c r="C51" i="13"/>
  <c r="B51" i="13"/>
  <c r="C50" i="13"/>
  <c r="B50" i="13"/>
  <c r="C49" i="13"/>
  <c r="B49" i="13"/>
  <c r="B47" i="13"/>
  <c r="C46" i="13"/>
  <c r="B46" i="13"/>
  <c r="C45" i="13"/>
  <c r="B45" i="13"/>
  <c r="C44" i="13"/>
  <c r="B44" i="13"/>
  <c r="C43" i="13"/>
  <c r="B43" i="13"/>
  <c r="C42" i="13"/>
  <c r="B42" i="13"/>
  <c r="C41" i="13"/>
  <c r="B41" i="13"/>
  <c r="C40" i="13"/>
  <c r="B40" i="13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5" i="13"/>
  <c r="B5" i="13"/>
  <c r="C86" i="14"/>
  <c r="B86" i="14"/>
  <c r="C85" i="14"/>
  <c r="B85" i="14"/>
  <c r="C84" i="14"/>
  <c r="B84" i="14"/>
  <c r="C83" i="14"/>
  <c r="B83" i="14"/>
  <c r="C82" i="14"/>
  <c r="B82" i="14"/>
  <c r="C81" i="14"/>
  <c r="B81" i="14"/>
  <c r="C80" i="14"/>
  <c r="B80" i="14"/>
  <c r="C79" i="14"/>
  <c r="B79" i="14"/>
  <c r="C78" i="14"/>
  <c r="B78" i="14"/>
  <c r="C77" i="14"/>
  <c r="B77" i="14"/>
  <c r="C76" i="14"/>
  <c r="B76" i="14"/>
  <c r="C75" i="14"/>
  <c r="B75" i="14"/>
  <c r="C74" i="14"/>
  <c r="B74" i="14"/>
  <c r="C72" i="14"/>
  <c r="B72" i="14"/>
  <c r="C71" i="14"/>
  <c r="B71" i="14"/>
  <c r="C70" i="14"/>
  <c r="B70" i="14"/>
  <c r="C69" i="14"/>
  <c r="B69" i="14"/>
  <c r="C68" i="14"/>
  <c r="B68" i="14"/>
  <c r="C67" i="14"/>
  <c r="B67" i="14"/>
  <c r="C66" i="14"/>
  <c r="B66" i="14"/>
  <c r="C65" i="14"/>
  <c r="B65" i="14"/>
  <c r="C64" i="14"/>
  <c r="B64" i="14"/>
  <c r="C63" i="14"/>
  <c r="B63" i="14"/>
  <c r="C62" i="14"/>
  <c r="B62" i="14"/>
  <c r="C61" i="14"/>
  <c r="B61" i="14"/>
  <c r="C60" i="14"/>
  <c r="B60" i="14"/>
  <c r="C59" i="14"/>
  <c r="B59" i="14"/>
  <c r="C58" i="14"/>
  <c r="B58" i="14"/>
  <c r="C57" i="14"/>
  <c r="B57" i="14"/>
  <c r="C56" i="14"/>
  <c r="B56" i="14"/>
  <c r="C55" i="14"/>
  <c r="B55" i="14"/>
  <c r="C54" i="14"/>
  <c r="B54" i="14"/>
  <c r="C53" i="14"/>
  <c r="B53" i="14"/>
  <c r="C52" i="14"/>
  <c r="B52" i="14"/>
  <c r="C51" i="14"/>
  <c r="B51" i="14"/>
  <c r="C50" i="14"/>
  <c r="B50" i="14"/>
  <c r="C49" i="14"/>
  <c r="B49" i="14"/>
  <c r="B47" i="14"/>
  <c r="C46" i="14"/>
  <c r="B46" i="14"/>
  <c r="C45" i="14"/>
  <c r="B45" i="14"/>
  <c r="C44" i="14"/>
  <c r="B44" i="14"/>
  <c r="C43" i="14"/>
  <c r="B43" i="14"/>
  <c r="C42" i="14"/>
  <c r="B42" i="14"/>
  <c r="C41" i="14"/>
  <c r="B41" i="14"/>
  <c r="C40" i="14"/>
  <c r="B40" i="14"/>
  <c r="C39" i="14"/>
  <c r="B39" i="14"/>
  <c r="C38" i="14"/>
  <c r="B38" i="14"/>
  <c r="C37" i="14"/>
  <c r="B37" i="14"/>
  <c r="C36" i="14"/>
  <c r="B36" i="14"/>
  <c r="C35" i="14"/>
  <c r="B35" i="14"/>
  <c r="C34" i="14"/>
  <c r="B34" i="14"/>
  <c r="C33" i="14"/>
  <c r="B33" i="14"/>
  <c r="C32" i="14"/>
  <c r="B32" i="14"/>
  <c r="C31" i="14"/>
  <c r="B31" i="14"/>
  <c r="C30" i="14"/>
  <c r="B30" i="14"/>
  <c r="C29" i="14"/>
  <c r="B29" i="14"/>
  <c r="C28" i="14"/>
  <c r="B28" i="14"/>
  <c r="C27" i="14"/>
  <c r="B27" i="14"/>
  <c r="C26" i="14"/>
  <c r="B26" i="14"/>
  <c r="C25" i="14"/>
  <c r="B25" i="14"/>
  <c r="C24" i="14"/>
  <c r="B24" i="14"/>
  <c r="C23" i="14"/>
  <c r="B23" i="14"/>
  <c r="C22" i="14"/>
  <c r="B22" i="14"/>
  <c r="C21" i="14"/>
  <c r="B21" i="14"/>
  <c r="C20" i="14"/>
  <c r="B20" i="14"/>
  <c r="C19" i="14"/>
  <c r="B19" i="14"/>
  <c r="C18" i="14"/>
  <c r="B18" i="14"/>
  <c r="C17" i="14"/>
  <c r="B17" i="14"/>
  <c r="C5" i="14"/>
  <c r="B5" i="14"/>
  <c r="C86" i="15"/>
  <c r="B86" i="15"/>
  <c r="C85" i="15"/>
  <c r="B85" i="15"/>
  <c r="C84" i="15"/>
  <c r="B84" i="15"/>
  <c r="C83" i="15"/>
  <c r="B83" i="15"/>
  <c r="C82" i="15"/>
  <c r="B82" i="15"/>
  <c r="C81" i="15"/>
  <c r="B81" i="15"/>
  <c r="C80" i="15"/>
  <c r="B80" i="15"/>
  <c r="C79" i="15"/>
  <c r="B79" i="15"/>
  <c r="C78" i="15"/>
  <c r="B78" i="15"/>
  <c r="C77" i="15"/>
  <c r="B77" i="15"/>
  <c r="C76" i="15"/>
  <c r="B76" i="15"/>
  <c r="C75" i="15"/>
  <c r="B75" i="15"/>
  <c r="C74" i="15"/>
  <c r="B74" i="15"/>
  <c r="C72" i="15"/>
  <c r="B72" i="15"/>
  <c r="C71" i="15"/>
  <c r="B71" i="15"/>
  <c r="C70" i="15"/>
  <c r="B70" i="15"/>
  <c r="C69" i="15"/>
  <c r="B69" i="15"/>
  <c r="C68" i="15"/>
  <c r="B68" i="15"/>
  <c r="C67" i="15"/>
  <c r="B67" i="15"/>
  <c r="C66" i="15"/>
  <c r="B66" i="15"/>
  <c r="C65" i="15"/>
  <c r="B65" i="15"/>
  <c r="C64" i="15"/>
  <c r="B64" i="15"/>
  <c r="C63" i="15"/>
  <c r="B63" i="15"/>
  <c r="C62" i="15"/>
  <c r="B62" i="15"/>
  <c r="C61" i="15"/>
  <c r="B61" i="15"/>
  <c r="C60" i="15"/>
  <c r="B60" i="15"/>
  <c r="C59" i="15"/>
  <c r="B59" i="15"/>
  <c r="C58" i="15"/>
  <c r="B58" i="15"/>
  <c r="C57" i="15"/>
  <c r="B57" i="15"/>
  <c r="C56" i="15"/>
  <c r="B56" i="15"/>
  <c r="C55" i="15"/>
  <c r="B55" i="15"/>
  <c r="C54" i="15"/>
  <c r="B54" i="15"/>
  <c r="C53" i="15"/>
  <c r="B53" i="15"/>
  <c r="C52" i="15"/>
  <c r="B52" i="15"/>
  <c r="C51" i="15"/>
  <c r="B51" i="15"/>
  <c r="C50" i="15"/>
  <c r="B50" i="15"/>
  <c r="C49" i="15"/>
  <c r="B49" i="15"/>
  <c r="B47" i="15"/>
  <c r="C46" i="15"/>
  <c r="B46" i="15"/>
  <c r="C45" i="15"/>
  <c r="B45" i="15"/>
  <c r="C44" i="15"/>
  <c r="B44" i="15"/>
  <c r="C43" i="15"/>
  <c r="B43" i="15"/>
  <c r="C42" i="15"/>
  <c r="B42" i="15"/>
  <c r="C41" i="15"/>
  <c r="B41" i="15"/>
  <c r="C40" i="15"/>
  <c r="B40" i="15"/>
  <c r="C39" i="15"/>
  <c r="B39" i="15"/>
  <c r="C38" i="15"/>
  <c r="B38" i="15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5" i="15"/>
  <c r="B5" i="15"/>
  <c r="C86" i="16"/>
  <c r="B86" i="16"/>
  <c r="C85" i="16"/>
  <c r="B85" i="16"/>
  <c r="C84" i="16"/>
  <c r="B84" i="16"/>
  <c r="C83" i="16"/>
  <c r="B83" i="16"/>
  <c r="C82" i="16"/>
  <c r="B82" i="16"/>
  <c r="C81" i="16"/>
  <c r="B81" i="16"/>
  <c r="C80" i="16"/>
  <c r="B80" i="16"/>
  <c r="C79" i="16"/>
  <c r="B79" i="16"/>
  <c r="C78" i="16"/>
  <c r="B78" i="16"/>
  <c r="C77" i="16"/>
  <c r="B77" i="16"/>
  <c r="C76" i="16"/>
  <c r="B76" i="16"/>
  <c r="C75" i="16"/>
  <c r="B75" i="16"/>
  <c r="C74" i="16"/>
  <c r="B74" i="16"/>
  <c r="C72" i="16"/>
  <c r="B72" i="16"/>
  <c r="C71" i="16"/>
  <c r="B71" i="16"/>
  <c r="C70" i="16"/>
  <c r="B70" i="16"/>
  <c r="C69" i="16"/>
  <c r="B69" i="16"/>
  <c r="C68" i="16"/>
  <c r="B68" i="16"/>
  <c r="C67" i="16"/>
  <c r="B67" i="16"/>
  <c r="C66" i="16"/>
  <c r="B66" i="16"/>
  <c r="C65" i="16"/>
  <c r="B65" i="16"/>
  <c r="C64" i="16"/>
  <c r="B64" i="16"/>
  <c r="C63" i="16"/>
  <c r="B63" i="16"/>
  <c r="C62" i="16"/>
  <c r="B62" i="16"/>
  <c r="C61" i="16"/>
  <c r="B61" i="16"/>
  <c r="C60" i="16"/>
  <c r="B60" i="16"/>
  <c r="C59" i="16"/>
  <c r="B59" i="16"/>
  <c r="C58" i="16"/>
  <c r="B58" i="16"/>
  <c r="C57" i="16"/>
  <c r="B57" i="16"/>
  <c r="C56" i="16"/>
  <c r="B56" i="16"/>
  <c r="C55" i="16"/>
  <c r="B55" i="16"/>
  <c r="C54" i="16"/>
  <c r="B54" i="16"/>
  <c r="C53" i="16"/>
  <c r="B53" i="16"/>
  <c r="C52" i="16"/>
  <c r="B52" i="16"/>
  <c r="C51" i="16"/>
  <c r="B51" i="16"/>
  <c r="C50" i="16"/>
  <c r="B50" i="16"/>
  <c r="C49" i="16"/>
  <c r="B49" i="16"/>
  <c r="B47" i="16"/>
  <c r="C46" i="16"/>
  <c r="B46" i="16"/>
  <c r="C45" i="16"/>
  <c r="B45" i="16"/>
  <c r="C44" i="16"/>
  <c r="B44" i="16"/>
  <c r="C43" i="16"/>
  <c r="B43" i="16"/>
  <c r="C42" i="16"/>
  <c r="B42" i="16"/>
  <c r="C41" i="16"/>
  <c r="B41" i="16"/>
  <c r="C40" i="16"/>
  <c r="B40" i="16"/>
  <c r="C39" i="16"/>
  <c r="B39" i="16"/>
  <c r="C38" i="16"/>
  <c r="B38" i="16"/>
  <c r="C37" i="16"/>
  <c r="B37" i="16"/>
  <c r="C36" i="16"/>
  <c r="B36" i="16"/>
  <c r="C35" i="16"/>
  <c r="B35" i="16"/>
  <c r="C34" i="16"/>
  <c r="B34" i="16"/>
  <c r="C33" i="16"/>
  <c r="B33" i="16"/>
  <c r="C32" i="16"/>
  <c r="B32" i="16"/>
  <c r="C31" i="16"/>
  <c r="B31" i="16"/>
  <c r="C30" i="16"/>
  <c r="B30" i="16"/>
  <c r="C29" i="16"/>
  <c r="B29" i="16"/>
  <c r="C28" i="16"/>
  <c r="B28" i="16"/>
  <c r="C27" i="16"/>
  <c r="B27" i="16"/>
  <c r="C26" i="16"/>
  <c r="B26" i="16"/>
  <c r="C25" i="16"/>
  <c r="B25" i="16"/>
  <c r="C24" i="16"/>
  <c r="B24" i="16"/>
  <c r="C23" i="16"/>
  <c r="B23" i="16"/>
  <c r="C22" i="16"/>
  <c r="B22" i="16"/>
  <c r="C21" i="16"/>
  <c r="B21" i="16"/>
  <c r="C20" i="16"/>
  <c r="B20" i="16"/>
  <c r="C19" i="16"/>
  <c r="B19" i="16"/>
  <c r="C18" i="16"/>
  <c r="B18" i="16"/>
  <c r="C17" i="16"/>
  <c r="B17" i="16"/>
  <c r="C5" i="16"/>
  <c r="B5" i="16"/>
  <c r="C86" i="17"/>
  <c r="B86" i="17"/>
  <c r="C85" i="17"/>
  <c r="B85" i="17"/>
  <c r="C84" i="17"/>
  <c r="B84" i="17"/>
  <c r="C83" i="17"/>
  <c r="B83" i="17"/>
  <c r="C82" i="17"/>
  <c r="B82" i="17"/>
  <c r="C81" i="17"/>
  <c r="B81" i="17"/>
  <c r="C80" i="17"/>
  <c r="B80" i="17"/>
  <c r="C79" i="17"/>
  <c r="B79" i="17"/>
  <c r="C78" i="17"/>
  <c r="B78" i="17"/>
  <c r="C77" i="17"/>
  <c r="B77" i="17"/>
  <c r="C76" i="17"/>
  <c r="B76" i="17"/>
  <c r="C75" i="17"/>
  <c r="B75" i="17"/>
  <c r="C74" i="17"/>
  <c r="B74" i="17"/>
  <c r="C72" i="17"/>
  <c r="B72" i="17"/>
  <c r="C71" i="17"/>
  <c r="B71" i="17"/>
  <c r="C70" i="17"/>
  <c r="B70" i="17"/>
  <c r="C69" i="17"/>
  <c r="B69" i="17"/>
  <c r="C68" i="17"/>
  <c r="B68" i="17"/>
  <c r="C67" i="17"/>
  <c r="B67" i="17"/>
  <c r="C66" i="17"/>
  <c r="B66" i="17"/>
  <c r="C65" i="17"/>
  <c r="B65" i="17"/>
  <c r="C64" i="17"/>
  <c r="B64" i="17"/>
  <c r="C63" i="17"/>
  <c r="B63" i="17"/>
  <c r="C62" i="17"/>
  <c r="B62" i="17"/>
  <c r="C61" i="17"/>
  <c r="B61" i="17"/>
  <c r="C60" i="17"/>
  <c r="B60" i="17"/>
  <c r="C59" i="17"/>
  <c r="B59" i="17"/>
  <c r="C58" i="17"/>
  <c r="B58" i="17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B47" i="17"/>
  <c r="C46" i="17"/>
  <c r="B46" i="17"/>
  <c r="C45" i="17"/>
  <c r="B45" i="17"/>
  <c r="C44" i="17"/>
  <c r="B44" i="17"/>
  <c r="C43" i="17"/>
  <c r="B43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C25" i="17"/>
  <c r="B25" i="17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5" i="17"/>
  <c r="B5" i="17"/>
  <c r="C86" i="18"/>
  <c r="B86" i="18"/>
  <c r="C85" i="18"/>
  <c r="B85" i="18"/>
  <c r="C84" i="18"/>
  <c r="B84" i="18"/>
  <c r="C83" i="18"/>
  <c r="B83" i="18"/>
  <c r="C82" i="18"/>
  <c r="B82" i="18"/>
  <c r="C81" i="18"/>
  <c r="B81" i="18"/>
  <c r="C80" i="18"/>
  <c r="B80" i="18"/>
  <c r="C79" i="18"/>
  <c r="B79" i="18"/>
  <c r="C78" i="18"/>
  <c r="B78" i="18"/>
  <c r="C77" i="18"/>
  <c r="B77" i="18"/>
  <c r="C76" i="18"/>
  <c r="B76" i="18"/>
  <c r="C75" i="18"/>
  <c r="B75" i="18"/>
  <c r="C74" i="18"/>
  <c r="B74" i="18"/>
  <c r="C72" i="18"/>
  <c r="B72" i="18"/>
  <c r="C71" i="18"/>
  <c r="B71" i="18"/>
  <c r="C70" i="18"/>
  <c r="B70" i="18"/>
  <c r="C69" i="18"/>
  <c r="B69" i="18"/>
  <c r="C68" i="18"/>
  <c r="B68" i="18"/>
  <c r="C67" i="18"/>
  <c r="B67" i="18"/>
  <c r="C66" i="18"/>
  <c r="B66" i="18"/>
  <c r="C65" i="18"/>
  <c r="B65" i="18"/>
  <c r="C64" i="18"/>
  <c r="B64" i="18"/>
  <c r="C63" i="18"/>
  <c r="B63" i="18"/>
  <c r="C62" i="18"/>
  <c r="B62" i="18"/>
  <c r="C61" i="18"/>
  <c r="B61" i="18"/>
  <c r="C60" i="18"/>
  <c r="B60" i="18"/>
  <c r="C59" i="18"/>
  <c r="B59" i="18"/>
  <c r="C58" i="18"/>
  <c r="B58" i="18"/>
  <c r="C57" i="18"/>
  <c r="B57" i="18"/>
  <c r="C56" i="18"/>
  <c r="B56" i="18"/>
  <c r="C55" i="18"/>
  <c r="B55" i="18"/>
  <c r="C54" i="18"/>
  <c r="B54" i="18"/>
  <c r="C53" i="18"/>
  <c r="B53" i="18"/>
  <c r="C52" i="18"/>
  <c r="B52" i="18"/>
  <c r="C51" i="18"/>
  <c r="B51" i="18"/>
  <c r="C50" i="18"/>
  <c r="B50" i="18"/>
  <c r="C49" i="18"/>
  <c r="B49" i="18"/>
  <c r="B47" i="18"/>
  <c r="C46" i="18"/>
  <c r="B46" i="18"/>
  <c r="C45" i="18"/>
  <c r="B45" i="18"/>
  <c r="C44" i="18"/>
  <c r="B44" i="18"/>
  <c r="C43" i="18"/>
  <c r="B43" i="18"/>
  <c r="C42" i="18"/>
  <c r="B42" i="18"/>
  <c r="C41" i="18"/>
  <c r="B41" i="18"/>
  <c r="C40" i="18"/>
  <c r="B40" i="18"/>
  <c r="C39" i="18"/>
  <c r="B39" i="18"/>
  <c r="C38" i="18"/>
  <c r="B38" i="18"/>
  <c r="C37" i="18"/>
  <c r="B37" i="18"/>
  <c r="C36" i="18"/>
  <c r="B36" i="18"/>
  <c r="C35" i="18"/>
  <c r="B35" i="18"/>
  <c r="C34" i="18"/>
  <c r="B34" i="18"/>
  <c r="C33" i="18"/>
  <c r="B33" i="18"/>
  <c r="C32" i="18"/>
  <c r="B32" i="18"/>
  <c r="C31" i="18"/>
  <c r="B31" i="18"/>
  <c r="C30" i="18"/>
  <c r="B30" i="18"/>
  <c r="C29" i="18"/>
  <c r="B29" i="18"/>
  <c r="C28" i="18"/>
  <c r="B28" i="18"/>
  <c r="C27" i="18"/>
  <c r="B27" i="18"/>
  <c r="C26" i="18"/>
  <c r="B26" i="18"/>
  <c r="C25" i="18"/>
  <c r="B25" i="18"/>
  <c r="C24" i="18"/>
  <c r="B24" i="18"/>
  <c r="C23" i="18"/>
  <c r="B23" i="18"/>
  <c r="C22" i="18"/>
  <c r="B22" i="18"/>
  <c r="C21" i="18"/>
  <c r="B21" i="18"/>
  <c r="C20" i="18"/>
  <c r="B20" i="18"/>
  <c r="C19" i="18"/>
  <c r="B19" i="18"/>
  <c r="C18" i="18"/>
  <c r="B18" i="18"/>
  <c r="C17" i="18"/>
  <c r="B17" i="18"/>
  <c r="C5" i="18"/>
  <c r="B5" i="18"/>
  <c r="C86" i="19"/>
  <c r="B86" i="19"/>
  <c r="C85" i="19"/>
  <c r="B85" i="19"/>
  <c r="C84" i="19"/>
  <c r="B84" i="19"/>
  <c r="C83" i="19"/>
  <c r="B83" i="19"/>
  <c r="C82" i="19"/>
  <c r="B82" i="19"/>
  <c r="C81" i="19"/>
  <c r="B81" i="19"/>
  <c r="C80" i="19"/>
  <c r="B80" i="19"/>
  <c r="C79" i="19"/>
  <c r="B79" i="19"/>
  <c r="C78" i="19"/>
  <c r="B78" i="19"/>
  <c r="C77" i="19"/>
  <c r="B77" i="19"/>
  <c r="C76" i="19"/>
  <c r="B76" i="19"/>
  <c r="C75" i="19"/>
  <c r="B75" i="19"/>
  <c r="C74" i="19"/>
  <c r="B74" i="19"/>
  <c r="C72" i="19"/>
  <c r="B72" i="19"/>
  <c r="C71" i="19"/>
  <c r="B71" i="19"/>
  <c r="C70" i="19"/>
  <c r="B70" i="19"/>
  <c r="C69" i="19"/>
  <c r="B69" i="19"/>
  <c r="C68" i="19"/>
  <c r="B68" i="19"/>
  <c r="C67" i="19"/>
  <c r="B67" i="19"/>
  <c r="C66" i="19"/>
  <c r="B66" i="19"/>
  <c r="C65" i="19"/>
  <c r="B65" i="19"/>
  <c r="C64" i="19"/>
  <c r="B64" i="19"/>
  <c r="C63" i="19"/>
  <c r="B63" i="19"/>
  <c r="C62" i="19"/>
  <c r="B62" i="19"/>
  <c r="C61" i="19"/>
  <c r="B61" i="19"/>
  <c r="C60" i="19"/>
  <c r="B60" i="19"/>
  <c r="C59" i="19"/>
  <c r="B59" i="19"/>
  <c r="C58" i="19"/>
  <c r="B58" i="19"/>
  <c r="C57" i="19"/>
  <c r="B57" i="19"/>
  <c r="C56" i="19"/>
  <c r="B56" i="19"/>
  <c r="C55" i="19"/>
  <c r="B55" i="19"/>
  <c r="C54" i="19"/>
  <c r="B54" i="19"/>
  <c r="C53" i="19"/>
  <c r="B53" i="19"/>
  <c r="C52" i="19"/>
  <c r="B52" i="19"/>
  <c r="C51" i="19"/>
  <c r="B51" i="19"/>
  <c r="C50" i="19"/>
  <c r="B50" i="19"/>
  <c r="C49" i="19"/>
  <c r="B49" i="19"/>
  <c r="B47" i="19"/>
  <c r="C46" i="19"/>
  <c r="B46" i="19"/>
  <c r="C45" i="19"/>
  <c r="B45" i="19"/>
  <c r="C44" i="19"/>
  <c r="B44" i="19"/>
  <c r="C43" i="19"/>
  <c r="B43" i="19"/>
  <c r="C42" i="19"/>
  <c r="B42" i="19"/>
  <c r="C41" i="19"/>
  <c r="B41" i="19"/>
  <c r="C40" i="19"/>
  <c r="B40" i="19"/>
  <c r="C39" i="19"/>
  <c r="B39" i="19"/>
  <c r="C38" i="19"/>
  <c r="B38" i="19"/>
  <c r="C37" i="19"/>
  <c r="B37" i="19"/>
  <c r="C36" i="19"/>
  <c r="B36" i="19"/>
  <c r="C35" i="19"/>
  <c r="B35" i="19"/>
  <c r="C34" i="19"/>
  <c r="B34" i="19"/>
  <c r="C33" i="19"/>
  <c r="B33" i="19"/>
  <c r="C32" i="19"/>
  <c r="B32" i="19"/>
  <c r="C31" i="19"/>
  <c r="B31" i="19"/>
  <c r="C30" i="19"/>
  <c r="B30" i="19"/>
  <c r="C29" i="19"/>
  <c r="B29" i="19"/>
  <c r="C28" i="19"/>
  <c r="B28" i="19"/>
  <c r="C27" i="19"/>
  <c r="B27" i="19"/>
  <c r="C26" i="19"/>
  <c r="B26" i="19"/>
  <c r="C25" i="19"/>
  <c r="B25" i="19"/>
  <c r="C24" i="19"/>
  <c r="B24" i="19"/>
  <c r="C23" i="19"/>
  <c r="B23" i="19"/>
  <c r="C22" i="19"/>
  <c r="B22" i="19"/>
  <c r="C21" i="19"/>
  <c r="B21" i="19"/>
  <c r="C20" i="19"/>
  <c r="B20" i="19"/>
  <c r="C19" i="19"/>
  <c r="B19" i="19"/>
  <c r="C18" i="19"/>
  <c r="B18" i="19"/>
  <c r="C17" i="19"/>
  <c r="B17" i="19"/>
  <c r="C5" i="19"/>
  <c r="B5" i="19"/>
  <c r="C86" i="10"/>
  <c r="B86" i="10"/>
  <c r="C85" i="10"/>
  <c r="B85" i="10"/>
  <c r="C84" i="10"/>
  <c r="B84" i="10"/>
  <c r="C83" i="10"/>
  <c r="B83" i="10"/>
  <c r="C82" i="10"/>
  <c r="B82" i="10"/>
  <c r="C81" i="10"/>
  <c r="B81" i="10"/>
  <c r="C80" i="10"/>
  <c r="B80" i="10"/>
  <c r="C79" i="10"/>
  <c r="B79" i="10"/>
  <c r="C78" i="10"/>
  <c r="B78" i="10"/>
  <c r="C77" i="10"/>
  <c r="B77" i="10"/>
  <c r="C76" i="10"/>
  <c r="B76" i="10"/>
  <c r="C75" i="10"/>
  <c r="B75" i="10"/>
  <c r="C74" i="10"/>
  <c r="B74" i="10"/>
  <c r="C72" i="10"/>
  <c r="B72" i="10"/>
  <c r="C71" i="10"/>
  <c r="B71" i="10"/>
  <c r="C70" i="10"/>
  <c r="B70" i="10"/>
  <c r="C69" i="10"/>
  <c r="B69" i="10"/>
  <c r="C68" i="10"/>
  <c r="B68" i="10"/>
  <c r="C67" i="10"/>
  <c r="B67" i="10"/>
  <c r="C66" i="10"/>
  <c r="B66" i="10"/>
  <c r="C65" i="10"/>
  <c r="B65" i="10"/>
  <c r="C64" i="10"/>
  <c r="B64" i="10"/>
  <c r="C63" i="10"/>
  <c r="B63" i="10"/>
  <c r="C62" i="10"/>
  <c r="B62" i="10"/>
  <c r="C61" i="10"/>
  <c r="B61" i="10"/>
  <c r="C60" i="10"/>
  <c r="B60" i="10"/>
  <c r="C59" i="10"/>
  <c r="B59" i="10"/>
  <c r="C58" i="10"/>
  <c r="B58" i="10"/>
  <c r="C57" i="10"/>
  <c r="B57" i="10"/>
  <c r="C56" i="10"/>
  <c r="B56" i="10"/>
  <c r="C55" i="10"/>
  <c r="B55" i="10"/>
  <c r="C54" i="10"/>
  <c r="B54" i="10"/>
  <c r="C53" i="10"/>
  <c r="B53" i="10"/>
  <c r="C52" i="10"/>
  <c r="B52" i="10"/>
  <c r="C51" i="10"/>
  <c r="B51" i="10"/>
  <c r="C50" i="10"/>
  <c r="B50" i="10"/>
  <c r="C49" i="10"/>
  <c r="B49" i="10"/>
  <c r="B47" i="10"/>
  <c r="C46" i="10"/>
  <c r="B46" i="10"/>
  <c r="C45" i="10"/>
  <c r="B45" i="10"/>
  <c r="C44" i="10"/>
  <c r="B44" i="10"/>
  <c r="C43" i="10"/>
  <c r="B43" i="10"/>
  <c r="C42" i="10"/>
  <c r="B42" i="10"/>
  <c r="C41" i="10"/>
  <c r="B41" i="10"/>
  <c r="C40" i="10"/>
  <c r="B40" i="10"/>
  <c r="C39" i="10"/>
  <c r="B39" i="10"/>
  <c r="C38" i="10"/>
  <c r="B38" i="10"/>
  <c r="C37" i="10"/>
  <c r="B37" i="10"/>
  <c r="C36" i="10"/>
  <c r="B36" i="10"/>
  <c r="C35" i="10"/>
  <c r="B35" i="10"/>
  <c r="C34" i="10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5" i="10"/>
  <c r="B5" i="10"/>
  <c r="C86" i="11"/>
  <c r="B86" i="11"/>
  <c r="C85" i="11"/>
  <c r="B85" i="11"/>
  <c r="C84" i="11"/>
  <c r="B84" i="11"/>
  <c r="C83" i="11"/>
  <c r="B83" i="11"/>
  <c r="C82" i="11"/>
  <c r="B82" i="11"/>
  <c r="C81" i="11"/>
  <c r="B81" i="11"/>
  <c r="C80" i="11"/>
  <c r="B80" i="11"/>
  <c r="C79" i="11"/>
  <c r="B79" i="11"/>
  <c r="C78" i="11"/>
  <c r="B78" i="11"/>
  <c r="C77" i="11"/>
  <c r="B77" i="11"/>
  <c r="C76" i="11"/>
  <c r="B76" i="11"/>
  <c r="C75" i="11"/>
  <c r="B75" i="11"/>
  <c r="C74" i="11"/>
  <c r="B74" i="11"/>
  <c r="C72" i="11"/>
  <c r="B72" i="11"/>
  <c r="C71" i="11"/>
  <c r="B71" i="11"/>
  <c r="C70" i="11"/>
  <c r="B70" i="11"/>
  <c r="C69" i="11"/>
  <c r="B69" i="11"/>
  <c r="C68" i="11"/>
  <c r="B68" i="11"/>
  <c r="C67" i="11"/>
  <c r="B67" i="11"/>
  <c r="C66" i="11"/>
  <c r="B66" i="11"/>
  <c r="C65" i="11"/>
  <c r="B65" i="11"/>
  <c r="C64" i="11"/>
  <c r="B64" i="11"/>
  <c r="C63" i="11"/>
  <c r="B63" i="11"/>
  <c r="C62" i="11"/>
  <c r="B62" i="11"/>
  <c r="C61" i="11"/>
  <c r="B61" i="11"/>
  <c r="C60" i="11"/>
  <c r="B60" i="11"/>
  <c r="C59" i="11"/>
  <c r="B59" i="11"/>
  <c r="C58" i="11"/>
  <c r="B58" i="11"/>
  <c r="C57" i="11"/>
  <c r="B57" i="11"/>
  <c r="C56" i="11"/>
  <c r="B56" i="11"/>
  <c r="C55" i="11"/>
  <c r="B55" i="11"/>
  <c r="C54" i="11"/>
  <c r="B54" i="11"/>
  <c r="C53" i="11"/>
  <c r="B53" i="11"/>
  <c r="C52" i="11"/>
  <c r="B52" i="11"/>
  <c r="C51" i="11"/>
  <c r="B51" i="11"/>
  <c r="C50" i="11"/>
  <c r="B50" i="11"/>
  <c r="C49" i="11"/>
  <c r="B49" i="11"/>
  <c r="B47" i="11"/>
  <c r="C46" i="11"/>
  <c r="B46" i="11"/>
  <c r="C45" i="11"/>
  <c r="B45" i="11"/>
  <c r="C44" i="11"/>
  <c r="B44" i="11"/>
  <c r="C43" i="11"/>
  <c r="B43" i="11"/>
  <c r="C42" i="11"/>
  <c r="B42" i="11"/>
  <c r="C41" i="11"/>
  <c r="B41" i="11"/>
  <c r="C40" i="11"/>
  <c r="B40" i="11"/>
  <c r="C39" i="11"/>
  <c r="B39" i="11"/>
  <c r="C38" i="11"/>
  <c r="B38" i="11"/>
  <c r="C37" i="11"/>
  <c r="B37" i="11"/>
  <c r="C36" i="11"/>
  <c r="B36" i="11"/>
  <c r="C35" i="11"/>
  <c r="B35" i="11"/>
  <c r="C34" i="11"/>
  <c r="B34" i="11"/>
  <c r="C33" i="11"/>
  <c r="B33" i="11"/>
  <c r="C32" i="11"/>
  <c r="B32" i="11"/>
  <c r="C31" i="11"/>
  <c r="B31" i="11"/>
  <c r="C30" i="11"/>
  <c r="B30" i="11"/>
  <c r="C29" i="11"/>
  <c r="B29" i="11"/>
  <c r="C28" i="11"/>
  <c r="B28" i="11"/>
  <c r="C27" i="11"/>
  <c r="B27" i="11"/>
  <c r="C26" i="11"/>
  <c r="B26" i="11"/>
  <c r="C25" i="11"/>
  <c r="B25" i="11"/>
  <c r="C24" i="11"/>
  <c r="B24" i="11"/>
  <c r="C23" i="11"/>
  <c r="B23" i="11"/>
  <c r="C22" i="11"/>
  <c r="B22" i="11"/>
  <c r="C21" i="11"/>
  <c r="B21" i="11"/>
  <c r="C20" i="11"/>
  <c r="B20" i="11"/>
  <c r="C19" i="11"/>
  <c r="B19" i="11"/>
  <c r="C18" i="11"/>
  <c r="B18" i="11"/>
  <c r="C17" i="11"/>
  <c r="B17" i="11"/>
  <c r="C5" i="11"/>
  <c r="B5" i="11"/>
  <c r="C86" i="22"/>
  <c r="B86" i="22"/>
  <c r="C85" i="22"/>
  <c r="B85" i="22"/>
  <c r="C84" i="22"/>
  <c r="B84" i="22"/>
  <c r="C83" i="22"/>
  <c r="B83" i="22"/>
  <c r="C82" i="22"/>
  <c r="B82" i="22"/>
  <c r="C81" i="22"/>
  <c r="B81" i="22"/>
  <c r="C80" i="22"/>
  <c r="B80" i="22"/>
  <c r="C79" i="22"/>
  <c r="B79" i="22"/>
  <c r="C78" i="22"/>
  <c r="B78" i="22"/>
  <c r="C77" i="22"/>
  <c r="B77" i="22"/>
  <c r="C76" i="22"/>
  <c r="B76" i="22"/>
  <c r="C75" i="22"/>
  <c r="B75" i="22"/>
  <c r="C74" i="22"/>
  <c r="B74" i="22"/>
  <c r="C72" i="22"/>
  <c r="B72" i="22"/>
  <c r="C71" i="22"/>
  <c r="B71" i="22"/>
  <c r="C70" i="22"/>
  <c r="B70" i="22"/>
  <c r="C69" i="22"/>
  <c r="B69" i="22"/>
  <c r="C68" i="22"/>
  <c r="B68" i="22"/>
  <c r="C67" i="22"/>
  <c r="B67" i="22"/>
  <c r="C66" i="22"/>
  <c r="B66" i="22"/>
  <c r="C65" i="22"/>
  <c r="B65" i="22"/>
  <c r="C64" i="22"/>
  <c r="B64" i="22"/>
  <c r="C63" i="22"/>
  <c r="B63" i="22"/>
  <c r="C62" i="22"/>
  <c r="B62" i="22"/>
  <c r="C61" i="22"/>
  <c r="B61" i="22"/>
  <c r="C60" i="22"/>
  <c r="B60" i="22"/>
  <c r="C59" i="22"/>
  <c r="B59" i="22"/>
  <c r="C58" i="22"/>
  <c r="B58" i="22"/>
  <c r="C57" i="22"/>
  <c r="B57" i="22"/>
  <c r="C56" i="22"/>
  <c r="B56" i="22"/>
  <c r="C55" i="22"/>
  <c r="B55" i="22"/>
  <c r="C54" i="22"/>
  <c r="B54" i="22"/>
  <c r="C53" i="22"/>
  <c r="B53" i="22"/>
  <c r="C52" i="22"/>
  <c r="B52" i="22"/>
  <c r="C51" i="22"/>
  <c r="B51" i="22"/>
  <c r="C50" i="22"/>
  <c r="B50" i="22"/>
  <c r="C49" i="22"/>
  <c r="B49" i="22"/>
  <c r="B47" i="22"/>
  <c r="C46" i="22"/>
  <c r="B46" i="22"/>
  <c r="C45" i="22"/>
  <c r="B45" i="22"/>
  <c r="C44" i="22"/>
  <c r="B44" i="22"/>
  <c r="C43" i="22"/>
  <c r="B43" i="22"/>
  <c r="C42" i="22"/>
  <c r="B42" i="22"/>
  <c r="C41" i="22"/>
  <c r="B41" i="22"/>
  <c r="C40" i="22"/>
  <c r="B40" i="22"/>
  <c r="C39" i="22"/>
  <c r="B39" i="22"/>
  <c r="C38" i="22"/>
  <c r="B38" i="22"/>
  <c r="C37" i="22"/>
  <c r="B37" i="22"/>
  <c r="C36" i="22"/>
  <c r="B36" i="22"/>
  <c r="C35" i="22"/>
  <c r="B35" i="22"/>
  <c r="C34" i="22"/>
  <c r="B34" i="22"/>
  <c r="C33" i="22"/>
  <c r="B33" i="22"/>
  <c r="C32" i="22"/>
  <c r="B32" i="22"/>
  <c r="C31" i="22"/>
  <c r="B31" i="22"/>
  <c r="C30" i="22"/>
  <c r="B30" i="22"/>
  <c r="C29" i="22"/>
  <c r="B29" i="22"/>
  <c r="C28" i="22"/>
  <c r="B28" i="22"/>
  <c r="C27" i="22"/>
  <c r="B27" i="22"/>
  <c r="C26" i="22"/>
  <c r="B26" i="22"/>
  <c r="C25" i="22"/>
  <c r="B25" i="22"/>
  <c r="C24" i="22"/>
  <c r="B24" i="22"/>
  <c r="C23" i="22"/>
  <c r="B23" i="22"/>
  <c r="C22" i="22"/>
  <c r="B22" i="22"/>
  <c r="C21" i="22"/>
  <c r="B21" i="22"/>
  <c r="C20" i="22"/>
  <c r="B20" i="22"/>
  <c r="C19" i="22"/>
  <c r="B19" i="22"/>
  <c r="C18" i="22"/>
  <c r="B18" i="22"/>
  <c r="C17" i="22"/>
  <c r="B17" i="22"/>
  <c r="C5" i="22"/>
  <c r="B5" i="22"/>
  <c r="C86" i="23"/>
  <c r="B86" i="23"/>
  <c r="C85" i="23"/>
  <c r="B85" i="23"/>
  <c r="C84" i="23"/>
  <c r="B84" i="23"/>
  <c r="C83" i="23"/>
  <c r="B83" i="23"/>
  <c r="C82" i="23"/>
  <c r="B82" i="23"/>
  <c r="C81" i="23"/>
  <c r="B81" i="23"/>
  <c r="C80" i="23"/>
  <c r="B80" i="23"/>
  <c r="C79" i="23"/>
  <c r="B79" i="23"/>
  <c r="C78" i="23"/>
  <c r="B78" i="23"/>
  <c r="C77" i="23"/>
  <c r="B77" i="23"/>
  <c r="C76" i="23"/>
  <c r="B76" i="23"/>
  <c r="C75" i="23"/>
  <c r="B75" i="23"/>
  <c r="C74" i="23"/>
  <c r="B74" i="23"/>
  <c r="C72" i="23"/>
  <c r="B72" i="23"/>
  <c r="C71" i="23"/>
  <c r="B71" i="23"/>
  <c r="C70" i="23"/>
  <c r="B70" i="23"/>
  <c r="C69" i="23"/>
  <c r="B69" i="23"/>
  <c r="C68" i="23"/>
  <c r="B68" i="23"/>
  <c r="C67" i="23"/>
  <c r="B67" i="23"/>
  <c r="C66" i="23"/>
  <c r="B66" i="23"/>
  <c r="C65" i="23"/>
  <c r="B65" i="23"/>
  <c r="C64" i="23"/>
  <c r="B64" i="23"/>
  <c r="C63" i="23"/>
  <c r="B63" i="23"/>
  <c r="C62" i="23"/>
  <c r="B62" i="23"/>
  <c r="C61" i="23"/>
  <c r="B61" i="23"/>
  <c r="C60" i="23"/>
  <c r="B60" i="23"/>
  <c r="C59" i="23"/>
  <c r="B59" i="23"/>
  <c r="C58" i="23"/>
  <c r="B58" i="23"/>
  <c r="C57" i="23"/>
  <c r="B57" i="23"/>
  <c r="C56" i="23"/>
  <c r="B56" i="23"/>
  <c r="C55" i="23"/>
  <c r="B55" i="23"/>
  <c r="C54" i="23"/>
  <c r="B54" i="23"/>
  <c r="C53" i="23"/>
  <c r="B53" i="23"/>
  <c r="C52" i="23"/>
  <c r="B52" i="23"/>
  <c r="C51" i="23"/>
  <c r="B51" i="23"/>
  <c r="C50" i="23"/>
  <c r="B50" i="23"/>
  <c r="C49" i="23"/>
  <c r="B49" i="23"/>
  <c r="B47" i="23"/>
  <c r="C46" i="23"/>
  <c r="B46" i="23"/>
  <c r="C45" i="23"/>
  <c r="B45" i="23"/>
  <c r="C44" i="23"/>
  <c r="B44" i="23"/>
  <c r="C43" i="23"/>
  <c r="B43" i="23"/>
  <c r="C42" i="23"/>
  <c r="B42" i="23"/>
  <c r="C41" i="23"/>
  <c r="B41" i="23"/>
  <c r="C40" i="23"/>
  <c r="B40" i="23"/>
  <c r="C39" i="23"/>
  <c r="B39" i="23"/>
  <c r="C38" i="23"/>
  <c r="B38" i="23"/>
  <c r="C37" i="23"/>
  <c r="B37" i="23"/>
  <c r="C36" i="23"/>
  <c r="B36" i="23"/>
  <c r="C35" i="23"/>
  <c r="B35" i="23"/>
  <c r="C34" i="23"/>
  <c r="B34" i="23"/>
  <c r="C33" i="23"/>
  <c r="B33" i="23"/>
  <c r="C32" i="23"/>
  <c r="B32" i="23"/>
  <c r="C31" i="23"/>
  <c r="B31" i="23"/>
  <c r="C30" i="23"/>
  <c r="B30" i="23"/>
  <c r="C29" i="23"/>
  <c r="B29" i="23"/>
  <c r="C28" i="23"/>
  <c r="B28" i="23"/>
  <c r="C27" i="23"/>
  <c r="B27" i="23"/>
  <c r="C26" i="23"/>
  <c r="B26" i="23"/>
  <c r="C25" i="23"/>
  <c r="B25" i="23"/>
  <c r="C24" i="23"/>
  <c r="B24" i="23"/>
  <c r="C23" i="23"/>
  <c r="B23" i="23"/>
  <c r="C22" i="23"/>
  <c r="B22" i="23"/>
  <c r="C21" i="23"/>
  <c r="B21" i="23"/>
  <c r="C20" i="23"/>
  <c r="B20" i="23"/>
  <c r="C19" i="23"/>
  <c r="B19" i="23"/>
  <c r="C18" i="23"/>
  <c r="B18" i="23"/>
  <c r="C17" i="23"/>
  <c r="B17" i="23"/>
  <c r="C5" i="23"/>
  <c r="B5" i="23"/>
  <c r="C86" i="24"/>
  <c r="B86" i="24"/>
  <c r="C85" i="24"/>
  <c r="B85" i="24"/>
  <c r="C84" i="24"/>
  <c r="B84" i="24"/>
  <c r="C83" i="24"/>
  <c r="B83" i="24"/>
  <c r="C82" i="24"/>
  <c r="B82" i="24"/>
  <c r="C81" i="24"/>
  <c r="B81" i="24"/>
  <c r="C80" i="24"/>
  <c r="B80" i="24"/>
  <c r="C79" i="24"/>
  <c r="B79" i="24"/>
  <c r="C78" i="24"/>
  <c r="B78" i="24"/>
  <c r="C77" i="24"/>
  <c r="B77" i="24"/>
  <c r="C76" i="24"/>
  <c r="B76" i="24"/>
  <c r="C75" i="24"/>
  <c r="B75" i="24"/>
  <c r="C74" i="24"/>
  <c r="B74" i="24"/>
  <c r="C72" i="24"/>
  <c r="B72" i="24"/>
  <c r="C71" i="24"/>
  <c r="B71" i="24"/>
  <c r="C70" i="24"/>
  <c r="B70" i="24"/>
  <c r="C69" i="24"/>
  <c r="B69" i="24"/>
  <c r="C68" i="24"/>
  <c r="B68" i="24"/>
  <c r="C67" i="24"/>
  <c r="B67" i="24"/>
  <c r="C66" i="24"/>
  <c r="B66" i="24"/>
  <c r="C65" i="24"/>
  <c r="B65" i="24"/>
  <c r="C64" i="24"/>
  <c r="B64" i="24"/>
  <c r="C63" i="24"/>
  <c r="B63" i="24"/>
  <c r="C62" i="24"/>
  <c r="B62" i="24"/>
  <c r="C61" i="24"/>
  <c r="B61" i="24"/>
  <c r="C60" i="24"/>
  <c r="B60" i="24"/>
  <c r="C59" i="24"/>
  <c r="B59" i="24"/>
  <c r="C58" i="24"/>
  <c r="B58" i="24"/>
  <c r="C57" i="24"/>
  <c r="B57" i="24"/>
  <c r="C56" i="24"/>
  <c r="B56" i="24"/>
  <c r="C55" i="24"/>
  <c r="B55" i="24"/>
  <c r="C54" i="24"/>
  <c r="B54" i="24"/>
  <c r="C53" i="24"/>
  <c r="B53" i="24"/>
  <c r="C52" i="24"/>
  <c r="B52" i="24"/>
  <c r="C51" i="24"/>
  <c r="B51" i="24"/>
  <c r="C50" i="24"/>
  <c r="B50" i="24"/>
  <c r="C49" i="24"/>
  <c r="B49" i="24"/>
  <c r="B47" i="24"/>
  <c r="C46" i="24"/>
  <c r="B46" i="24"/>
  <c r="C45" i="24"/>
  <c r="B45" i="24"/>
  <c r="C44" i="24"/>
  <c r="B44" i="24"/>
  <c r="C43" i="24"/>
  <c r="B43" i="24"/>
  <c r="C42" i="24"/>
  <c r="B42" i="24"/>
  <c r="C41" i="24"/>
  <c r="B41" i="24"/>
  <c r="C40" i="24"/>
  <c r="B40" i="24"/>
  <c r="C39" i="24"/>
  <c r="B39" i="24"/>
  <c r="C38" i="24"/>
  <c r="B38" i="24"/>
  <c r="C37" i="24"/>
  <c r="B37" i="24"/>
  <c r="C36" i="24"/>
  <c r="B36" i="24"/>
  <c r="C35" i="24"/>
  <c r="B35" i="24"/>
  <c r="C34" i="24"/>
  <c r="B34" i="24"/>
  <c r="C33" i="24"/>
  <c r="B33" i="24"/>
  <c r="C32" i="24"/>
  <c r="B32" i="24"/>
  <c r="C31" i="24"/>
  <c r="B31" i="24"/>
  <c r="C30" i="24"/>
  <c r="B30" i="24"/>
  <c r="C29" i="24"/>
  <c r="B29" i="24"/>
  <c r="C28" i="24"/>
  <c r="B28" i="24"/>
  <c r="C27" i="24"/>
  <c r="B27" i="24"/>
  <c r="C26" i="24"/>
  <c r="B26" i="24"/>
  <c r="C25" i="24"/>
  <c r="B25" i="24"/>
  <c r="C24" i="24"/>
  <c r="B24" i="24"/>
  <c r="C23" i="24"/>
  <c r="B23" i="24"/>
  <c r="C22" i="24"/>
  <c r="B22" i="24"/>
  <c r="C21" i="24"/>
  <c r="B21" i="24"/>
  <c r="C20" i="24"/>
  <c r="B20" i="24"/>
  <c r="C19" i="24"/>
  <c r="B19" i="24"/>
  <c r="C18" i="24"/>
  <c r="B18" i="24"/>
  <c r="C17" i="24"/>
  <c r="B17" i="24"/>
  <c r="C5" i="24"/>
  <c r="B5" i="24"/>
  <c r="C86" i="25"/>
  <c r="B86" i="25"/>
  <c r="C85" i="25"/>
  <c r="B85" i="25"/>
  <c r="C84" i="25"/>
  <c r="B84" i="25"/>
  <c r="C83" i="25"/>
  <c r="B83" i="25"/>
  <c r="C82" i="25"/>
  <c r="B82" i="25"/>
  <c r="C81" i="25"/>
  <c r="B81" i="25"/>
  <c r="C80" i="25"/>
  <c r="B80" i="25"/>
  <c r="C79" i="25"/>
  <c r="B79" i="25"/>
  <c r="C78" i="25"/>
  <c r="B78" i="25"/>
  <c r="C77" i="25"/>
  <c r="B77" i="25"/>
  <c r="C76" i="25"/>
  <c r="B76" i="25"/>
  <c r="C75" i="25"/>
  <c r="B75" i="25"/>
  <c r="C74" i="25"/>
  <c r="B74" i="25"/>
  <c r="C72" i="25"/>
  <c r="B72" i="25"/>
  <c r="C71" i="25"/>
  <c r="B71" i="25"/>
  <c r="C70" i="25"/>
  <c r="B70" i="25"/>
  <c r="C69" i="25"/>
  <c r="B69" i="25"/>
  <c r="C68" i="25"/>
  <c r="B68" i="25"/>
  <c r="C67" i="25"/>
  <c r="B67" i="25"/>
  <c r="C66" i="25"/>
  <c r="B66" i="25"/>
  <c r="C65" i="25"/>
  <c r="B65" i="25"/>
  <c r="C64" i="25"/>
  <c r="B64" i="25"/>
  <c r="C63" i="25"/>
  <c r="B63" i="25"/>
  <c r="C62" i="25"/>
  <c r="B62" i="25"/>
  <c r="C61" i="25"/>
  <c r="B61" i="25"/>
  <c r="C60" i="25"/>
  <c r="B60" i="25"/>
  <c r="C59" i="25"/>
  <c r="B59" i="25"/>
  <c r="C58" i="25"/>
  <c r="B58" i="25"/>
  <c r="C57" i="25"/>
  <c r="B57" i="25"/>
  <c r="C56" i="25"/>
  <c r="B56" i="25"/>
  <c r="C55" i="25"/>
  <c r="B55" i="25"/>
  <c r="C54" i="25"/>
  <c r="B54" i="25"/>
  <c r="C53" i="25"/>
  <c r="B53" i="25"/>
  <c r="C52" i="25"/>
  <c r="B52" i="25"/>
  <c r="C51" i="25"/>
  <c r="B51" i="25"/>
  <c r="C50" i="25"/>
  <c r="B50" i="25"/>
  <c r="C49" i="25"/>
  <c r="B49" i="25"/>
  <c r="B47" i="25"/>
  <c r="C46" i="25"/>
  <c r="B46" i="25"/>
  <c r="C45" i="25"/>
  <c r="B45" i="25"/>
  <c r="C44" i="25"/>
  <c r="B44" i="25"/>
  <c r="C43" i="25"/>
  <c r="B43" i="25"/>
  <c r="C42" i="25"/>
  <c r="B42" i="25"/>
  <c r="C41" i="25"/>
  <c r="B41" i="25"/>
  <c r="C40" i="25"/>
  <c r="B40" i="25"/>
  <c r="C39" i="25"/>
  <c r="B39" i="25"/>
  <c r="C38" i="25"/>
  <c r="B38" i="25"/>
  <c r="C37" i="25"/>
  <c r="B37" i="25"/>
  <c r="C36" i="25"/>
  <c r="B36" i="25"/>
  <c r="C35" i="25"/>
  <c r="B35" i="25"/>
  <c r="C34" i="25"/>
  <c r="B34" i="25"/>
  <c r="C33" i="25"/>
  <c r="B33" i="25"/>
  <c r="C32" i="25"/>
  <c r="B32" i="25"/>
  <c r="C31" i="25"/>
  <c r="B31" i="25"/>
  <c r="C30" i="25"/>
  <c r="B30" i="25"/>
  <c r="C29" i="25"/>
  <c r="B29" i="25"/>
  <c r="C28" i="25"/>
  <c r="B28" i="25"/>
  <c r="C27" i="25"/>
  <c r="B27" i="25"/>
  <c r="C26" i="25"/>
  <c r="B26" i="25"/>
  <c r="C25" i="25"/>
  <c r="B25" i="25"/>
  <c r="C24" i="25"/>
  <c r="B24" i="25"/>
  <c r="C23" i="25"/>
  <c r="B23" i="25"/>
  <c r="C22" i="25"/>
  <c r="B22" i="25"/>
  <c r="C21" i="25"/>
  <c r="B21" i="25"/>
  <c r="C20" i="25"/>
  <c r="B20" i="25"/>
  <c r="C19" i="25"/>
  <c r="B19" i="25"/>
  <c r="C18" i="25"/>
  <c r="B18" i="25"/>
  <c r="C17" i="25"/>
  <c r="B17" i="25"/>
  <c r="C5" i="25"/>
  <c r="B5" i="25"/>
  <c r="C86" i="26"/>
  <c r="B86" i="26"/>
  <c r="C85" i="26"/>
  <c r="B85" i="26"/>
  <c r="C84" i="26"/>
  <c r="B84" i="26"/>
  <c r="C83" i="26"/>
  <c r="B83" i="26"/>
  <c r="C82" i="26"/>
  <c r="B82" i="26"/>
  <c r="C81" i="26"/>
  <c r="B81" i="26"/>
  <c r="C80" i="26"/>
  <c r="B80" i="26"/>
  <c r="C79" i="26"/>
  <c r="B79" i="26"/>
  <c r="C78" i="26"/>
  <c r="B78" i="26"/>
  <c r="C77" i="26"/>
  <c r="B77" i="26"/>
  <c r="C76" i="26"/>
  <c r="B76" i="26"/>
  <c r="C75" i="26"/>
  <c r="B75" i="26"/>
  <c r="C74" i="26"/>
  <c r="B74" i="26"/>
  <c r="C72" i="26"/>
  <c r="B72" i="26"/>
  <c r="C71" i="26"/>
  <c r="B71" i="26"/>
  <c r="C70" i="26"/>
  <c r="B70" i="26"/>
  <c r="C69" i="26"/>
  <c r="B69" i="26"/>
  <c r="C68" i="26"/>
  <c r="B68" i="26"/>
  <c r="C67" i="26"/>
  <c r="B67" i="26"/>
  <c r="C66" i="26"/>
  <c r="B66" i="26"/>
  <c r="C65" i="26"/>
  <c r="B65" i="26"/>
  <c r="C64" i="26"/>
  <c r="B64" i="26"/>
  <c r="C63" i="26"/>
  <c r="B63" i="26"/>
  <c r="C62" i="26"/>
  <c r="B62" i="26"/>
  <c r="C61" i="26"/>
  <c r="B61" i="26"/>
  <c r="C60" i="26"/>
  <c r="B60" i="26"/>
  <c r="C59" i="26"/>
  <c r="B59" i="26"/>
  <c r="C58" i="26"/>
  <c r="B58" i="26"/>
  <c r="C57" i="26"/>
  <c r="B57" i="26"/>
  <c r="C56" i="26"/>
  <c r="B56" i="26"/>
  <c r="C55" i="26"/>
  <c r="B55" i="26"/>
  <c r="C54" i="26"/>
  <c r="B54" i="26"/>
  <c r="C53" i="26"/>
  <c r="B53" i="26"/>
  <c r="C52" i="26"/>
  <c r="B52" i="26"/>
  <c r="C51" i="26"/>
  <c r="B51" i="26"/>
  <c r="C50" i="26"/>
  <c r="B50" i="26"/>
  <c r="C49" i="26"/>
  <c r="B49" i="26"/>
  <c r="B47" i="26"/>
  <c r="C46" i="26"/>
  <c r="B46" i="26"/>
  <c r="C45" i="26"/>
  <c r="B45" i="26"/>
  <c r="C44" i="26"/>
  <c r="B44" i="26"/>
  <c r="C43" i="26"/>
  <c r="B43" i="26"/>
  <c r="C42" i="26"/>
  <c r="B42" i="26"/>
  <c r="C41" i="26"/>
  <c r="B41" i="26"/>
  <c r="C40" i="26"/>
  <c r="B40" i="26"/>
  <c r="C39" i="26"/>
  <c r="B39" i="26"/>
  <c r="C38" i="26"/>
  <c r="B38" i="26"/>
  <c r="C37" i="26"/>
  <c r="B37" i="26"/>
  <c r="C36" i="26"/>
  <c r="B36" i="26"/>
  <c r="C35" i="26"/>
  <c r="B35" i="26"/>
  <c r="C34" i="26"/>
  <c r="B34" i="26"/>
  <c r="C33" i="26"/>
  <c r="B33" i="26"/>
  <c r="C32" i="26"/>
  <c r="B32" i="26"/>
  <c r="C31" i="26"/>
  <c r="B31" i="26"/>
  <c r="C30" i="26"/>
  <c r="B30" i="26"/>
  <c r="C29" i="26"/>
  <c r="B29" i="26"/>
  <c r="C28" i="26"/>
  <c r="B28" i="26"/>
  <c r="C27" i="26"/>
  <c r="B27" i="26"/>
  <c r="C26" i="26"/>
  <c r="B26" i="26"/>
  <c r="C25" i="26"/>
  <c r="B25" i="26"/>
  <c r="C24" i="26"/>
  <c r="B24" i="26"/>
  <c r="C23" i="26"/>
  <c r="B23" i="26"/>
  <c r="C22" i="26"/>
  <c r="B22" i="26"/>
  <c r="C21" i="26"/>
  <c r="B21" i="26"/>
  <c r="C20" i="26"/>
  <c r="B20" i="26"/>
  <c r="C19" i="26"/>
  <c r="B19" i="26"/>
  <c r="C18" i="26"/>
  <c r="B18" i="26"/>
  <c r="C17" i="26"/>
  <c r="B17" i="26"/>
  <c r="C5" i="26"/>
  <c r="B5" i="26"/>
  <c r="C86" i="27"/>
  <c r="B86" i="27"/>
  <c r="C85" i="27"/>
  <c r="B85" i="27"/>
  <c r="C84" i="27"/>
  <c r="B84" i="27"/>
  <c r="C83" i="27"/>
  <c r="B83" i="27"/>
  <c r="C82" i="27"/>
  <c r="B82" i="27"/>
  <c r="C81" i="27"/>
  <c r="B81" i="27"/>
  <c r="C80" i="27"/>
  <c r="B80" i="27"/>
  <c r="C79" i="27"/>
  <c r="B79" i="27"/>
  <c r="C78" i="27"/>
  <c r="B78" i="27"/>
  <c r="C77" i="27"/>
  <c r="B77" i="27"/>
  <c r="C76" i="27"/>
  <c r="B76" i="27"/>
  <c r="C75" i="27"/>
  <c r="B75" i="27"/>
  <c r="C74" i="27"/>
  <c r="B74" i="27"/>
  <c r="C72" i="27"/>
  <c r="B72" i="27"/>
  <c r="C71" i="27"/>
  <c r="B71" i="27"/>
  <c r="C70" i="27"/>
  <c r="B70" i="27"/>
  <c r="C69" i="27"/>
  <c r="B69" i="27"/>
  <c r="C68" i="27"/>
  <c r="B68" i="27"/>
  <c r="C67" i="27"/>
  <c r="B67" i="27"/>
  <c r="C66" i="27"/>
  <c r="B66" i="27"/>
  <c r="C65" i="27"/>
  <c r="B65" i="27"/>
  <c r="C64" i="27"/>
  <c r="B64" i="27"/>
  <c r="C63" i="27"/>
  <c r="B63" i="27"/>
  <c r="C62" i="27"/>
  <c r="B62" i="27"/>
  <c r="C61" i="27"/>
  <c r="B61" i="27"/>
  <c r="C60" i="27"/>
  <c r="B60" i="27"/>
  <c r="C59" i="27"/>
  <c r="B59" i="27"/>
  <c r="C58" i="27"/>
  <c r="B58" i="27"/>
  <c r="C57" i="27"/>
  <c r="B57" i="27"/>
  <c r="C56" i="27"/>
  <c r="B56" i="27"/>
  <c r="C55" i="27"/>
  <c r="B55" i="27"/>
  <c r="C54" i="27"/>
  <c r="B54" i="27"/>
  <c r="C53" i="27"/>
  <c r="B53" i="27"/>
  <c r="C52" i="27"/>
  <c r="B52" i="27"/>
  <c r="C51" i="27"/>
  <c r="B51" i="27"/>
  <c r="C50" i="27"/>
  <c r="B50" i="27"/>
  <c r="C49" i="27"/>
  <c r="B49" i="27"/>
  <c r="B47" i="27"/>
  <c r="C46" i="27"/>
  <c r="B46" i="27"/>
  <c r="C45" i="27"/>
  <c r="B45" i="27"/>
  <c r="C44" i="27"/>
  <c r="B44" i="27"/>
  <c r="C43" i="27"/>
  <c r="B43" i="27"/>
  <c r="C42" i="27"/>
  <c r="B42" i="27"/>
  <c r="C41" i="27"/>
  <c r="B41" i="27"/>
  <c r="C40" i="27"/>
  <c r="B40" i="27"/>
  <c r="C39" i="27"/>
  <c r="B39" i="27"/>
  <c r="C38" i="27"/>
  <c r="B38" i="27"/>
  <c r="C37" i="27"/>
  <c r="B37" i="27"/>
  <c r="C36" i="27"/>
  <c r="B36" i="27"/>
  <c r="C35" i="27"/>
  <c r="B35" i="27"/>
  <c r="C34" i="27"/>
  <c r="B34" i="27"/>
  <c r="C33" i="27"/>
  <c r="B33" i="27"/>
  <c r="C32" i="27"/>
  <c r="B32" i="27"/>
  <c r="C31" i="27"/>
  <c r="B31" i="27"/>
  <c r="C30" i="27"/>
  <c r="B30" i="27"/>
  <c r="C29" i="27"/>
  <c r="B29" i="27"/>
  <c r="C28" i="27"/>
  <c r="B28" i="27"/>
  <c r="C27" i="27"/>
  <c r="B27" i="27"/>
  <c r="C26" i="27"/>
  <c r="B26" i="27"/>
  <c r="C25" i="27"/>
  <c r="B25" i="27"/>
  <c r="C24" i="27"/>
  <c r="B24" i="27"/>
  <c r="C23" i="27"/>
  <c r="B23" i="27"/>
  <c r="C22" i="27"/>
  <c r="B22" i="27"/>
  <c r="C21" i="27"/>
  <c r="B21" i="27"/>
  <c r="C20" i="27"/>
  <c r="B20" i="27"/>
  <c r="C19" i="27"/>
  <c r="B19" i="27"/>
  <c r="C18" i="27"/>
  <c r="B18" i="27"/>
  <c r="C17" i="27"/>
  <c r="B17" i="27"/>
  <c r="C5" i="27"/>
  <c r="B5" i="27"/>
  <c r="B5" i="4"/>
  <c r="C5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D91" i="17" l="1"/>
  <c r="D91" i="24"/>
  <c r="D91" i="12"/>
  <c r="D91" i="16"/>
  <c r="D91" i="10"/>
  <c r="D91" i="23"/>
  <c r="D91" i="27"/>
  <c r="D91" i="13"/>
  <c r="D91" i="9"/>
  <c r="D91" i="15"/>
  <c r="D91" i="19"/>
  <c r="D91" i="22"/>
  <c r="D91" i="26"/>
  <c r="D91" i="11"/>
  <c r="D91" i="14"/>
  <c r="D91" i="18"/>
  <c r="D92" i="28"/>
  <c r="D91" i="25"/>
  <c r="D91" i="4" l="1"/>
  <c r="D91" i="1"/>
  <c r="S49" i="4" l="1"/>
  <c r="O65" i="16"/>
  <c r="S65" i="16"/>
  <c r="S36" i="26"/>
  <c r="O36" i="26"/>
  <c r="O30" i="11"/>
  <c r="S30" i="11"/>
  <c r="S14" i="11"/>
  <c r="O14" i="11"/>
  <c r="O13" i="10"/>
  <c r="S13" i="10"/>
  <c r="S83" i="23"/>
  <c r="O83" i="23"/>
  <c r="N71" i="9"/>
  <c r="R71" i="9"/>
  <c r="S61" i="22"/>
  <c r="O61" i="22"/>
  <c r="S14" i="15"/>
  <c r="O14" i="15"/>
  <c r="O60" i="15"/>
  <c r="S60" i="15"/>
  <c r="O15" i="10"/>
  <c r="S15" i="10"/>
  <c r="S31" i="18"/>
  <c r="O31" i="18"/>
  <c r="S79" i="26"/>
  <c r="O79" i="26"/>
  <c r="O38" i="9"/>
  <c r="S38" i="9"/>
  <c r="O32" i="18"/>
  <c r="S32" i="18"/>
  <c r="O39" i="10"/>
  <c r="S39" i="10"/>
  <c r="O23" i="18"/>
  <c r="S23" i="18"/>
  <c r="S18" i="17"/>
  <c r="O18" i="17"/>
  <c r="S68" i="19"/>
  <c r="O68" i="19"/>
  <c r="S27" i="27"/>
  <c r="O27" i="27"/>
  <c r="S13" i="22"/>
  <c r="O13" i="22"/>
  <c r="N71" i="24"/>
  <c r="R71" i="24"/>
  <c r="R74" i="11"/>
  <c r="N74" i="11"/>
  <c r="N76" i="28"/>
  <c r="R76" i="28"/>
  <c r="O32" i="28"/>
  <c r="S32" i="28"/>
  <c r="S18" i="27"/>
  <c r="O18" i="27"/>
  <c r="O15" i="13"/>
  <c r="S15" i="13"/>
  <c r="S27" i="24"/>
  <c r="O27" i="24"/>
  <c r="R73" i="16"/>
  <c r="N73" i="16"/>
  <c r="N74" i="12"/>
  <c r="R74" i="12"/>
  <c r="O40" i="14"/>
  <c r="S40" i="14"/>
  <c r="O32" i="17"/>
  <c r="S32" i="17"/>
  <c r="O24" i="11"/>
  <c r="S24" i="11"/>
  <c r="O22" i="24"/>
  <c r="S22" i="24"/>
  <c r="S15" i="18"/>
  <c r="O15" i="18"/>
  <c r="O11" i="28"/>
  <c r="S11" i="28"/>
  <c r="O23" i="9"/>
  <c r="S23" i="9"/>
  <c r="O82" i="14"/>
  <c r="S82" i="14"/>
  <c r="O14" i="10"/>
  <c r="S14" i="10"/>
  <c r="S10" i="9"/>
  <c r="O10" i="9"/>
  <c r="S82" i="23"/>
  <c r="O82" i="23"/>
  <c r="S28" i="27"/>
  <c r="O28" i="27"/>
  <c r="O39" i="25"/>
  <c r="S39" i="25"/>
  <c r="S62" i="11"/>
  <c r="O62" i="11"/>
  <c r="R70" i="27"/>
  <c r="N70" i="27"/>
  <c r="S27" i="25"/>
  <c r="O27" i="25"/>
  <c r="O17" i="22"/>
  <c r="S17" i="22"/>
  <c r="O17" i="24"/>
  <c r="S17" i="24"/>
  <c r="O34" i="22"/>
  <c r="S34" i="22"/>
  <c r="S10" i="18"/>
  <c r="O10" i="18"/>
  <c r="O60" i="25"/>
  <c r="S60" i="25"/>
  <c r="O33" i="11"/>
  <c r="S33" i="11"/>
  <c r="O41" i="17"/>
  <c r="S41" i="17"/>
  <c r="O63" i="10"/>
  <c r="S63" i="10"/>
  <c r="S36" i="22"/>
  <c r="O36" i="22"/>
  <c r="O24" i="18"/>
  <c r="S24" i="18"/>
  <c r="O18" i="13"/>
  <c r="S18" i="13"/>
  <c r="S16" i="27"/>
  <c r="O16" i="27"/>
  <c r="S64" i="26"/>
  <c r="O64" i="26"/>
  <c r="S43" i="18"/>
  <c r="O43" i="18"/>
  <c r="S66" i="28"/>
  <c r="O66" i="28"/>
  <c r="O23" i="27"/>
  <c r="S23" i="27"/>
  <c r="R70" i="19"/>
  <c r="N70" i="19"/>
  <c r="S81" i="16"/>
  <c r="O81" i="16"/>
  <c r="O42" i="9"/>
  <c r="S42" i="9"/>
  <c r="S24" i="22"/>
  <c r="O24" i="22"/>
  <c r="S18" i="15"/>
  <c r="O18" i="15"/>
  <c r="O64" i="25"/>
  <c r="S64" i="25"/>
  <c r="O21" i="22"/>
  <c r="S21" i="22"/>
  <c r="S36" i="12"/>
  <c r="O36" i="12"/>
  <c r="S39" i="12"/>
  <c r="O39" i="12"/>
  <c r="S17" i="26"/>
  <c r="O17" i="26"/>
  <c r="O13" i="24"/>
  <c r="S13" i="24"/>
  <c r="R71" i="17"/>
  <c r="N71" i="17"/>
  <c r="O86" i="23"/>
  <c r="S86" i="23"/>
  <c r="S32" i="10"/>
  <c r="O32" i="10"/>
  <c r="O22" i="28"/>
  <c r="S22" i="28"/>
  <c r="S16" i="25"/>
  <c r="O16" i="25"/>
  <c r="O35" i="10"/>
  <c r="S35" i="10"/>
  <c r="O23" i="24"/>
  <c r="S23" i="24"/>
  <c r="O9" i="13"/>
  <c r="S9" i="13"/>
  <c r="S85" i="27"/>
  <c r="O85" i="27"/>
  <c r="S85" i="14"/>
  <c r="O85" i="14"/>
  <c r="R74" i="14"/>
  <c r="N74" i="14"/>
  <c r="S78" i="24"/>
  <c r="O78" i="24"/>
  <c r="S84" i="28"/>
  <c r="O84" i="28"/>
  <c r="S84" i="13"/>
  <c r="O84" i="13"/>
  <c r="O27" i="12"/>
  <c r="S27" i="12"/>
  <c r="O79" i="10"/>
  <c r="S79" i="10"/>
  <c r="O42" i="14"/>
  <c r="S42" i="14"/>
  <c r="S18" i="23"/>
  <c r="O18" i="23"/>
  <c r="O43" i="16"/>
  <c r="S43" i="16"/>
  <c r="S19" i="14"/>
  <c r="O19" i="14"/>
  <c r="S80" i="16"/>
  <c r="O80" i="16"/>
  <c r="S26" i="17"/>
  <c r="O26" i="17"/>
  <c r="O15" i="19"/>
  <c r="S15" i="19"/>
  <c r="S62" i="16"/>
  <c r="O62" i="16"/>
  <c r="O37" i="24"/>
  <c r="S37" i="24"/>
  <c r="N77" i="22"/>
  <c r="R77" i="22"/>
  <c r="R71" i="22"/>
  <c r="N71" i="22"/>
  <c r="O80" i="13"/>
  <c r="S80" i="13"/>
  <c r="S40" i="19"/>
  <c r="O40" i="19"/>
  <c r="O20" i="23"/>
  <c r="S20" i="23"/>
  <c r="S68" i="11"/>
  <c r="O68" i="11"/>
  <c r="O29" i="26"/>
  <c r="S29" i="26"/>
  <c r="O37" i="17"/>
  <c r="S37" i="17"/>
  <c r="O17" i="27"/>
  <c r="S17" i="27"/>
  <c r="O83" i="19"/>
  <c r="S83" i="19"/>
  <c r="R71" i="25"/>
  <c r="N71" i="25"/>
  <c r="O61" i="18"/>
  <c r="S61" i="18"/>
  <c r="O40" i="11"/>
  <c r="S40" i="11"/>
  <c r="O25" i="11"/>
  <c r="S25" i="11"/>
  <c r="S9" i="14"/>
  <c r="O9" i="14"/>
  <c r="S86" i="24"/>
  <c r="O86" i="24"/>
  <c r="N72" i="18"/>
  <c r="R72" i="18"/>
  <c r="O56" i="13"/>
  <c r="S56" i="13"/>
  <c r="S44" i="16"/>
  <c r="O44" i="16"/>
  <c r="S44" i="17"/>
  <c r="O44" i="17"/>
  <c r="S54" i="19"/>
  <c r="O54" i="19"/>
  <c r="O47" i="12"/>
  <c r="S47" i="12"/>
  <c r="S49" i="26"/>
  <c r="O49" i="26"/>
  <c r="O50" i="25"/>
  <c r="S50" i="25"/>
  <c r="S57" i="15"/>
  <c r="O57" i="15"/>
  <c r="S46" i="22"/>
  <c r="O46" i="22"/>
  <c r="S57" i="9"/>
  <c r="O57" i="9"/>
  <c r="O53" i="16"/>
  <c r="S53" i="16"/>
  <c r="O45" i="16"/>
  <c r="S45" i="16"/>
  <c r="S56" i="28"/>
  <c r="O56" i="28"/>
  <c r="O47" i="14"/>
  <c r="S47" i="14"/>
  <c r="S44" i="24"/>
  <c r="O44" i="24"/>
  <c r="S46" i="14"/>
  <c r="O46" i="14"/>
  <c r="O46" i="19"/>
  <c r="S46" i="19"/>
  <c r="O57" i="16"/>
  <c r="S57" i="16"/>
  <c r="O52" i="17"/>
  <c r="S52" i="17"/>
  <c r="S51" i="14"/>
  <c r="O51" i="14"/>
  <c r="S45" i="19"/>
  <c r="O45" i="19"/>
  <c r="S51" i="25"/>
  <c r="O51" i="25"/>
  <c r="S44" i="14"/>
  <c r="O44" i="14"/>
  <c r="O45" i="24"/>
  <c r="S45" i="24"/>
  <c r="O48" i="27"/>
  <c r="S48" i="27"/>
  <c r="O48" i="18"/>
  <c r="S48" i="18"/>
  <c r="O38" i="18"/>
  <c r="S38" i="18"/>
  <c r="S15" i="15"/>
  <c r="O15" i="15"/>
  <c r="O31" i="11"/>
  <c r="S31" i="11"/>
  <c r="S59" i="14"/>
  <c r="O59" i="14"/>
  <c r="O36" i="10"/>
  <c r="S36" i="10"/>
  <c r="O34" i="18"/>
  <c r="S34" i="18"/>
  <c r="S30" i="13"/>
  <c r="O30" i="13"/>
  <c r="S28" i="10"/>
  <c r="O28" i="10"/>
  <c r="O22" i="18"/>
  <c r="S22" i="18"/>
  <c r="S20" i="12"/>
  <c r="O20" i="12"/>
  <c r="S12" i="18"/>
  <c r="O12" i="18"/>
  <c r="O29" i="15"/>
  <c r="S29" i="15"/>
  <c r="O23" i="10"/>
  <c r="S23" i="10"/>
  <c r="O17" i="11"/>
  <c r="S17" i="11"/>
  <c r="N71" i="23"/>
  <c r="R71" i="23"/>
  <c r="N76" i="23"/>
  <c r="R76" i="23"/>
  <c r="S81" i="23"/>
  <c r="O81" i="23"/>
  <c r="O78" i="15"/>
  <c r="S78" i="15"/>
  <c r="S82" i="9"/>
  <c r="O82" i="9"/>
  <c r="N74" i="9"/>
  <c r="R74" i="9"/>
  <c r="N75" i="9"/>
  <c r="R75" i="9"/>
  <c r="S67" i="9"/>
  <c r="O67" i="9"/>
  <c r="S34" i="19"/>
  <c r="O34" i="19"/>
  <c r="O32" i="22"/>
  <c r="S32" i="22"/>
  <c r="S30" i="17"/>
  <c r="O30" i="17"/>
  <c r="S26" i="9"/>
  <c r="O26" i="9"/>
  <c r="S60" i="26"/>
  <c r="O60" i="26"/>
  <c r="O81" i="27"/>
  <c r="S81" i="27"/>
  <c r="R70" i="13"/>
  <c r="N70" i="13"/>
  <c r="R77" i="13"/>
  <c r="N77" i="13"/>
  <c r="S65" i="14"/>
  <c r="O65" i="14"/>
  <c r="O63" i="26"/>
  <c r="S63" i="26"/>
  <c r="O26" i="11"/>
  <c r="S26" i="11"/>
  <c r="O22" i="22"/>
  <c r="S22" i="22"/>
  <c r="O22" i="15"/>
  <c r="S22" i="15"/>
  <c r="S22" i="25"/>
  <c r="O22" i="25"/>
  <c r="O14" i="22"/>
  <c r="S14" i="22"/>
  <c r="S25" i="12"/>
  <c r="O25" i="12"/>
  <c r="O21" i="15"/>
  <c r="S21" i="15"/>
  <c r="O19" i="16"/>
  <c r="S19" i="16"/>
  <c r="O11" i="24"/>
  <c r="S11" i="24"/>
  <c r="S31" i="17"/>
  <c r="O31" i="17"/>
  <c r="S85" i="17"/>
  <c r="O85" i="17"/>
  <c r="S79" i="15"/>
  <c r="O79" i="15"/>
  <c r="S63" i="12"/>
  <c r="O63" i="12"/>
  <c r="S63" i="13"/>
  <c r="O63" i="13"/>
  <c r="O40" i="12"/>
  <c r="S40" i="12"/>
  <c r="S40" i="9"/>
  <c r="O40" i="9"/>
  <c r="O28" i="15"/>
  <c r="S28" i="15"/>
  <c r="S20" i="24"/>
  <c r="O20" i="24"/>
  <c r="S16" i="12"/>
  <c r="O16" i="12"/>
  <c r="S12" i="19"/>
  <c r="O12" i="19"/>
  <c r="S68" i="18"/>
  <c r="O68" i="18"/>
  <c r="O68" i="12"/>
  <c r="S68" i="12"/>
  <c r="S64" i="11"/>
  <c r="O64" i="11"/>
  <c r="S19" i="11"/>
  <c r="O19" i="11"/>
  <c r="S19" i="19"/>
  <c r="O19" i="19"/>
  <c r="O66" i="19"/>
  <c r="S66" i="19"/>
  <c r="O62" i="9"/>
  <c r="S62" i="9"/>
  <c r="O13" i="17"/>
  <c r="S13" i="17"/>
  <c r="S69" i="22"/>
  <c r="O69" i="22"/>
  <c r="O81" i="22"/>
  <c r="S81" i="22"/>
  <c r="S80" i="14"/>
  <c r="O80" i="14"/>
  <c r="N72" i="24"/>
  <c r="R72" i="24"/>
  <c r="R70" i="24"/>
  <c r="N70" i="24"/>
  <c r="S78" i="28"/>
  <c r="O78" i="28"/>
  <c r="O9" i="16"/>
  <c r="S9" i="16"/>
  <c r="N72" i="11"/>
  <c r="R72" i="11"/>
  <c r="R75" i="11"/>
  <c r="N75" i="11"/>
  <c r="S81" i="18"/>
  <c r="O81" i="18"/>
  <c r="N70" i="28"/>
  <c r="R70" i="28"/>
  <c r="N77" i="28"/>
  <c r="R77" i="28"/>
  <c r="O67" i="19"/>
  <c r="S67" i="19"/>
  <c r="S14" i="23"/>
  <c r="O14" i="23"/>
  <c r="S31" i="25"/>
  <c r="O31" i="25"/>
  <c r="O23" i="15"/>
  <c r="S23" i="15"/>
  <c r="O9" i="11"/>
  <c r="S9" i="11"/>
  <c r="S85" i="19"/>
  <c r="O85" i="19"/>
  <c r="O69" i="17"/>
  <c r="S69" i="17"/>
  <c r="O16" i="17"/>
  <c r="S16" i="17"/>
  <c r="N77" i="16"/>
  <c r="R77" i="16"/>
  <c r="R76" i="16"/>
  <c r="N76" i="16"/>
  <c r="R71" i="12"/>
  <c r="N71" i="12"/>
  <c r="N70" i="12"/>
  <c r="R70" i="12"/>
  <c r="S63" i="16"/>
  <c r="O63" i="16"/>
  <c r="S28" i="19"/>
  <c r="O28" i="19"/>
  <c r="S26" i="14"/>
  <c r="O26" i="14"/>
  <c r="S20" i="11"/>
  <c r="O20" i="11"/>
  <c r="S20" i="18"/>
  <c r="O20" i="18"/>
  <c r="O14" i="12"/>
  <c r="S14" i="12"/>
  <c r="S12" i="9"/>
  <c r="O12" i="9"/>
  <c r="S10" i="13"/>
  <c r="O10" i="13"/>
  <c r="S39" i="28"/>
  <c r="O39" i="28"/>
  <c r="S11" i="25"/>
  <c r="O11" i="25"/>
  <c r="O17" i="19"/>
  <c r="S17" i="19"/>
  <c r="O69" i="13"/>
  <c r="S69" i="13"/>
  <c r="O86" i="26"/>
  <c r="S86" i="26"/>
  <c r="S61" i="15"/>
  <c r="O61" i="15"/>
  <c r="S36" i="9"/>
  <c r="O36" i="9"/>
  <c r="O26" i="24"/>
  <c r="S26" i="24"/>
  <c r="O16" i="16"/>
  <c r="S16" i="16"/>
  <c r="S12" i="26"/>
  <c r="O12" i="26"/>
  <c r="S60" i="13"/>
  <c r="O60" i="13"/>
  <c r="O60" i="16"/>
  <c r="S60" i="16"/>
  <c r="S43" i="11"/>
  <c r="O43" i="11"/>
  <c r="O43" i="15"/>
  <c r="S43" i="15"/>
  <c r="O21" i="23"/>
  <c r="S21" i="23"/>
  <c r="O11" i="26"/>
  <c r="S11" i="26"/>
  <c r="O62" i="27"/>
  <c r="S62" i="27"/>
  <c r="O23" i="12"/>
  <c r="S23" i="12"/>
  <c r="S23" i="26"/>
  <c r="O23" i="26"/>
  <c r="O85" i="16"/>
  <c r="S85" i="16"/>
  <c r="O67" i="22"/>
  <c r="S67" i="22"/>
  <c r="O61" i="27"/>
  <c r="S61" i="27"/>
  <c r="O59" i="16"/>
  <c r="S59" i="16"/>
  <c r="S42" i="17"/>
  <c r="O42" i="17"/>
  <c r="O42" i="24"/>
  <c r="S42" i="24"/>
  <c r="S34" i="17"/>
  <c r="O34" i="17"/>
  <c r="O28" i="11"/>
  <c r="S28" i="11"/>
  <c r="O26" i="10"/>
  <c r="S26" i="10"/>
  <c r="O22" i="13"/>
  <c r="S22" i="13"/>
  <c r="S12" i="16"/>
  <c r="O12" i="16"/>
  <c r="O64" i="17"/>
  <c r="S64" i="17"/>
  <c r="O64" i="28"/>
  <c r="S64" i="28"/>
  <c r="O60" i="18"/>
  <c r="S60" i="18"/>
  <c r="O33" i="16"/>
  <c r="S33" i="16"/>
  <c r="O29" i="14"/>
  <c r="S29" i="14"/>
  <c r="O21" i="24"/>
  <c r="S21" i="24"/>
  <c r="S66" i="18"/>
  <c r="O66" i="18"/>
  <c r="S66" i="24"/>
  <c r="O66" i="24"/>
  <c r="O41" i="24"/>
  <c r="S41" i="24"/>
  <c r="S9" i="19"/>
  <c r="O9" i="19"/>
  <c r="O78" i="11"/>
  <c r="S78" i="11"/>
  <c r="N77" i="27"/>
  <c r="R77" i="27"/>
  <c r="R71" i="27"/>
  <c r="N71" i="27"/>
  <c r="S86" i="27"/>
  <c r="O86" i="27"/>
  <c r="S81" i="24"/>
  <c r="O81" i="24"/>
  <c r="S80" i="24"/>
  <c r="O80" i="24"/>
  <c r="S41" i="12"/>
  <c r="O41" i="12"/>
  <c r="O27" i="26"/>
  <c r="S27" i="26"/>
  <c r="S69" i="24"/>
  <c r="O69" i="24"/>
  <c r="O83" i="10"/>
  <c r="S83" i="10"/>
  <c r="S81" i="26"/>
  <c r="O81" i="26"/>
  <c r="S59" i="11"/>
  <c r="O59" i="11"/>
  <c r="S59" i="9"/>
  <c r="O59" i="9"/>
  <c r="S32" i="25"/>
  <c r="O32" i="25"/>
  <c r="O24" i="19"/>
  <c r="S24" i="19"/>
  <c r="S35" i="28"/>
  <c r="O35" i="28"/>
  <c r="S66" i="26"/>
  <c r="O66" i="26"/>
  <c r="O41" i="11"/>
  <c r="S41" i="11"/>
  <c r="S28" i="9"/>
  <c r="O28" i="9"/>
  <c r="O20" i="28"/>
  <c r="S20" i="28"/>
  <c r="S16" i="10"/>
  <c r="O16" i="10"/>
  <c r="O68" i="14"/>
  <c r="S68" i="14"/>
  <c r="S43" i="19"/>
  <c r="O43" i="19"/>
  <c r="S35" i="16"/>
  <c r="O35" i="16"/>
  <c r="S35" i="25"/>
  <c r="O35" i="25"/>
  <c r="S19" i="9"/>
  <c r="O19" i="9"/>
  <c r="O62" i="19"/>
  <c r="S62" i="19"/>
  <c r="O62" i="23"/>
  <c r="S62" i="23"/>
  <c r="O23" i="25"/>
  <c r="S23" i="25"/>
  <c r="S84" i="19"/>
  <c r="O84" i="19"/>
  <c r="S80" i="19"/>
  <c r="O80" i="19"/>
  <c r="R71" i="19"/>
  <c r="N71" i="19"/>
  <c r="N76" i="19"/>
  <c r="R76" i="19"/>
  <c r="S84" i="17"/>
  <c r="O84" i="17"/>
  <c r="S80" i="17"/>
  <c r="O80" i="17"/>
  <c r="S79" i="25"/>
  <c r="O79" i="25"/>
  <c r="S69" i="15"/>
  <c r="O69" i="15"/>
  <c r="O69" i="12"/>
  <c r="S69" i="12"/>
  <c r="S81" i="9"/>
  <c r="O81" i="9"/>
  <c r="S63" i="9"/>
  <c r="O63" i="9"/>
  <c r="S40" i="22"/>
  <c r="O40" i="22"/>
  <c r="S28" i="14"/>
  <c r="O28" i="14"/>
  <c r="S24" i="14"/>
  <c r="O24" i="14"/>
  <c r="S22" i="10"/>
  <c r="O22" i="10"/>
  <c r="O60" i="19"/>
  <c r="S60" i="19"/>
  <c r="S43" i="9"/>
  <c r="O43" i="9"/>
  <c r="S33" i="17"/>
  <c r="O33" i="17"/>
  <c r="O66" i="10"/>
  <c r="S66" i="10"/>
  <c r="S31" i="16"/>
  <c r="O31" i="16"/>
  <c r="S31" i="23"/>
  <c r="O31" i="23"/>
  <c r="O86" i="22"/>
  <c r="S86" i="22"/>
  <c r="S69" i="27"/>
  <c r="O69" i="27"/>
  <c r="S79" i="24"/>
  <c r="O79" i="24"/>
  <c r="O79" i="18"/>
  <c r="S79" i="18"/>
  <c r="S81" i="10"/>
  <c r="O81" i="10"/>
  <c r="S61" i="17"/>
  <c r="O61" i="17"/>
  <c r="S59" i="27"/>
  <c r="O59" i="27"/>
  <c r="S42" i="28"/>
  <c r="O42" i="28"/>
  <c r="O40" i="17"/>
  <c r="S40" i="17"/>
  <c r="O30" i="25"/>
  <c r="S30" i="25"/>
  <c r="O28" i="12"/>
  <c r="S28" i="12"/>
  <c r="S26" i="22"/>
  <c r="O26" i="22"/>
  <c r="O24" i="28"/>
  <c r="S24" i="28"/>
  <c r="O24" i="13"/>
  <c r="S24" i="13"/>
  <c r="O20" i="9"/>
  <c r="S20" i="9"/>
  <c r="O18" i="22"/>
  <c r="S18" i="22"/>
  <c r="O12" i="24"/>
  <c r="S12" i="24"/>
  <c r="O64" i="18"/>
  <c r="S64" i="18"/>
  <c r="O62" i="18"/>
  <c r="S62" i="18"/>
  <c r="S37" i="9"/>
  <c r="O37" i="9"/>
  <c r="O31" i="15"/>
  <c r="S31" i="15"/>
  <c r="R70" i="17"/>
  <c r="N70" i="17"/>
  <c r="N77" i="17"/>
  <c r="R77" i="17"/>
  <c r="O79" i="23"/>
  <c r="S79" i="23"/>
  <c r="S84" i="12"/>
  <c r="O84" i="12"/>
  <c r="O78" i="9"/>
  <c r="S78" i="9"/>
  <c r="S67" i="23"/>
  <c r="O67" i="23"/>
  <c r="O34" i="27"/>
  <c r="S34" i="27"/>
  <c r="O30" i="23"/>
  <c r="S30" i="23"/>
  <c r="O14" i="17"/>
  <c r="S14" i="17"/>
  <c r="S35" i="27"/>
  <c r="O35" i="27"/>
  <c r="O19" i="10"/>
  <c r="S19" i="10"/>
  <c r="O19" i="25"/>
  <c r="S19" i="25"/>
  <c r="O11" i="13"/>
  <c r="S11" i="13"/>
  <c r="O66" i="13"/>
  <c r="S66" i="13"/>
  <c r="S62" i="26"/>
  <c r="O62" i="26"/>
  <c r="S31" i="14"/>
  <c r="O31" i="14"/>
  <c r="S83" i="22"/>
  <c r="O83" i="22"/>
  <c r="S78" i="27"/>
  <c r="O78" i="27"/>
  <c r="N77" i="14"/>
  <c r="R77" i="14"/>
  <c r="N70" i="14"/>
  <c r="R70" i="14"/>
  <c r="S80" i="18"/>
  <c r="O80" i="18"/>
  <c r="O86" i="18"/>
  <c r="S86" i="18"/>
  <c r="S85" i="18"/>
  <c r="O85" i="18"/>
  <c r="O82" i="28"/>
  <c r="S82" i="28"/>
  <c r="O79" i="13"/>
  <c r="S79" i="13"/>
  <c r="S69" i="26"/>
  <c r="O69" i="26"/>
  <c r="O86" i="10"/>
  <c r="S86" i="10"/>
  <c r="O85" i="11"/>
  <c r="S85" i="11"/>
  <c r="O83" i="28"/>
  <c r="S83" i="28"/>
  <c r="O78" i="26"/>
  <c r="S78" i="26"/>
  <c r="R72" i="10"/>
  <c r="N72" i="10"/>
  <c r="N75" i="10"/>
  <c r="R75" i="10"/>
  <c r="O61" i="25"/>
  <c r="S61" i="25"/>
  <c r="S13" i="14"/>
  <c r="O13" i="14"/>
  <c r="O78" i="19"/>
  <c r="S78" i="19"/>
  <c r="O79" i="17"/>
  <c r="S79" i="17"/>
  <c r="O67" i="15"/>
  <c r="S67" i="15"/>
  <c r="O67" i="24"/>
  <c r="S67" i="24"/>
  <c r="S36" i="25"/>
  <c r="O36" i="25"/>
  <c r="S26" i="23"/>
  <c r="O26" i="23"/>
  <c r="O20" i="13"/>
  <c r="S20" i="13"/>
  <c r="O16" i="28"/>
  <c r="S16" i="28"/>
  <c r="O35" i="17"/>
  <c r="S35" i="17"/>
  <c r="S31" i="12"/>
  <c r="O31" i="12"/>
  <c r="N76" i="22"/>
  <c r="R76" i="22"/>
  <c r="N70" i="22"/>
  <c r="R70" i="22"/>
  <c r="S69" i="18"/>
  <c r="O69" i="18"/>
  <c r="N71" i="26"/>
  <c r="R71" i="26"/>
  <c r="N76" i="26"/>
  <c r="R76" i="26"/>
  <c r="S65" i="11"/>
  <c r="O65" i="11"/>
  <c r="O65" i="13"/>
  <c r="S65" i="13"/>
  <c r="S38" i="22"/>
  <c r="O38" i="22"/>
  <c r="O14" i="9"/>
  <c r="S14" i="9"/>
  <c r="S60" i="17"/>
  <c r="O60" i="17"/>
  <c r="S29" i="18"/>
  <c r="O29" i="18"/>
  <c r="S15" i="22"/>
  <c r="O15" i="22"/>
  <c r="S41" i="15"/>
  <c r="O41" i="15"/>
  <c r="O17" i="25"/>
  <c r="S17" i="25"/>
  <c r="O78" i="17"/>
  <c r="S78" i="17"/>
  <c r="S69" i="25"/>
  <c r="O69" i="25"/>
  <c r="S81" i="25"/>
  <c r="O81" i="25"/>
  <c r="N76" i="25"/>
  <c r="R76" i="25"/>
  <c r="N70" i="25"/>
  <c r="R70" i="25"/>
  <c r="R74" i="15"/>
  <c r="N74" i="15"/>
  <c r="N72" i="15"/>
  <c r="R72" i="15"/>
  <c r="O78" i="12"/>
  <c r="S78" i="12"/>
  <c r="S79" i="9"/>
  <c r="O79" i="9"/>
  <c r="O69" i="9"/>
  <c r="S69" i="9"/>
  <c r="O83" i="9"/>
  <c r="S83" i="9"/>
  <c r="O40" i="18"/>
  <c r="S40" i="18"/>
  <c r="S36" i="16"/>
  <c r="O36" i="16"/>
  <c r="O36" i="15"/>
  <c r="S36" i="15"/>
  <c r="O22" i="19"/>
  <c r="S22" i="19"/>
  <c r="S14" i="27"/>
  <c r="O14" i="27"/>
  <c r="S68" i="23"/>
  <c r="O68" i="23"/>
  <c r="O68" i="24"/>
  <c r="S68" i="24"/>
  <c r="O60" i="23"/>
  <c r="S60" i="23"/>
  <c r="O43" i="13"/>
  <c r="S43" i="13"/>
  <c r="O25" i="23"/>
  <c r="S25" i="23"/>
  <c r="O19" i="12"/>
  <c r="S19" i="12"/>
  <c r="O15" i="24"/>
  <c r="S15" i="24"/>
  <c r="O62" i="17"/>
  <c r="S62" i="17"/>
  <c r="O62" i="15"/>
  <c r="S62" i="15"/>
  <c r="S31" i="10"/>
  <c r="O31" i="10"/>
  <c r="O17" i="10"/>
  <c r="S17" i="10"/>
  <c r="S80" i="22"/>
  <c r="O80" i="22"/>
  <c r="R75" i="18"/>
  <c r="N75" i="18"/>
  <c r="R73" i="18"/>
  <c r="N73" i="18"/>
  <c r="O86" i="28"/>
  <c r="S86" i="28"/>
  <c r="S85" i="13"/>
  <c r="O85" i="13"/>
  <c r="S31" i="19"/>
  <c r="O31" i="19"/>
  <c r="S79" i="27"/>
  <c r="O79" i="27"/>
  <c r="O27" i="11"/>
  <c r="S27" i="11"/>
  <c r="O56" i="25"/>
  <c r="S56" i="25"/>
  <c r="O57" i="13"/>
  <c r="S57" i="13"/>
  <c r="S51" i="22"/>
  <c r="O51" i="22"/>
  <c r="S47" i="22"/>
  <c r="O47" i="22"/>
  <c r="O52" i="9"/>
  <c r="S52" i="9"/>
  <c r="O50" i="28"/>
  <c r="S50" i="28"/>
  <c r="O57" i="26"/>
  <c r="S57" i="26"/>
  <c r="S45" i="22"/>
  <c r="O45" i="22"/>
  <c r="S55" i="18"/>
  <c r="O55" i="18"/>
  <c r="S56" i="27"/>
  <c r="O56" i="27"/>
  <c r="O52" i="10"/>
  <c r="S52" i="10"/>
  <c r="S53" i="15"/>
  <c r="O53" i="15"/>
  <c r="S58" i="14"/>
  <c r="O58" i="14"/>
  <c r="O45" i="28"/>
  <c r="S45" i="28"/>
  <c r="O50" i="23"/>
  <c r="S50" i="23"/>
  <c r="O56" i="22"/>
  <c r="S56" i="22"/>
  <c r="O50" i="15"/>
  <c r="S50" i="15"/>
  <c r="S44" i="9"/>
  <c r="O44" i="9"/>
  <c r="O58" i="28"/>
  <c r="S58" i="28"/>
  <c r="S57" i="27"/>
  <c r="O57" i="27"/>
  <c r="S58" i="16"/>
  <c r="O58" i="16"/>
  <c r="S53" i="11"/>
  <c r="O53" i="11"/>
  <c r="S56" i="19"/>
  <c r="O56" i="19"/>
  <c r="O58" i="12"/>
  <c r="S58" i="12"/>
  <c r="S45" i="27"/>
  <c r="O45" i="27"/>
  <c r="S53" i="9"/>
  <c r="O53" i="9"/>
  <c r="S49" i="14"/>
  <c r="O49" i="14"/>
  <c r="O53" i="17"/>
  <c r="S53" i="17"/>
  <c r="O47" i="9"/>
  <c r="S47" i="9"/>
  <c r="O56" i="23"/>
  <c r="S56" i="23"/>
  <c r="O58" i="23"/>
  <c r="S58" i="23"/>
  <c r="S54" i="15"/>
  <c r="O54" i="15"/>
  <c r="O55" i="11"/>
  <c r="S55" i="11"/>
  <c r="O53" i="23"/>
  <c r="S53" i="23"/>
  <c r="O47" i="23"/>
  <c r="S47" i="23"/>
  <c r="O44" i="26"/>
  <c r="S44" i="26"/>
  <c r="S46" i="28"/>
  <c r="O46" i="28"/>
  <c r="O55" i="12"/>
  <c r="S55" i="12"/>
  <c r="O51" i="17"/>
  <c r="S51" i="17"/>
  <c r="S52" i="16"/>
  <c r="O52" i="16"/>
  <c r="S54" i="24"/>
  <c r="O54" i="24"/>
  <c r="S46" i="16"/>
  <c r="O46" i="16"/>
  <c r="S53" i="25"/>
  <c r="O53" i="25"/>
  <c r="O52" i="23"/>
  <c r="S52" i="23"/>
  <c r="O54" i="22"/>
  <c r="S54" i="22"/>
  <c r="O45" i="11"/>
  <c r="S45" i="11"/>
  <c r="O45" i="13"/>
  <c r="S45" i="13"/>
  <c r="O45" i="25"/>
  <c r="S45" i="25"/>
  <c r="S45" i="9"/>
  <c r="O45" i="9"/>
  <c r="O47" i="11"/>
  <c r="S47" i="11"/>
  <c r="O58" i="24"/>
  <c r="S58" i="24"/>
  <c r="O49" i="23"/>
  <c r="S49" i="23"/>
  <c r="S56" i="10"/>
  <c r="O56" i="10"/>
  <c r="S58" i="9"/>
  <c r="O58" i="9"/>
  <c r="O50" i="18"/>
  <c r="S50" i="18"/>
  <c r="S57" i="22"/>
  <c r="O57" i="22"/>
  <c r="O55" i="27"/>
  <c r="S55" i="27"/>
  <c r="S53" i="27"/>
  <c r="O53" i="27"/>
  <c r="O49" i="28"/>
  <c r="S49" i="28"/>
  <c r="S46" i="13"/>
  <c r="O46" i="13"/>
  <c r="O46" i="27"/>
  <c r="S46" i="27"/>
  <c r="O58" i="15"/>
  <c r="S58" i="15"/>
  <c r="O48" i="16"/>
  <c r="S48" i="16"/>
  <c r="S48" i="24"/>
  <c r="O48" i="24"/>
  <c r="O48" i="25"/>
  <c r="S48" i="25"/>
  <c r="S48" i="9"/>
  <c r="O48" i="9"/>
  <c r="O24" i="12"/>
  <c r="S24" i="12"/>
  <c r="O67" i="12"/>
  <c r="S67" i="12"/>
  <c r="O65" i="23"/>
  <c r="S65" i="23"/>
  <c r="O12" i="25"/>
  <c r="S12" i="25"/>
  <c r="S62" i="10"/>
  <c r="O62" i="10"/>
  <c r="S23" i="28"/>
  <c r="O23" i="28"/>
  <c r="N70" i="23"/>
  <c r="R70" i="23"/>
  <c r="O83" i="25"/>
  <c r="S83" i="25"/>
  <c r="S36" i="17"/>
  <c r="O36" i="17"/>
  <c r="O28" i="16"/>
  <c r="S28" i="16"/>
  <c r="N76" i="13"/>
  <c r="R76" i="13"/>
  <c r="O36" i="24"/>
  <c r="S36" i="24"/>
  <c r="O28" i="28"/>
  <c r="S28" i="28"/>
  <c r="O27" i="9"/>
  <c r="S27" i="9"/>
  <c r="O68" i="10"/>
  <c r="S68" i="10"/>
  <c r="O43" i="17"/>
  <c r="S43" i="17"/>
  <c r="O29" i="16"/>
  <c r="S29" i="16"/>
  <c r="O15" i="16"/>
  <c r="S15" i="16"/>
  <c r="N73" i="24"/>
  <c r="R73" i="24"/>
  <c r="O85" i="28"/>
  <c r="S85" i="28"/>
  <c r="S80" i="28"/>
  <c r="O80" i="28"/>
  <c r="R73" i="11"/>
  <c r="N73" i="11"/>
  <c r="O85" i="22"/>
  <c r="S85" i="22"/>
  <c r="O86" i="16"/>
  <c r="S86" i="16"/>
  <c r="N75" i="12"/>
  <c r="R75" i="12"/>
  <c r="O24" i="17"/>
  <c r="S24" i="17"/>
  <c r="S11" i="19"/>
  <c r="O11" i="19"/>
  <c r="O66" i="16"/>
  <c r="S66" i="16"/>
  <c r="O67" i="27"/>
  <c r="S67" i="27"/>
  <c r="O36" i="13"/>
  <c r="S36" i="13"/>
  <c r="O60" i="22"/>
  <c r="S60" i="22"/>
  <c r="S19" i="13"/>
  <c r="O19" i="13"/>
  <c r="S66" i="12"/>
  <c r="O66" i="12"/>
  <c r="S41" i="18"/>
  <c r="O41" i="18"/>
  <c r="S13" i="28"/>
  <c r="O13" i="28"/>
  <c r="S85" i="23"/>
  <c r="O85" i="23"/>
  <c r="O82" i="12"/>
  <c r="S82" i="12"/>
  <c r="S65" i="28"/>
  <c r="O65" i="28"/>
  <c r="S61" i="10"/>
  <c r="O61" i="10"/>
  <c r="O19" i="15"/>
  <c r="S19" i="15"/>
  <c r="O84" i="22"/>
  <c r="S84" i="22"/>
  <c r="O64" i="4"/>
  <c r="S64" i="4"/>
  <c r="S25" i="24"/>
  <c r="O25" i="24"/>
  <c r="O15" i="11"/>
  <c r="S15" i="11"/>
  <c r="R77" i="19"/>
  <c r="N77" i="19"/>
  <c r="S42" i="23"/>
  <c r="O42" i="23"/>
  <c r="S38" i="27"/>
  <c r="O38" i="27"/>
  <c r="S39" i="27"/>
  <c r="O39" i="27"/>
  <c r="O41" i="14"/>
  <c r="S41" i="14"/>
  <c r="O34" i="16"/>
  <c r="S34" i="16"/>
  <c r="O10" i="28"/>
  <c r="S10" i="28"/>
  <c r="S17" i="12"/>
  <c r="O17" i="12"/>
  <c r="S80" i="9"/>
  <c r="O80" i="9"/>
  <c r="O20" i="19"/>
  <c r="S20" i="19"/>
  <c r="O10" i="27"/>
  <c r="S10" i="27"/>
  <c r="O79" i="11"/>
  <c r="S79" i="11"/>
  <c r="N73" i="14"/>
  <c r="R73" i="14"/>
  <c r="R73" i="10"/>
  <c r="N73" i="10"/>
  <c r="S32" i="23"/>
  <c r="O32" i="23"/>
  <c r="S10" i="23"/>
  <c r="O10" i="23"/>
  <c r="S66" i="25"/>
  <c r="O66" i="25"/>
  <c r="R77" i="26"/>
  <c r="N77" i="26"/>
  <c r="S42" i="22"/>
  <c r="O42" i="22"/>
  <c r="O68" i="27"/>
  <c r="S68" i="27"/>
  <c r="O33" i="12"/>
  <c r="S33" i="12"/>
  <c r="O11" i="12"/>
  <c r="S11" i="12"/>
  <c r="N77" i="25"/>
  <c r="R77" i="25"/>
  <c r="R73" i="15"/>
  <c r="N73" i="15"/>
  <c r="O65" i="22"/>
  <c r="S65" i="22"/>
  <c r="O29" i="19"/>
  <c r="S29" i="19"/>
  <c r="O29" i="27"/>
  <c r="S29" i="27"/>
  <c r="O29" i="24"/>
  <c r="S29" i="24"/>
  <c r="R74" i="18"/>
  <c r="N74" i="18"/>
  <c r="O83" i="13"/>
  <c r="S83" i="13"/>
  <c r="O51" i="24"/>
  <c r="S51" i="24"/>
  <c r="S55" i="26"/>
  <c r="O55" i="26"/>
  <c r="O45" i="23"/>
  <c r="S45" i="23"/>
  <c r="S58" i="18"/>
  <c r="O58" i="18"/>
  <c r="S54" i="10"/>
  <c r="O54" i="10"/>
  <c r="O58" i="27"/>
  <c r="S58" i="27"/>
  <c r="S53" i="12"/>
  <c r="O53" i="12"/>
  <c r="S56" i="9"/>
  <c r="O56" i="9"/>
  <c r="S55" i="10"/>
  <c r="O55" i="10"/>
  <c r="O49" i="19"/>
  <c r="S49" i="19"/>
  <c r="S56" i="14"/>
  <c r="O56" i="14"/>
  <c r="S49" i="18"/>
  <c r="O49" i="18"/>
  <c r="S47" i="26"/>
  <c r="O47" i="26"/>
  <c r="O58" i="11"/>
  <c r="S58" i="11"/>
  <c r="S44" i="19"/>
  <c r="O44" i="19"/>
  <c r="O53" i="13"/>
  <c r="S53" i="13"/>
  <c r="S52" i="24"/>
  <c r="O52" i="24"/>
  <c r="O51" i="15"/>
  <c r="S51" i="15"/>
  <c r="O50" i="9"/>
  <c r="S50" i="9"/>
  <c r="O53" i="10"/>
  <c r="S53" i="10"/>
  <c r="O47" i="19"/>
  <c r="S47" i="19"/>
  <c r="O65" i="24"/>
  <c r="S65" i="24"/>
  <c r="S40" i="24"/>
  <c r="O40" i="24"/>
  <c r="S26" i="18"/>
  <c r="O26" i="18"/>
  <c r="O26" i="15"/>
  <c r="S26" i="15"/>
  <c r="O24" i="15"/>
  <c r="S24" i="15"/>
  <c r="O16" i="24"/>
  <c r="S16" i="24"/>
  <c r="O14" i="14"/>
  <c r="S14" i="14"/>
  <c r="O10" i="16"/>
  <c r="S10" i="16"/>
  <c r="S68" i="26"/>
  <c r="O68" i="26"/>
  <c r="S19" i="18"/>
  <c r="O19" i="18"/>
  <c r="O19" i="17"/>
  <c r="S19" i="17"/>
  <c r="S63" i="27"/>
  <c r="O63" i="27"/>
  <c r="S38" i="13"/>
  <c r="O38" i="13"/>
  <c r="S32" i="13"/>
  <c r="O32" i="13"/>
  <c r="S35" i="11"/>
  <c r="O35" i="11"/>
  <c r="S33" i="18"/>
  <c r="O33" i="18"/>
  <c r="O29" i="17"/>
  <c r="S29" i="17"/>
  <c r="O31" i="22"/>
  <c r="S31" i="22"/>
  <c r="O27" i="13"/>
  <c r="S27" i="13"/>
  <c r="R75" i="23"/>
  <c r="N75" i="23"/>
  <c r="N73" i="23"/>
  <c r="R73" i="23"/>
  <c r="S80" i="25"/>
  <c r="O80" i="25"/>
  <c r="N72" i="9"/>
  <c r="R72" i="9"/>
  <c r="N73" i="9"/>
  <c r="R73" i="9"/>
  <c r="O67" i="28"/>
  <c r="S67" i="28"/>
  <c r="S61" i="28"/>
  <c r="O61" i="28"/>
  <c r="O28" i="4"/>
  <c r="S28" i="4"/>
  <c r="O16" i="13"/>
  <c r="S16" i="13"/>
  <c r="O12" i="14"/>
  <c r="S12" i="14"/>
  <c r="O64" i="13"/>
  <c r="S64" i="13"/>
  <c r="O39" i="15"/>
  <c r="S39" i="15"/>
  <c r="S35" i="24"/>
  <c r="O35" i="24"/>
  <c r="S33" i="24"/>
  <c r="O33" i="24"/>
  <c r="S27" i="19"/>
  <c r="O27" i="19"/>
  <c r="O17" i="14"/>
  <c r="S17" i="14"/>
  <c r="O69" i="14"/>
  <c r="S69" i="14"/>
  <c r="N74" i="13"/>
  <c r="R74" i="13"/>
  <c r="R72" i="13"/>
  <c r="N72" i="13"/>
  <c r="S84" i="26"/>
  <c r="O84" i="26"/>
  <c r="S38" i="28"/>
  <c r="O38" i="28"/>
  <c r="O22" i="27"/>
  <c r="S22" i="27"/>
  <c r="O16" i="19"/>
  <c r="S16" i="19"/>
  <c r="S14" i="13"/>
  <c r="O14" i="13"/>
  <c r="S10" i="26"/>
  <c r="O10" i="26"/>
  <c r="S43" i="26"/>
  <c r="O43" i="26"/>
  <c r="S29" i="28"/>
  <c r="O29" i="28"/>
  <c r="O29" i="10"/>
  <c r="S29" i="10"/>
  <c r="O66" i="11"/>
  <c r="S66" i="11"/>
  <c r="O37" i="23"/>
  <c r="S37" i="23"/>
  <c r="S37" i="15"/>
  <c r="O37" i="15"/>
  <c r="S23" i="16"/>
  <c r="O23" i="16"/>
  <c r="S83" i="17"/>
  <c r="O83" i="17"/>
  <c r="O84" i="25"/>
  <c r="S84" i="25"/>
  <c r="O61" i="12"/>
  <c r="S61" i="12"/>
  <c r="O59" i="23"/>
  <c r="S59" i="23"/>
  <c r="O40" i="16"/>
  <c r="S40" i="16"/>
  <c r="O20" i="15"/>
  <c r="S20" i="15"/>
  <c r="O18" i="28"/>
  <c r="S18" i="28"/>
  <c r="O18" i="12"/>
  <c r="S18" i="12"/>
  <c r="S14" i="16"/>
  <c r="O14" i="16"/>
  <c r="O60" i="24"/>
  <c r="S60" i="24"/>
  <c r="S21" i="9"/>
  <c r="O21" i="9"/>
  <c r="S17" i="23"/>
  <c r="O17" i="23"/>
  <c r="S84" i="11"/>
  <c r="O84" i="11"/>
  <c r="S84" i="27"/>
  <c r="O84" i="27"/>
  <c r="N76" i="24"/>
  <c r="R76" i="24"/>
  <c r="N74" i="24"/>
  <c r="R74" i="24"/>
  <c r="S81" i="28"/>
  <c r="O81" i="28"/>
  <c r="O27" i="15"/>
  <c r="S27" i="15"/>
  <c r="N76" i="11"/>
  <c r="R76" i="11"/>
  <c r="R70" i="11"/>
  <c r="N70" i="11"/>
  <c r="N74" i="28"/>
  <c r="R74" i="28"/>
  <c r="R72" i="28"/>
  <c r="N72" i="28"/>
  <c r="S59" i="10"/>
  <c r="O59" i="10"/>
  <c r="S36" i="18"/>
  <c r="O36" i="18"/>
  <c r="O34" i="12"/>
  <c r="S34" i="12"/>
  <c r="S43" i="28"/>
  <c r="O43" i="28"/>
  <c r="O19" i="22"/>
  <c r="S19" i="22"/>
  <c r="S15" i="17"/>
  <c r="O15" i="17"/>
  <c r="O31" i="27"/>
  <c r="S31" i="27"/>
  <c r="S23" i="11"/>
  <c r="O23" i="11"/>
  <c r="S81" i="17"/>
  <c r="O81" i="17"/>
  <c r="N75" i="16"/>
  <c r="R75" i="16"/>
  <c r="N74" i="16"/>
  <c r="R74" i="16"/>
  <c r="R77" i="12"/>
  <c r="N77" i="12"/>
  <c r="R76" i="12"/>
  <c r="N76" i="12"/>
  <c r="O65" i="25"/>
  <c r="S65" i="25"/>
  <c r="O61" i="9"/>
  <c r="S61" i="9"/>
  <c r="O40" i="28"/>
  <c r="S40" i="28"/>
  <c r="O32" i="27"/>
  <c r="S32" i="27"/>
  <c r="O66" i="9"/>
  <c r="S66" i="9"/>
  <c r="S9" i="23"/>
  <c r="O9" i="23"/>
  <c r="O82" i="11"/>
  <c r="S82" i="11"/>
  <c r="S67" i="26"/>
  <c r="O67" i="26"/>
  <c r="S63" i="22"/>
  <c r="O63" i="22"/>
  <c r="S61" i="13"/>
  <c r="O61" i="13"/>
  <c r="S38" i="26"/>
  <c r="O38" i="26"/>
  <c r="O36" i="28"/>
  <c r="S36" i="28"/>
  <c r="S24" i="25"/>
  <c r="O24" i="25"/>
  <c r="S12" i="28"/>
  <c r="O12" i="28"/>
  <c r="S39" i="24"/>
  <c r="O39" i="24"/>
  <c r="S33" i="27"/>
  <c r="O33" i="27"/>
  <c r="S19" i="24"/>
  <c r="O19" i="24"/>
  <c r="S31" i="28"/>
  <c r="O31" i="28"/>
  <c r="O9" i="26"/>
  <c r="S9" i="26"/>
  <c r="S86" i="19"/>
  <c r="O86" i="19"/>
  <c r="O78" i="25"/>
  <c r="S78" i="25"/>
  <c r="O82" i="25"/>
  <c r="S82" i="25"/>
  <c r="O59" i="19"/>
  <c r="S59" i="19"/>
  <c r="O42" i="19"/>
  <c r="S42" i="19"/>
  <c r="S30" i="12"/>
  <c r="O30" i="12"/>
  <c r="O28" i="25"/>
  <c r="S28" i="25"/>
  <c r="S20" i="26"/>
  <c r="O20" i="26"/>
  <c r="S43" i="24"/>
  <c r="O43" i="24"/>
  <c r="O35" i="22"/>
  <c r="S35" i="22"/>
  <c r="O25" i="22"/>
  <c r="S25" i="22"/>
  <c r="O25" i="10"/>
  <c r="S25" i="10"/>
  <c r="O11" i="22"/>
  <c r="S11" i="22"/>
  <c r="O37" i="18"/>
  <c r="S37" i="18"/>
  <c r="O37" i="26"/>
  <c r="S37" i="26"/>
  <c r="O31" i="24"/>
  <c r="S31" i="24"/>
  <c r="N72" i="27"/>
  <c r="R72" i="27"/>
  <c r="N75" i="27"/>
  <c r="R75" i="27"/>
  <c r="O78" i="14"/>
  <c r="S78" i="14"/>
  <c r="S84" i="18"/>
  <c r="O84" i="18"/>
  <c r="S84" i="24"/>
  <c r="O84" i="24"/>
  <c r="S63" i="25"/>
  <c r="O63" i="25"/>
  <c r="O42" i="11"/>
  <c r="S42" i="11"/>
  <c r="S40" i="13"/>
  <c r="O40" i="13"/>
  <c r="S30" i="16"/>
  <c r="O30" i="16"/>
  <c r="O28" i="18"/>
  <c r="S28" i="18"/>
  <c r="S22" i="11"/>
  <c r="O22" i="11"/>
  <c r="S20" i="16"/>
  <c r="O20" i="16"/>
  <c r="S20" i="17"/>
  <c r="O20" i="17"/>
  <c r="O14" i="28"/>
  <c r="S14" i="28"/>
  <c r="S60" i="14"/>
  <c r="O60" i="14"/>
  <c r="S39" i="18"/>
  <c r="O39" i="18"/>
  <c r="O39" i="14"/>
  <c r="S39" i="14"/>
  <c r="O29" i="23"/>
  <c r="S29" i="23"/>
  <c r="O21" i="28"/>
  <c r="S21" i="28"/>
  <c r="S21" i="13"/>
  <c r="O21" i="13"/>
  <c r="O11" i="14"/>
  <c r="S11" i="14"/>
  <c r="S67" i="11"/>
  <c r="O67" i="11"/>
  <c r="O42" i="27"/>
  <c r="S42" i="27"/>
  <c r="S40" i="27"/>
  <c r="O40" i="27"/>
  <c r="S10" i="10"/>
  <c r="O10" i="10"/>
  <c r="S25" i="18"/>
  <c r="O25" i="18"/>
  <c r="S21" i="10"/>
  <c r="O21" i="10"/>
  <c r="S31" i="26"/>
  <c r="O31" i="26"/>
  <c r="O9" i="18"/>
  <c r="S9" i="18"/>
  <c r="S9" i="12"/>
  <c r="O9" i="12"/>
  <c r="R75" i="19"/>
  <c r="N75" i="19"/>
  <c r="N73" i="19"/>
  <c r="R73" i="19"/>
  <c r="O82" i="16"/>
  <c r="S82" i="16"/>
  <c r="O80" i="12"/>
  <c r="S80" i="12"/>
  <c r="O85" i="12"/>
  <c r="S85" i="12"/>
  <c r="O65" i="12"/>
  <c r="S65" i="12"/>
  <c r="S63" i="18"/>
  <c r="O63" i="18"/>
  <c r="O59" i="25"/>
  <c r="S59" i="25"/>
  <c r="S59" i="18"/>
  <c r="O59" i="18"/>
  <c r="O38" i="10"/>
  <c r="S38" i="10"/>
  <c r="S30" i="19"/>
  <c r="O30" i="19"/>
  <c r="S26" i="27"/>
  <c r="O26" i="27"/>
  <c r="O24" i="16"/>
  <c r="S24" i="16"/>
  <c r="O22" i="17"/>
  <c r="S22" i="17"/>
  <c r="S20" i="25"/>
  <c r="O20" i="25"/>
  <c r="S16" i="11"/>
  <c r="O16" i="11"/>
  <c r="O16" i="15"/>
  <c r="S16" i="15"/>
  <c r="O39" i="22"/>
  <c r="S39" i="22"/>
  <c r="O33" i="19"/>
  <c r="S33" i="19"/>
  <c r="S37" i="28"/>
  <c r="O37" i="28"/>
  <c r="S65" i="9"/>
  <c r="O65" i="9"/>
  <c r="S63" i="23"/>
  <c r="O63" i="23"/>
  <c r="S40" i="10"/>
  <c r="O40" i="10"/>
  <c r="O34" i="28"/>
  <c r="S34" i="28"/>
  <c r="O30" i="10"/>
  <c r="S30" i="10"/>
  <c r="O30" i="26"/>
  <c r="S30" i="26"/>
  <c r="O28" i="13"/>
  <c r="S28" i="13"/>
  <c r="S28" i="26"/>
  <c r="O28" i="26"/>
  <c r="S26" i="26"/>
  <c r="O26" i="26"/>
  <c r="S24" i="26"/>
  <c r="O24" i="26"/>
  <c r="S22" i="12"/>
  <c r="O22" i="12"/>
  <c r="S16" i="18"/>
  <c r="O16" i="18"/>
  <c r="O10" i="12"/>
  <c r="S10" i="12"/>
  <c r="S64" i="22"/>
  <c r="O64" i="22"/>
  <c r="S35" i="19"/>
  <c r="O35" i="19"/>
  <c r="S29" i="22"/>
  <c r="O29" i="22"/>
  <c r="S29" i="11"/>
  <c r="O29" i="11"/>
  <c r="O25" i="17"/>
  <c r="S25" i="17"/>
  <c r="S21" i="17"/>
  <c r="O21" i="17"/>
  <c r="O15" i="9"/>
  <c r="S15" i="9"/>
  <c r="S11" i="11"/>
  <c r="O11" i="11"/>
  <c r="S66" i="14"/>
  <c r="O66" i="14"/>
  <c r="S27" i="22"/>
  <c r="O27" i="22"/>
  <c r="O27" i="28"/>
  <c r="S27" i="28"/>
  <c r="S27" i="14"/>
  <c r="O27" i="14"/>
  <c r="N74" i="17"/>
  <c r="R74" i="17"/>
  <c r="N72" i="17"/>
  <c r="R72" i="17"/>
  <c r="S86" i="15"/>
  <c r="O86" i="15"/>
  <c r="S67" i="17"/>
  <c r="O67" i="17"/>
  <c r="S67" i="14"/>
  <c r="O67" i="14"/>
  <c r="S65" i="10"/>
  <c r="O65" i="10"/>
  <c r="O63" i="14"/>
  <c r="S63" i="14"/>
  <c r="O63" i="28"/>
  <c r="S63" i="28"/>
  <c r="S34" i="23"/>
  <c r="O34" i="23"/>
  <c r="O28" i="17"/>
  <c r="S28" i="17"/>
  <c r="S24" i="10"/>
  <c r="O24" i="10"/>
  <c r="O18" i="24"/>
  <c r="S18" i="24"/>
  <c r="O12" i="23"/>
  <c r="S12" i="23"/>
  <c r="O64" i="24"/>
  <c r="S64" i="24"/>
  <c r="S39" i="9"/>
  <c r="O39" i="9"/>
  <c r="O33" i="22"/>
  <c r="S33" i="22"/>
  <c r="O33" i="23"/>
  <c r="S33" i="23"/>
  <c r="S33" i="10"/>
  <c r="O33" i="10"/>
  <c r="O11" i="18"/>
  <c r="S11" i="18"/>
  <c r="O11" i="16"/>
  <c r="S11" i="16"/>
  <c r="O62" i="14"/>
  <c r="S62" i="14"/>
  <c r="S41" i="19"/>
  <c r="O41" i="19"/>
  <c r="O37" i="13"/>
  <c r="S37" i="13"/>
  <c r="O17" i="17"/>
  <c r="S17" i="17"/>
  <c r="S13" i="12"/>
  <c r="O13" i="12"/>
  <c r="R75" i="14"/>
  <c r="N75" i="14"/>
  <c r="R76" i="14"/>
  <c r="N76" i="14"/>
  <c r="O86" i="13"/>
  <c r="S86" i="13"/>
  <c r="S69" i="10"/>
  <c r="O69" i="10"/>
  <c r="O78" i="10"/>
  <c r="S78" i="10"/>
  <c r="S23" i="13"/>
  <c r="O23" i="13"/>
  <c r="S23" i="14"/>
  <c r="O23" i="14"/>
  <c r="O9" i="28"/>
  <c r="S9" i="28"/>
  <c r="R76" i="10"/>
  <c r="N76" i="10"/>
  <c r="R70" i="10"/>
  <c r="N70" i="10"/>
  <c r="S40" i="25"/>
  <c r="O40" i="25"/>
  <c r="S34" i="24"/>
  <c r="O34" i="24"/>
  <c r="S22" i="16"/>
  <c r="O22" i="16"/>
  <c r="O22" i="26"/>
  <c r="S22" i="26"/>
  <c r="S16" i="23"/>
  <c r="O16" i="23"/>
  <c r="O68" i="17"/>
  <c r="S68" i="17"/>
  <c r="O39" i="16"/>
  <c r="S39" i="16"/>
  <c r="S62" i="24"/>
  <c r="O62" i="24"/>
  <c r="S37" i="12"/>
  <c r="O37" i="12"/>
  <c r="S31" i="13"/>
  <c r="O31" i="13"/>
  <c r="O80" i="23"/>
  <c r="S80" i="23"/>
  <c r="O84" i="16"/>
  <c r="S84" i="16"/>
  <c r="S59" i="24"/>
  <c r="O59" i="24"/>
  <c r="S59" i="13"/>
  <c r="O59" i="13"/>
  <c r="S42" i="10"/>
  <c r="O42" i="10"/>
  <c r="O34" i="14"/>
  <c r="S34" i="14"/>
  <c r="S26" i="13"/>
  <c r="O26" i="13"/>
  <c r="S22" i="9"/>
  <c r="O22" i="9"/>
  <c r="O20" i="27"/>
  <c r="S20" i="27"/>
  <c r="S14" i="24"/>
  <c r="O14" i="24"/>
  <c r="O64" i="19"/>
  <c r="S64" i="19"/>
  <c r="S64" i="27"/>
  <c r="O64" i="27"/>
  <c r="O29" i="12"/>
  <c r="S29" i="12"/>
  <c r="S25" i="13"/>
  <c r="O25" i="13"/>
  <c r="O66" i="23"/>
  <c r="S66" i="23"/>
  <c r="R73" i="22"/>
  <c r="N73" i="22"/>
  <c r="N74" i="22"/>
  <c r="R74" i="22"/>
  <c r="O82" i="22"/>
  <c r="S82" i="22"/>
  <c r="S81" i="14"/>
  <c r="O81" i="14"/>
  <c r="S83" i="24"/>
  <c r="O83" i="24"/>
  <c r="O82" i="24"/>
  <c r="S82" i="24"/>
  <c r="O79" i="28"/>
  <c r="S79" i="28"/>
  <c r="R75" i="26"/>
  <c r="N75" i="26"/>
  <c r="R73" i="26"/>
  <c r="N73" i="26"/>
  <c r="O20" i="10"/>
  <c r="S20" i="10"/>
  <c r="S18" i="11"/>
  <c r="O18" i="11"/>
  <c r="S12" i="12"/>
  <c r="O12" i="12"/>
  <c r="O43" i="14"/>
  <c r="S43" i="14"/>
  <c r="S29" i="25"/>
  <c r="O29" i="25"/>
  <c r="S25" i="28"/>
  <c r="O25" i="28"/>
  <c r="S21" i="18"/>
  <c r="O21" i="18"/>
  <c r="S21" i="26"/>
  <c r="O21" i="26"/>
  <c r="S15" i="25"/>
  <c r="O15" i="25"/>
  <c r="S11" i="10"/>
  <c r="O11" i="10"/>
  <c r="O41" i="25"/>
  <c r="S41" i="25"/>
  <c r="N73" i="25"/>
  <c r="R73" i="25"/>
  <c r="N74" i="25"/>
  <c r="R74" i="25"/>
  <c r="N71" i="15"/>
  <c r="R71" i="15"/>
  <c r="R76" i="15"/>
  <c r="N76" i="15"/>
  <c r="S67" i="18"/>
  <c r="O67" i="18"/>
  <c r="S65" i="18"/>
  <c r="O65" i="18"/>
  <c r="O65" i="27"/>
  <c r="S65" i="27"/>
  <c r="S36" i="27"/>
  <c r="O36" i="27"/>
  <c r="S10" i="24"/>
  <c r="O10" i="24"/>
  <c r="O25" i="16"/>
  <c r="S25" i="16"/>
  <c r="S21" i="27"/>
  <c r="O21" i="27"/>
  <c r="S21" i="14"/>
  <c r="O21" i="14"/>
  <c r="S15" i="23"/>
  <c r="O15" i="23"/>
  <c r="S79" i="22"/>
  <c r="O79" i="22"/>
  <c r="S78" i="22"/>
  <c r="O78" i="22"/>
  <c r="R70" i="18"/>
  <c r="N70" i="18"/>
  <c r="R77" i="18"/>
  <c r="N77" i="18"/>
  <c r="S82" i="27"/>
  <c r="O82" i="27"/>
  <c r="S13" i="25"/>
  <c r="O13" i="25"/>
  <c r="O51" i="23"/>
  <c r="S51" i="23"/>
  <c r="S49" i="9"/>
  <c r="O49" i="9"/>
  <c r="O55" i="28"/>
  <c r="S55" i="28"/>
  <c r="O47" i="10"/>
  <c r="S47" i="10"/>
  <c r="O58" i="17"/>
  <c r="S58" i="17"/>
  <c r="S50" i="14"/>
  <c r="O50" i="14"/>
  <c r="S44" i="11"/>
  <c r="O44" i="11"/>
  <c r="O58" i="10"/>
  <c r="S58" i="10"/>
  <c r="S57" i="23"/>
  <c r="O57" i="23"/>
  <c r="O55" i="16"/>
  <c r="S55" i="16"/>
  <c r="O44" i="23"/>
  <c r="S44" i="23"/>
  <c r="O56" i="17"/>
  <c r="S56" i="17"/>
  <c r="S50" i="12"/>
  <c r="O50" i="12"/>
  <c r="O45" i="12"/>
  <c r="S45" i="12"/>
  <c r="O52" i="15"/>
  <c r="S52" i="15"/>
  <c r="O54" i="27"/>
  <c r="S54" i="27"/>
  <c r="S45" i="26"/>
  <c r="O45" i="26"/>
  <c r="S45" i="14"/>
  <c r="O45" i="14"/>
  <c r="O52" i="28"/>
  <c r="S52" i="28"/>
  <c r="O50" i="27"/>
  <c r="S50" i="27"/>
  <c r="O53" i="22"/>
  <c r="S53" i="22"/>
  <c r="O51" i="13"/>
  <c r="S51" i="13"/>
  <c r="O44" i="10"/>
  <c r="S44" i="10"/>
  <c r="S54" i="14"/>
  <c r="O54" i="14"/>
  <c r="O55" i="14"/>
  <c r="S55" i="14"/>
  <c r="O44" i="15"/>
  <c r="S44" i="15"/>
  <c r="S54" i="23"/>
  <c r="O54" i="23"/>
  <c r="O46" i="9"/>
  <c r="S46" i="9"/>
  <c r="S47" i="25"/>
  <c r="O47" i="25"/>
  <c r="S56" i="16"/>
  <c r="O56" i="16"/>
  <c r="S57" i="14"/>
  <c r="O57" i="14"/>
  <c r="S51" i="12"/>
  <c r="O51" i="12"/>
  <c r="O47" i="24"/>
  <c r="S47" i="24"/>
  <c r="O55" i="19"/>
  <c r="S55" i="19"/>
  <c r="S53" i="24"/>
  <c r="O53" i="24"/>
  <c r="O47" i="16"/>
  <c r="S47" i="16"/>
  <c r="O52" i="26"/>
  <c r="S52" i="26"/>
  <c r="S55" i="17"/>
  <c r="O55" i="17"/>
  <c r="O51" i="11"/>
  <c r="S51" i="11"/>
  <c r="O56" i="11"/>
  <c r="S56" i="11"/>
  <c r="S58" i="19"/>
  <c r="O58" i="19"/>
  <c r="S45" i="10"/>
  <c r="O45" i="10"/>
  <c r="O51" i="9"/>
  <c r="S51" i="9"/>
  <c r="S52" i="13"/>
  <c r="O52" i="13"/>
  <c r="O45" i="17"/>
  <c r="S45" i="17"/>
  <c r="O57" i="19"/>
  <c r="S57" i="19"/>
  <c r="S51" i="26"/>
  <c r="O51" i="26"/>
  <c r="S44" i="13"/>
  <c r="O44" i="13"/>
  <c r="O52" i="12"/>
  <c r="S52" i="12"/>
  <c r="S50" i="17"/>
  <c r="O50" i="17"/>
  <c r="O46" i="10"/>
  <c r="S46" i="10"/>
  <c r="S53" i="19"/>
  <c r="O53" i="19"/>
  <c r="O56" i="24"/>
  <c r="S56" i="24"/>
  <c r="O45" i="15"/>
  <c r="S45" i="15"/>
  <c r="O47" i="15"/>
  <c r="S47" i="15"/>
  <c r="S54" i="11"/>
  <c r="O54" i="11"/>
  <c r="S51" i="28"/>
  <c r="O51" i="28"/>
  <c r="S49" i="27"/>
  <c r="O49" i="27"/>
  <c r="S52" i="11"/>
  <c r="O52" i="11"/>
  <c r="O57" i="12"/>
  <c r="S57" i="12"/>
  <c r="S49" i="22"/>
  <c r="O49" i="22"/>
  <c r="S49" i="15"/>
  <c r="O49" i="15"/>
  <c r="S54" i="12"/>
  <c r="O54" i="12"/>
  <c r="O48" i="23"/>
  <c r="S48" i="23"/>
  <c r="O48" i="28"/>
  <c r="S48" i="28"/>
  <c r="S48" i="19"/>
  <c r="O48" i="19"/>
  <c r="O48" i="10"/>
  <c r="S48" i="10"/>
  <c r="O48" i="11"/>
  <c r="S48" i="11"/>
  <c r="S48" i="17"/>
  <c r="O48" i="17"/>
  <c r="O28" i="24"/>
  <c r="S28" i="24"/>
  <c r="O68" i="28"/>
  <c r="S68" i="28"/>
  <c r="O32" i="15"/>
  <c r="S32" i="15"/>
  <c r="O60" i="10"/>
  <c r="S60" i="10"/>
  <c r="S11" i="27"/>
  <c r="O11" i="27"/>
  <c r="O13" i="13"/>
  <c r="S13" i="13"/>
  <c r="S9" i="9"/>
  <c r="O9" i="9"/>
  <c r="R77" i="23"/>
  <c r="N77" i="23"/>
  <c r="R70" i="9"/>
  <c r="N70" i="9"/>
  <c r="S61" i="14"/>
  <c r="O61" i="14"/>
  <c r="O34" i="13"/>
  <c r="S34" i="13"/>
  <c r="O18" i="26"/>
  <c r="S18" i="26"/>
  <c r="S29" i="9"/>
  <c r="O29" i="9"/>
  <c r="O41" i="27"/>
  <c r="S41" i="27"/>
  <c r="S80" i="11"/>
  <c r="O80" i="11"/>
  <c r="R71" i="13"/>
  <c r="N71" i="13"/>
  <c r="S32" i="24"/>
  <c r="O32" i="24"/>
  <c r="S35" i="9"/>
  <c r="O35" i="9"/>
  <c r="S41" i="23"/>
  <c r="O41" i="23"/>
  <c r="O23" i="22"/>
  <c r="S23" i="22"/>
  <c r="O78" i="13"/>
  <c r="S78" i="13"/>
  <c r="O83" i="11"/>
  <c r="S83" i="11"/>
  <c r="N71" i="28"/>
  <c r="R71" i="28"/>
  <c r="S61" i="16"/>
  <c r="O61" i="16"/>
  <c r="R72" i="16"/>
  <c r="N72" i="16"/>
  <c r="S67" i="16"/>
  <c r="O67" i="16"/>
  <c r="S42" i="13"/>
  <c r="O42" i="13"/>
  <c r="S24" i="23"/>
  <c r="O24" i="23"/>
  <c r="O15" i="12"/>
  <c r="S15" i="12"/>
  <c r="O62" i="22"/>
  <c r="S62" i="22"/>
  <c r="S37" i="10"/>
  <c r="O37" i="10"/>
  <c r="O83" i="18"/>
  <c r="S83" i="18"/>
  <c r="S30" i="28"/>
  <c r="O30" i="28"/>
  <c r="O10" i="22"/>
  <c r="S10" i="22"/>
  <c r="S85" i="25"/>
  <c r="O85" i="25"/>
  <c r="S24" i="9"/>
  <c r="O24" i="9"/>
  <c r="S43" i="10"/>
  <c r="O43" i="10"/>
  <c r="N76" i="27"/>
  <c r="R76" i="27"/>
  <c r="S17" i="16"/>
  <c r="O17" i="16"/>
  <c r="O61" i="24"/>
  <c r="S61" i="24"/>
  <c r="O38" i="15"/>
  <c r="S38" i="15"/>
  <c r="O39" i="19"/>
  <c r="S39" i="19"/>
  <c r="S33" i="9"/>
  <c r="O33" i="9"/>
  <c r="S15" i="26"/>
  <c r="O15" i="26"/>
  <c r="O27" i="23"/>
  <c r="S27" i="23"/>
  <c r="O63" i="24"/>
  <c r="S63" i="24"/>
  <c r="O42" i="26"/>
  <c r="S42" i="26"/>
  <c r="O30" i="14"/>
  <c r="S30" i="14"/>
  <c r="O39" i="11"/>
  <c r="S39" i="11"/>
  <c r="O39" i="17"/>
  <c r="S39" i="17"/>
  <c r="S17" i="28"/>
  <c r="O17" i="28"/>
  <c r="S20" i="14"/>
  <c r="O20" i="14"/>
  <c r="S13" i="11"/>
  <c r="O13" i="11"/>
  <c r="R76" i="17"/>
  <c r="N76" i="17"/>
  <c r="O65" i="19"/>
  <c r="S65" i="19"/>
  <c r="O63" i="17"/>
  <c r="S63" i="17"/>
  <c r="S10" i="17"/>
  <c r="O10" i="17"/>
  <c r="S25" i="25"/>
  <c r="O25" i="25"/>
  <c r="S17" i="13"/>
  <c r="O17" i="13"/>
  <c r="O13" i="16"/>
  <c r="S13" i="16"/>
  <c r="S79" i="14"/>
  <c r="O79" i="14"/>
  <c r="N74" i="10"/>
  <c r="R74" i="10"/>
  <c r="O38" i="14"/>
  <c r="S38" i="14"/>
  <c r="O34" i="26"/>
  <c r="S34" i="26"/>
  <c r="O28" i="22"/>
  <c r="S28" i="22"/>
  <c r="S60" i="12"/>
  <c r="O60" i="12"/>
  <c r="O23" i="17"/>
  <c r="S23" i="17"/>
  <c r="S84" i="23"/>
  <c r="O84" i="23"/>
  <c r="O68" i="16"/>
  <c r="S68" i="16"/>
  <c r="S15" i="14"/>
  <c r="O15" i="14"/>
  <c r="S78" i="18"/>
  <c r="O78" i="18"/>
  <c r="R70" i="26"/>
  <c r="N70" i="26"/>
  <c r="S21" i="11"/>
  <c r="O21" i="11"/>
  <c r="O13" i="26"/>
  <c r="S13" i="26"/>
  <c r="R75" i="15"/>
  <c r="N75" i="15"/>
  <c r="O79" i="16"/>
  <c r="S79" i="16"/>
  <c r="O38" i="23"/>
  <c r="S38" i="23"/>
  <c r="O25" i="26"/>
  <c r="S25" i="26"/>
  <c r="O37" i="19"/>
  <c r="S37" i="19"/>
  <c r="S69" i="28"/>
  <c r="O69" i="28"/>
  <c r="O84" i="10"/>
  <c r="S84" i="10"/>
  <c r="S47" i="18"/>
  <c r="O47" i="18"/>
  <c r="S51" i="27"/>
  <c r="O51" i="27"/>
  <c r="O54" i="25"/>
  <c r="S54" i="25"/>
  <c r="S51" i="18"/>
  <c r="O51" i="18"/>
  <c r="O54" i="18"/>
  <c r="S54" i="18"/>
  <c r="O46" i="25"/>
  <c r="S46" i="25"/>
  <c r="S50" i="26"/>
  <c r="O50" i="26"/>
  <c r="S47" i="13"/>
  <c r="O47" i="13"/>
  <c r="O51" i="19"/>
  <c r="S51" i="19"/>
  <c r="S54" i="13"/>
  <c r="O54" i="13"/>
  <c r="O49" i="17"/>
  <c r="S49" i="17"/>
  <c r="O57" i="28"/>
  <c r="S57" i="28"/>
  <c r="S52" i="25"/>
  <c r="O52" i="25"/>
  <c r="O50" i="10"/>
  <c r="S50" i="10"/>
  <c r="O46" i="26"/>
  <c r="S46" i="26"/>
  <c r="O54" i="17"/>
  <c r="S54" i="17"/>
  <c r="S57" i="25"/>
  <c r="O57" i="25"/>
  <c r="O55" i="13"/>
  <c r="S55" i="13"/>
  <c r="S50" i="24"/>
  <c r="O50" i="24"/>
  <c r="O54" i="28"/>
  <c r="S54" i="28"/>
  <c r="O48" i="12"/>
  <c r="S48" i="12"/>
  <c r="O37" i="22"/>
  <c r="S37" i="22"/>
  <c r="O67" i="25"/>
  <c r="S67" i="25"/>
  <c r="S32" i="19"/>
  <c r="O32" i="19"/>
  <c r="S26" i="25"/>
  <c r="O26" i="25"/>
  <c r="O20" i="22"/>
  <c r="S20" i="22"/>
  <c r="O18" i="14"/>
  <c r="S18" i="14"/>
  <c r="S25" i="19"/>
  <c r="O25" i="19"/>
  <c r="O25" i="9"/>
  <c r="S25" i="9"/>
  <c r="O66" i="22"/>
  <c r="S66" i="22"/>
  <c r="S62" i="28"/>
  <c r="O62" i="28"/>
  <c r="S62" i="12"/>
  <c r="O62" i="12"/>
  <c r="S41" i="10"/>
  <c r="O41" i="10"/>
  <c r="S37" i="25"/>
  <c r="O37" i="25"/>
  <c r="S27" i="17"/>
  <c r="O27" i="17"/>
  <c r="S17" i="15"/>
  <c r="O17" i="15"/>
  <c r="O13" i="19"/>
  <c r="S13" i="19"/>
  <c r="S81" i="19"/>
  <c r="O81" i="19"/>
  <c r="R74" i="23"/>
  <c r="N74" i="23"/>
  <c r="R72" i="23"/>
  <c r="N72" i="23"/>
  <c r="S86" i="12"/>
  <c r="O86" i="12"/>
  <c r="R76" i="9"/>
  <c r="N76" i="9"/>
  <c r="N77" i="9"/>
  <c r="R77" i="9"/>
  <c r="S61" i="11"/>
  <c r="O61" i="11"/>
  <c r="S40" i="26"/>
  <c r="O40" i="26"/>
  <c r="S40" i="15"/>
  <c r="O40" i="15"/>
  <c r="O38" i="17"/>
  <c r="S38" i="17"/>
  <c r="O32" i="11"/>
  <c r="S32" i="11"/>
  <c r="O32" i="9"/>
  <c r="S32" i="9"/>
  <c r="S14" i="19"/>
  <c r="O14" i="19"/>
  <c r="S60" i="9"/>
  <c r="O60" i="9"/>
  <c r="O43" i="23"/>
  <c r="S43" i="23"/>
  <c r="S35" i="26"/>
  <c r="O35" i="26"/>
  <c r="O41" i="9"/>
  <c r="S41" i="9"/>
  <c r="S13" i="23"/>
  <c r="O13" i="23"/>
  <c r="R75" i="13"/>
  <c r="N75" i="13"/>
  <c r="N73" i="13"/>
  <c r="R73" i="13"/>
  <c r="O65" i="15"/>
  <c r="S65" i="15"/>
  <c r="O61" i="26"/>
  <c r="S61" i="26"/>
  <c r="S42" i="18"/>
  <c r="O42" i="18"/>
  <c r="S42" i="25"/>
  <c r="O42" i="25"/>
  <c r="O32" i="26"/>
  <c r="S32" i="26"/>
  <c r="O26" i="12"/>
  <c r="S26" i="12"/>
  <c r="S18" i="18"/>
  <c r="O18" i="18"/>
  <c r="O18" i="9"/>
  <c r="S18" i="9"/>
  <c r="S39" i="23"/>
  <c r="O39" i="23"/>
  <c r="O21" i="19"/>
  <c r="S21" i="19"/>
  <c r="O27" i="16"/>
  <c r="S27" i="16"/>
  <c r="S13" i="27"/>
  <c r="O13" i="27"/>
  <c r="S9" i="27"/>
  <c r="O9" i="27"/>
  <c r="O69" i="19"/>
  <c r="S69" i="19"/>
  <c r="S78" i="23"/>
  <c r="O78" i="23"/>
  <c r="O83" i="16"/>
  <c r="S83" i="16"/>
  <c r="O78" i="16"/>
  <c r="S78" i="16"/>
  <c r="O79" i="12"/>
  <c r="S79" i="12"/>
  <c r="O83" i="12"/>
  <c r="S83" i="12"/>
  <c r="O42" i="16"/>
  <c r="S42" i="16"/>
  <c r="S38" i="19"/>
  <c r="O38" i="19"/>
  <c r="O34" i="9"/>
  <c r="S34" i="9"/>
  <c r="S30" i="9"/>
  <c r="O30" i="9"/>
  <c r="S28" i="23"/>
  <c r="O28" i="23"/>
  <c r="O18" i="19"/>
  <c r="S18" i="19"/>
  <c r="S12" i="17"/>
  <c r="O12" i="17"/>
  <c r="S68" i="9"/>
  <c r="O68" i="9"/>
  <c r="O64" i="10"/>
  <c r="S64" i="10"/>
  <c r="O35" i="14"/>
  <c r="S35" i="14"/>
  <c r="S19" i="27"/>
  <c r="O19" i="27"/>
  <c r="O9" i="10"/>
  <c r="S9" i="10"/>
  <c r="R77" i="24"/>
  <c r="N77" i="24"/>
  <c r="N75" i="24"/>
  <c r="R75" i="24"/>
  <c r="S85" i="10"/>
  <c r="O85" i="10"/>
  <c r="R77" i="11"/>
  <c r="N77" i="11"/>
  <c r="R71" i="11"/>
  <c r="N71" i="11"/>
  <c r="O80" i="27"/>
  <c r="S80" i="27"/>
  <c r="N75" i="28"/>
  <c r="R75" i="28"/>
  <c r="R73" i="28"/>
  <c r="N73" i="28"/>
  <c r="S67" i="10"/>
  <c r="O67" i="10"/>
  <c r="O63" i="11"/>
  <c r="S63" i="11"/>
  <c r="S26" i="28"/>
  <c r="O26" i="28"/>
  <c r="S79" i="19"/>
  <c r="O79" i="19"/>
  <c r="S86" i="17"/>
  <c r="O86" i="17"/>
  <c r="O86" i="25"/>
  <c r="S86" i="25"/>
  <c r="S80" i="15"/>
  <c r="O80" i="15"/>
  <c r="R71" i="16"/>
  <c r="N71" i="16"/>
  <c r="N70" i="16"/>
  <c r="R70" i="16"/>
  <c r="R73" i="12"/>
  <c r="N73" i="12"/>
  <c r="R72" i="12"/>
  <c r="N72" i="12"/>
  <c r="O85" i="9"/>
  <c r="S85" i="9"/>
  <c r="S86" i="9"/>
  <c r="O86" i="9"/>
  <c r="O63" i="15"/>
  <c r="S63" i="15"/>
  <c r="S59" i="26"/>
  <c r="O59" i="26"/>
  <c r="S59" i="15"/>
  <c r="O59" i="15"/>
  <c r="O38" i="25"/>
  <c r="S38" i="25"/>
  <c r="O22" i="23"/>
  <c r="S22" i="23"/>
  <c r="S12" i="11"/>
  <c r="O12" i="11"/>
  <c r="O43" i="27"/>
  <c r="S43" i="27"/>
  <c r="O39" i="26"/>
  <c r="S39" i="26"/>
  <c r="O21" i="12"/>
  <c r="S21" i="12"/>
  <c r="O83" i="27"/>
  <c r="S83" i="27"/>
  <c r="O59" i="22"/>
  <c r="S59" i="22"/>
  <c r="O34" i="11"/>
  <c r="S34" i="11"/>
  <c r="O34" i="25"/>
  <c r="S34" i="25"/>
  <c r="S30" i="18"/>
  <c r="O30" i="18"/>
  <c r="O18" i="10"/>
  <c r="S18" i="10"/>
  <c r="S14" i="18"/>
  <c r="O14" i="18"/>
  <c r="S64" i="16"/>
  <c r="O64" i="16"/>
  <c r="O35" i="13"/>
  <c r="S35" i="13"/>
  <c r="O33" i="25"/>
  <c r="S33" i="25"/>
  <c r="S62" i="25"/>
  <c r="O62" i="25"/>
  <c r="O41" i="26"/>
  <c r="S41" i="26"/>
  <c r="O37" i="16"/>
  <c r="S37" i="16"/>
  <c r="S27" i="18"/>
  <c r="O27" i="18"/>
  <c r="S17" i="9"/>
  <c r="O17" i="9"/>
  <c r="S81" i="15"/>
  <c r="O81" i="15"/>
  <c r="S83" i="15"/>
  <c r="O83" i="15"/>
  <c r="S85" i="15"/>
  <c r="O85" i="15"/>
  <c r="O84" i="15"/>
  <c r="S84" i="15"/>
  <c r="O82" i="15"/>
  <c r="S82" i="15"/>
  <c r="O69" i="16"/>
  <c r="S69" i="16"/>
  <c r="S81" i="12"/>
  <c r="O81" i="12"/>
  <c r="O84" i="9"/>
  <c r="S84" i="9"/>
  <c r="S65" i="26"/>
  <c r="O65" i="26"/>
  <c r="O34" i="10"/>
  <c r="S34" i="10"/>
  <c r="S30" i="27"/>
  <c r="O30" i="27"/>
  <c r="O18" i="25"/>
  <c r="S18" i="25"/>
  <c r="S14" i="25"/>
  <c r="O14" i="25"/>
  <c r="S68" i="25"/>
  <c r="O68" i="25"/>
  <c r="O43" i="22"/>
  <c r="S43" i="22"/>
  <c r="S19" i="26"/>
  <c r="O19" i="26"/>
  <c r="S11" i="9"/>
  <c r="O11" i="9"/>
  <c r="S37" i="11"/>
  <c r="O37" i="11"/>
  <c r="S37" i="27"/>
  <c r="O37" i="27"/>
  <c r="O13" i="9"/>
  <c r="S13" i="9"/>
  <c r="O86" i="11"/>
  <c r="S86" i="11"/>
  <c r="R73" i="27"/>
  <c r="N73" i="27"/>
  <c r="N74" i="27"/>
  <c r="R74" i="27"/>
  <c r="O86" i="14"/>
  <c r="S86" i="14"/>
  <c r="S83" i="14"/>
  <c r="O83" i="14"/>
  <c r="S85" i="26"/>
  <c r="O85" i="26"/>
  <c r="S80" i="10"/>
  <c r="O80" i="10"/>
  <c r="S9" i="22"/>
  <c r="O9" i="22"/>
  <c r="S83" i="26"/>
  <c r="O83" i="26"/>
  <c r="S23" i="23"/>
  <c r="O23" i="23"/>
  <c r="O61" i="19"/>
  <c r="S61" i="19"/>
  <c r="S38" i="11"/>
  <c r="O38" i="11"/>
  <c r="O38" i="16"/>
  <c r="S38" i="16"/>
  <c r="O16" i="14"/>
  <c r="S16" i="14"/>
  <c r="O16" i="9"/>
  <c r="S16" i="9"/>
  <c r="O12" i="13"/>
  <c r="S12" i="13"/>
  <c r="O68" i="22"/>
  <c r="S68" i="22"/>
  <c r="O66" i="27"/>
  <c r="S66" i="27"/>
  <c r="S41" i="22"/>
  <c r="O41" i="22"/>
  <c r="S59" i="12"/>
  <c r="O59" i="12"/>
  <c r="S42" i="15"/>
  <c r="O42" i="15"/>
  <c r="O42" i="12"/>
  <c r="S42" i="12"/>
  <c r="O40" i="23"/>
  <c r="S40" i="23"/>
  <c r="O35" i="23"/>
  <c r="S35" i="23"/>
  <c r="S33" i="15"/>
  <c r="O33" i="15"/>
  <c r="S25" i="14"/>
  <c r="O25" i="14"/>
  <c r="O15" i="28"/>
  <c r="S15" i="28"/>
  <c r="S31" i="9"/>
  <c r="O31" i="9"/>
  <c r="S13" i="18"/>
  <c r="O13" i="18"/>
  <c r="R74" i="19"/>
  <c r="N74" i="19"/>
  <c r="R72" i="19"/>
  <c r="N72" i="19"/>
  <c r="S69" i="23"/>
  <c r="O69" i="23"/>
  <c r="O67" i="13"/>
  <c r="S67" i="13"/>
  <c r="S65" i="17"/>
  <c r="O65" i="17"/>
  <c r="O61" i="23"/>
  <c r="S61" i="23"/>
  <c r="S59" i="28"/>
  <c r="O59" i="28"/>
  <c r="S36" i="11"/>
  <c r="O36" i="11"/>
  <c r="O32" i="16"/>
  <c r="S32" i="16"/>
  <c r="O32" i="14"/>
  <c r="S32" i="14"/>
  <c r="O18" i="16"/>
  <c r="S18" i="16"/>
  <c r="O16" i="26"/>
  <c r="S16" i="26"/>
  <c r="S12" i="27"/>
  <c r="O12" i="27"/>
  <c r="O10" i="25"/>
  <c r="S10" i="25"/>
  <c r="S33" i="14"/>
  <c r="O33" i="14"/>
  <c r="S25" i="15"/>
  <c r="O25" i="15"/>
  <c r="O62" i="13"/>
  <c r="S62" i="13"/>
  <c r="S37" i="14"/>
  <c r="O37" i="14"/>
  <c r="O84" i="14"/>
  <c r="S84" i="14"/>
  <c r="S81" i="13"/>
  <c r="O81" i="13"/>
  <c r="S82" i="26"/>
  <c r="O82" i="26"/>
  <c r="S32" i="12"/>
  <c r="O32" i="12"/>
  <c r="O30" i="22"/>
  <c r="S30" i="22"/>
  <c r="S12" i="22"/>
  <c r="O12" i="22"/>
  <c r="O68" i="13"/>
  <c r="S68" i="13"/>
  <c r="S64" i="15"/>
  <c r="O64" i="15"/>
  <c r="S19" i="28"/>
  <c r="O19" i="28"/>
  <c r="O19" i="23"/>
  <c r="S19" i="23"/>
  <c r="S66" i="15"/>
  <c r="O66" i="15"/>
  <c r="O41" i="28"/>
  <c r="S41" i="28"/>
  <c r="S41" i="13"/>
  <c r="O41" i="13"/>
  <c r="O82" i="19"/>
  <c r="S82" i="19"/>
  <c r="N75" i="17"/>
  <c r="R75" i="17"/>
  <c r="R73" i="17"/>
  <c r="N73" i="17"/>
  <c r="S36" i="19"/>
  <c r="O36" i="19"/>
  <c r="O36" i="14"/>
  <c r="S36" i="14"/>
  <c r="S24" i="27"/>
  <c r="O24" i="27"/>
  <c r="O16" i="22"/>
  <c r="S16" i="22"/>
  <c r="O14" i="26"/>
  <c r="S14" i="26"/>
  <c r="S60" i="27"/>
  <c r="O60" i="27"/>
  <c r="O35" i="12"/>
  <c r="S35" i="12"/>
  <c r="S33" i="13"/>
  <c r="O33" i="13"/>
  <c r="S21" i="16"/>
  <c r="O21" i="16"/>
  <c r="O11" i="23"/>
  <c r="S11" i="23"/>
  <c r="S27" i="10"/>
  <c r="O27" i="10"/>
  <c r="O9" i="24"/>
  <c r="S9" i="24"/>
  <c r="O69" i="11"/>
  <c r="S69" i="11"/>
  <c r="R71" i="14"/>
  <c r="N71" i="14"/>
  <c r="N72" i="14"/>
  <c r="R72" i="14"/>
  <c r="S9" i="17"/>
  <c r="O9" i="17"/>
  <c r="S81" i="11"/>
  <c r="O81" i="11"/>
  <c r="N77" i="10"/>
  <c r="R77" i="10"/>
  <c r="R71" i="10"/>
  <c r="N71" i="10"/>
  <c r="O10" i="11"/>
  <c r="S10" i="11"/>
  <c r="S10" i="14"/>
  <c r="O10" i="14"/>
  <c r="S68" i="15"/>
  <c r="O68" i="15"/>
  <c r="O64" i="14"/>
  <c r="S64" i="14"/>
  <c r="S60" i="11"/>
  <c r="O60" i="11"/>
  <c r="S35" i="18"/>
  <c r="O35" i="18"/>
  <c r="S35" i="15"/>
  <c r="O35" i="15"/>
  <c r="O9" i="25"/>
  <c r="S9" i="25"/>
  <c r="O59" i="17"/>
  <c r="S59" i="17"/>
  <c r="O38" i="24"/>
  <c r="S38" i="24"/>
  <c r="S36" i="23"/>
  <c r="O36" i="23"/>
  <c r="O30" i="15"/>
  <c r="S30" i="15"/>
  <c r="O30" i="24"/>
  <c r="S30" i="24"/>
  <c r="O22" i="14"/>
  <c r="S22" i="14"/>
  <c r="S43" i="25"/>
  <c r="O43" i="25"/>
  <c r="O39" i="13"/>
  <c r="S39" i="13"/>
  <c r="O33" i="28"/>
  <c r="S33" i="28"/>
  <c r="S23" i="19"/>
  <c r="O23" i="19"/>
  <c r="R72" i="22"/>
  <c r="N72" i="22"/>
  <c r="R75" i="22"/>
  <c r="N75" i="22"/>
  <c r="O82" i="13"/>
  <c r="S82" i="13"/>
  <c r="R74" i="26"/>
  <c r="N74" i="26"/>
  <c r="R72" i="26"/>
  <c r="N72" i="26"/>
  <c r="S82" i="10"/>
  <c r="O82" i="10"/>
  <c r="O34" i="15"/>
  <c r="S34" i="15"/>
  <c r="S26" i="16"/>
  <c r="O26" i="16"/>
  <c r="O24" i="24"/>
  <c r="S24" i="24"/>
  <c r="O64" i="9"/>
  <c r="S64" i="9"/>
  <c r="O64" i="12"/>
  <c r="S64" i="12"/>
  <c r="S43" i="12"/>
  <c r="O43" i="12"/>
  <c r="S33" i="26"/>
  <c r="O33" i="26"/>
  <c r="O29" i="13"/>
  <c r="S29" i="13"/>
  <c r="S25" i="27"/>
  <c r="O25" i="27"/>
  <c r="S21" i="25"/>
  <c r="O21" i="25"/>
  <c r="O15" i="27"/>
  <c r="S15" i="27"/>
  <c r="O11" i="17"/>
  <c r="S11" i="17"/>
  <c r="S66" i="17"/>
  <c r="O66" i="17"/>
  <c r="S17" i="18"/>
  <c r="O17" i="18"/>
  <c r="O82" i="17"/>
  <c r="S82" i="17"/>
  <c r="N72" i="25"/>
  <c r="R72" i="25"/>
  <c r="N75" i="25"/>
  <c r="R75" i="25"/>
  <c r="N70" i="15"/>
  <c r="R70" i="15"/>
  <c r="R77" i="15"/>
  <c r="N77" i="15"/>
  <c r="S63" i="19"/>
  <c r="O63" i="19"/>
  <c r="S38" i="12"/>
  <c r="O38" i="12"/>
  <c r="S26" i="19"/>
  <c r="O26" i="19"/>
  <c r="S12" i="10"/>
  <c r="O12" i="10"/>
  <c r="S10" i="19"/>
  <c r="O10" i="19"/>
  <c r="S64" i="23"/>
  <c r="O64" i="23"/>
  <c r="S60" i="28"/>
  <c r="O60" i="28"/>
  <c r="O41" i="16"/>
  <c r="S41" i="16"/>
  <c r="O85" i="24"/>
  <c r="S85" i="24"/>
  <c r="S82" i="18"/>
  <c r="O82" i="18"/>
  <c r="N71" i="18"/>
  <c r="R71" i="18"/>
  <c r="R76" i="18"/>
  <c r="N76" i="18"/>
  <c r="O80" i="26"/>
  <c r="S80" i="26"/>
  <c r="S51" i="10"/>
  <c r="O51" i="10"/>
  <c r="O47" i="28"/>
  <c r="S47" i="28"/>
  <c r="S57" i="18"/>
  <c r="O57" i="18"/>
  <c r="O53" i="14"/>
  <c r="S53" i="14"/>
  <c r="S49" i="13"/>
  <c r="O49" i="13"/>
  <c r="S52" i="14"/>
  <c r="O52" i="14"/>
  <c r="O50" i="22"/>
  <c r="S50" i="22"/>
  <c r="O56" i="26"/>
  <c r="S56" i="26"/>
  <c r="S54" i="9"/>
  <c r="O54" i="9"/>
  <c r="O55" i="22"/>
  <c r="S55" i="22"/>
  <c r="O52" i="18"/>
  <c r="S52" i="18"/>
  <c r="O50" i="11"/>
  <c r="S50" i="11"/>
  <c r="O46" i="15"/>
  <c r="S46" i="15"/>
  <c r="O56" i="12"/>
  <c r="S56" i="12"/>
  <c r="O50" i="16"/>
  <c r="S50" i="16"/>
  <c r="O44" i="12"/>
  <c r="S44" i="12"/>
  <c r="S56" i="18"/>
  <c r="O56" i="18"/>
  <c r="O57" i="10"/>
  <c r="S57" i="10"/>
  <c r="O49" i="10"/>
  <c r="S49" i="10"/>
  <c r="S58" i="26"/>
  <c r="O58" i="26"/>
  <c r="O55" i="25"/>
  <c r="S55" i="25"/>
  <c r="S49" i="25"/>
  <c r="O49" i="25"/>
  <c r="S44" i="28"/>
  <c r="O44" i="28"/>
  <c r="S52" i="19"/>
  <c r="O52" i="19"/>
  <c r="O57" i="24"/>
  <c r="S57" i="24"/>
  <c r="S53" i="26"/>
  <c r="O53" i="26"/>
  <c r="S49" i="24"/>
  <c r="O49" i="24"/>
  <c r="S44" i="25"/>
  <c r="O44" i="25"/>
  <c r="S54" i="26"/>
  <c r="O54" i="26"/>
  <c r="S57" i="17"/>
  <c r="O57" i="17"/>
  <c r="S55" i="23"/>
  <c r="O55" i="23"/>
  <c r="S47" i="27"/>
  <c r="O47" i="27"/>
  <c r="O44" i="18"/>
  <c r="S44" i="18"/>
  <c r="O52" i="27"/>
  <c r="S52" i="27"/>
  <c r="S46" i="24"/>
  <c r="O46" i="24"/>
  <c r="O55" i="24"/>
  <c r="S55" i="24"/>
  <c r="O44" i="22"/>
  <c r="S44" i="22"/>
  <c r="S54" i="16"/>
  <c r="O54" i="16"/>
  <c r="O55" i="15"/>
  <c r="S55" i="15"/>
  <c r="S49" i="16"/>
  <c r="O49" i="16"/>
  <c r="O58" i="13"/>
  <c r="S58" i="13"/>
  <c r="O46" i="11"/>
  <c r="S46" i="11"/>
  <c r="S45" i="18"/>
  <c r="O45" i="18"/>
  <c r="S57" i="11"/>
  <c r="O57" i="11"/>
  <c r="O46" i="17"/>
  <c r="S46" i="17"/>
  <c r="S46" i="12"/>
  <c r="O46" i="12"/>
  <c r="O53" i="28"/>
  <c r="S53" i="28"/>
  <c r="O56" i="15"/>
  <c r="S56" i="15"/>
  <c r="O58" i="25"/>
  <c r="S58" i="25"/>
  <c r="O55" i="9"/>
  <c r="S55" i="9"/>
  <c r="S49" i="11"/>
  <c r="O49" i="11"/>
  <c r="S44" i="27"/>
  <c r="O44" i="27"/>
  <c r="O58" i="22"/>
  <c r="S58" i="22"/>
  <c r="S46" i="23"/>
  <c r="O46" i="23"/>
  <c r="O53" i="18"/>
  <c r="S53" i="18"/>
  <c r="S51" i="16"/>
  <c r="O51" i="16"/>
  <c r="O49" i="12"/>
  <c r="S49" i="12"/>
  <c r="O50" i="13"/>
  <c r="S50" i="13"/>
  <c r="S46" i="18"/>
  <c r="O46" i="18"/>
  <c r="S50" i="19"/>
  <c r="O50" i="19"/>
  <c r="O48" i="13"/>
  <c r="S48" i="13"/>
  <c r="O48" i="14"/>
  <c r="S48" i="14"/>
  <c r="O48" i="22"/>
  <c r="S48" i="22"/>
  <c r="O48" i="26"/>
  <c r="S48" i="26"/>
  <c r="O48" i="15"/>
  <c r="S48" i="15"/>
  <c r="S12" i="4" l="1"/>
  <c r="O49" i="4"/>
  <c r="S22" i="4"/>
  <c r="V22" i="1" s="1"/>
  <c r="R77" i="4"/>
  <c r="U77" i="1" s="1"/>
  <c r="N77" i="4"/>
  <c r="N76" i="4"/>
  <c r="R76" i="4"/>
  <c r="U76" i="1" s="1"/>
  <c r="N7" i="25"/>
  <c r="R7" i="25"/>
  <c r="N7" i="10"/>
  <c r="R7" i="10"/>
  <c r="O64" i="1"/>
  <c r="S64" i="1"/>
  <c r="N8" i="18"/>
  <c r="R8" i="18"/>
  <c r="O59" i="1"/>
  <c r="S59" i="1"/>
  <c r="N6" i="24"/>
  <c r="R6" i="24"/>
  <c r="S33" i="1"/>
  <c r="O33" i="1"/>
  <c r="N5" i="19"/>
  <c r="R5" i="19"/>
  <c r="O40" i="4"/>
  <c r="S40" i="4"/>
  <c r="V40" i="1" s="1"/>
  <c r="O32" i="4"/>
  <c r="S32" i="4"/>
  <c r="V32" i="1" s="1"/>
  <c r="N74" i="4"/>
  <c r="R74" i="4"/>
  <c r="U74" i="1" s="1"/>
  <c r="V49" i="1"/>
  <c r="O43" i="4"/>
  <c r="S43" i="4"/>
  <c r="V43" i="1" s="1"/>
  <c r="O22" i="4"/>
  <c r="N8" i="14"/>
  <c r="R8" i="14"/>
  <c r="N6" i="19"/>
  <c r="R6" i="19"/>
  <c r="N7" i="9"/>
  <c r="R7" i="9"/>
  <c r="R7" i="13"/>
  <c r="N7" i="13"/>
  <c r="N6" i="17"/>
  <c r="R6" i="17"/>
  <c r="N8" i="10"/>
  <c r="R8" i="10"/>
  <c r="N7" i="12"/>
  <c r="R7" i="12"/>
  <c r="R8" i="12"/>
  <c r="N8" i="12"/>
  <c r="O31" i="1"/>
  <c r="S31" i="1"/>
  <c r="R7" i="18"/>
  <c r="N7" i="18"/>
  <c r="S36" i="1"/>
  <c r="O36" i="1"/>
  <c r="S61" i="1"/>
  <c r="O61" i="1"/>
  <c r="R8" i="9"/>
  <c r="N8" i="9"/>
  <c r="R7" i="16"/>
  <c r="N7" i="16"/>
  <c r="R7" i="15"/>
  <c r="N7" i="15"/>
  <c r="N6" i="13"/>
  <c r="R6" i="13"/>
  <c r="R7" i="28"/>
  <c r="N7" i="28"/>
  <c r="R8" i="27"/>
  <c r="N8" i="27"/>
  <c r="N7" i="27"/>
  <c r="R7" i="27"/>
  <c r="N6" i="22"/>
  <c r="R6" i="22"/>
  <c r="S62" i="1"/>
  <c r="O62" i="1"/>
  <c r="S51" i="1"/>
  <c r="O51" i="1"/>
  <c r="O47" i="1"/>
  <c r="S47" i="1"/>
  <c r="S56" i="1"/>
  <c r="O56" i="1"/>
  <c r="N5" i="10"/>
  <c r="R5" i="10"/>
  <c r="S13" i="15"/>
  <c r="O13" i="15"/>
  <c r="S67" i="4"/>
  <c r="V67" i="1" s="1"/>
  <c r="O67" i="4"/>
  <c r="O63" i="4"/>
  <c r="S63" i="4"/>
  <c r="V63" i="1" s="1"/>
  <c r="O69" i="4"/>
  <c r="S69" i="4"/>
  <c r="V69" i="1" s="1"/>
  <c r="S33" i="4"/>
  <c r="V33" i="1" s="1"/>
  <c r="O33" i="4"/>
  <c r="O48" i="4"/>
  <c r="S48" i="4"/>
  <c r="V48" i="1" s="1"/>
  <c r="S50" i="4"/>
  <c r="V50" i="1" s="1"/>
  <c r="O50" i="4"/>
  <c r="O36" i="4"/>
  <c r="S36" i="4"/>
  <c r="V36" i="1" s="1"/>
  <c r="S68" i="4"/>
  <c r="V68" i="1" s="1"/>
  <c r="O68" i="4"/>
  <c r="O34" i="4"/>
  <c r="S34" i="4"/>
  <c r="V34" i="1" s="1"/>
  <c r="V64" i="1"/>
  <c r="O56" i="4"/>
  <c r="S56" i="4"/>
  <c r="V56" i="1" s="1"/>
  <c r="N5" i="23"/>
  <c r="R5" i="23"/>
  <c r="R7" i="26"/>
  <c r="N7" i="26"/>
  <c r="S32" i="1"/>
  <c r="O32" i="1"/>
  <c r="O53" i="1"/>
  <c r="S53" i="1"/>
  <c r="R71" i="4"/>
  <c r="U71" i="1" s="1"/>
  <c r="N71" i="4"/>
  <c r="O60" i="4"/>
  <c r="S60" i="4"/>
  <c r="V60" i="1" s="1"/>
  <c r="S10" i="4"/>
  <c r="O10" i="4"/>
  <c r="O62" i="4"/>
  <c r="S62" i="4"/>
  <c r="V62" i="1" s="1"/>
  <c r="O25" i="4"/>
  <c r="S25" i="4"/>
  <c r="V25" i="1" s="1"/>
  <c r="O52" i="4"/>
  <c r="S52" i="4"/>
  <c r="S24" i="4"/>
  <c r="V24" i="1" s="1"/>
  <c r="O24" i="4"/>
  <c r="O30" i="4"/>
  <c r="S30" i="4"/>
  <c r="V30" i="1" s="1"/>
  <c r="N5" i="27"/>
  <c r="R5" i="27"/>
  <c r="R7" i="17"/>
  <c r="N7" i="17"/>
  <c r="N6" i="25"/>
  <c r="R6" i="25"/>
  <c r="R8" i="25"/>
  <c r="N8" i="25"/>
  <c r="R8" i="24"/>
  <c r="N8" i="24"/>
  <c r="N72" i="1"/>
  <c r="R72" i="1"/>
  <c r="N7" i="19"/>
  <c r="R7" i="19"/>
  <c r="R6" i="26"/>
  <c r="N6" i="26"/>
  <c r="N8" i="26"/>
  <c r="R8" i="26"/>
  <c r="N5" i="18"/>
  <c r="R5" i="18"/>
  <c r="N5" i="14"/>
  <c r="R5" i="14"/>
  <c r="N6" i="15"/>
  <c r="R6" i="15"/>
  <c r="N7" i="23"/>
  <c r="R7" i="23"/>
  <c r="N8" i="22"/>
  <c r="R8" i="22"/>
  <c r="N5" i="22"/>
  <c r="R5" i="22"/>
  <c r="O34" i="1"/>
  <c r="S34" i="1"/>
  <c r="N5" i="13"/>
  <c r="R5" i="13"/>
  <c r="R8" i="11"/>
  <c r="N8" i="11"/>
  <c r="R7" i="24"/>
  <c r="N7" i="24"/>
  <c r="O60" i="1"/>
  <c r="S60" i="1"/>
  <c r="O30" i="1"/>
  <c r="S30" i="1"/>
  <c r="O66" i="1"/>
  <c r="S66" i="1"/>
  <c r="S55" i="1"/>
  <c r="O55" i="1"/>
  <c r="O49" i="1"/>
  <c r="S49" i="1"/>
  <c r="S50" i="1"/>
  <c r="O50" i="1"/>
  <c r="S52" i="1"/>
  <c r="O52" i="1"/>
  <c r="N5" i="24"/>
  <c r="R5" i="24"/>
  <c r="O10" i="15"/>
  <c r="S10" i="15"/>
  <c r="O29" i="4"/>
  <c r="S29" i="4"/>
  <c r="V29" i="1" s="1"/>
  <c r="S58" i="4"/>
  <c r="V58" i="1" s="1"/>
  <c r="O58" i="4"/>
  <c r="O61" i="4"/>
  <c r="S61" i="4"/>
  <c r="V61" i="1" s="1"/>
  <c r="O52" i="22"/>
  <c r="S52" i="22"/>
  <c r="O47" i="17"/>
  <c r="S47" i="17"/>
  <c r="O55" i="4"/>
  <c r="S55" i="4"/>
  <c r="V55" i="1" s="1"/>
  <c r="S59" i="4"/>
  <c r="V59" i="1" s="1"/>
  <c r="O59" i="4"/>
  <c r="N5" i="16"/>
  <c r="R5" i="16"/>
  <c r="R6" i="11"/>
  <c r="N6" i="11"/>
  <c r="R71" i="1"/>
  <c r="N71" i="1"/>
  <c r="R5" i="26"/>
  <c r="N5" i="26"/>
  <c r="N8" i="15"/>
  <c r="R8" i="15"/>
  <c r="R8" i="23"/>
  <c r="N8" i="23"/>
  <c r="N7" i="11"/>
  <c r="R7" i="11"/>
  <c r="S28" i="1"/>
  <c r="O28" i="1"/>
  <c r="O48" i="1"/>
  <c r="S48" i="1"/>
  <c r="O9" i="15"/>
  <c r="S9" i="15"/>
  <c r="O31" i="4"/>
  <c r="S31" i="4"/>
  <c r="V31" i="1" s="1"/>
  <c r="S41" i="4"/>
  <c r="V41" i="1" s="1"/>
  <c r="O41" i="4"/>
  <c r="O27" i="4"/>
  <c r="S27" i="4"/>
  <c r="V27" i="1" s="1"/>
  <c r="S46" i="4"/>
  <c r="V46" i="1" s="1"/>
  <c r="O46" i="4"/>
  <c r="N70" i="4"/>
  <c r="R70" i="4"/>
  <c r="U70" i="1" s="1"/>
  <c r="O57" i="4"/>
  <c r="S57" i="4"/>
  <c r="V57" i="1" s="1"/>
  <c r="N5" i="28"/>
  <c r="R5" i="28"/>
  <c r="N5" i="9"/>
  <c r="R5" i="9"/>
  <c r="N7" i="14"/>
  <c r="R7" i="14"/>
  <c r="R5" i="11"/>
  <c r="N5" i="11"/>
  <c r="N70" i="1"/>
  <c r="R70" i="1"/>
  <c r="N5" i="12"/>
  <c r="R5" i="12"/>
  <c r="R8" i="19"/>
  <c r="N8" i="19"/>
  <c r="N6" i="16"/>
  <c r="R6" i="16"/>
  <c r="R8" i="13"/>
  <c r="N8" i="13"/>
  <c r="N6" i="28"/>
  <c r="R6" i="28"/>
  <c r="S29" i="1"/>
  <c r="O29" i="1"/>
  <c r="R6" i="14"/>
  <c r="N6" i="14"/>
  <c r="R8" i="17"/>
  <c r="N8" i="17"/>
  <c r="S65" i="1"/>
  <c r="O65" i="1"/>
  <c r="O67" i="1"/>
  <c r="S67" i="1"/>
  <c r="R5" i="25"/>
  <c r="N5" i="25"/>
  <c r="N6" i="10"/>
  <c r="R6" i="10"/>
  <c r="S63" i="1"/>
  <c r="O63" i="1"/>
  <c r="N6" i="12"/>
  <c r="R6" i="12"/>
  <c r="R6" i="18"/>
  <c r="N6" i="18"/>
  <c r="S69" i="1"/>
  <c r="O69" i="1"/>
  <c r="N6" i="9"/>
  <c r="R6" i="9"/>
  <c r="R8" i="16"/>
  <c r="N8" i="16"/>
  <c r="S68" i="1"/>
  <c r="O68" i="1"/>
  <c r="N6" i="23"/>
  <c r="R6" i="23"/>
  <c r="R8" i="28"/>
  <c r="N8" i="28"/>
  <c r="N6" i="27"/>
  <c r="R6" i="27"/>
  <c r="R7" i="22"/>
  <c r="N7" i="22"/>
  <c r="O35" i="1"/>
  <c r="S35" i="1"/>
  <c r="N5" i="15"/>
  <c r="R5" i="15"/>
  <c r="S54" i="1"/>
  <c r="O54" i="1"/>
  <c r="O58" i="1"/>
  <c r="S58" i="1"/>
  <c r="O57" i="1"/>
  <c r="S57" i="1"/>
  <c r="R5" i="17"/>
  <c r="N5" i="17"/>
  <c r="O11" i="15"/>
  <c r="S11" i="15"/>
  <c r="O12" i="15"/>
  <c r="S12" i="15"/>
  <c r="S54" i="4"/>
  <c r="V54" i="1" s="1"/>
  <c r="O54" i="4"/>
  <c r="O66" i="4"/>
  <c r="S66" i="4"/>
  <c r="V66" i="1" s="1"/>
  <c r="O47" i="4"/>
  <c r="S47" i="4"/>
  <c r="S53" i="4"/>
  <c r="V53" i="1" s="1"/>
  <c r="O53" i="4"/>
  <c r="V28" i="1"/>
  <c r="O51" i="4"/>
  <c r="S51" i="4"/>
  <c r="V51" i="1" s="1"/>
  <c r="S65" i="4"/>
  <c r="V65" i="1" s="1"/>
  <c r="O65" i="4"/>
  <c r="R72" i="4"/>
  <c r="U72" i="1" s="1"/>
  <c r="N72" i="4"/>
  <c r="S35" i="4"/>
  <c r="V35" i="1" s="1"/>
  <c r="O35" i="4"/>
  <c r="O12" i="4" l="1"/>
  <c r="V47" i="1"/>
  <c r="V10" i="1"/>
  <c r="O14" i="1"/>
  <c r="S14" i="1"/>
  <c r="O12" i="1"/>
  <c r="S12" i="1"/>
  <c r="S39" i="1"/>
  <c r="O39" i="1"/>
  <c r="S13" i="4"/>
  <c r="V13" i="1" s="1"/>
  <c r="O13" i="4"/>
  <c r="O37" i="1"/>
  <c r="S37" i="1"/>
  <c r="S23" i="1"/>
  <c r="O23" i="1"/>
  <c r="O80" i="1"/>
  <c r="S80" i="1"/>
  <c r="S13" i="1"/>
  <c r="O13" i="1"/>
  <c r="S10" i="1"/>
  <c r="O10" i="1"/>
  <c r="S84" i="1"/>
  <c r="O84" i="1"/>
  <c r="O22" i="1"/>
  <c r="S22" i="1"/>
  <c r="S26" i="1"/>
  <c r="O26" i="1"/>
  <c r="O24" i="1"/>
  <c r="S24" i="1"/>
  <c r="O15" i="1"/>
  <c r="S15" i="1"/>
  <c r="O45" i="1"/>
  <c r="S45" i="1"/>
  <c r="O21" i="4"/>
  <c r="S21" i="4"/>
  <c r="V21" i="1" s="1"/>
  <c r="S23" i="4"/>
  <c r="V23" i="1" s="1"/>
  <c r="O23" i="4"/>
  <c r="S84" i="4"/>
  <c r="V84" i="1" s="1"/>
  <c r="O84" i="4"/>
  <c r="O15" i="4"/>
  <c r="S15" i="4"/>
  <c r="V15" i="1" s="1"/>
  <c r="O45" i="4"/>
  <c r="S45" i="4"/>
  <c r="V45" i="1" s="1"/>
  <c r="R5" i="4"/>
  <c r="U5" i="1" s="1"/>
  <c r="N5" i="4"/>
  <c r="S44" i="4"/>
  <c r="V44" i="1" s="1"/>
  <c r="O44" i="4"/>
  <c r="S26" i="4"/>
  <c r="V26" i="1" s="1"/>
  <c r="O26" i="4"/>
  <c r="S85" i="4"/>
  <c r="V85" i="1" s="1"/>
  <c r="O85" i="4"/>
  <c r="S17" i="4"/>
  <c r="V17" i="1" s="1"/>
  <c r="O17" i="4"/>
  <c r="R73" i="4"/>
  <c r="U73" i="1" s="1"/>
  <c r="N73" i="4"/>
  <c r="O83" i="4"/>
  <c r="S83" i="4"/>
  <c r="V83" i="1" s="1"/>
  <c r="R7" i="4"/>
  <c r="U7" i="1" s="1"/>
  <c r="N7" i="4"/>
  <c r="O40" i="1"/>
  <c r="S40" i="1"/>
  <c r="N8" i="1"/>
  <c r="R8" i="1"/>
  <c r="R76" i="1"/>
  <c r="N76" i="1"/>
  <c r="S46" i="1"/>
  <c r="O46" i="1"/>
  <c r="O20" i="4"/>
  <c r="S20" i="4"/>
  <c r="V20" i="1" s="1"/>
  <c r="R8" i="4"/>
  <c r="U8" i="1" s="1"/>
  <c r="N8" i="4"/>
  <c r="S9" i="4"/>
  <c r="V9" i="1" s="1"/>
  <c r="O9" i="4"/>
  <c r="O27" i="1"/>
  <c r="S27" i="1"/>
  <c r="R7" i="1"/>
  <c r="N7" i="1"/>
  <c r="S78" i="1"/>
  <c r="O78" i="1"/>
  <c r="O82" i="1"/>
  <c r="S82" i="1"/>
  <c r="O9" i="1"/>
  <c r="S9" i="1"/>
  <c r="S16" i="1"/>
  <c r="O16" i="1"/>
  <c r="N77" i="1"/>
  <c r="R77" i="1"/>
  <c r="S17" i="1"/>
  <c r="O17" i="1"/>
  <c r="S25" i="1"/>
  <c r="O25" i="1"/>
  <c r="O42" i="1"/>
  <c r="S42" i="1"/>
  <c r="O86" i="1"/>
  <c r="S86" i="1"/>
  <c r="S37" i="4"/>
  <c r="V37" i="1" s="1"/>
  <c r="O37" i="4"/>
  <c r="O38" i="4"/>
  <c r="S38" i="4"/>
  <c r="V38" i="1" s="1"/>
  <c r="S42" i="4"/>
  <c r="V42" i="1" s="1"/>
  <c r="O42" i="4"/>
  <c r="R6" i="4"/>
  <c r="U6" i="1" s="1"/>
  <c r="N6" i="4"/>
  <c r="O80" i="4"/>
  <c r="S80" i="4"/>
  <c r="V80" i="1" s="1"/>
  <c r="O11" i="4"/>
  <c r="S11" i="4"/>
  <c r="V11" i="1" s="1"/>
  <c r="O81" i="4"/>
  <c r="S81" i="4"/>
  <c r="V81" i="1" s="1"/>
  <c r="O21" i="1"/>
  <c r="S21" i="1"/>
  <c r="O83" i="1"/>
  <c r="S83" i="1"/>
  <c r="S38" i="1"/>
  <c r="O38" i="1"/>
  <c r="S81" i="1"/>
  <c r="O81" i="1"/>
  <c r="R74" i="1"/>
  <c r="N74" i="1"/>
  <c r="N73" i="1"/>
  <c r="R73" i="1"/>
  <c r="S18" i="4"/>
  <c r="V18" i="1" s="1"/>
  <c r="O18" i="4"/>
  <c r="V52" i="1"/>
  <c r="S39" i="4"/>
  <c r="V39" i="1" s="1"/>
  <c r="O39" i="4"/>
  <c r="R6" i="1"/>
  <c r="N6" i="1"/>
  <c r="O41" i="1"/>
  <c r="S41" i="1"/>
  <c r="O11" i="1"/>
  <c r="S11" i="1"/>
  <c r="N5" i="1"/>
  <c r="R5" i="1"/>
  <c r="S19" i="1"/>
  <c r="O19" i="1"/>
  <c r="S20" i="1"/>
  <c r="O20" i="1"/>
  <c r="S85" i="1"/>
  <c r="O85" i="1"/>
  <c r="O43" i="1"/>
  <c r="S43" i="1"/>
  <c r="O79" i="1"/>
  <c r="S79" i="1"/>
  <c r="O18" i="1"/>
  <c r="S18" i="1"/>
  <c r="N75" i="1"/>
  <c r="R75" i="1"/>
  <c r="O44" i="1"/>
  <c r="S44" i="1"/>
  <c r="S86" i="4"/>
  <c r="V86" i="1" s="1"/>
  <c r="O86" i="4"/>
  <c r="S19" i="4"/>
  <c r="V19" i="1" s="1"/>
  <c r="O19" i="4"/>
  <c r="N75" i="4"/>
  <c r="R75" i="4"/>
  <c r="U75" i="1" s="1"/>
  <c r="V12" i="1"/>
  <c r="O14" i="4"/>
  <c r="S14" i="4"/>
  <c r="V14" i="1" s="1"/>
  <c r="O16" i="4"/>
  <c r="S16" i="4"/>
  <c r="V16" i="1" s="1"/>
  <c r="O82" i="4"/>
  <c r="S82" i="4"/>
  <c r="V82" i="1" s="1"/>
  <c r="O79" i="4"/>
  <c r="S79" i="4"/>
  <c r="V79" i="1" s="1"/>
  <c r="S78" i="4"/>
  <c r="V78" i="1" s="1"/>
  <c r="O78" i="4"/>
  <c r="O7" i="9" l="1"/>
  <c r="N25" i="26"/>
  <c r="R39" i="26"/>
  <c r="G82" i="9"/>
  <c r="R82" i="9"/>
  <c r="N82" i="9"/>
  <c r="G7" i="9"/>
  <c r="G25" i="26"/>
  <c r="R25" i="26"/>
  <c r="G11" i="26"/>
  <c r="N11" i="26"/>
  <c r="R11" i="26"/>
  <c r="O73" i="26"/>
  <c r="S73" i="26"/>
  <c r="G73" i="26"/>
  <c r="G83" i="23"/>
  <c r="N83" i="23"/>
  <c r="R83" i="23"/>
  <c r="G31" i="23"/>
  <c r="N31" i="23"/>
  <c r="R31" i="23"/>
  <c r="G36" i="23"/>
  <c r="N36" i="23"/>
  <c r="R36" i="23"/>
  <c r="G10" i="23"/>
  <c r="N10" i="23"/>
  <c r="R10" i="23"/>
  <c r="G26" i="23"/>
  <c r="R26" i="23"/>
  <c r="N26" i="23"/>
  <c r="G63" i="28"/>
  <c r="R63" i="28"/>
  <c r="N63" i="28"/>
  <c r="O71" i="28"/>
  <c r="S71" i="28"/>
  <c r="G71" i="28"/>
  <c r="S75" i="28"/>
  <c r="O75" i="28"/>
  <c r="G75" i="28"/>
  <c r="G64" i="24"/>
  <c r="R64" i="24"/>
  <c r="N64" i="24"/>
  <c r="G68" i="24"/>
  <c r="R68" i="24"/>
  <c r="N68" i="24"/>
  <c r="O70" i="24"/>
  <c r="S70" i="24"/>
  <c r="G70" i="24"/>
  <c r="G64" i="11"/>
  <c r="N64" i="11"/>
  <c r="R64" i="11"/>
  <c r="G20" i="11"/>
  <c r="N20" i="11"/>
  <c r="R20" i="11"/>
  <c r="G78" i="26"/>
  <c r="N78" i="26"/>
  <c r="R78" i="26"/>
  <c r="G67" i="26"/>
  <c r="R67" i="26"/>
  <c r="N67" i="26"/>
  <c r="G33" i="19"/>
  <c r="R33" i="19"/>
  <c r="N33" i="19"/>
  <c r="G35" i="14"/>
  <c r="N35" i="14"/>
  <c r="R35" i="14"/>
  <c r="O6" i="25"/>
  <c r="S6" i="25"/>
  <c r="G6" i="25"/>
  <c r="G38" i="23"/>
  <c r="N38" i="23"/>
  <c r="R38" i="23"/>
  <c r="S70" i="23"/>
  <c r="O70" i="23"/>
  <c r="G70" i="23"/>
  <c r="G22" i="23"/>
  <c r="N22" i="23"/>
  <c r="R22" i="23"/>
  <c r="G85" i="23"/>
  <c r="N85" i="23"/>
  <c r="R85" i="23"/>
  <c r="G80" i="28"/>
  <c r="R80" i="28"/>
  <c r="N80" i="28"/>
  <c r="G27" i="28"/>
  <c r="N27" i="28"/>
  <c r="R27" i="28"/>
  <c r="G13" i="28"/>
  <c r="N13" i="28"/>
  <c r="R13" i="28"/>
  <c r="O5" i="24"/>
  <c r="S5" i="24"/>
  <c r="G5" i="24"/>
  <c r="G61" i="11"/>
  <c r="R61" i="11"/>
  <c r="N61" i="11"/>
  <c r="S72" i="11"/>
  <c r="O72" i="11"/>
  <c r="G72" i="11"/>
  <c r="G82" i="26"/>
  <c r="N82" i="26"/>
  <c r="R82" i="26"/>
  <c r="G83" i="26"/>
  <c r="R83" i="26"/>
  <c r="N83" i="26"/>
  <c r="G65" i="19"/>
  <c r="N65" i="19"/>
  <c r="R65" i="19"/>
  <c r="G25" i="19"/>
  <c r="N25" i="19"/>
  <c r="R25" i="19"/>
  <c r="G44" i="23"/>
  <c r="N44" i="23"/>
  <c r="R44" i="23"/>
  <c r="G58" i="28"/>
  <c r="R58" i="28"/>
  <c r="N58" i="28"/>
  <c r="G56" i="28"/>
  <c r="R56" i="28"/>
  <c r="N56" i="28"/>
  <c r="G56" i="24"/>
  <c r="N56" i="24"/>
  <c r="R56" i="24"/>
  <c r="G55" i="11"/>
  <c r="N55" i="11"/>
  <c r="R55" i="11"/>
  <c r="G54" i="25"/>
  <c r="N54" i="25"/>
  <c r="R54" i="25"/>
  <c r="G56" i="25"/>
  <c r="R56" i="25"/>
  <c r="N56" i="25"/>
  <c r="G51" i="24"/>
  <c r="N51" i="24"/>
  <c r="R51" i="24"/>
  <c r="N48" i="24"/>
  <c r="R48" i="24"/>
  <c r="G48" i="24"/>
  <c r="G78" i="23"/>
  <c r="N78" i="23"/>
  <c r="R78" i="23"/>
  <c r="G80" i="23"/>
  <c r="N80" i="23"/>
  <c r="R80" i="23"/>
  <c r="S6" i="23"/>
  <c r="O6" i="23"/>
  <c r="G6" i="23"/>
  <c r="S7" i="23"/>
  <c r="O7" i="23"/>
  <c r="G7" i="23"/>
  <c r="G43" i="28"/>
  <c r="N43" i="28"/>
  <c r="R43" i="28"/>
  <c r="G60" i="28"/>
  <c r="N60" i="28"/>
  <c r="R60" i="28"/>
  <c r="G34" i="28"/>
  <c r="R34" i="28"/>
  <c r="N34" i="28"/>
  <c r="G19" i="28"/>
  <c r="R19" i="28"/>
  <c r="N19" i="28"/>
  <c r="G20" i="28"/>
  <c r="N20" i="28"/>
  <c r="R20" i="28"/>
  <c r="S76" i="28"/>
  <c r="O76" i="28"/>
  <c r="G76" i="28"/>
  <c r="O77" i="28"/>
  <c r="S77" i="28"/>
  <c r="G77" i="28"/>
  <c r="G16" i="28"/>
  <c r="R16" i="28"/>
  <c r="N16" i="28"/>
  <c r="G10" i="28"/>
  <c r="N10" i="28"/>
  <c r="R10" i="28"/>
  <c r="G61" i="24"/>
  <c r="N61" i="24"/>
  <c r="R61" i="24"/>
  <c r="G59" i="24"/>
  <c r="R59" i="24"/>
  <c r="N59" i="24"/>
  <c r="G63" i="24"/>
  <c r="N63" i="24"/>
  <c r="R63" i="24"/>
  <c r="G17" i="24"/>
  <c r="R17" i="24"/>
  <c r="N17" i="24"/>
  <c r="G20" i="24"/>
  <c r="N20" i="24"/>
  <c r="R20" i="24"/>
  <c r="G15" i="24"/>
  <c r="R15" i="24"/>
  <c r="N15" i="24"/>
  <c r="G38" i="24"/>
  <c r="N38" i="24"/>
  <c r="R38" i="24"/>
  <c r="G14" i="24"/>
  <c r="N14" i="24"/>
  <c r="R14" i="24"/>
  <c r="G26" i="24"/>
  <c r="R26" i="24"/>
  <c r="N26" i="24"/>
  <c r="O72" i="24"/>
  <c r="S72" i="24"/>
  <c r="G72" i="24"/>
  <c r="S77" i="24"/>
  <c r="O77" i="24"/>
  <c r="G77" i="24"/>
  <c r="G83" i="11"/>
  <c r="R83" i="11"/>
  <c r="N83" i="11"/>
  <c r="G30" i="11"/>
  <c r="R30" i="11"/>
  <c r="N30" i="11"/>
  <c r="G84" i="11"/>
  <c r="R84" i="11"/>
  <c r="N84" i="11"/>
  <c r="G67" i="11"/>
  <c r="N67" i="11"/>
  <c r="R67" i="11"/>
  <c r="G28" i="11"/>
  <c r="R28" i="11"/>
  <c r="N28" i="11"/>
  <c r="G59" i="11"/>
  <c r="N59" i="11"/>
  <c r="R59" i="11"/>
  <c r="G40" i="11"/>
  <c r="R40" i="11"/>
  <c r="N40" i="11"/>
  <c r="G27" i="11"/>
  <c r="R27" i="11"/>
  <c r="N27" i="11"/>
  <c r="G38" i="11"/>
  <c r="R38" i="11"/>
  <c r="N38" i="11"/>
  <c r="G25" i="11"/>
  <c r="N25" i="11"/>
  <c r="R25" i="11"/>
  <c r="G9" i="11"/>
  <c r="R9" i="11"/>
  <c r="N9" i="11"/>
  <c r="G80" i="19"/>
  <c r="N80" i="19"/>
  <c r="R80" i="19"/>
  <c r="G30" i="19"/>
  <c r="R30" i="19"/>
  <c r="N30" i="19"/>
  <c r="G35" i="19"/>
  <c r="N35" i="19"/>
  <c r="R35" i="19"/>
  <c r="G18" i="19"/>
  <c r="R18" i="19"/>
  <c r="N18" i="19"/>
  <c r="O77" i="19"/>
  <c r="S77" i="19"/>
  <c r="G77" i="19"/>
  <c r="S71" i="19"/>
  <c r="O71" i="19"/>
  <c r="G71" i="19"/>
  <c r="G16" i="19"/>
  <c r="N16" i="19"/>
  <c r="R16" i="19"/>
  <c r="G24" i="19"/>
  <c r="N24" i="19"/>
  <c r="R24" i="19"/>
  <c r="G41" i="19"/>
  <c r="R41" i="19"/>
  <c r="N41" i="19"/>
  <c r="G27" i="19"/>
  <c r="R27" i="19"/>
  <c r="N27" i="19"/>
  <c r="G13" i="19"/>
  <c r="N13" i="19"/>
  <c r="R13" i="19"/>
  <c r="G36" i="14"/>
  <c r="N36" i="14"/>
  <c r="R36" i="14"/>
  <c r="G29" i="25"/>
  <c r="R29" i="25"/>
  <c r="N29" i="25"/>
  <c r="G83" i="25"/>
  <c r="R83" i="25"/>
  <c r="N83" i="25"/>
  <c r="G37" i="25"/>
  <c r="R37" i="25"/>
  <c r="N37" i="25"/>
  <c r="G38" i="25"/>
  <c r="N38" i="25"/>
  <c r="R38" i="25"/>
  <c r="G63" i="23"/>
  <c r="N63" i="23"/>
  <c r="R63" i="23"/>
  <c r="O77" i="23"/>
  <c r="S77" i="23"/>
  <c r="G77" i="23"/>
  <c r="O71" i="23"/>
  <c r="S71" i="23"/>
  <c r="G71" i="23"/>
  <c r="G30" i="28"/>
  <c r="N30" i="28"/>
  <c r="R30" i="28"/>
  <c r="G61" i="28"/>
  <c r="N61" i="28"/>
  <c r="R61" i="28"/>
  <c r="S7" i="28"/>
  <c r="O7" i="28"/>
  <c r="G7" i="28"/>
  <c r="G33" i="24"/>
  <c r="N33" i="24"/>
  <c r="R33" i="24"/>
  <c r="G32" i="24"/>
  <c r="R32" i="24"/>
  <c r="N32" i="24"/>
  <c r="G78" i="24"/>
  <c r="N78" i="24"/>
  <c r="R78" i="24"/>
  <c r="G62" i="24"/>
  <c r="R62" i="24"/>
  <c r="N62" i="24"/>
  <c r="G80" i="24"/>
  <c r="N80" i="24"/>
  <c r="R80" i="24"/>
  <c r="G39" i="24"/>
  <c r="N39" i="24"/>
  <c r="R39" i="24"/>
  <c r="G41" i="24"/>
  <c r="N41" i="24"/>
  <c r="R41" i="24"/>
  <c r="G16" i="24"/>
  <c r="R16" i="24"/>
  <c r="N16" i="24"/>
  <c r="G12" i="24"/>
  <c r="N12" i="24"/>
  <c r="R12" i="24"/>
  <c r="S6" i="24"/>
  <c r="O6" i="24"/>
  <c r="G6" i="24"/>
  <c r="G32" i="11"/>
  <c r="N32" i="11"/>
  <c r="R32" i="11"/>
  <c r="G66" i="11"/>
  <c r="N66" i="11"/>
  <c r="R66" i="11"/>
  <c r="G78" i="11"/>
  <c r="N78" i="11"/>
  <c r="R78" i="11"/>
  <c r="G86" i="11"/>
  <c r="N86" i="11"/>
  <c r="R86" i="11"/>
  <c r="G18" i="11"/>
  <c r="N18" i="11"/>
  <c r="R18" i="11"/>
  <c r="G21" i="11"/>
  <c r="N21" i="11"/>
  <c r="R21" i="11"/>
  <c r="G16" i="11"/>
  <c r="R16" i="11"/>
  <c r="N16" i="11"/>
  <c r="G17" i="11"/>
  <c r="N17" i="11"/>
  <c r="R17" i="11"/>
  <c r="G15" i="11"/>
  <c r="N15" i="11"/>
  <c r="R15" i="11"/>
  <c r="G41" i="11"/>
  <c r="N41" i="11"/>
  <c r="R41" i="11"/>
  <c r="S74" i="11"/>
  <c r="O74" i="11"/>
  <c r="G74" i="11"/>
  <c r="S77" i="11"/>
  <c r="O77" i="11"/>
  <c r="G77" i="11"/>
  <c r="S8" i="11"/>
  <c r="O8" i="11"/>
  <c r="G8" i="11"/>
  <c r="S70" i="26"/>
  <c r="O70" i="26"/>
  <c r="G70" i="26"/>
  <c r="G83" i="19"/>
  <c r="R83" i="19"/>
  <c r="N83" i="19"/>
  <c r="G63" i="19"/>
  <c r="N63" i="19"/>
  <c r="R63" i="19"/>
  <c r="G42" i="19"/>
  <c r="R42" i="19"/>
  <c r="N42" i="19"/>
  <c r="G26" i="19"/>
  <c r="N26" i="19"/>
  <c r="R26" i="19"/>
  <c r="G17" i="19"/>
  <c r="R17" i="19"/>
  <c r="N17" i="19"/>
  <c r="G20" i="19"/>
  <c r="N20" i="19"/>
  <c r="R20" i="19"/>
  <c r="G22" i="19"/>
  <c r="N22" i="19"/>
  <c r="R22" i="19"/>
  <c r="G79" i="25"/>
  <c r="R79" i="25"/>
  <c r="N79" i="25"/>
  <c r="G65" i="25"/>
  <c r="N65" i="25"/>
  <c r="R65" i="25"/>
  <c r="G67" i="25"/>
  <c r="N67" i="25"/>
  <c r="R67" i="25"/>
  <c r="G31" i="25"/>
  <c r="N31" i="25"/>
  <c r="R31" i="25"/>
  <c r="G12" i="25"/>
  <c r="N12" i="25"/>
  <c r="R12" i="25"/>
  <c r="G39" i="25"/>
  <c r="R39" i="25"/>
  <c r="N39" i="25"/>
  <c r="G25" i="25"/>
  <c r="N25" i="25"/>
  <c r="R25" i="25"/>
  <c r="G20" i="25"/>
  <c r="R20" i="25"/>
  <c r="N20" i="25"/>
  <c r="G21" i="25"/>
  <c r="R21" i="25"/>
  <c r="N21" i="25"/>
  <c r="G24" i="25"/>
  <c r="R24" i="25"/>
  <c r="N24" i="25"/>
  <c r="G23" i="25"/>
  <c r="N23" i="25"/>
  <c r="R23" i="25"/>
  <c r="S70" i="25"/>
  <c r="O70" i="25"/>
  <c r="G70" i="25"/>
  <c r="O74" i="25"/>
  <c r="S74" i="25"/>
  <c r="G74" i="25"/>
  <c r="G36" i="25"/>
  <c r="R36" i="25"/>
  <c r="N36" i="25"/>
  <c r="G81" i="25"/>
  <c r="N81" i="25"/>
  <c r="R81" i="25"/>
  <c r="G42" i="25"/>
  <c r="N42" i="25"/>
  <c r="R42" i="25"/>
  <c r="G14" i="25"/>
  <c r="R14" i="25"/>
  <c r="N14" i="25"/>
  <c r="G16" i="25"/>
  <c r="N16" i="25"/>
  <c r="R16" i="25"/>
  <c r="G26" i="25"/>
  <c r="R26" i="25"/>
  <c r="N26" i="25"/>
  <c r="G46" i="23"/>
  <c r="R46" i="23"/>
  <c r="N46" i="23"/>
  <c r="G44" i="24"/>
  <c r="N44" i="24"/>
  <c r="R44" i="24"/>
  <c r="G50" i="24"/>
  <c r="R50" i="24"/>
  <c r="N50" i="24"/>
  <c r="G44" i="11"/>
  <c r="N44" i="11"/>
  <c r="R44" i="11"/>
  <c r="G57" i="26"/>
  <c r="R57" i="26"/>
  <c r="N57" i="26"/>
  <c r="G54" i="19"/>
  <c r="R54" i="19"/>
  <c r="N54" i="19"/>
  <c r="G47" i="19"/>
  <c r="N47" i="19"/>
  <c r="R47" i="19"/>
  <c r="G46" i="19"/>
  <c r="N46" i="19"/>
  <c r="R46" i="19"/>
  <c r="G52" i="25"/>
  <c r="N52" i="25"/>
  <c r="R52" i="25"/>
  <c r="G58" i="15"/>
  <c r="N58" i="15"/>
  <c r="R58" i="15"/>
  <c r="G58" i="23"/>
  <c r="R58" i="23"/>
  <c r="N58" i="23"/>
  <c r="G56" i="23"/>
  <c r="N56" i="23"/>
  <c r="R56" i="23"/>
  <c r="G51" i="23"/>
  <c r="N51" i="23"/>
  <c r="R51" i="23"/>
  <c r="G57" i="28"/>
  <c r="N57" i="28"/>
  <c r="R57" i="28"/>
  <c r="G52" i="24"/>
  <c r="N52" i="24"/>
  <c r="R52" i="24"/>
  <c r="G52" i="11"/>
  <c r="R52" i="11"/>
  <c r="N52" i="11"/>
  <c r="G58" i="11"/>
  <c r="R58" i="11"/>
  <c r="N58" i="11"/>
  <c r="G45" i="11"/>
  <c r="R45" i="11"/>
  <c r="N45" i="11"/>
  <c r="G45" i="26"/>
  <c r="R45" i="26"/>
  <c r="N45" i="26"/>
  <c r="G50" i="19"/>
  <c r="N50" i="19"/>
  <c r="R50" i="19"/>
  <c r="G58" i="19"/>
  <c r="R58" i="19"/>
  <c r="N58" i="19"/>
  <c r="G49" i="19"/>
  <c r="R49" i="19"/>
  <c r="N49" i="19"/>
  <c r="N48" i="25"/>
  <c r="R48" i="25"/>
  <c r="G48" i="25"/>
  <c r="N48" i="19"/>
  <c r="R48" i="19"/>
  <c r="G48" i="19"/>
  <c r="G58" i="18"/>
  <c r="N58" i="18"/>
  <c r="R58" i="18"/>
  <c r="G58" i="9"/>
  <c r="N58" i="9"/>
  <c r="R58" i="9"/>
  <c r="G82" i="15"/>
  <c r="N82" i="15"/>
  <c r="R82" i="15"/>
  <c r="G30" i="23"/>
  <c r="N30" i="23"/>
  <c r="R30" i="23"/>
  <c r="G27" i="23"/>
  <c r="N27" i="23"/>
  <c r="R27" i="23"/>
  <c r="G14" i="23"/>
  <c r="N14" i="23"/>
  <c r="R14" i="23"/>
  <c r="G79" i="28"/>
  <c r="R79" i="28"/>
  <c r="N79" i="28"/>
  <c r="G18" i="28"/>
  <c r="N18" i="28"/>
  <c r="R18" i="28"/>
  <c r="G79" i="24"/>
  <c r="R79" i="24"/>
  <c r="N79" i="24"/>
  <c r="G34" i="24"/>
  <c r="R34" i="24"/>
  <c r="N34" i="24"/>
  <c r="S74" i="24"/>
  <c r="O74" i="24"/>
  <c r="G74" i="24"/>
  <c r="G81" i="11"/>
  <c r="N81" i="11"/>
  <c r="R81" i="11"/>
  <c r="G81" i="26"/>
  <c r="R81" i="26"/>
  <c r="N81" i="26"/>
  <c r="G13" i="26"/>
  <c r="N13" i="26"/>
  <c r="R13" i="26"/>
  <c r="G81" i="19"/>
  <c r="R81" i="19"/>
  <c r="N81" i="19"/>
  <c r="S72" i="19"/>
  <c r="O72" i="19"/>
  <c r="G72" i="19"/>
  <c r="G69" i="25"/>
  <c r="N69" i="25"/>
  <c r="R69" i="25"/>
  <c r="S5" i="25"/>
  <c r="O5" i="25"/>
  <c r="G5" i="25"/>
  <c r="O5" i="9"/>
  <c r="S5" i="9"/>
  <c r="G5" i="9"/>
  <c r="G61" i="23"/>
  <c r="N61" i="23"/>
  <c r="R61" i="23"/>
  <c r="G59" i="23"/>
  <c r="R59" i="23"/>
  <c r="N59" i="23"/>
  <c r="G37" i="23"/>
  <c r="N37" i="23"/>
  <c r="R37" i="23"/>
  <c r="G35" i="28"/>
  <c r="N35" i="28"/>
  <c r="R35" i="28"/>
  <c r="G65" i="28"/>
  <c r="R65" i="28"/>
  <c r="N65" i="28"/>
  <c r="G86" i="28"/>
  <c r="N86" i="28"/>
  <c r="R86" i="28"/>
  <c r="G17" i="28"/>
  <c r="N17" i="28"/>
  <c r="R17" i="28"/>
  <c r="G15" i="28"/>
  <c r="N15" i="28"/>
  <c r="R15" i="28"/>
  <c r="G81" i="24"/>
  <c r="R81" i="24"/>
  <c r="N81" i="24"/>
  <c r="G43" i="24"/>
  <c r="N43" i="24"/>
  <c r="R43" i="24"/>
  <c r="G9" i="26"/>
  <c r="R9" i="26"/>
  <c r="N9" i="26"/>
  <c r="O72" i="26"/>
  <c r="S72" i="26"/>
  <c r="G72" i="26"/>
  <c r="S5" i="19"/>
  <c r="O5" i="19"/>
  <c r="G5" i="19"/>
  <c r="S5" i="14"/>
  <c r="O5" i="14"/>
  <c r="G5" i="14"/>
  <c r="G84" i="25"/>
  <c r="N84" i="25"/>
  <c r="R84" i="25"/>
  <c r="O71" i="25"/>
  <c r="S71" i="25"/>
  <c r="G71" i="25"/>
  <c r="G13" i="25"/>
  <c r="R13" i="25"/>
  <c r="N13" i="25"/>
  <c r="G49" i="23"/>
  <c r="R49" i="23"/>
  <c r="N49" i="23"/>
  <c r="G50" i="23"/>
  <c r="R50" i="23"/>
  <c r="N50" i="23"/>
  <c r="G58" i="26"/>
  <c r="N58" i="26"/>
  <c r="R58" i="26"/>
  <c r="G53" i="25"/>
  <c r="N53" i="25"/>
  <c r="R53" i="25"/>
  <c r="G46" i="25"/>
  <c r="N46" i="25"/>
  <c r="R46" i="25"/>
  <c r="G55" i="28"/>
  <c r="N55" i="28"/>
  <c r="R55" i="28"/>
  <c r="G60" i="23"/>
  <c r="R60" i="23"/>
  <c r="N60" i="23"/>
  <c r="G35" i="15"/>
  <c r="R35" i="15"/>
  <c r="N35" i="15"/>
  <c r="G83" i="15"/>
  <c r="N83" i="15"/>
  <c r="R83" i="15"/>
  <c r="O5" i="15"/>
  <c r="S5" i="15"/>
  <c r="G5" i="15"/>
  <c r="G66" i="23"/>
  <c r="N66" i="23"/>
  <c r="R66" i="23"/>
  <c r="G79" i="23"/>
  <c r="R79" i="23"/>
  <c r="N79" i="23"/>
  <c r="G28" i="23"/>
  <c r="R28" i="23"/>
  <c r="N28" i="23"/>
  <c r="G42" i="23"/>
  <c r="N42" i="23"/>
  <c r="R42" i="23"/>
  <c r="G67" i="23"/>
  <c r="R67" i="23"/>
  <c r="N67" i="23"/>
  <c r="G12" i="23"/>
  <c r="R12" i="23"/>
  <c r="N12" i="23"/>
  <c r="G20" i="23"/>
  <c r="N20" i="23"/>
  <c r="R20" i="23"/>
  <c r="G16" i="23"/>
  <c r="N16" i="23"/>
  <c r="R16" i="23"/>
  <c r="G41" i="23"/>
  <c r="N41" i="23"/>
  <c r="R41" i="23"/>
  <c r="G17" i="23"/>
  <c r="N17" i="23"/>
  <c r="R17" i="23"/>
  <c r="G39" i="23"/>
  <c r="R39" i="23"/>
  <c r="N39" i="23"/>
  <c r="O8" i="23"/>
  <c r="S8" i="23"/>
  <c r="G8" i="23"/>
  <c r="G33" i="28"/>
  <c r="R33" i="28"/>
  <c r="N33" i="28"/>
  <c r="G29" i="28"/>
  <c r="N29" i="28"/>
  <c r="R29" i="28"/>
  <c r="G83" i="28"/>
  <c r="R83" i="28"/>
  <c r="N83" i="28"/>
  <c r="G69" i="28"/>
  <c r="N69" i="28"/>
  <c r="R69" i="28"/>
  <c r="G82" i="28"/>
  <c r="N82" i="28"/>
  <c r="R82" i="28"/>
  <c r="G78" i="28"/>
  <c r="N78" i="28"/>
  <c r="R78" i="28"/>
  <c r="S73" i="28"/>
  <c r="O73" i="28"/>
  <c r="G73" i="28"/>
  <c r="O74" i="28"/>
  <c r="S74" i="28"/>
  <c r="G74" i="28"/>
  <c r="G22" i="28"/>
  <c r="R22" i="28"/>
  <c r="N22" i="28"/>
  <c r="G38" i="28"/>
  <c r="N38" i="28"/>
  <c r="R38" i="28"/>
  <c r="G28" i="24"/>
  <c r="R28" i="24"/>
  <c r="N28" i="24"/>
  <c r="G69" i="24"/>
  <c r="R69" i="24"/>
  <c r="N69" i="24"/>
  <c r="G30" i="24"/>
  <c r="N30" i="24"/>
  <c r="R30" i="24"/>
  <c r="O73" i="24"/>
  <c r="S73" i="24"/>
  <c r="G73" i="24"/>
  <c r="S71" i="24"/>
  <c r="O71" i="24"/>
  <c r="G71" i="24"/>
  <c r="G65" i="11"/>
  <c r="N65" i="11"/>
  <c r="R65" i="11"/>
  <c r="G69" i="11"/>
  <c r="R69" i="11"/>
  <c r="N69" i="11"/>
  <c r="G68" i="11"/>
  <c r="R68" i="11"/>
  <c r="N68" i="11"/>
  <c r="G22" i="11"/>
  <c r="R22" i="11"/>
  <c r="N22" i="11"/>
  <c r="G10" i="11"/>
  <c r="R10" i="11"/>
  <c r="N10" i="11"/>
  <c r="O7" i="26"/>
  <c r="S7" i="26"/>
  <c r="G7" i="26"/>
  <c r="G66" i="19"/>
  <c r="N66" i="19"/>
  <c r="R66" i="19"/>
  <c r="G82" i="19"/>
  <c r="N82" i="19"/>
  <c r="R82" i="19"/>
  <c r="G64" i="19"/>
  <c r="N64" i="19"/>
  <c r="R64" i="19"/>
  <c r="G86" i="19"/>
  <c r="R86" i="19"/>
  <c r="N86" i="19"/>
  <c r="G84" i="19"/>
  <c r="N84" i="19"/>
  <c r="R84" i="19"/>
  <c r="S70" i="19"/>
  <c r="O70" i="19"/>
  <c r="G70" i="19"/>
  <c r="S74" i="19"/>
  <c r="O74" i="19"/>
  <c r="G74" i="19"/>
  <c r="G80" i="25"/>
  <c r="R80" i="25"/>
  <c r="N80" i="25"/>
  <c r="G28" i="25"/>
  <c r="R28" i="25"/>
  <c r="N28" i="25"/>
  <c r="G64" i="25"/>
  <c r="R64" i="25"/>
  <c r="N64" i="25"/>
  <c r="S8" i="25"/>
  <c r="O8" i="25"/>
  <c r="G8" i="25"/>
  <c r="G86" i="23"/>
  <c r="R86" i="23"/>
  <c r="N86" i="23"/>
  <c r="G34" i="23"/>
  <c r="N34" i="23"/>
  <c r="R34" i="23"/>
  <c r="G15" i="23"/>
  <c r="N15" i="23"/>
  <c r="R15" i="23"/>
  <c r="G40" i="23"/>
  <c r="N40" i="23"/>
  <c r="R40" i="23"/>
  <c r="G23" i="23"/>
  <c r="N23" i="23"/>
  <c r="R23" i="23"/>
  <c r="S72" i="23"/>
  <c r="O72" i="23"/>
  <c r="G72" i="23"/>
  <c r="O76" i="23"/>
  <c r="S76" i="23"/>
  <c r="G76" i="23"/>
  <c r="G25" i="23"/>
  <c r="N25" i="23"/>
  <c r="R25" i="23"/>
  <c r="G18" i="23"/>
  <c r="N18" i="23"/>
  <c r="R18" i="23"/>
  <c r="G19" i="23"/>
  <c r="N19" i="23"/>
  <c r="R19" i="23"/>
  <c r="G11" i="23"/>
  <c r="R11" i="23"/>
  <c r="N11" i="23"/>
  <c r="G28" i="28"/>
  <c r="N28" i="28"/>
  <c r="R28" i="28"/>
  <c r="G64" i="28"/>
  <c r="N64" i="28"/>
  <c r="R64" i="28"/>
  <c r="G67" i="28"/>
  <c r="R67" i="28"/>
  <c r="N67" i="28"/>
  <c r="G42" i="28"/>
  <c r="R42" i="28"/>
  <c r="N42" i="28"/>
  <c r="G37" i="28"/>
  <c r="N37" i="28"/>
  <c r="R37" i="28"/>
  <c r="G25" i="28"/>
  <c r="R25" i="28"/>
  <c r="N25" i="28"/>
  <c r="G21" i="28"/>
  <c r="N21" i="28"/>
  <c r="R21" i="28"/>
  <c r="G40" i="28"/>
  <c r="R40" i="28"/>
  <c r="N40" i="28"/>
  <c r="G9" i="28"/>
  <c r="R9" i="28"/>
  <c r="N9" i="28"/>
  <c r="G39" i="28"/>
  <c r="R39" i="28"/>
  <c r="N39" i="28"/>
  <c r="G11" i="28"/>
  <c r="N11" i="28"/>
  <c r="R11" i="28"/>
  <c r="O8" i="28"/>
  <c r="S8" i="28"/>
  <c r="G8" i="28"/>
  <c r="G86" i="24"/>
  <c r="N86" i="24"/>
  <c r="R86" i="24"/>
  <c r="G66" i="24"/>
  <c r="R66" i="24"/>
  <c r="N66" i="24"/>
  <c r="G31" i="24"/>
  <c r="R31" i="24"/>
  <c r="N31" i="24"/>
  <c r="G9" i="24"/>
  <c r="N9" i="24"/>
  <c r="R9" i="24"/>
  <c r="G37" i="24"/>
  <c r="R37" i="24"/>
  <c r="N37" i="24"/>
  <c r="G85" i="24"/>
  <c r="N85" i="24"/>
  <c r="R85" i="24"/>
  <c r="O7" i="24"/>
  <c r="S7" i="24"/>
  <c r="G7" i="24"/>
  <c r="G43" i="11"/>
  <c r="R43" i="11"/>
  <c r="N43" i="11"/>
  <c r="G31" i="11"/>
  <c r="R31" i="11"/>
  <c r="N31" i="11"/>
  <c r="S76" i="11"/>
  <c r="O76" i="11"/>
  <c r="G76" i="11"/>
  <c r="O73" i="11"/>
  <c r="S73" i="11"/>
  <c r="G73" i="11"/>
  <c r="S6" i="11"/>
  <c r="O6" i="11"/>
  <c r="G6" i="11"/>
  <c r="G78" i="19"/>
  <c r="R78" i="19"/>
  <c r="N78" i="19"/>
  <c r="G31" i="19"/>
  <c r="R31" i="19"/>
  <c r="N31" i="19"/>
  <c r="G28" i="19"/>
  <c r="N28" i="19"/>
  <c r="R28" i="19"/>
  <c r="G67" i="19"/>
  <c r="R67" i="19"/>
  <c r="N67" i="19"/>
  <c r="G34" i="19"/>
  <c r="R34" i="19"/>
  <c r="N34" i="19"/>
  <c r="G43" i="19"/>
  <c r="R43" i="19"/>
  <c r="N43" i="19"/>
  <c r="G23" i="19"/>
  <c r="N23" i="19"/>
  <c r="R23" i="19"/>
  <c r="G38" i="19"/>
  <c r="R38" i="19"/>
  <c r="N38" i="19"/>
  <c r="G85" i="19"/>
  <c r="N85" i="19"/>
  <c r="R85" i="19"/>
  <c r="S6" i="19"/>
  <c r="O6" i="19"/>
  <c r="G6" i="19"/>
  <c r="O7" i="19"/>
  <c r="S7" i="19"/>
  <c r="G7" i="19"/>
  <c r="S6" i="14"/>
  <c r="O6" i="14"/>
  <c r="G6" i="14"/>
  <c r="G62" i="25"/>
  <c r="R62" i="25"/>
  <c r="N62" i="25"/>
  <c r="G32" i="25"/>
  <c r="R32" i="25"/>
  <c r="N32" i="25"/>
  <c r="G78" i="25"/>
  <c r="N78" i="25"/>
  <c r="R78" i="25"/>
  <c r="G59" i="25"/>
  <c r="R59" i="25"/>
  <c r="N59" i="25"/>
  <c r="O73" i="25"/>
  <c r="S73" i="25"/>
  <c r="G73" i="25"/>
  <c r="O75" i="25"/>
  <c r="S75" i="25"/>
  <c r="G75" i="25"/>
  <c r="G35" i="25"/>
  <c r="N35" i="25"/>
  <c r="R35" i="25"/>
  <c r="G49" i="25"/>
  <c r="R49" i="25"/>
  <c r="N49" i="25"/>
  <c r="G49" i="24"/>
  <c r="N49" i="24"/>
  <c r="R49" i="24"/>
  <c r="G53" i="23"/>
  <c r="R53" i="23"/>
  <c r="N53" i="23"/>
  <c r="G45" i="23"/>
  <c r="R45" i="23"/>
  <c r="N45" i="23"/>
  <c r="G52" i="23"/>
  <c r="N52" i="23"/>
  <c r="R52" i="23"/>
  <c r="G46" i="28"/>
  <c r="N46" i="28"/>
  <c r="R46" i="28"/>
  <c r="G53" i="28"/>
  <c r="N53" i="28"/>
  <c r="R53" i="28"/>
  <c r="G51" i="28"/>
  <c r="N51" i="28"/>
  <c r="R51" i="28"/>
  <c r="G57" i="24"/>
  <c r="R57" i="24"/>
  <c r="N57" i="24"/>
  <c r="G47" i="24"/>
  <c r="N47" i="24"/>
  <c r="R47" i="24"/>
  <c r="G47" i="11"/>
  <c r="N47" i="11"/>
  <c r="R47" i="11"/>
  <c r="G53" i="11"/>
  <c r="R53" i="11"/>
  <c r="N53" i="11"/>
  <c r="G56" i="19"/>
  <c r="R56" i="19"/>
  <c r="N56" i="19"/>
  <c r="G51" i="19"/>
  <c r="N51" i="19"/>
  <c r="R51" i="19"/>
  <c r="G49" i="28"/>
  <c r="N49" i="28"/>
  <c r="R49" i="28"/>
  <c r="G55" i="25"/>
  <c r="N55" i="25"/>
  <c r="R55" i="25"/>
  <c r="G51" i="25"/>
  <c r="N51" i="25"/>
  <c r="R51" i="25"/>
  <c r="G47" i="25"/>
  <c r="N47" i="25"/>
  <c r="R47" i="25"/>
  <c r="G58" i="25"/>
  <c r="N58" i="25"/>
  <c r="R58" i="25"/>
  <c r="G52" i="28"/>
  <c r="N52" i="28"/>
  <c r="R52" i="28"/>
  <c r="G53" i="24"/>
  <c r="R53" i="24"/>
  <c r="N53" i="24"/>
  <c r="G45" i="24"/>
  <c r="N45" i="24"/>
  <c r="R45" i="24"/>
  <c r="G54" i="11"/>
  <c r="R54" i="11"/>
  <c r="N54" i="11"/>
  <c r="G52" i="19"/>
  <c r="N52" i="19"/>
  <c r="R52" i="19"/>
  <c r="G50" i="25"/>
  <c r="N50" i="25"/>
  <c r="R50" i="25"/>
  <c r="N48" i="26"/>
  <c r="R48" i="26"/>
  <c r="G48" i="26"/>
  <c r="N48" i="28"/>
  <c r="R48" i="28"/>
  <c r="G48" i="28"/>
  <c r="N48" i="11"/>
  <c r="R48" i="11"/>
  <c r="G48" i="11"/>
  <c r="G34" i="15"/>
  <c r="N34" i="15"/>
  <c r="R34" i="15"/>
  <c r="G36" i="10"/>
  <c r="R36" i="10"/>
  <c r="N36" i="10"/>
  <c r="G47" i="26"/>
  <c r="N47" i="26"/>
  <c r="R47" i="26"/>
  <c r="O5" i="26"/>
  <c r="S5" i="26"/>
  <c r="G5" i="26"/>
  <c r="G29" i="23"/>
  <c r="R29" i="23"/>
  <c r="N29" i="23"/>
  <c r="G84" i="23"/>
  <c r="R84" i="23"/>
  <c r="N84" i="23"/>
  <c r="G13" i="23"/>
  <c r="N13" i="23"/>
  <c r="R13" i="23"/>
  <c r="G24" i="23"/>
  <c r="N24" i="23"/>
  <c r="R24" i="23"/>
  <c r="G68" i="28"/>
  <c r="N68" i="28"/>
  <c r="R68" i="28"/>
  <c r="G23" i="28"/>
  <c r="N23" i="28"/>
  <c r="R23" i="28"/>
  <c r="G42" i="11"/>
  <c r="R42" i="11"/>
  <c r="N42" i="11"/>
  <c r="G12" i="11"/>
  <c r="N12" i="11"/>
  <c r="R12" i="11"/>
  <c r="G38" i="26"/>
  <c r="N38" i="26"/>
  <c r="R38" i="26"/>
  <c r="G29" i="19"/>
  <c r="R29" i="19"/>
  <c r="N29" i="19"/>
  <c r="G69" i="19"/>
  <c r="N69" i="19"/>
  <c r="R69" i="19"/>
  <c r="O75" i="19"/>
  <c r="S75" i="19"/>
  <c r="G75" i="19"/>
  <c r="G30" i="25"/>
  <c r="N30" i="25"/>
  <c r="R30" i="25"/>
  <c r="G84" i="15"/>
  <c r="N84" i="15"/>
  <c r="R84" i="15"/>
  <c r="G81" i="23"/>
  <c r="N81" i="23"/>
  <c r="R81" i="23"/>
  <c r="G82" i="23"/>
  <c r="R82" i="23"/>
  <c r="N82" i="23"/>
  <c r="G9" i="23"/>
  <c r="R9" i="23"/>
  <c r="N9" i="23"/>
  <c r="O75" i="23"/>
  <c r="S75" i="23"/>
  <c r="G75" i="23"/>
  <c r="G21" i="23"/>
  <c r="N21" i="23"/>
  <c r="R21" i="23"/>
  <c r="G31" i="28"/>
  <c r="N31" i="28"/>
  <c r="R31" i="28"/>
  <c r="G41" i="28"/>
  <c r="R41" i="28"/>
  <c r="N41" i="28"/>
  <c r="G12" i="28"/>
  <c r="R12" i="28"/>
  <c r="N12" i="28"/>
  <c r="G65" i="24"/>
  <c r="R65" i="24"/>
  <c r="N65" i="24"/>
  <c r="G67" i="24"/>
  <c r="R67" i="24"/>
  <c r="N67" i="24"/>
  <c r="G11" i="24"/>
  <c r="R11" i="24"/>
  <c r="N11" i="24"/>
  <c r="G10" i="24"/>
  <c r="N10" i="24"/>
  <c r="R10" i="24"/>
  <c r="G63" i="11"/>
  <c r="N63" i="11"/>
  <c r="R63" i="11"/>
  <c r="G62" i="11"/>
  <c r="N62" i="11"/>
  <c r="R62" i="11"/>
  <c r="O71" i="11"/>
  <c r="S71" i="11"/>
  <c r="G71" i="11"/>
  <c r="S5" i="11"/>
  <c r="O5" i="11"/>
  <c r="G5" i="11"/>
  <c r="G36" i="26"/>
  <c r="N36" i="26"/>
  <c r="R36" i="26"/>
  <c r="S71" i="26"/>
  <c r="O71" i="26"/>
  <c r="G71" i="26"/>
  <c r="G32" i="19"/>
  <c r="R32" i="19"/>
  <c r="N32" i="19"/>
  <c r="G36" i="19"/>
  <c r="R36" i="19"/>
  <c r="N36" i="19"/>
  <c r="G10" i="19"/>
  <c r="R10" i="19"/>
  <c r="N10" i="19"/>
  <c r="G33" i="25"/>
  <c r="N33" i="25"/>
  <c r="R33" i="25"/>
  <c r="O72" i="25"/>
  <c r="S72" i="25"/>
  <c r="G72" i="25"/>
  <c r="G82" i="25"/>
  <c r="R82" i="25"/>
  <c r="N82" i="25"/>
  <c r="G57" i="23"/>
  <c r="N57" i="23"/>
  <c r="R57" i="23"/>
  <c r="G50" i="28"/>
  <c r="R50" i="28"/>
  <c r="N50" i="28"/>
  <c r="G45" i="19"/>
  <c r="N45" i="19"/>
  <c r="R45" i="19"/>
  <c r="G47" i="28"/>
  <c r="N47" i="28"/>
  <c r="R47" i="28"/>
  <c r="G54" i="24"/>
  <c r="N54" i="24"/>
  <c r="R54" i="24"/>
  <c r="G55" i="19"/>
  <c r="N55" i="19"/>
  <c r="R55" i="19"/>
  <c r="G57" i="25"/>
  <c r="N57" i="25"/>
  <c r="R57" i="25"/>
  <c r="G36" i="18"/>
  <c r="R36" i="18"/>
  <c r="N36" i="18"/>
  <c r="G64" i="23"/>
  <c r="N64" i="23"/>
  <c r="R64" i="23"/>
  <c r="O5" i="10"/>
  <c r="S5" i="10"/>
  <c r="G5" i="10"/>
  <c r="G32" i="23"/>
  <c r="N32" i="23"/>
  <c r="R32" i="23"/>
  <c r="G62" i="23"/>
  <c r="R62" i="23"/>
  <c r="N62" i="23"/>
  <c r="G35" i="23"/>
  <c r="R35" i="23"/>
  <c r="N35" i="23"/>
  <c r="G68" i="23"/>
  <c r="N68" i="23"/>
  <c r="R68" i="23"/>
  <c r="O5" i="23"/>
  <c r="S5" i="23"/>
  <c r="G5" i="23"/>
  <c r="G66" i="28"/>
  <c r="R66" i="28"/>
  <c r="N66" i="28"/>
  <c r="G36" i="28"/>
  <c r="R36" i="28"/>
  <c r="N36" i="28"/>
  <c r="G81" i="28"/>
  <c r="R81" i="28"/>
  <c r="N81" i="28"/>
  <c r="G84" i="28"/>
  <c r="N84" i="28"/>
  <c r="R84" i="28"/>
  <c r="G24" i="28"/>
  <c r="N24" i="28"/>
  <c r="R24" i="28"/>
  <c r="O70" i="28"/>
  <c r="S70" i="28"/>
  <c r="G70" i="28"/>
  <c r="O72" i="28"/>
  <c r="S72" i="28"/>
  <c r="G72" i="28"/>
  <c r="G26" i="28"/>
  <c r="N26" i="28"/>
  <c r="R26" i="28"/>
  <c r="G14" i="28"/>
  <c r="R14" i="28"/>
  <c r="N14" i="28"/>
  <c r="G85" i="28"/>
  <c r="N85" i="28"/>
  <c r="R85" i="28"/>
  <c r="G84" i="24"/>
  <c r="R84" i="24"/>
  <c r="N84" i="24"/>
  <c r="G36" i="24"/>
  <c r="N36" i="24"/>
  <c r="R36" i="24"/>
  <c r="G82" i="24"/>
  <c r="N82" i="24"/>
  <c r="R82" i="24"/>
  <c r="G83" i="24"/>
  <c r="R83" i="24"/>
  <c r="N83" i="24"/>
  <c r="G35" i="24"/>
  <c r="N35" i="24"/>
  <c r="R35" i="24"/>
  <c r="G22" i="24"/>
  <c r="R22" i="24"/>
  <c r="N22" i="24"/>
  <c r="G40" i="24"/>
  <c r="N40" i="24"/>
  <c r="R40" i="24"/>
  <c r="G18" i="24"/>
  <c r="N18" i="24"/>
  <c r="R18" i="24"/>
  <c r="G27" i="24"/>
  <c r="R27" i="24"/>
  <c r="N27" i="24"/>
  <c r="G23" i="24"/>
  <c r="N23" i="24"/>
  <c r="R23" i="24"/>
  <c r="G25" i="24"/>
  <c r="R25" i="24"/>
  <c r="N25" i="24"/>
  <c r="O75" i="24"/>
  <c r="S75" i="24"/>
  <c r="G75" i="24"/>
  <c r="O76" i="24"/>
  <c r="S76" i="24"/>
  <c r="G76" i="24"/>
  <c r="G34" i="11"/>
  <c r="R34" i="11"/>
  <c r="N34" i="11"/>
  <c r="G29" i="11"/>
  <c r="R29" i="11"/>
  <c r="N29" i="11"/>
  <c r="G11" i="11"/>
  <c r="N11" i="11"/>
  <c r="R11" i="11"/>
  <c r="G26" i="11"/>
  <c r="R26" i="11"/>
  <c r="N26" i="11"/>
  <c r="G14" i="11"/>
  <c r="N14" i="11"/>
  <c r="R14" i="11"/>
  <c r="G19" i="11"/>
  <c r="R19" i="11"/>
  <c r="N19" i="11"/>
  <c r="G85" i="11"/>
  <c r="N85" i="11"/>
  <c r="R85" i="11"/>
  <c r="G62" i="19"/>
  <c r="R62" i="19"/>
  <c r="N62" i="19"/>
  <c r="G59" i="19"/>
  <c r="N59" i="19"/>
  <c r="R59" i="19"/>
  <c r="G60" i="19"/>
  <c r="N60" i="19"/>
  <c r="R60" i="19"/>
  <c r="G19" i="19"/>
  <c r="N19" i="19"/>
  <c r="R19" i="19"/>
  <c r="S76" i="19"/>
  <c r="O76" i="19"/>
  <c r="G76" i="19"/>
  <c r="S73" i="19"/>
  <c r="O73" i="19"/>
  <c r="G73" i="19"/>
  <c r="G40" i="19"/>
  <c r="R40" i="19"/>
  <c r="N40" i="19"/>
  <c r="G37" i="19"/>
  <c r="N37" i="19"/>
  <c r="R37" i="19"/>
  <c r="G11" i="19"/>
  <c r="N11" i="19"/>
  <c r="R11" i="19"/>
  <c r="G21" i="19"/>
  <c r="R21" i="19"/>
  <c r="N21" i="19"/>
  <c r="G12" i="19"/>
  <c r="R12" i="19"/>
  <c r="N12" i="19"/>
  <c r="G60" i="25"/>
  <c r="R60" i="25"/>
  <c r="N60" i="25"/>
  <c r="G63" i="25"/>
  <c r="N63" i="25"/>
  <c r="R63" i="25"/>
  <c r="G10" i="25"/>
  <c r="R10" i="25"/>
  <c r="N10" i="25"/>
  <c r="G17" i="25"/>
  <c r="N17" i="25"/>
  <c r="R17" i="25"/>
  <c r="O7" i="25"/>
  <c r="S7" i="25"/>
  <c r="G7" i="25"/>
  <c r="G33" i="23"/>
  <c r="R33" i="23"/>
  <c r="N33" i="23"/>
  <c r="G65" i="23"/>
  <c r="R65" i="23"/>
  <c r="N65" i="23"/>
  <c r="G43" i="23"/>
  <c r="R43" i="23"/>
  <c r="N43" i="23"/>
  <c r="G69" i="23"/>
  <c r="R69" i="23"/>
  <c r="N69" i="23"/>
  <c r="S74" i="23"/>
  <c r="O74" i="23"/>
  <c r="G74" i="23"/>
  <c r="O73" i="23"/>
  <c r="S73" i="23"/>
  <c r="G73" i="23"/>
  <c r="G32" i="28"/>
  <c r="R32" i="28"/>
  <c r="N32" i="28"/>
  <c r="G62" i="28"/>
  <c r="N62" i="28"/>
  <c r="R62" i="28"/>
  <c r="G59" i="28"/>
  <c r="N59" i="28"/>
  <c r="R59" i="28"/>
  <c r="S6" i="28"/>
  <c r="O6" i="28"/>
  <c r="G6" i="28"/>
  <c r="S5" i="28"/>
  <c r="O5" i="28"/>
  <c r="G5" i="28"/>
  <c r="G29" i="24"/>
  <c r="N29" i="24"/>
  <c r="R29" i="24"/>
  <c r="G42" i="24"/>
  <c r="N42" i="24"/>
  <c r="R42" i="24"/>
  <c r="G60" i="24"/>
  <c r="N60" i="24"/>
  <c r="R60" i="24"/>
  <c r="G24" i="24"/>
  <c r="N24" i="24"/>
  <c r="R24" i="24"/>
  <c r="G19" i="24"/>
  <c r="R19" i="24"/>
  <c r="N19" i="24"/>
  <c r="G13" i="24"/>
  <c r="R13" i="24"/>
  <c r="N13" i="24"/>
  <c r="G21" i="24"/>
  <c r="R21" i="24"/>
  <c r="N21" i="24"/>
  <c r="O8" i="24"/>
  <c r="S8" i="24"/>
  <c r="G8" i="24"/>
  <c r="G82" i="11"/>
  <c r="R82" i="11"/>
  <c r="N82" i="11"/>
  <c r="G80" i="11"/>
  <c r="N80" i="11"/>
  <c r="R80" i="11"/>
  <c r="G33" i="11"/>
  <c r="N33" i="11"/>
  <c r="R33" i="11"/>
  <c r="G60" i="11"/>
  <c r="N60" i="11"/>
  <c r="R60" i="11"/>
  <c r="G36" i="11"/>
  <c r="N36" i="11"/>
  <c r="R36" i="11"/>
  <c r="G79" i="11"/>
  <c r="N79" i="11"/>
  <c r="R79" i="11"/>
  <c r="G35" i="11"/>
  <c r="N35" i="11"/>
  <c r="R35" i="11"/>
  <c r="G39" i="11"/>
  <c r="N39" i="11"/>
  <c r="R39" i="11"/>
  <c r="G37" i="11"/>
  <c r="R37" i="11"/>
  <c r="N37" i="11"/>
  <c r="G24" i="11"/>
  <c r="R24" i="11"/>
  <c r="N24" i="11"/>
  <c r="G13" i="11"/>
  <c r="R13" i="11"/>
  <c r="N13" i="11"/>
  <c r="G23" i="11"/>
  <c r="R23" i="11"/>
  <c r="N23" i="11"/>
  <c r="O70" i="11"/>
  <c r="S70" i="11"/>
  <c r="G70" i="11"/>
  <c r="S75" i="11"/>
  <c r="O75" i="11"/>
  <c r="G75" i="11"/>
  <c r="S7" i="11"/>
  <c r="O7" i="11"/>
  <c r="G7" i="11"/>
  <c r="G69" i="26"/>
  <c r="R69" i="26"/>
  <c r="N69" i="26"/>
  <c r="G79" i="19"/>
  <c r="N79" i="19"/>
  <c r="R79" i="19"/>
  <c r="G61" i="19"/>
  <c r="N61" i="19"/>
  <c r="R61" i="19"/>
  <c r="G68" i="19"/>
  <c r="N68" i="19"/>
  <c r="R68" i="19"/>
  <c r="G15" i="19"/>
  <c r="N15" i="19"/>
  <c r="R15" i="19"/>
  <c r="G9" i="19"/>
  <c r="R9" i="19"/>
  <c r="N9" i="19"/>
  <c r="G39" i="19"/>
  <c r="N39" i="19"/>
  <c r="R39" i="19"/>
  <c r="G14" i="19"/>
  <c r="R14" i="19"/>
  <c r="N14" i="19"/>
  <c r="O8" i="19"/>
  <c r="S8" i="19"/>
  <c r="G8" i="19"/>
  <c r="G68" i="25"/>
  <c r="R68" i="25"/>
  <c r="N68" i="25"/>
  <c r="G86" i="25"/>
  <c r="R86" i="25"/>
  <c r="N86" i="25"/>
  <c r="G66" i="25"/>
  <c r="N66" i="25"/>
  <c r="R66" i="25"/>
  <c r="G43" i="25"/>
  <c r="R43" i="25"/>
  <c r="N43" i="25"/>
  <c r="G15" i="25"/>
  <c r="R15" i="25"/>
  <c r="N15" i="25"/>
  <c r="G19" i="25"/>
  <c r="N19" i="25"/>
  <c r="R19" i="25"/>
  <c r="G41" i="25"/>
  <c r="R41" i="25"/>
  <c r="N41" i="25"/>
  <c r="G22" i="25"/>
  <c r="N22" i="25"/>
  <c r="R22" i="25"/>
  <c r="G9" i="25"/>
  <c r="N9" i="25"/>
  <c r="R9" i="25"/>
  <c r="G40" i="25"/>
  <c r="R40" i="25"/>
  <c r="N40" i="25"/>
  <c r="S77" i="25"/>
  <c r="O77" i="25"/>
  <c r="G77" i="25"/>
  <c r="O76" i="25"/>
  <c r="S76" i="25"/>
  <c r="G76" i="25"/>
  <c r="G34" i="25"/>
  <c r="N34" i="25"/>
  <c r="R34" i="25"/>
  <c r="G61" i="25"/>
  <c r="N61" i="25"/>
  <c r="R61" i="25"/>
  <c r="G27" i="25"/>
  <c r="N27" i="25"/>
  <c r="R27" i="25"/>
  <c r="G18" i="25"/>
  <c r="R18" i="25"/>
  <c r="N18" i="25"/>
  <c r="G11" i="25"/>
  <c r="N11" i="25"/>
  <c r="R11" i="25"/>
  <c r="G85" i="25"/>
  <c r="R85" i="25"/>
  <c r="N85" i="25"/>
  <c r="G47" i="23"/>
  <c r="N47" i="23"/>
  <c r="R47" i="23"/>
  <c r="G44" i="28"/>
  <c r="R44" i="28"/>
  <c r="N44" i="28"/>
  <c r="G55" i="24"/>
  <c r="N55" i="24"/>
  <c r="R55" i="24"/>
  <c r="G46" i="11"/>
  <c r="N46" i="11"/>
  <c r="R46" i="11"/>
  <c r="G56" i="11"/>
  <c r="R56" i="11"/>
  <c r="N56" i="11"/>
  <c r="G56" i="26"/>
  <c r="R56" i="26"/>
  <c r="N56" i="26"/>
  <c r="G57" i="19"/>
  <c r="R57" i="19"/>
  <c r="N57" i="19"/>
  <c r="G45" i="25"/>
  <c r="R45" i="25"/>
  <c r="N45" i="25"/>
  <c r="G49" i="11"/>
  <c r="R49" i="11"/>
  <c r="N49" i="11"/>
  <c r="G54" i="23"/>
  <c r="R54" i="23"/>
  <c r="N54" i="23"/>
  <c r="G55" i="23"/>
  <c r="R55" i="23"/>
  <c r="N55" i="23"/>
  <c r="G54" i="28"/>
  <c r="R54" i="28"/>
  <c r="N54" i="28"/>
  <c r="G45" i="28"/>
  <c r="N45" i="28"/>
  <c r="R45" i="28"/>
  <c r="G58" i="24"/>
  <c r="R58" i="24"/>
  <c r="N58" i="24"/>
  <c r="G46" i="24"/>
  <c r="R46" i="24"/>
  <c r="N46" i="24"/>
  <c r="G57" i="11"/>
  <c r="R57" i="11"/>
  <c r="N57" i="11"/>
  <c r="G50" i="11"/>
  <c r="N50" i="11"/>
  <c r="R50" i="11"/>
  <c r="G51" i="11"/>
  <c r="R51" i="11"/>
  <c r="N51" i="11"/>
  <c r="G53" i="19"/>
  <c r="R53" i="19"/>
  <c r="N53" i="19"/>
  <c r="G44" i="19"/>
  <c r="N44" i="19"/>
  <c r="R44" i="19"/>
  <c r="G44" i="25"/>
  <c r="N44" i="25"/>
  <c r="R44" i="25"/>
  <c r="R48" i="23"/>
  <c r="N48" i="23"/>
  <c r="G48" i="23"/>
  <c r="G84" i="18"/>
  <c r="N84" i="18"/>
  <c r="R84" i="18"/>
  <c r="G58" i="10"/>
  <c r="N58" i="10"/>
  <c r="R58" i="10"/>
  <c r="G15" i="4" l="1"/>
  <c r="G52" i="4"/>
  <c r="S7" i="9"/>
  <c r="G39" i="26"/>
  <c r="P39" i="26" s="1"/>
  <c r="N39" i="26"/>
  <c r="G59" i="4"/>
  <c r="G17" i="4"/>
  <c r="R78" i="4"/>
  <c r="S72" i="4"/>
  <c r="R58" i="4"/>
  <c r="G36" i="4"/>
  <c r="N36" i="4"/>
  <c r="R36" i="4"/>
  <c r="G20" i="4"/>
  <c r="N20" i="4"/>
  <c r="R20" i="4"/>
  <c r="S7" i="4"/>
  <c r="O7" i="4"/>
  <c r="G7" i="4"/>
  <c r="S8" i="4"/>
  <c r="O8" i="4"/>
  <c r="G8" i="4"/>
  <c r="N15" i="4"/>
  <c r="G23" i="4"/>
  <c r="R23" i="4"/>
  <c r="N23" i="4"/>
  <c r="G64" i="16"/>
  <c r="R64" i="16"/>
  <c r="N64" i="16"/>
  <c r="G29" i="16"/>
  <c r="N29" i="16"/>
  <c r="R29" i="16"/>
  <c r="S8" i="16"/>
  <c r="O8" i="16"/>
  <c r="G8" i="16"/>
  <c r="G63" i="16"/>
  <c r="R63" i="16"/>
  <c r="N63" i="16"/>
  <c r="S73" i="16"/>
  <c r="O73" i="16"/>
  <c r="G73" i="16"/>
  <c r="O77" i="16"/>
  <c r="S77" i="16"/>
  <c r="G77" i="16"/>
  <c r="G63" i="17"/>
  <c r="N63" i="17"/>
  <c r="R63" i="17"/>
  <c r="G67" i="17"/>
  <c r="N67" i="17"/>
  <c r="R67" i="17"/>
  <c r="G86" i="17"/>
  <c r="R86" i="17"/>
  <c r="N86" i="17"/>
  <c r="G64" i="17"/>
  <c r="R64" i="17"/>
  <c r="N64" i="17"/>
  <c r="G21" i="17"/>
  <c r="R21" i="17"/>
  <c r="N21" i="17"/>
  <c r="G20" i="17"/>
  <c r="N20" i="17"/>
  <c r="R20" i="17"/>
  <c r="G17" i="17"/>
  <c r="R17" i="17"/>
  <c r="N17" i="17"/>
  <c r="G16" i="17"/>
  <c r="N16" i="17"/>
  <c r="R16" i="17"/>
  <c r="G11" i="17"/>
  <c r="R11" i="17"/>
  <c r="N11" i="17"/>
  <c r="G85" i="17"/>
  <c r="R85" i="17"/>
  <c r="N85" i="17"/>
  <c r="O76" i="17"/>
  <c r="S76" i="17"/>
  <c r="G76" i="17"/>
  <c r="O71" i="17"/>
  <c r="S71" i="17"/>
  <c r="G71" i="17"/>
  <c r="G66" i="22"/>
  <c r="N66" i="22"/>
  <c r="R66" i="22"/>
  <c r="G79" i="22"/>
  <c r="N79" i="22"/>
  <c r="R79" i="22"/>
  <c r="G60" i="22"/>
  <c r="N60" i="22"/>
  <c r="R60" i="22"/>
  <c r="G34" i="22"/>
  <c r="N34" i="22"/>
  <c r="R34" i="22"/>
  <c r="G9" i="22"/>
  <c r="R9" i="22"/>
  <c r="N9" i="22"/>
  <c r="O76" i="22"/>
  <c r="S76" i="22"/>
  <c r="G76" i="22"/>
  <c r="S71" i="22"/>
  <c r="O71" i="22"/>
  <c r="G71" i="22"/>
  <c r="O6" i="22"/>
  <c r="S6" i="22"/>
  <c r="G6" i="22"/>
  <c r="G33" i="12"/>
  <c r="N33" i="12"/>
  <c r="R33" i="12"/>
  <c r="G28" i="12"/>
  <c r="R28" i="12"/>
  <c r="N28" i="12"/>
  <c r="G61" i="12"/>
  <c r="R61" i="12"/>
  <c r="N61" i="12"/>
  <c r="G69" i="12"/>
  <c r="N69" i="12"/>
  <c r="R69" i="12"/>
  <c r="G43" i="12"/>
  <c r="N43" i="12"/>
  <c r="R43" i="12"/>
  <c r="G81" i="12"/>
  <c r="R81" i="12"/>
  <c r="N81" i="12"/>
  <c r="G68" i="27"/>
  <c r="N68" i="27"/>
  <c r="R68" i="27"/>
  <c r="G69" i="27"/>
  <c r="R69" i="27"/>
  <c r="N69" i="27"/>
  <c r="G33" i="27"/>
  <c r="R33" i="27"/>
  <c r="N33" i="27"/>
  <c r="G64" i="27"/>
  <c r="R64" i="27"/>
  <c r="N64" i="27"/>
  <c r="G14" i="27"/>
  <c r="R14" i="27"/>
  <c r="N14" i="27"/>
  <c r="G40" i="27"/>
  <c r="R40" i="27"/>
  <c r="N40" i="27"/>
  <c r="G15" i="27"/>
  <c r="R15" i="27"/>
  <c r="N15" i="27"/>
  <c r="G65" i="4"/>
  <c r="N65" i="4"/>
  <c r="R65" i="4"/>
  <c r="G41" i="4"/>
  <c r="N41" i="4"/>
  <c r="R41" i="4"/>
  <c r="O70" i="4"/>
  <c r="S70" i="4"/>
  <c r="G70" i="4"/>
  <c r="G83" i="16"/>
  <c r="N83" i="16"/>
  <c r="R83" i="16"/>
  <c r="G78" i="16"/>
  <c r="N78" i="16"/>
  <c r="R78" i="16"/>
  <c r="G20" i="16"/>
  <c r="N20" i="16"/>
  <c r="R20" i="16"/>
  <c r="G69" i="16"/>
  <c r="N69" i="16"/>
  <c r="R69" i="16"/>
  <c r="G42" i="16"/>
  <c r="R42" i="16"/>
  <c r="N42" i="16"/>
  <c r="G30" i="16"/>
  <c r="N30" i="16"/>
  <c r="R30" i="16"/>
  <c r="G18" i="16"/>
  <c r="N18" i="16"/>
  <c r="R18" i="16"/>
  <c r="G39" i="16"/>
  <c r="R39" i="16"/>
  <c r="N39" i="16"/>
  <c r="G37" i="16"/>
  <c r="N37" i="16"/>
  <c r="R37" i="16"/>
  <c r="G83" i="17"/>
  <c r="N83" i="17"/>
  <c r="R83" i="17"/>
  <c r="G82" i="17"/>
  <c r="R82" i="17"/>
  <c r="N82" i="17"/>
  <c r="G28" i="17"/>
  <c r="R28" i="17"/>
  <c r="N28" i="17"/>
  <c r="G60" i="17"/>
  <c r="R60" i="17"/>
  <c r="N60" i="17"/>
  <c r="G32" i="22"/>
  <c r="N32" i="22"/>
  <c r="R32" i="22"/>
  <c r="G82" i="22"/>
  <c r="R82" i="22"/>
  <c r="N82" i="22"/>
  <c r="G83" i="22"/>
  <c r="R83" i="22"/>
  <c r="N83" i="22"/>
  <c r="G36" i="22"/>
  <c r="R36" i="22"/>
  <c r="N36" i="22"/>
  <c r="G43" i="22"/>
  <c r="R43" i="22"/>
  <c r="N43" i="22"/>
  <c r="G86" i="22"/>
  <c r="R86" i="22"/>
  <c r="N86" i="22"/>
  <c r="G39" i="22"/>
  <c r="R39" i="22"/>
  <c r="N39" i="22"/>
  <c r="G32" i="12"/>
  <c r="N32" i="12"/>
  <c r="R32" i="12"/>
  <c r="G59" i="12"/>
  <c r="N59" i="12"/>
  <c r="R59" i="12"/>
  <c r="G60" i="12"/>
  <c r="R60" i="12"/>
  <c r="N60" i="12"/>
  <c r="G64" i="12"/>
  <c r="R64" i="12"/>
  <c r="N64" i="12"/>
  <c r="G34" i="12"/>
  <c r="N34" i="12"/>
  <c r="R34" i="12"/>
  <c r="G14" i="12"/>
  <c r="N14" i="12"/>
  <c r="R14" i="12"/>
  <c r="G27" i="12"/>
  <c r="R27" i="12"/>
  <c r="N27" i="12"/>
  <c r="O76" i="12"/>
  <c r="S76" i="12"/>
  <c r="G76" i="12"/>
  <c r="O71" i="12"/>
  <c r="S71" i="12"/>
  <c r="G71" i="12"/>
  <c r="O8" i="12"/>
  <c r="S8" i="12"/>
  <c r="G8" i="12"/>
  <c r="G84" i="27"/>
  <c r="R84" i="27"/>
  <c r="N84" i="27"/>
  <c r="G86" i="27"/>
  <c r="N86" i="27"/>
  <c r="R86" i="27"/>
  <c r="G34" i="27"/>
  <c r="N34" i="27"/>
  <c r="R34" i="27"/>
  <c r="G81" i="27"/>
  <c r="N81" i="27"/>
  <c r="R81" i="27"/>
  <c r="O72" i="27"/>
  <c r="S72" i="27"/>
  <c r="G72" i="27"/>
  <c r="S71" i="27"/>
  <c r="O71" i="27"/>
  <c r="G71" i="27"/>
  <c r="G55" i="13"/>
  <c r="N55" i="13"/>
  <c r="R55" i="13"/>
  <c r="G51" i="13"/>
  <c r="N51" i="13"/>
  <c r="R51" i="13"/>
  <c r="G58" i="13"/>
  <c r="N58" i="13"/>
  <c r="R58" i="13"/>
  <c r="G44" i="4"/>
  <c r="N44" i="4"/>
  <c r="R44" i="4"/>
  <c r="G55" i="4"/>
  <c r="R55" i="4"/>
  <c r="N55" i="4"/>
  <c r="R52" i="4"/>
  <c r="G51" i="16"/>
  <c r="R51" i="16"/>
  <c r="N51" i="16"/>
  <c r="G52" i="17"/>
  <c r="R52" i="17"/>
  <c r="N52" i="17"/>
  <c r="G53" i="22"/>
  <c r="R53" i="22"/>
  <c r="N53" i="22"/>
  <c r="G56" i="22"/>
  <c r="R56" i="22"/>
  <c r="N56" i="22"/>
  <c r="G45" i="12"/>
  <c r="R45" i="12"/>
  <c r="N45" i="12"/>
  <c r="G46" i="12"/>
  <c r="N46" i="12"/>
  <c r="R46" i="12"/>
  <c r="G45" i="13"/>
  <c r="N45" i="13"/>
  <c r="R45" i="13"/>
  <c r="G53" i="4"/>
  <c r="N53" i="4"/>
  <c r="R53" i="4"/>
  <c r="G54" i="4"/>
  <c r="N54" i="4"/>
  <c r="R54" i="4"/>
  <c r="G58" i="16"/>
  <c r="R58" i="16"/>
  <c r="N58" i="16"/>
  <c r="G50" i="16"/>
  <c r="N50" i="16"/>
  <c r="R50" i="16"/>
  <c r="G46" i="17"/>
  <c r="R46" i="17"/>
  <c r="N46" i="17"/>
  <c r="G54" i="22"/>
  <c r="R54" i="22"/>
  <c r="N54" i="22"/>
  <c r="G46" i="22"/>
  <c r="N46" i="22"/>
  <c r="R46" i="22"/>
  <c r="G52" i="22"/>
  <c r="R52" i="22"/>
  <c r="N52" i="22"/>
  <c r="G58" i="12"/>
  <c r="N58" i="12"/>
  <c r="R58" i="12"/>
  <c r="G50" i="12"/>
  <c r="N50" i="12"/>
  <c r="R50" i="12"/>
  <c r="G51" i="27"/>
  <c r="N51" i="27"/>
  <c r="R51" i="27"/>
  <c r="G57" i="27"/>
  <c r="R57" i="27"/>
  <c r="N57" i="27"/>
  <c r="G46" i="16"/>
  <c r="R46" i="16"/>
  <c r="N46" i="16"/>
  <c r="G17" i="13"/>
  <c r="N17" i="13"/>
  <c r="R17" i="13"/>
  <c r="G81" i="13"/>
  <c r="R81" i="13"/>
  <c r="N81" i="13"/>
  <c r="G65" i="13"/>
  <c r="N65" i="13"/>
  <c r="R65" i="13"/>
  <c r="G30" i="13"/>
  <c r="N30" i="13"/>
  <c r="R30" i="13"/>
  <c r="G26" i="13"/>
  <c r="N26" i="13"/>
  <c r="R26" i="13"/>
  <c r="G62" i="13"/>
  <c r="R62" i="13"/>
  <c r="N62" i="13"/>
  <c r="S72" i="13"/>
  <c r="O72" i="13"/>
  <c r="G72" i="13"/>
  <c r="G12" i="13"/>
  <c r="N12" i="13"/>
  <c r="R12" i="13"/>
  <c r="G19" i="13"/>
  <c r="R19" i="13"/>
  <c r="N19" i="13"/>
  <c r="R48" i="17"/>
  <c r="N48" i="17"/>
  <c r="G48" i="17"/>
  <c r="O73" i="13"/>
  <c r="S73" i="13"/>
  <c r="G73" i="13"/>
  <c r="G61" i="13"/>
  <c r="N61" i="13"/>
  <c r="R61" i="13"/>
  <c r="G32" i="13"/>
  <c r="N32" i="13"/>
  <c r="R32" i="13"/>
  <c r="G18" i="13"/>
  <c r="R18" i="13"/>
  <c r="N18" i="13"/>
  <c r="G29" i="18"/>
  <c r="N29" i="18"/>
  <c r="R29" i="18"/>
  <c r="S5" i="18"/>
  <c r="O5" i="18"/>
  <c r="G5" i="18"/>
  <c r="G12" i="18"/>
  <c r="N12" i="18"/>
  <c r="R12" i="18"/>
  <c r="G15" i="18"/>
  <c r="N15" i="18"/>
  <c r="R15" i="18"/>
  <c r="O8" i="18"/>
  <c r="S8" i="18"/>
  <c r="G8" i="18"/>
  <c r="G39" i="18"/>
  <c r="R39" i="18"/>
  <c r="N39" i="18"/>
  <c r="G55" i="18"/>
  <c r="R55" i="18"/>
  <c r="N55" i="18"/>
  <c r="G20" i="18"/>
  <c r="N20" i="18"/>
  <c r="R20" i="18"/>
  <c r="G68" i="18"/>
  <c r="R68" i="18"/>
  <c r="N68" i="18"/>
  <c r="G54" i="18"/>
  <c r="N54" i="18"/>
  <c r="R54" i="18"/>
  <c r="S77" i="18"/>
  <c r="O77" i="18"/>
  <c r="G77" i="18"/>
  <c r="G34" i="18"/>
  <c r="N34" i="18"/>
  <c r="R34" i="18"/>
  <c r="G56" i="18"/>
  <c r="R56" i="18"/>
  <c r="N56" i="18"/>
  <c r="G78" i="18"/>
  <c r="N78" i="18"/>
  <c r="R78" i="18"/>
  <c r="G43" i="18"/>
  <c r="R43" i="18"/>
  <c r="N43" i="18"/>
  <c r="G49" i="18"/>
  <c r="N49" i="18"/>
  <c r="R49" i="18"/>
  <c r="S71" i="18"/>
  <c r="O71" i="18"/>
  <c r="G71" i="18"/>
  <c r="G81" i="18"/>
  <c r="R81" i="18"/>
  <c r="N81" i="18"/>
  <c r="G52" i="18"/>
  <c r="R52" i="18"/>
  <c r="N52" i="18"/>
  <c r="G33" i="18"/>
  <c r="N33" i="18"/>
  <c r="R33" i="18"/>
  <c r="G26" i="18"/>
  <c r="N26" i="18"/>
  <c r="R26" i="18"/>
  <c r="O5" i="13"/>
  <c r="S5" i="13"/>
  <c r="G5" i="13"/>
  <c r="G44" i="14"/>
  <c r="N44" i="14"/>
  <c r="R44" i="14"/>
  <c r="G58" i="14"/>
  <c r="R58" i="14"/>
  <c r="N58" i="14"/>
  <c r="G51" i="14"/>
  <c r="R51" i="14"/>
  <c r="N51" i="14"/>
  <c r="N48" i="14"/>
  <c r="R48" i="14"/>
  <c r="G48" i="14"/>
  <c r="G53" i="9"/>
  <c r="N53" i="9"/>
  <c r="R53" i="9"/>
  <c r="G46" i="15"/>
  <c r="R46" i="15"/>
  <c r="N46" i="15"/>
  <c r="G64" i="14"/>
  <c r="N64" i="14"/>
  <c r="R64" i="14"/>
  <c r="G24" i="10"/>
  <c r="R24" i="10"/>
  <c r="N24" i="10"/>
  <c r="G62" i="10"/>
  <c r="N62" i="10"/>
  <c r="R62" i="10"/>
  <c r="G47" i="10"/>
  <c r="N47" i="10"/>
  <c r="R47" i="10"/>
  <c r="G19" i="10"/>
  <c r="N19" i="10"/>
  <c r="R19" i="10"/>
  <c r="G12" i="10"/>
  <c r="R12" i="10"/>
  <c r="N12" i="10"/>
  <c r="G38" i="10"/>
  <c r="N38" i="10"/>
  <c r="R38" i="10"/>
  <c r="G55" i="10"/>
  <c r="R55" i="10"/>
  <c r="N55" i="10"/>
  <c r="G52" i="9"/>
  <c r="N52" i="9"/>
  <c r="R52" i="9"/>
  <c r="G45" i="9"/>
  <c r="R45" i="9"/>
  <c r="N45" i="9"/>
  <c r="G55" i="15"/>
  <c r="R55" i="15"/>
  <c r="N55" i="15"/>
  <c r="G9" i="15"/>
  <c r="R9" i="15"/>
  <c r="N9" i="15"/>
  <c r="S74" i="15"/>
  <c r="O74" i="15"/>
  <c r="G74" i="15"/>
  <c r="G57" i="15"/>
  <c r="R57" i="15"/>
  <c r="N57" i="15"/>
  <c r="G21" i="9"/>
  <c r="R21" i="9"/>
  <c r="N21" i="9"/>
  <c r="G9" i="9"/>
  <c r="N9" i="9"/>
  <c r="R9" i="9"/>
  <c r="G28" i="9"/>
  <c r="N28" i="9"/>
  <c r="R28" i="9"/>
  <c r="G61" i="15"/>
  <c r="R61" i="15"/>
  <c r="N61" i="15"/>
  <c r="G38" i="15"/>
  <c r="R38" i="15"/>
  <c r="N38" i="15"/>
  <c r="G54" i="15"/>
  <c r="R54" i="15"/>
  <c r="N54" i="15"/>
  <c r="G80" i="14"/>
  <c r="R80" i="14"/>
  <c r="N80" i="14"/>
  <c r="G21" i="14"/>
  <c r="R21" i="14"/>
  <c r="N21" i="14"/>
  <c r="G14" i="14"/>
  <c r="N14" i="14"/>
  <c r="R14" i="14"/>
  <c r="G42" i="14"/>
  <c r="R42" i="14"/>
  <c r="N42" i="14"/>
  <c r="S74" i="14"/>
  <c r="O74" i="14"/>
  <c r="G74" i="14"/>
  <c r="G26" i="14"/>
  <c r="R26" i="14"/>
  <c r="N26" i="14"/>
  <c r="G81" i="14"/>
  <c r="R81" i="14"/>
  <c r="N81" i="14"/>
  <c r="G44" i="9"/>
  <c r="N44" i="9"/>
  <c r="R44" i="9"/>
  <c r="G45" i="10"/>
  <c r="N45" i="10"/>
  <c r="R45" i="10"/>
  <c r="G60" i="10"/>
  <c r="N60" i="10"/>
  <c r="R60" i="10"/>
  <c r="S73" i="15"/>
  <c r="O73" i="15"/>
  <c r="G73" i="15"/>
  <c r="G31" i="10"/>
  <c r="N31" i="10"/>
  <c r="R31" i="10"/>
  <c r="S71" i="9"/>
  <c r="O71" i="9"/>
  <c r="G71" i="9"/>
  <c r="G23" i="15"/>
  <c r="N23" i="15"/>
  <c r="R23" i="15"/>
  <c r="G85" i="15"/>
  <c r="N85" i="15"/>
  <c r="R85" i="15"/>
  <c r="G35" i="10"/>
  <c r="N35" i="10"/>
  <c r="R35" i="10"/>
  <c r="O73" i="10"/>
  <c r="S73" i="10"/>
  <c r="G73" i="10"/>
  <c r="G22" i="10"/>
  <c r="R22" i="10"/>
  <c r="N22" i="10"/>
  <c r="G27" i="10"/>
  <c r="R27" i="10"/>
  <c r="N27" i="10"/>
  <c r="G14" i="15"/>
  <c r="R14" i="15"/>
  <c r="N14" i="15"/>
  <c r="G15" i="14"/>
  <c r="N15" i="14"/>
  <c r="R15" i="14"/>
  <c r="G61" i="14"/>
  <c r="N61" i="14"/>
  <c r="R61" i="14"/>
  <c r="G40" i="14"/>
  <c r="N40" i="14"/>
  <c r="R40" i="14"/>
  <c r="G39" i="14"/>
  <c r="N39" i="14"/>
  <c r="R39" i="14"/>
  <c r="R86" i="14"/>
  <c r="G86" i="14"/>
  <c r="N86" i="14"/>
  <c r="G43" i="10"/>
  <c r="R43" i="10"/>
  <c r="N43" i="10"/>
  <c r="G11" i="15"/>
  <c r="R11" i="15"/>
  <c r="N11" i="15"/>
  <c r="G29" i="9"/>
  <c r="R29" i="9"/>
  <c r="N29" i="9"/>
  <c r="G55" i="9"/>
  <c r="R55" i="9"/>
  <c r="N55" i="9"/>
  <c r="N48" i="10"/>
  <c r="G48" i="10"/>
  <c r="R48" i="10"/>
  <c r="G69" i="9"/>
  <c r="N69" i="9"/>
  <c r="R69" i="9"/>
  <c r="G68" i="9"/>
  <c r="R68" i="9"/>
  <c r="N68" i="9"/>
  <c r="G66" i="15"/>
  <c r="R66" i="15"/>
  <c r="N66" i="15"/>
  <c r="G61" i="9"/>
  <c r="R61" i="9"/>
  <c r="N61" i="9"/>
  <c r="S76" i="9"/>
  <c r="O76" i="9"/>
  <c r="G76" i="9"/>
  <c r="S8" i="15"/>
  <c r="O8" i="15"/>
  <c r="G8" i="15"/>
  <c r="G14" i="9"/>
  <c r="N14" i="9"/>
  <c r="R14" i="9"/>
  <c r="O74" i="9"/>
  <c r="S74" i="9"/>
  <c r="G74" i="9"/>
  <c r="O6" i="15"/>
  <c r="S6" i="15"/>
  <c r="G6" i="15"/>
  <c r="G11" i="9"/>
  <c r="N11" i="9"/>
  <c r="R11" i="9"/>
  <c r="G30" i="9"/>
  <c r="R30" i="9"/>
  <c r="N30" i="9"/>
  <c r="G66" i="9"/>
  <c r="N66" i="9"/>
  <c r="R66" i="9"/>
  <c r="G39" i="15"/>
  <c r="N39" i="15"/>
  <c r="R39" i="15"/>
  <c r="S77" i="9"/>
  <c r="O77" i="9"/>
  <c r="G77" i="9"/>
  <c r="P51" i="11"/>
  <c r="T51" i="11"/>
  <c r="P58" i="24"/>
  <c r="T58" i="24"/>
  <c r="P54" i="23"/>
  <c r="T54" i="23"/>
  <c r="T56" i="26"/>
  <c r="P56" i="26"/>
  <c r="T44" i="28"/>
  <c r="P44" i="28"/>
  <c r="T18" i="25"/>
  <c r="P18" i="25"/>
  <c r="T22" i="25"/>
  <c r="P22" i="25"/>
  <c r="T43" i="25"/>
  <c r="P43" i="25"/>
  <c r="P15" i="19"/>
  <c r="T15" i="19"/>
  <c r="P70" i="11"/>
  <c r="T70" i="11"/>
  <c r="P13" i="11"/>
  <c r="T13" i="11"/>
  <c r="P35" i="11"/>
  <c r="T35" i="11"/>
  <c r="T33" i="11"/>
  <c r="P33" i="11"/>
  <c r="P21" i="24"/>
  <c r="T21" i="24"/>
  <c r="T60" i="24"/>
  <c r="P60" i="24"/>
  <c r="T65" i="23"/>
  <c r="P65" i="23"/>
  <c r="P7" i="25"/>
  <c r="T7" i="25"/>
  <c r="P10" i="25"/>
  <c r="T10" i="25"/>
  <c r="P21" i="19"/>
  <c r="T21" i="19"/>
  <c r="P59" i="19"/>
  <c r="T59" i="19"/>
  <c r="T19" i="11"/>
  <c r="P19" i="11"/>
  <c r="T29" i="11"/>
  <c r="P29" i="11"/>
  <c r="P76" i="24"/>
  <c r="T76" i="24"/>
  <c r="P25" i="24"/>
  <c r="T25" i="24"/>
  <c r="P40" i="24"/>
  <c r="T40" i="24"/>
  <c r="P82" i="24"/>
  <c r="T82" i="24"/>
  <c r="T14" i="28"/>
  <c r="P14" i="28"/>
  <c r="P72" i="28"/>
  <c r="T72" i="28"/>
  <c r="T24" i="28"/>
  <c r="P24" i="28"/>
  <c r="T66" i="28"/>
  <c r="P66" i="28"/>
  <c r="T62" i="23"/>
  <c r="P62" i="23"/>
  <c r="P5" i="10"/>
  <c r="T5" i="10"/>
  <c r="T55" i="19"/>
  <c r="P55" i="19"/>
  <c r="T50" i="28"/>
  <c r="P50" i="28"/>
  <c r="P33" i="25"/>
  <c r="T33" i="25"/>
  <c r="D90" i="11"/>
  <c r="D92" i="11" s="1"/>
  <c r="T5" i="11"/>
  <c r="P5" i="11"/>
  <c r="T62" i="11"/>
  <c r="P62" i="11"/>
  <c r="T67" i="24"/>
  <c r="P67" i="24"/>
  <c r="T31" i="28"/>
  <c r="P31" i="28"/>
  <c r="T75" i="23"/>
  <c r="P75" i="23"/>
  <c r="P82" i="23"/>
  <c r="T82" i="23"/>
  <c r="P12" i="11"/>
  <c r="T12" i="11"/>
  <c r="T24" i="23"/>
  <c r="P24" i="23"/>
  <c r="G53" i="26"/>
  <c r="R53" i="26"/>
  <c r="N53" i="26"/>
  <c r="G23" i="26"/>
  <c r="N23" i="26"/>
  <c r="R23" i="26"/>
  <c r="G37" i="26"/>
  <c r="N37" i="26"/>
  <c r="R37" i="26"/>
  <c r="P48" i="28"/>
  <c r="T48" i="28"/>
  <c r="P50" i="25"/>
  <c r="T50" i="25"/>
  <c r="T53" i="24"/>
  <c r="P53" i="24"/>
  <c r="P51" i="25"/>
  <c r="T51" i="25"/>
  <c r="T56" i="19"/>
  <c r="P56" i="19"/>
  <c r="T57" i="24"/>
  <c r="P57" i="24"/>
  <c r="P52" i="23"/>
  <c r="T52" i="23"/>
  <c r="P49" i="25"/>
  <c r="T49" i="25"/>
  <c r="T35" i="25"/>
  <c r="P35" i="25"/>
  <c r="T73" i="25"/>
  <c r="P73" i="25"/>
  <c r="T78" i="25"/>
  <c r="P78" i="25"/>
  <c r="T23" i="19"/>
  <c r="P23" i="19"/>
  <c r="T28" i="19"/>
  <c r="P28" i="19"/>
  <c r="G26" i="26"/>
  <c r="R26" i="26"/>
  <c r="N26" i="26"/>
  <c r="G28" i="26"/>
  <c r="N28" i="26"/>
  <c r="R28" i="26"/>
  <c r="T73" i="11"/>
  <c r="P73" i="11"/>
  <c r="P31" i="11"/>
  <c r="T31" i="11"/>
  <c r="P7" i="24"/>
  <c r="T7" i="24"/>
  <c r="T37" i="24"/>
  <c r="P37" i="24"/>
  <c r="P86" i="24"/>
  <c r="T86" i="24"/>
  <c r="P40" i="28"/>
  <c r="T40" i="28"/>
  <c r="P42" i="28"/>
  <c r="T42" i="28"/>
  <c r="P11" i="23"/>
  <c r="T11" i="23"/>
  <c r="T15" i="23"/>
  <c r="P15" i="23"/>
  <c r="T8" i="25"/>
  <c r="P8" i="25"/>
  <c r="P28" i="25"/>
  <c r="T28" i="25"/>
  <c r="G85" i="14"/>
  <c r="R85" i="14"/>
  <c r="N85" i="14"/>
  <c r="T70" i="19"/>
  <c r="P70" i="19"/>
  <c r="P86" i="19"/>
  <c r="T86" i="19"/>
  <c r="G35" i="26"/>
  <c r="R35" i="26"/>
  <c r="N35" i="26"/>
  <c r="P69" i="11"/>
  <c r="T69" i="11"/>
  <c r="P71" i="24"/>
  <c r="T71" i="24"/>
  <c r="P30" i="24"/>
  <c r="T30" i="24"/>
  <c r="T22" i="28"/>
  <c r="P22" i="28"/>
  <c r="P73" i="28"/>
  <c r="T73" i="28"/>
  <c r="T82" i="28"/>
  <c r="P82" i="28"/>
  <c r="P33" i="28"/>
  <c r="T33" i="28"/>
  <c r="P41" i="23"/>
  <c r="T41" i="23"/>
  <c r="T67" i="23"/>
  <c r="P67" i="23"/>
  <c r="T66" i="23"/>
  <c r="P66" i="23"/>
  <c r="P60" i="23"/>
  <c r="T60" i="23"/>
  <c r="P55" i="28"/>
  <c r="T55" i="28"/>
  <c r="P50" i="23"/>
  <c r="T50" i="23"/>
  <c r="P84" i="25"/>
  <c r="T84" i="25"/>
  <c r="D90" i="19"/>
  <c r="D92" i="19" s="1"/>
  <c r="P5" i="19"/>
  <c r="T5" i="19"/>
  <c r="T9" i="26"/>
  <c r="P9" i="26"/>
  <c r="P17" i="28"/>
  <c r="T17" i="28"/>
  <c r="P37" i="23"/>
  <c r="T37" i="23"/>
  <c r="T72" i="19"/>
  <c r="P72" i="19"/>
  <c r="P13" i="26"/>
  <c r="T13" i="26"/>
  <c r="T34" i="24"/>
  <c r="P34" i="24"/>
  <c r="T14" i="23"/>
  <c r="P14" i="23"/>
  <c r="P58" i="9"/>
  <c r="T58" i="9"/>
  <c r="P58" i="18"/>
  <c r="T58" i="18"/>
  <c r="T48" i="25"/>
  <c r="P48" i="25"/>
  <c r="P58" i="19"/>
  <c r="T58" i="19"/>
  <c r="P58" i="11"/>
  <c r="T58" i="11"/>
  <c r="P51" i="23"/>
  <c r="T51" i="23"/>
  <c r="P52" i="25"/>
  <c r="T52" i="25"/>
  <c r="T57" i="26"/>
  <c r="P57" i="26"/>
  <c r="T46" i="23"/>
  <c r="P46" i="23"/>
  <c r="P42" i="25"/>
  <c r="T42" i="25"/>
  <c r="T20" i="25"/>
  <c r="P20" i="25"/>
  <c r="T31" i="25"/>
  <c r="P31" i="25"/>
  <c r="T20" i="19"/>
  <c r="P20" i="19"/>
  <c r="T63" i="19"/>
  <c r="P63" i="19"/>
  <c r="T17" i="11"/>
  <c r="P17" i="11"/>
  <c r="P86" i="11"/>
  <c r="T86" i="11"/>
  <c r="T39" i="24"/>
  <c r="P39" i="24"/>
  <c r="T32" i="24"/>
  <c r="P32" i="24"/>
  <c r="T7" i="28"/>
  <c r="P7" i="28"/>
  <c r="T30" i="28"/>
  <c r="P30" i="28"/>
  <c r="P77" i="23"/>
  <c r="T77" i="23"/>
  <c r="T38" i="25"/>
  <c r="P38" i="25"/>
  <c r="P36" i="14"/>
  <c r="T36" i="14"/>
  <c r="P24" i="19"/>
  <c r="T24" i="19"/>
  <c r="P71" i="19"/>
  <c r="T71" i="19"/>
  <c r="T18" i="19"/>
  <c r="P18" i="19"/>
  <c r="G80" i="26"/>
  <c r="R80" i="26"/>
  <c r="N80" i="26"/>
  <c r="T9" i="11"/>
  <c r="P9" i="11"/>
  <c r="T40" i="11"/>
  <c r="P40" i="11"/>
  <c r="T84" i="11"/>
  <c r="P84" i="11"/>
  <c r="T15" i="24"/>
  <c r="P15" i="24"/>
  <c r="T59" i="24"/>
  <c r="P59" i="24"/>
  <c r="T34" i="28"/>
  <c r="P34" i="28"/>
  <c r="P51" i="24"/>
  <c r="T51" i="24"/>
  <c r="P56" i="24"/>
  <c r="T56" i="24"/>
  <c r="T25" i="19"/>
  <c r="P25" i="19"/>
  <c r="D90" i="24"/>
  <c r="D92" i="24" s="1"/>
  <c r="P5" i="24"/>
  <c r="T5" i="24"/>
  <c r="T27" i="28"/>
  <c r="P27" i="28"/>
  <c r="P6" i="25"/>
  <c r="T6" i="25"/>
  <c r="T33" i="19"/>
  <c r="P33" i="19"/>
  <c r="T64" i="11"/>
  <c r="P64" i="11"/>
  <c r="T10" i="23"/>
  <c r="P10" i="23"/>
  <c r="G10" i="4"/>
  <c r="R10" i="4"/>
  <c r="N10" i="4"/>
  <c r="G69" i="4"/>
  <c r="R69" i="4"/>
  <c r="N69" i="4"/>
  <c r="G83" i="4"/>
  <c r="R83" i="4"/>
  <c r="N83" i="4"/>
  <c r="G64" i="4"/>
  <c r="N64" i="4"/>
  <c r="R64" i="4"/>
  <c r="G35" i="4"/>
  <c r="R35" i="4"/>
  <c r="N35" i="4"/>
  <c r="G38" i="4"/>
  <c r="N38" i="4"/>
  <c r="R38" i="4"/>
  <c r="G16" i="4"/>
  <c r="N16" i="4"/>
  <c r="R16" i="4"/>
  <c r="G60" i="16"/>
  <c r="N60" i="16"/>
  <c r="R60" i="16"/>
  <c r="G33" i="16"/>
  <c r="R33" i="16"/>
  <c r="N33" i="16"/>
  <c r="G84" i="16"/>
  <c r="N84" i="16"/>
  <c r="R84" i="16"/>
  <c r="G24" i="16"/>
  <c r="N24" i="16"/>
  <c r="R24" i="16"/>
  <c r="G17" i="16"/>
  <c r="N17" i="16"/>
  <c r="R17" i="16"/>
  <c r="G25" i="16"/>
  <c r="R25" i="16"/>
  <c r="N25" i="16"/>
  <c r="S7" i="16"/>
  <c r="O7" i="16"/>
  <c r="G7" i="16"/>
  <c r="S5" i="16"/>
  <c r="O5" i="16"/>
  <c r="G5" i="16"/>
  <c r="G59" i="16"/>
  <c r="R59" i="16"/>
  <c r="N59" i="16"/>
  <c r="G32" i="16"/>
  <c r="N32" i="16"/>
  <c r="R32" i="16"/>
  <c r="G12" i="16"/>
  <c r="N12" i="16"/>
  <c r="R12" i="16"/>
  <c r="G13" i="16"/>
  <c r="N13" i="16"/>
  <c r="R13" i="16"/>
  <c r="G40" i="16"/>
  <c r="R40" i="16"/>
  <c r="N40" i="16"/>
  <c r="S72" i="16"/>
  <c r="O72" i="16"/>
  <c r="G72" i="16"/>
  <c r="O70" i="16"/>
  <c r="S70" i="16"/>
  <c r="G70" i="16"/>
  <c r="G78" i="17"/>
  <c r="R78" i="17"/>
  <c r="N78" i="17"/>
  <c r="O70" i="17"/>
  <c r="S70" i="17"/>
  <c r="G70" i="17"/>
  <c r="S75" i="17"/>
  <c r="O75" i="17"/>
  <c r="G75" i="17"/>
  <c r="S8" i="17"/>
  <c r="O8" i="17"/>
  <c r="G8" i="17"/>
  <c r="G65" i="22"/>
  <c r="N65" i="22"/>
  <c r="R65" i="22"/>
  <c r="G59" i="22"/>
  <c r="N59" i="22"/>
  <c r="R59" i="22"/>
  <c r="G42" i="22"/>
  <c r="N42" i="22"/>
  <c r="R42" i="22"/>
  <c r="G11" i="22"/>
  <c r="N11" i="22"/>
  <c r="R11" i="22"/>
  <c r="G22" i="22"/>
  <c r="R22" i="22"/>
  <c r="N22" i="22"/>
  <c r="G18" i="22"/>
  <c r="R18" i="22"/>
  <c r="N18" i="22"/>
  <c r="G14" i="22"/>
  <c r="N14" i="22"/>
  <c r="R14" i="22"/>
  <c r="G13" i="22"/>
  <c r="N13" i="22"/>
  <c r="R13" i="22"/>
  <c r="S73" i="22"/>
  <c r="O73" i="22"/>
  <c r="G73" i="22"/>
  <c r="O72" i="22"/>
  <c r="S72" i="22"/>
  <c r="G72" i="22"/>
  <c r="G15" i="22"/>
  <c r="R15" i="22"/>
  <c r="N15" i="22"/>
  <c r="O7" i="22"/>
  <c r="S7" i="22"/>
  <c r="G7" i="22"/>
  <c r="G78" i="12"/>
  <c r="N78" i="12"/>
  <c r="R78" i="12"/>
  <c r="G86" i="12"/>
  <c r="N86" i="12"/>
  <c r="R86" i="12"/>
  <c r="G80" i="12"/>
  <c r="R80" i="12"/>
  <c r="N80" i="12"/>
  <c r="G68" i="12"/>
  <c r="R68" i="12"/>
  <c r="N68" i="12"/>
  <c r="G41" i="12"/>
  <c r="R41" i="12"/>
  <c r="N41" i="12"/>
  <c r="G22" i="12"/>
  <c r="N22" i="12"/>
  <c r="R22" i="12"/>
  <c r="G13" i="12"/>
  <c r="R13" i="12"/>
  <c r="N13" i="12"/>
  <c r="G39" i="12"/>
  <c r="R39" i="12"/>
  <c r="N39" i="12"/>
  <c r="G15" i="12"/>
  <c r="N15" i="12"/>
  <c r="R15" i="12"/>
  <c r="G12" i="12"/>
  <c r="R12" i="12"/>
  <c r="N12" i="12"/>
  <c r="G29" i="27"/>
  <c r="R29" i="27"/>
  <c r="N29" i="27"/>
  <c r="G35" i="27"/>
  <c r="R35" i="27"/>
  <c r="N35" i="27"/>
  <c r="G61" i="27"/>
  <c r="N61" i="27"/>
  <c r="R61" i="27"/>
  <c r="G32" i="27"/>
  <c r="N32" i="27"/>
  <c r="R32" i="27"/>
  <c r="G9" i="27"/>
  <c r="R9" i="27"/>
  <c r="N9" i="27"/>
  <c r="G21" i="27"/>
  <c r="N21" i="27"/>
  <c r="R21" i="27"/>
  <c r="G19" i="27"/>
  <c r="N19" i="27"/>
  <c r="R19" i="27"/>
  <c r="O8" i="27"/>
  <c r="S8" i="27"/>
  <c r="G8" i="27"/>
  <c r="G24" i="4"/>
  <c r="N24" i="4"/>
  <c r="R24" i="4"/>
  <c r="G9" i="4"/>
  <c r="R9" i="4"/>
  <c r="N9" i="4"/>
  <c r="O73" i="4"/>
  <c r="S73" i="4"/>
  <c r="G73" i="4"/>
  <c r="O71" i="4"/>
  <c r="S71" i="4"/>
  <c r="G71" i="4"/>
  <c r="G79" i="16"/>
  <c r="N79" i="16"/>
  <c r="R79" i="16"/>
  <c r="G35" i="16"/>
  <c r="R35" i="16"/>
  <c r="N35" i="16"/>
  <c r="G86" i="16"/>
  <c r="N86" i="16"/>
  <c r="R86" i="16"/>
  <c r="G16" i="16"/>
  <c r="R16" i="16"/>
  <c r="N16" i="16"/>
  <c r="G85" i="16"/>
  <c r="N85" i="16"/>
  <c r="R85" i="16"/>
  <c r="G65" i="16"/>
  <c r="N65" i="16"/>
  <c r="R65" i="16"/>
  <c r="G79" i="17"/>
  <c r="N79" i="17"/>
  <c r="R79" i="17"/>
  <c r="G32" i="17"/>
  <c r="N32" i="17"/>
  <c r="R32" i="17"/>
  <c r="G69" i="17"/>
  <c r="R69" i="17"/>
  <c r="N69" i="17"/>
  <c r="G36" i="17"/>
  <c r="N36" i="17"/>
  <c r="R36" i="17"/>
  <c r="G43" i="17"/>
  <c r="N43" i="17"/>
  <c r="R43" i="17"/>
  <c r="G10" i="17"/>
  <c r="R10" i="17"/>
  <c r="N10" i="17"/>
  <c r="G25" i="17"/>
  <c r="N25" i="17"/>
  <c r="R25" i="17"/>
  <c r="G27" i="17"/>
  <c r="N27" i="17"/>
  <c r="R27" i="17"/>
  <c r="G24" i="17"/>
  <c r="R24" i="17"/>
  <c r="N24" i="17"/>
  <c r="G39" i="17"/>
  <c r="R39" i="17"/>
  <c r="N39" i="17"/>
  <c r="G38" i="17"/>
  <c r="N38" i="17"/>
  <c r="R38" i="17"/>
  <c r="G18" i="17"/>
  <c r="R18" i="17"/>
  <c r="N18" i="17"/>
  <c r="G29" i="22"/>
  <c r="R29" i="22"/>
  <c r="N29" i="22"/>
  <c r="G80" i="22"/>
  <c r="R80" i="22"/>
  <c r="N80" i="22"/>
  <c r="G84" i="22"/>
  <c r="R84" i="22"/>
  <c r="N84" i="22"/>
  <c r="G21" i="22"/>
  <c r="N21" i="22"/>
  <c r="R21" i="22"/>
  <c r="G41" i="22"/>
  <c r="R41" i="22"/>
  <c r="N41" i="22"/>
  <c r="G25" i="22"/>
  <c r="N25" i="22"/>
  <c r="R25" i="22"/>
  <c r="G16" i="22"/>
  <c r="R16" i="22"/>
  <c r="N16" i="22"/>
  <c r="G66" i="12"/>
  <c r="N66" i="12"/>
  <c r="R66" i="12"/>
  <c r="G30" i="12"/>
  <c r="N30" i="12"/>
  <c r="R30" i="12"/>
  <c r="G79" i="12"/>
  <c r="R79" i="12"/>
  <c r="N79" i="12"/>
  <c r="G84" i="12"/>
  <c r="R84" i="12"/>
  <c r="N84" i="12"/>
  <c r="G17" i="12"/>
  <c r="N17" i="12"/>
  <c r="R17" i="12"/>
  <c r="G18" i="12"/>
  <c r="N18" i="12"/>
  <c r="R18" i="12"/>
  <c r="G9" i="12"/>
  <c r="R9" i="12"/>
  <c r="N9" i="12"/>
  <c r="G11" i="12"/>
  <c r="N11" i="12"/>
  <c r="R11" i="12"/>
  <c r="S70" i="12"/>
  <c r="O70" i="12"/>
  <c r="G70" i="12"/>
  <c r="O74" i="12"/>
  <c r="S74" i="12"/>
  <c r="G74" i="12"/>
  <c r="O7" i="12"/>
  <c r="S7" i="12"/>
  <c r="G7" i="12"/>
  <c r="G79" i="27"/>
  <c r="R79" i="27"/>
  <c r="N79" i="27"/>
  <c r="G60" i="27"/>
  <c r="N60" i="27"/>
  <c r="R60" i="27"/>
  <c r="G28" i="27"/>
  <c r="N28" i="27"/>
  <c r="R28" i="27"/>
  <c r="G80" i="27"/>
  <c r="R80" i="27"/>
  <c r="N80" i="27"/>
  <c r="G27" i="27"/>
  <c r="N27" i="27"/>
  <c r="R27" i="27"/>
  <c r="G10" i="27"/>
  <c r="N10" i="27"/>
  <c r="R10" i="27"/>
  <c r="G24" i="27"/>
  <c r="N24" i="27"/>
  <c r="R24" i="27"/>
  <c r="G12" i="27"/>
  <c r="N12" i="27"/>
  <c r="R12" i="27"/>
  <c r="G18" i="27"/>
  <c r="R18" i="27"/>
  <c r="N18" i="27"/>
  <c r="O73" i="27"/>
  <c r="S73" i="27"/>
  <c r="G73" i="27"/>
  <c r="O76" i="27"/>
  <c r="S76" i="27"/>
  <c r="G76" i="27"/>
  <c r="G51" i="4"/>
  <c r="N51" i="4"/>
  <c r="R51" i="4"/>
  <c r="G56" i="16"/>
  <c r="N56" i="16"/>
  <c r="R56" i="16"/>
  <c r="G47" i="16"/>
  <c r="N47" i="16"/>
  <c r="R47" i="16"/>
  <c r="G58" i="17"/>
  <c r="R58" i="17"/>
  <c r="N58" i="17"/>
  <c r="G51" i="17"/>
  <c r="R51" i="17"/>
  <c r="N51" i="17"/>
  <c r="G53" i="12"/>
  <c r="R53" i="12"/>
  <c r="N53" i="12"/>
  <c r="G55" i="12"/>
  <c r="R55" i="12"/>
  <c r="N55" i="12"/>
  <c r="G52" i="27"/>
  <c r="R52" i="27"/>
  <c r="N52" i="27"/>
  <c r="G44" i="27"/>
  <c r="R44" i="27"/>
  <c r="N44" i="27"/>
  <c r="G56" i="13"/>
  <c r="N56" i="13"/>
  <c r="R56" i="13"/>
  <c r="G52" i="13"/>
  <c r="N52" i="13"/>
  <c r="R52" i="13"/>
  <c r="G49" i="22"/>
  <c r="R49" i="22"/>
  <c r="N49" i="22"/>
  <c r="G45" i="4"/>
  <c r="N45" i="4"/>
  <c r="R45" i="4"/>
  <c r="G53" i="16"/>
  <c r="R53" i="16"/>
  <c r="N53" i="16"/>
  <c r="G45" i="17"/>
  <c r="N45" i="17"/>
  <c r="R45" i="17"/>
  <c r="G55" i="17"/>
  <c r="R55" i="17"/>
  <c r="N55" i="17"/>
  <c r="G56" i="17"/>
  <c r="N56" i="17"/>
  <c r="R56" i="17"/>
  <c r="G44" i="22"/>
  <c r="R44" i="22"/>
  <c r="N44" i="22"/>
  <c r="G52" i="12"/>
  <c r="N52" i="12"/>
  <c r="R52" i="12"/>
  <c r="G51" i="12"/>
  <c r="R51" i="12"/>
  <c r="N51" i="12"/>
  <c r="G56" i="27"/>
  <c r="R56" i="27"/>
  <c r="N56" i="27"/>
  <c r="G49" i="12"/>
  <c r="N49" i="12"/>
  <c r="R49" i="12"/>
  <c r="G47" i="27"/>
  <c r="N47" i="27"/>
  <c r="R47" i="27"/>
  <c r="G38" i="13"/>
  <c r="N38" i="13"/>
  <c r="R38" i="13"/>
  <c r="G64" i="13"/>
  <c r="R64" i="13"/>
  <c r="N64" i="13"/>
  <c r="G39" i="13"/>
  <c r="R39" i="13"/>
  <c r="N39" i="13"/>
  <c r="G20" i="13"/>
  <c r="R20" i="13"/>
  <c r="N20" i="13"/>
  <c r="G43" i="13"/>
  <c r="R43" i="13"/>
  <c r="N43" i="13"/>
  <c r="G40" i="13"/>
  <c r="N40" i="13"/>
  <c r="R40" i="13"/>
  <c r="G25" i="13"/>
  <c r="N25" i="13"/>
  <c r="R25" i="13"/>
  <c r="G24" i="13"/>
  <c r="N24" i="13"/>
  <c r="R24" i="13"/>
  <c r="G86" i="13"/>
  <c r="R86" i="13"/>
  <c r="N86" i="13"/>
  <c r="N48" i="12"/>
  <c r="R48" i="12"/>
  <c r="G48" i="12"/>
  <c r="G85" i="13"/>
  <c r="R85" i="13"/>
  <c r="N85" i="13"/>
  <c r="G10" i="13"/>
  <c r="R10" i="13"/>
  <c r="N10" i="13"/>
  <c r="G28" i="13"/>
  <c r="N28" i="13"/>
  <c r="R28" i="13"/>
  <c r="O70" i="13"/>
  <c r="S70" i="13"/>
  <c r="G70" i="13"/>
  <c r="G69" i="13"/>
  <c r="N69" i="13"/>
  <c r="R69" i="13"/>
  <c r="G35" i="18"/>
  <c r="N35" i="18"/>
  <c r="R35" i="18"/>
  <c r="G11" i="18"/>
  <c r="N11" i="18"/>
  <c r="R11" i="18"/>
  <c r="G37" i="18"/>
  <c r="R37" i="18"/>
  <c r="N37" i="18"/>
  <c r="G10" i="18"/>
  <c r="N10" i="18"/>
  <c r="R10" i="18"/>
  <c r="N48" i="18"/>
  <c r="R48" i="18"/>
  <c r="G48" i="18"/>
  <c r="G51" i="18"/>
  <c r="R51" i="18"/>
  <c r="N51" i="18"/>
  <c r="G42" i="18"/>
  <c r="R42" i="18"/>
  <c r="N42" i="18"/>
  <c r="G47" i="18"/>
  <c r="N47" i="18"/>
  <c r="R47" i="18"/>
  <c r="G60" i="18"/>
  <c r="R60" i="18"/>
  <c r="N60" i="18"/>
  <c r="O73" i="18"/>
  <c r="S73" i="18"/>
  <c r="G73" i="18"/>
  <c r="S74" i="18"/>
  <c r="O74" i="18"/>
  <c r="G74" i="18"/>
  <c r="G28" i="18"/>
  <c r="R28" i="18"/>
  <c r="N28" i="18"/>
  <c r="G79" i="18"/>
  <c r="N79" i="18"/>
  <c r="R79" i="18"/>
  <c r="O75" i="18"/>
  <c r="S75" i="18"/>
  <c r="G75" i="18"/>
  <c r="G21" i="18"/>
  <c r="N21" i="18"/>
  <c r="R21" i="18"/>
  <c r="G13" i="18"/>
  <c r="R13" i="18"/>
  <c r="N13" i="18"/>
  <c r="S70" i="18"/>
  <c r="O70" i="18"/>
  <c r="G70" i="18"/>
  <c r="S72" i="18"/>
  <c r="O72" i="18"/>
  <c r="G72" i="18"/>
  <c r="G45" i="18"/>
  <c r="R45" i="18"/>
  <c r="N45" i="18"/>
  <c r="S6" i="13"/>
  <c r="O6" i="13"/>
  <c r="G6" i="13"/>
  <c r="G53" i="14"/>
  <c r="N53" i="14"/>
  <c r="R53" i="14"/>
  <c r="G52" i="14"/>
  <c r="R52" i="14"/>
  <c r="N52" i="14"/>
  <c r="G55" i="14"/>
  <c r="R55" i="14"/>
  <c r="N55" i="14"/>
  <c r="G50" i="9"/>
  <c r="R50" i="9"/>
  <c r="N50" i="9"/>
  <c r="G63" i="14"/>
  <c r="N63" i="14"/>
  <c r="R63" i="14"/>
  <c r="G14" i="10"/>
  <c r="N14" i="10"/>
  <c r="R14" i="10"/>
  <c r="O74" i="10"/>
  <c r="S74" i="10"/>
  <c r="G74" i="10"/>
  <c r="G63" i="10"/>
  <c r="N63" i="10"/>
  <c r="R63" i="10"/>
  <c r="G49" i="10"/>
  <c r="R49" i="10"/>
  <c r="N49" i="10"/>
  <c r="G85" i="10"/>
  <c r="R85" i="10"/>
  <c r="N85" i="10"/>
  <c r="G21" i="10"/>
  <c r="R21" i="10"/>
  <c r="N21" i="10"/>
  <c r="G39" i="10"/>
  <c r="R39" i="10"/>
  <c r="N39" i="10"/>
  <c r="G69" i="10"/>
  <c r="R69" i="10"/>
  <c r="N69" i="10"/>
  <c r="G61" i="10"/>
  <c r="R61" i="10"/>
  <c r="N61" i="10"/>
  <c r="G53" i="10"/>
  <c r="R53" i="10"/>
  <c r="N53" i="10"/>
  <c r="G64" i="9"/>
  <c r="N64" i="9"/>
  <c r="R64" i="9"/>
  <c r="G49" i="9"/>
  <c r="N49" i="9"/>
  <c r="R49" i="9"/>
  <c r="G16" i="9"/>
  <c r="R16" i="9"/>
  <c r="N16" i="9"/>
  <c r="G47" i="15"/>
  <c r="R47" i="15"/>
  <c r="N47" i="15"/>
  <c r="G24" i="15"/>
  <c r="R24" i="15"/>
  <c r="N24" i="15"/>
  <c r="S71" i="15"/>
  <c r="O71" i="15"/>
  <c r="G71" i="15"/>
  <c r="G16" i="15"/>
  <c r="R16" i="15"/>
  <c r="N16" i="15"/>
  <c r="G19" i="9"/>
  <c r="N19" i="9"/>
  <c r="R19" i="9"/>
  <c r="G39" i="9"/>
  <c r="R39" i="9"/>
  <c r="N39" i="9"/>
  <c r="G26" i="9"/>
  <c r="N26" i="9"/>
  <c r="R26" i="9"/>
  <c r="G83" i="9"/>
  <c r="R83" i="9"/>
  <c r="N83" i="9"/>
  <c r="G44" i="15"/>
  <c r="N44" i="15"/>
  <c r="R44" i="15"/>
  <c r="G49" i="15"/>
  <c r="N49" i="15"/>
  <c r="R49" i="15"/>
  <c r="G50" i="15"/>
  <c r="N50" i="15"/>
  <c r="R50" i="15"/>
  <c r="G41" i="14"/>
  <c r="R41" i="14"/>
  <c r="N41" i="14"/>
  <c r="G32" i="14"/>
  <c r="N32" i="14"/>
  <c r="R32" i="14"/>
  <c r="G22" i="14"/>
  <c r="R22" i="14"/>
  <c r="N22" i="14"/>
  <c r="G17" i="14"/>
  <c r="R17" i="14"/>
  <c r="N17" i="14"/>
  <c r="O70" i="14"/>
  <c r="S70" i="14"/>
  <c r="G70" i="14"/>
  <c r="G79" i="14"/>
  <c r="N79" i="14"/>
  <c r="R79" i="14"/>
  <c r="G34" i="14"/>
  <c r="N34" i="14"/>
  <c r="R34" i="14"/>
  <c r="G13" i="15"/>
  <c r="R13" i="15"/>
  <c r="N13" i="15"/>
  <c r="G86" i="10"/>
  <c r="R86" i="10"/>
  <c r="N86" i="10"/>
  <c r="G79" i="10"/>
  <c r="N79" i="10"/>
  <c r="R79" i="10"/>
  <c r="S73" i="9"/>
  <c r="O73" i="9"/>
  <c r="G73" i="9"/>
  <c r="G78" i="9"/>
  <c r="R78" i="9"/>
  <c r="N78" i="9"/>
  <c r="G21" i="15"/>
  <c r="R21" i="15"/>
  <c r="N21" i="15"/>
  <c r="G32" i="15"/>
  <c r="N32" i="15"/>
  <c r="R32" i="15"/>
  <c r="G66" i="10"/>
  <c r="R66" i="10"/>
  <c r="N66" i="10"/>
  <c r="G15" i="10"/>
  <c r="R15" i="10"/>
  <c r="N15" i="10"/>
  <c r="G11" i="10"/>
  <c r="R11" i="10"/>
  <c r="N11" i="10"/>
  <c r="G28" i="10"/>
  <c r="R28" i="10"/>
  <c r="N28" i="10"/>
  <c r="G80" i="15"/>
  <c r="N80" i="15"/>
  <c r="R80" i="15"/>
  <c r="G22" i="15"/>
  <c r="N22" i="15"/>
  <c r="R22" i="15"/>
  <c r="G20" i="9"/>
  <c r="R20" i="9"/>
  <c r="N20" i="9"/>
  <c r="G38" i="9"/>
  <c r="R38" i="9"/>
  <c r="N38" i="9"/>
  <c r="G41" i="15"/>
  <c r="N41" i="15"/>
  <c r="R41" i="15"/>
  <c r="G11" i="14"/>
  <c r="R11" i="14"/>
  <c r="N11" i="14"/>
  <c r="G38" i="14"/>
  <c r="R38" i="14"/>
  <c r="N38" i="14"/>
  <c r="G41" i="9"/>
  <c r="R41" i="9"/>
  <c r="N41" i="9"/>
  <c r="G68" i="10"/>
  <c r="R68" i="10"/>
  <c r="N68" i="10"/>
  <c r="G79" i="9"/>
  <c r="N79" i="9"/>
  <c r="R79" i="9"/>
  <c r="R86" i="18"/>
  <c r="G86" i="18"/>
  <c r="N86" i="18"/>
  <c r="G83" i="14"/>
  <c r="N83" i="14"/>
  <c r="R83" i="14"/>
  <c r="G65" i="9"/>
  <c r="R65" i="9"/>
  <c r="N65" i="9"/>
  <c r="O8" i="14"/>
  <c r="S8" i="14"/>
  <c r="G8" i="14"/>
  <c r="G81" i="15"/>
  <c r="R81" i="15"/>
  <c r="N81" i="15"/>
  <c r="G18" i="9"/>
  <c r="N18" i="9"/>
  <c r="R18" i="9"/>
  <c r="G59" i="15"/>
  <c r="R59" i="15"/>
  <c r="N59" i="15"/>
  <c r="G18" i="10"/>
  <c r="N18" i="10"/>
  <c r="R18" i="10"/>
  <c r="G10" i="9"/>
  <c r="R10" i="9"/>
  <c r="N10" i="9"/>
  <c r="G60" i="9"/>
  <c r="R60" i="9"/>
  <c r="N60" i="9"/>
  <c r="S7" i="14"/>
  <c r="O7" i="14"/>
  <c r="G7" i="14"/>
  <c r="G40" i="15"/>
  <c r="N40" i="15"/>
  <c r="R40" i="15"/>
  <c r="G52" i="26"/>
  <c r="R52" i="26"/>
  <c r="N52" i="26"/>
  <c r="G40" i="26"/>
  <c r="N40" i="26"/>
  <c r="R40" i="26"/>
  <c r="G15" i="26"/>
  <c r="N15" i="26"/>
  <c r="R15" i="26"/>
  <c r="G50" i="26"/>
  <c r="N50" i="26"/>
  <c r="R50" i="26"/>
  <c r="G49" i="26"/>
  <c r="N49" i="26"/>
  <c r="R49" i="26"/>
  <c r="S76" i="26"/>
  <c r="O76" i="26"/>
  <c r="G76" i="26"/>
  <c r="G21" i="26"/>
  <c r="R21" i="26"/>
  <c r="N21" i="26"/>
  <c r="G43" i="26"/>
  <c r="R43" i="26"/>
  <c r="N43" i="26"/>
  <c r="O6" i="26"/>
  <c r="S6" i="26"/>
  <c r="G6" i="26"/>
  <c r="G59" i="26"/>
  <c r="N59" i="26"/>
  <c r="R59" i="26"/>
  <c r="T84" i="18"/>
  <c r="P84" i="18"/>
  <c r="P53" i="19"/>
  <c r="T53" i="19"/>
  <c r="T46" i="24"/>
  <c r="P46" i="24"/>
  <c r="T55" i="23"/>
  <c r="P55" i="23"/>
  <c r="P57" i="19"/>
  <c r="T57" i="19"/>
  <c r="P55" i="24"/>
  <c r="T55" i="24"/>
  <c r="T11" i="25"/>
  <c r="P11" i="25"/>
  <c r="P34" i="25"/>
  <c r="T34" i="25"/>
  <c r="T77" i="25"/>
  <c r="P77" i="25"/>
  <c r="P9" i="25"/>
  <c r="T9" i="25"/>
  <c r="P15" i="25"/>
  <c r="T15" i="25"/>
  <c r="T68" i="25"/>
  <c r="P68" i="25"/>
  <c r="P9" i="19"/>
  <c r="T9" i="19"/>
  <c r="P79" i="19"/>
  <c r="T79" i="19"/>
  <c r="P69" i="26"/>
  <c r="T69" i="26"/>
  <c r="P75" i="11"/>
  <c r="T75" i="11"/>
  <c r="P23" i="11"/>
  <c r="T23" i="11"/>
  <c r="T39" i="11"/>
  <c r="P39" i="11"/>
  <c r="T60" i="11"/>
  <c r="P60" i="11"/>
  <c r="T24" i="24"/>
  <c r="P24" i="24"/>
  <c r="T32" i="28"/>
  <c r="P32" i="28"/>
  <c r="T74" i="23"/>
  <c r="P74" i="23"/>
  <c r="T43" i="23"/>
  <c r="P43" i="23"/>
  <c r="P17" i="25"/>
  <c r="T17" i="25"/>
  <c r="P12" i="19"/>
  <c r="T12" i="19"/>
  <c r="T40" i="19"/>
  <c r="P40" i="19"/>
  <c r="P76" i="19"/>
  <c r="T76" i="19"/>
  <c r="P60" i="19"/>
  <c r="T60" i="19"/>
  <c r="G30" i="26"/>
  <c r="R30" i="26"/>
  <c r="N30" i="26"/>
  <c r="T85" i="11"/>
  <c r="P85" i="11"/>
  <c r="P11" i="11"/>
  <c r="T11" i="11"/>
  <c r="P18" i="24"/>
  <c r="T18" i="24"/>
  <c r="T83" i="24"/>
  <c r="P83" i="24"/>
  <c r="T85" i="28"/>
  <c r="P85" i="28"/>
  <c r="T36" i="28"/>
  <c r="P36" i="28"/>
  <c r="D90" i="23"/>
  <c r="D92" i="23" s="1"/>
  <c r="P5" i="23"/>
  <c r="T5" i="23"/>
  <c r="T35" i="23"/>
  <c r="P35" i="23"/>
  <c r="P57" i="25"/>
  <c r="T57" i="25"/>
  <c r="T45" i="19"/>
  <c r="P45" i="19"/>
  <c r="T32" i="19"/>
  <c r="P32" i="19"/>
  <c r="P11" i="24"/>
  <c r="T11" i="24"/>
  <c r="P41" i="28"/>
  <c r="T41" i="28"/>
  <c r="T9" i="23"/>
  <c r="P9" i="23"/>
  <c r="T30" i="25"/>
  <c r="P30" i="25"/>
  <c r="P38" i="26"/>
  <c r="T38" i="26"/>
  <c r="P68" i="28"/>
  <c r="T68" i="28"/>
  <c r="P29" i="23"/>
  <c r="T29" i="23"/>
  <c r="T5" i="26"/>
  <c r="P5" i="26"/>
  <c r="G34" i="26"/>
  <c r="R34" i="26"/>
  <c r="N34" i="26"/>
  <c r="T36" i="10"/>
  <c r="P36" i="10"/>
  <c r="T34" i="15"/>
  <c r="P34" i="15"/>
  <c r="P48" i="11"/>
  <c r="T48" i="11"/>
  <c r="P45" i="24"/>
  <c r="T45" i="24"/>
  <c r="P47" i="25"/>
  <c r="T47" i="25"/>
  <c r="P51" i="19"/>
  <c r="T51" i="19"/>
  <c r="T47" i="24"/>
  <c r="P47" i="24"/>
  <c r="P46" i="28"/>
  <c r="T46" i="28"/>
  <c r="P49" i="24"/>
  <c r="T49" i="24"/>
  <c r="T75" i="25"/>
  <c r="P75" i="25"/>
  <c r="P59" i="25"/>
  <c r="T59" i="25"/>
  <c r="T6" i="19"/>
  <c r="P6" i="19"/>
  <c r="T38" i="19"/>
  <c r="P38" i="19"/>
  <c r="T67" i="19"/>
  <c r="P67" i="19"/>
  <c r="G60" i="26"/>
  <c r="R60" i="26"/>
  <c r="N60" i="26"/>
  <c r="T6" i="11"/>
  <c r="P6" i="11"/>
  <c r="T85" i="24"/>
  <c r="P85" i="24"/>
  <c r="P66" i="24"/>
  <c r="T66" i="24"/>
  <c r="P9" i="28"/>
  <c r="T9" i="28"/>
  <c r="T37" i="28"/>
  <c r="P37" i="28"/>
  <c r="T28" i="28"/>
  <c r="P28" i="28"/>
  <c r="P25" i="23"/>
  <c r="T25" i="23"/>
  <c r="T72" i="23"/>
  <c r="P72" i="23"/>
  <c r="T40" i="23"/>
  <c r="P40" i="23"/>
  <c r="P64" i="25"/>
  <c r="T64" i="25"/>
  <c r="T74" i="19"/>
  <c r="P74" i="19"/>
  <c r="P84" i="19"/>
  <c r="T84" i="19"/>
  <c r="P66" i="19"/>
  <c r="T66" i="19"/>
  <c r="G16" i="26"/>
  <c r="N16" i="26"/>
  <c r="R16" i="26"/>
  <c r="T68" i="11"/>
  <c r="P68" i="11"/>
  <c r="P38" i="28"/>
  <c r="T38" i="28"/>
  <c r="T74" i="28"/>
  <c r="P74" i="28"/>
  <c r="T78" i="28"/>
  <c r="P78" i="28"/>
  <c r="P29" i="28"/>
  <c r="T29" i="28"/>
  <c r="P8" i="23"/>
  <c r="T8" i="23"/>
  <c r="T17" i="23"/>
  <c r="P17" i="23"/>
  <c r="P12" i="23"/>
  <c r="T12" i="23"/>
  <c r="T79" i="23"/>
  <c r="P79" i="23"/>
  <c r="T5" i="15"/>
  <c r="P5" i="15"/>
  <c r="T35" i="15"/>
  <c r="P35" i="15"/>
  <c r="O70" i="10"/>
  <c r="S70" i="10"/>
  <c r="G70" i="10"/>
  <c r="P58" i="26"/>
  <c r="T58" i="26"/>
  <c r="P5" i="14"/>
  <c r="T5" i="14"/>
  <c r="T15" i="28"/>
  <c r="P15" i="28"/>
  <c r="T35" i="28"/>
  <c r="P35" i="28"/>
  <c r="P81" i="19"/>
  <c r="T81" i="19"/>
  <c r="T79" i="28"/>
  <c r="P79" i="28"/>
  <c r="T82" i="15"/>
  <c r="P82" i="15"/>
  <c r="G34" i="9"/>
  <c r="N34" i="9"/>
  <c r="R34" i="9"/>
  <c r="T48" i="19"/>
  <c r="P48" i="19"/>
  <c r="P49" i="19"/>
  <c r="T49" i="19"/>
  <c r="T45" i="11"/>
  <c r="P45" i="11"/>
  <c r="P57" i="28"/>
  <c r="T57" i="28"/>
  <c r="P58" i="15"/>
  <c r="T58" i="15"/>
  <c r="P54" i="19"/>
  <c r="T54" i="19"/>
  <c r="P44" i="24"/>
  <c r="T44" i="24"/>
  <c r="T14" i="25"/>
  <c r="P14" i="25"/>
  <c r="T21" i="25"/>
  <c r="P21" i="25"/>
  <c r="P12" i="25"/>
  <c r="T12" i="25"/>
  <c r="T79" i="25"/>
  <c r="P79" i="25"/>
  <c r="T22" i="19"/>
  <c r="P22" i="19"/>
  <c r="T42" i="19"/>
  <c r="P42" i="19"/>
  <c r="S74" i="26"/>
  <c r="O74" i="26"/>
  <c r="G74" i="26"/>
  <c r="G68" i="26"/>
  <c r="R68" i="26"/>
  <c r="N68" i="26"/>
  <c r="T74" i="11"/>
  <c r="P74" i="11"/>
  <c r="T15" i="11"/>
  <c r="P15" i="11"/>
  <c r="P18" i="11"/>
  <c r="T18" i="11"/>
  <c r="P32" i="11"/>
  <c r="T32" i="11"/>
  <c r="T41" i="24"/>
  <c r="P41" i="24"/>
  <c r="T78" i="24"/>
  <c r="P78" i="24"/>
  <c r="P61" i="28"/>
  <c r="T61" i="28"/>
  <c r="T71" i="23"/>
  <c r="P71" i="23"/>
  <c r="P63" i="23"/>
  <c r="T63" i="23"/>
  <c r="P29" i="25"/>
  <c r="T29" i="25"/>
  <c r="P41" i="19"/>
  <c r="T41" i="19"/>
  <c r="P80" i="19"/>
  <c r="T80" i="19"/>
  <c r="G32" i="26"/>
  <c r="N32" i="26"/>
  <c r="R32" i="26"/>
  <c r="T27" i="11"/>
  <c r="P27" i="11"/>
  <c r="T67" i="11"/>
  <c r="P67" i="11"/>
  <c r="P38" i="24"/>
  <c r="T38" i="24"/>
  <c r="P63" i="24"/>
  <c r="T63" i="24"/>
  <c r="T16" i="28"/>
  <c r="P16" i="28"/>
  <c r="P76" i="28"/>
  <c r="T76" i="28"/>
  <c r="T19" i="28"/>
  <c r="P19" i="28"/>
  <c r="P55" i="11"/>
  <c r="T55" i="11"/>
  <c r="T44" i="23"/>
  <c r="P44" i="23"/>
  <c r="P82" i="26"/>
  <c r="T82" i="26"/>
  <c r="T13" i="28"/>
  <c r="P13" i="28"/>
  <c r="T22" i="23"/>
  <c r="P22" i="23"/>
  <c r="T35" i="14"/>
  <c r="P35" i="14"/>
  <c r="T20" i="11"/>
  <c r="P20" i="11"/>
  <c r="T70" i="24"/>
  <c r="P70" i="24"/>
  <c r="P64" i="24"/>
  <c r="T64" i="24"/>
  <c r="T71" i="28"/>
  <c r="P71" i="28"/>
  <c r="P26" i="23"/>
  <c r="T26" i="23"/>
  <c r="P83" i="23"/>
  <c r="T83" i="23"/>
  <c r="G39" i="4"/>
  <c r="N39" i="4"/>
  <c r="R39" i="4"/>
  <c r="S5" i="4"/>
  <c r="O5" i="4"/>
  <c r="G5" i="4"/>
  <c r="G14" i="4"/>
  <c r="R14" i="4"/>
  <c r="N14" i="4"/>
  <c r="G85" i="4"/>
  <c r="N85" i="4"/>
  <c r="R85" i="4"/>
  <c r="G26" i="4"/>
  <c r="N26" i="4"/>
  <c r="R26" i="4"/>
  <c r="G81" i="16"/>
  <c r="R81" i="16"/>
  <c r="N81" i="16"/>
  <c r="G80" i="16"/>
  <c r="R80" i="16"/>
  <c r="N80" i="16"/>
  <c r="O6" i="16"/>
  <c r="S6" i="16"/>
  <c r="G6" i="16"/>
  <c r="O71" i="16"/>
  <c r="S71" i="16"/>
  <c r="G71" i="16"/>
  <c r="S76" i="16"/>
  <c r="O76" i="16"/>
  <c r="G76" i="16"/>
  <c r="G66" i="17"/>
  <c r="R66" i="17"/>
  <c r="N66" i="17"/>
  <c r="G30" i="17"/>
  <c r="N30" i="17"/>
  <c r="R30" i="17"/>
  <c r="G35" i="17"/>
  <c r="N35" i="17"/>
  <c r="R35" i="17"/>
  <c r="G31" i="17"/>
  <c r="N31" i="17"/>
  <c r="R31" i="17"/>
  <c r="G19" i="17"/>
  <c r="N19" i="17"/>
  <c r="R19" i="17"/>
  <c r="G14" i="17"/>
  <c r="N14" i="17"/>
  <c r="R14" i="17"/>
  <c r="G37" i="17"/>
  <c r="R37" i="17"/>
  <c r="N37" i="17"/>
  <c r="G13" i="17"/>
  <c r="R13" i="17"/>
  <c r="N13" i="17"/>
  <c r="G23" i="17"/>
  <c r="N23" i="17"/>
  <c r="R23" i="17"/>
  <c r="S73" i="17"/>
  <c r="O73" i="17"/>
  <c r="G73" i="17"/>
  <c r="S74" i="17"/>
  <c r="O74" i="17"/>
  <c r="G74" i="17"/>
  <c r="S6" i="17"/>
  <c r="O6" i="17"/>
  <c r="G6" i="17"/>
  <c r="G28" i="22"/>
  <c r="R28" i="22"/>
  <c r="N28" i="22"/>
  <c r="G30" i="22"/>
  <c r="R30" i="22"/>
  <c r="N30" i="22"/>
  <c r="G69" i="22"/>
  <c r="N69" i="22"/>
  <c r="R69" i="22"/>
  <c r="G31" i="22"/>
  <c r="R31" i="22"/>
  <c r="N31" i="22"/>
  <c r="G67" i="22"/>
  <c r="R67" i="22"/>
  <c r="N67" i="22"/>
  <c r="G68" i="22"/>
  <c r="N68" i="22"/>
  <c r="R68" i="22"/>
  <c r="O74" i="22"/>
  <c r="S74" i="22"/>
  <c r="G74" i="22"/>
  <c r="O75" i="22"/>
  <c r="S75" i="22"/>
  <c r="G75" i="22"/>
  <c r="O5" i="22"/>
  <c r="S5" i="22"/>
  <c r="G5" i="22"/>
  <c r="G62" i="12"/>
  <c r="N62" i="12"/>
  <c r="R62" i="12"/>
  <c r="G36" i="12"/>
  <c r="R36" i="12"/>
  <c r="N36" i="12"/>
  <c r="G42" i="12"/>
  <c r="N42" i="12"/>
  <c r="R42" i="12"/>
  <c r="G29" i="12"/>
  <c r="R29" i="12"/>
  <c r="N29" i="12"/>
  <c r="G67" i="12"/>
  <c r="N67" i="12"/>
  <c r="R67" i="12"/>
  <c r="G62" i="27"/>
  <c r="N62" i="27"/>
  <c r="R62" i="27"/>
  <c r="G30" i="27"/>
  <c r="N30" i="27"/>
  <c r="R30" i="27"/>
  <c r="G41" i="27"/>
  <c r="R41" i="27"/>
  <c r="N41" i="27"/>
  <c r="G39" i="27"/>
  <c r="R39" i="27"/>
  <c r="N39" i="27"/>
  <c r="G37" i="27"/>
  <c r="R37" i="27"/>
  <c r="N37" i="27"/>
  <c r="G16" i="27"/>
  <c r="N16" i="27"/>
  <c r="R16" i="27"/>
  <c r="G85" i="27"/>
  <c r="R85" i="27"/>
  <c r="N85" i="27"/>
  <c r="O6" i="27"/>
  <c r="S6" i="27"/>
  <c r="G6" i="27"/>
  <c r="G42" i="4"/>
  <c r="N42" i="4"/>
  <c r="R42" i="4"/>
  <c r="G67" i="4"/>
  <c r="R67" i="4"/>
  <c r="N67" i="4"/>
  <c r="N78" i="4"/>
  <c r="G31" i="4"/>
  <c r="N31" i="4"/>
  <c r="R31" i="4"/>
  <c r="G30" i="4"/>
  <c r="N30" i="4"/>
  <c r="R30" i="4"/>
  <c r="O76" i="4"/>
  <c r="S76" i="4"/>
  <c r="G76" i="4"/>
  <c r="S77" i="4"/>
  <c r="O77" i="4"/>
  <c r="G77" i="4"/>
  <c r="G72" i="4"/>
  <c r="G66" i="16"/>
  <c r="R66" i="16"/>
  <c r="N66" i="16"/>
  <c r="G21" i="16"/>
  <c r="R21" i="16"/>
  <c r="N21" i="16"/>
  <c r="G19" i="16"/>
  <c r="N19" i="16"/>
  <c r="R19" i="16"/>
  <c r="G61" i="16"/>
  <c r="R61" i="16"/>
  <c r="N61" i="16"/>
  <c r="G34" i="16"/>
  <c r="R34" i="16"/>
  <c r="N34" i="16"/>
  <c r="G22" i="16"/>
  <c r="N22" i="16"/>
  <c r="R22" i="16"/>
  <c r="G9" i="16"/>
  <c r="R9" i="16"/>
  <c r="N9" i="16"/>
  <c r="G41" i="16"/>
  <c r="R41" i="16"/>
  <c r="N41" i="16"/>
  <c r="G26" i="16"/>
  <c r="N26" i="16"/>
  <c r="R26" i="16"/>
  <c r="G34" i="17"/>
  <c r="N34" i="17"/>
  <c r="R34" i="17"/>
  <c r="G61" i="17"/>
  <c r="R61" i="17"/>
  <c r="N61" i="17"/>
  <c r="G59" i="17"/>
  <c r="R59" i="17"/>
  <c r="N59" i="17"/>
  <c r="G68" i="17"/>
  <c r="N68" i="17"/>
  <c r="R68" i="17"/>
  <c r="G33" i="22"/>
  <c r="R33" i="22"/>
  <c r="N33" i="22"/>
  <c r="G35" i="22"/>
  <c r="R35" i="22"/>
  <c r="N35" i="22"/>
  <c r="G78" i="22"/>
  <c r="N78" i="22"/>
  <c r="R78" i="22"/>
  <c r="G64" i="22"/>
  <c r="N64" i="22"/>
  <c r="R64" i="22"/>
  <c r="G10" i="22"/>
  <c r="N10" i="22"/>
  <c r="R10" i="22"/>
  <c r="G85" i="22"/>
  <c r="N85" i="22"/>
  <c r="R85" i="22"/>
  <c r="G63" i="12"/>
  <c r="N63" i="12"/>
  <c r="R63" i="12"/>
  <c r="G25" i="12"/>
  <c r="R25" i="12"/>
  <c r="N25" i="12"/>
  <c r="G10" i="12"/>
  <c r="R10" i="12"/>
  <c r="N10" i="12"/>
  <c r="O72" i="12"/>
  <c r="S72" i="12"/>
  <c r="G72" i="12"/>
  <c r="O75" i="12"/>
  <c r="S75" i="12"/>
  <c r="G75" i="12"/>
  <c r="O5" i="12"/>
  <c r="S5" i="12"/>
  <c r="G5" i="12"/>
  <c r="G43" i="27"/>
  <c r="R43" i="27"/>
  <c r="N43" i="27"/>
  <c r="G78" i="27"/>
  <c r="R78" i="27"/>
  <c r="N78" i="27"/>
  <c r="G59" i="27"/>
  <c r="N59" i="27"/>
  <c r="R59" i="27"/>
  <c r="G31" i="27"/>
  <c r="N31" i="27"/>
  <c r="R31" i="27"/>
  <c r="S70" i="27"/>
  <c r="O70" i="27"/>
  <c r="G70" i="27"/>
  <c r="S75" i="27"/>
  <c r="O75" i="27"/>
  <c r="G75" i="27"/>
  <c r="G54" i="13"/>
  <c r="R54" i="13"/>
  <c r="N54" i="13"/>
  <c r="G47" i="13"/>
  <c r="N47" i="13"/>
  <c r="R47" i="13"/>
  <c r="G55" i="16"/>
  <c r="N55" i="16"/>
  <c r="R55" i="16"/>
  <c r="G44" i="16"/>
  <c r="N44" i="16"/>
  <c r="R44" i="16"/>
  <c r="G50" i="22"/>
  <c r="N50" i="22"/>
  <c r="R50" i="22"/>
  <c r="G57" i="22"/>
  <c r="N57" i="22"/>
  <c r="R57" i="22"/>
  <c r="G51" i="22"/>
  <c r="N51" i="22"/>
  <c r="R51" i="22"/>
  <c r="G50" i="27"/>
  <c r="N50" i="27"/>
  <c r="R50" i="27"/>
  <c r="G57" i="4"/>
  <c r="R57" i="4"/>
  <c r="N57" i="4"/>
  <c r="N58" i="4"/>
  <c r="G54" i="16"/>
  <c r="R54" i="16"/>
  <c r="N54" i="16"/>
  <c r="G45" i="16"/>
  <c r="N45" i="16"/>
  <c r="R45" i="16"/>
  <c r="G50" i="17"/>
  <c r="N50" i="17"/>
  <c r="R50" i="17"/>
  <c r="G58" i="22"/>
  <c r="N58" i="22"/>
  <c r="R58" i="22"/>
  <c r="G55" i="22"/>
  <c r="R55" i="22"/>
  <c r="N55" i="22"/>
  <c r="G45" i="22"/>
  <c r="R45" i="22"/>
  <c r="N45" i="22"/>
  <c r="G54" i="12"/>
  <c r="N54" i="12"/>
  <c r="R54" i="12"/>
  <c r="G44" i="12"/>
  <c r="R44" i="12"/>
  <c r="N44" i="12"/>
  <c r="G55" i="27"/>
  <c r="N55" i="27"/>
  <c r="R55" i="27"/>
  <c r="G46" i="27"/>
  <c r="N46" i="27"/>
  <c r="R46" i="27"/>
  <c r="G49" i="13"/>
  <c r="R49" i="13"/>
  <c r="N49" i="13"/>
  <c r="G11" i="13"/>
  <c r="R11" i="13"/>
  <c r="N11" i="13"/>
  <c r="G31" i="13"/>
  <c r="N31" i="13"/>
  <c r="R31" i="13"/>
  <c r="G23" i="13"/>
  <c r="R23" i="13"/>
  <c r="N23" i="13"/>
  <c r="G13" i="13"/>
  <c r="R13" i="13"/>
  <c r="N13" i="13"/>
  <c r="G59" i="13"/>
  <c r="R59" i="13"/>
  <c r="N59" i="13"/>
  <c r="G42" i="13"/>
  <c r="R42" i="13"/>
  <c r="N42" i="13"/>
  <c r="R48" i="22"/>
  <c r="N48" i="22"/>
  <c r="G48" i="22"/>
  <c r="N48" i="16"/>
  <c r="R48" i="16"/>
  <c r="G48" i="16"/>
  <c r="N48" i="13"/>
  <c r="R48" i="13"/>
  <c r="G48" i="13"/>
  <c r="G14" i="13"/>
  <c r="N14" i="13"/>
  <c r="R14" i="13"/>
  <c r="S71" i="13"/>
  <c r="O71" i="13"/>
  <c r="G71" i="13"/>
  <c r="G79" i="13"/>
  <c r="N79" i="13"/>
  <c r="R79" i="13"/>
  <c r="O8" i="13"/>
  <c r="S8" i="13"/>
  <c r="G8" i="13"/>
  <c r="S74" i="13"/>
  <c r="O74" i="13"/>
  <c r="G74" i="13"/>
  <c r="G35" i="13"/>
  <c r="N35" i="13"/>
  <c r="R35" i="13"/>
  <c r="G27" i="13"/>
  <c r="R27" i="13"/>
  <c r="N27" i="13"/>
  <c r="G41" i="13"/>
  <c r="N41" i="13"/>
  <c r="R41" i="13"/>
  <c r="S7" i="13"/>
  <c r="O7" i="13"/>
  <c r="G7" i="13"/>
  <c r="G67" i="13"/>
  <c r="R67" i="13"/>
  <c r="N67" i="13"/>
  <c r="O75" i="13"/>
  <c r="S75" i="13"/>
  <c r="G75" i="13"/>
  <c r="G69" i="18"/>
  <c r="N69" i="18"/>
  <c r="R69" i="18"/>
  <c r="G83" i="18"/>
  <c r="N83" i="18"/>
  <c r="R83" i="18"/>
  <c r="G14" i="18"/>
  <c r="N14" i="18"/>
  <c r="R14" i="18"/>
  <c r="G16" i="18"/>
  <c r="N16" i="18"/>
  <c r="R16" i="18"/>
  <c r="G24" i="18"/>
  <c r="N24" i="18"/>
  <c r="R24" i="18"/>
  <c r="G22" i="18"/>
  <c r="R22" i="18"/>
  <c r="N22" i="18"/>
  <c r="G23" i="18"/>
  <c r="N23" i="18"/>
  <c r="R23" i="18"/>
  <c r="G50" i="18"/>
  <c r="N50" i="18"/>
  <c r="R50" i="18"/>
  <c r="G62" i="18"/>
  <c r="R62" i="18"/>
  <c r="N62" i="18"/>
  <c r="G46" i="18"/>
  <c r="N46" i="18"/>
  <c r="R46" i="18"/>
  <c r="G67" i="18"/>
  <c r="R67" i="18"/>
  <c r="N67" i="18"/>
  <c r="G31" i="18"/>
  <c r="R31" i="18"/>
  <c r="N31" i="18"/>
  <c r="G68" i="13"/>
  <c r="N68" i="13"/>
  <c r="R68" i="13"/>
  <c r="G17" i="18"/>
  <c r="N17" i="18"/>
  <c r="R17" i="18"/>
  <c r="G38" i="18"/>
  <c r="N38" i="18"/>
  <c r="R38" i="18"/>
  <c r="G63" i="18"/>
  <c r="R63" i="18"/>
  <c r="N63" i="18"/>
  <c r="G53" i="18"/>
  <c r="R53" i="18"/>
  <c r="N53" i="18"/>
  <c r="G66" i="18"/>
  <c r="N66" i="18"/>
  <c r="R66" i="18"/>
  <c r="G57" i="13"/>
  <c r="N57" i="13"/>
  <c r="R57" i="13"/>
  <c r="G65" i="18"/>
  <c r="R65" i="18"/>
  <c r="N65" i="18"/>
  <c r="G83" i="13"/>
  <c r="N83" i="13"/>
  <c r="R83" i="13"/>
  <c r="O76" i="18"/>
  <c r="S76" i="18"/>
  <c r="G76" i="18"/>
  <c r="G47" i="14"/>
  <c r="N47" i="14"/>
  <c r="R47" i="14"/>
  <c r="G57" i="14"/>
  <c r="R57" i="14"/>
  <c r="N57" i="14"/>
  <c r="G49" i="14"/>
  <c r="N49" i="14"/>
  <c r="R49" i="14"/>
  <c r="G56" i="14"/>
  <c r="R56" i="14"/>
  <c r="N56" i="14"/>
  <c r="G54" i="9"/>
  <c r="R54" i="9"/>
  <c r="N54" i="9"/>
  <c r="G65" i="14"/>
  <c r="R65" i="14"/>
  <c r="N65" i="14"/>
  <c r="G10" i="10"/>
  <c r="R10" i="10"/>
  <c r="N10" i="10"/>
  <c r="G26" i="10"/>
  <c r="N26" i="10"/>
  <c r="R26" i="10"/>
  <c r="G40" i="10"/>
  <c r="N40" i="10"/>
  <c r="R40" i="10"/>
  <c r="G46" i="10"/>
  <c r="N46" i="10"/>
  <c r="R46" i="10"/>
  <c r="G54" i="10"/>
  <c r="N54" i="10"/>
  <c r="R54" i="10"/>
  <c r="S8" i="10"/>
  <c r="O8" i="10"/>
  <c r="G8" i="10"/>
  <c r="S6" i="9"/>
  <c r="O6" i="9"/>
  <c r="G6" i="9"/>
  <c r="G51" i="9"/>
  <c r="R51" i="9"/>
  <c r="N51" i="9"/>
  <c r="N48" i="9"/>
  <c r="R48" i="9"/>
  <c r="G48" i="9"/>
  <c r="G13" i="9"/>
  <c r="N13" i="9"/>
  <c r="R13" i="9"/>
  <c r="G33" i="15"/>
  <c r="N33" i="15"/>
  <c r="R33" i="15"/>
  <c r="O76" i="15"/>
  <c r="S76" i="15"/>
  <c r="G76" i="15"/>
  <c r="G24" i="9"/>
  <c r="R24" i="9"/>
  <c r="N24" i="9"/>
  <c r="G84" i="9"/>
  <c r="N84" i="9"/>
  <c r="R84" i="9"/>
  <c r="G27" i="9"/>
  <c r="R27" i="9"/>
  <c r="N27" i="9"/>
  <c r="G43" i="15"/>
  <c r="N43" i="15"/>
  <c r="R43" i="15"/>
  <c r="G29" i="15"/>
  <c r="R29" i="15"/>
  <c r="N29" i="15"/>
  <c r="G52" i="15"/>
  <c r="N52" i="15"/>
  <c r="R52" i="15"/>
  <c r="G51" i="15"/>
  <c r="N51" i="15"/>
  <c r="R51" i="15"/>
  <c r="G29" i="14"/>
  <c r="N29" i="14"/>
  <c r="R29" i="14"/>
  <c r="O76" i="14"/>
  <c r="S76" i="14"/>
  <c r="G76" i="14"/>
  <c r="G78" i="14"/>
  <c r="N78" i="14"/>
  <c r="R78" i="14"/>
  <c r="G69" i="14"/>
  <c r="N69" i="14"/>
  <c r="R69" i="14"/>
  <c r="G84" i="13"/>
  <c r="N84" i="13"/>
  <c r="R84" i="13"/>
  <c r="G30" i="10"/>
  <c r="R30" i="10"/>
  <c r="N30" i="10"/>
  <c r="G67" i="14"/>
  <c r="R67" i="14"/>
  <c r="N67" i="14"/>
  <c r="G63" i="9"/>
  <c r="R63" i="9"/>
  <c r="N63" i="9"/>
  <c r="G12" i="14"/>
  <c r="N12" i="14"/>
  <c r="R12" i="14"/>
  <c r="O73" i="14"/>
  <c r="S73" i="14"/>
  <c r="G73" i="14"/>
  <c r="G40" i="9"/>
  <c r="R40" i="9"/>
  <c r="N40" i="9"/>
  <c r="G85" i="26"/>
  <c r="N85" i="26"/>
  <c r="R85" i="26"/>
  <c r="G17" i="26"/>
  <c r="R17" i="26"/>
  <c r="N17" i="26"/>
  <c r="O72" i="9"/>
  <c r="S72" i="9"/>
  <c r="G72" i="9"/>
  <c r="G51" i="26"/>
  <c r="N51" i="26"/>
  <c r="R51" i="26"/>
  <c r="G66" i="26"/>
  <c r="N66" i="26"/>
  <c r="R66" i="26"/>
  <c r="G33" i="10"/>
  <c r="R33" i="10"/>
  <c r="N33" i="10"/>
  <c r="G64" i="26"/>
  <c r="N64" i="26"/>
  <c r="R64" i="26"/>
  <c r="G55" i="26"/>
  <c r="R55" i="26"/>
  <c r="N55" i="26"/>
  <c r="G12" i="26"/>
  <c r="N12" i="26"/>
  <c r="R12" i="26"/>
  <c r="G65" i="26"/>
  <c r="N65" i="26"/>
  <c r="R65" i="26"/>
  <c r="T58" i="10"/>
  <c r="P58" i="10"/>
  <c r="P48" i="23"/>
  <c r="T48" i="23"/>
  <c r="P44" i="19"/>
  <c r="T44" i="19"/>
  <c r="T57" i="11"/>
  <c r="P57" i="11"/>
  <c r="T54" i="28"/>
  <c r="P54" i="28"/>
  <c r="T45" i="25"/>
  <c r="P45" i="25"/>
  <c r="T46" i="11"/>
  <c r="P46" i="11"/>
  <c r="T85" i="25"/>
  <c r="P85" i="25"/>
  <c r="P61" i="25"/>
  <c r="T61" i="25"/>
  <c r="T76" i="25"/>
  <c r="P76" i="25"/>
  <c r="P40" i="25"/>
  <c r="T40" i="25"/>
  <c r="T19" i="25"/>
  <c r="P19" i="25"/>
  <c r="T86" i="25"/>
  <c r="P86" i="25"/>
  <c r="T8" i="19"/>
  <c r="P8" i="19"/>
  <c r="T39" i="19"/>
  <c r="P39" i="19"/>
  <c r="T61" i="19"/>
  <c r="P61" i="19"/>
  <c r="G62" i="26"/>
  <c r="N62" i="26"/>
  <c r="R62" i="26"/>
  <c r="P7" i="11"/>
  <c r="T7" i="11"/>
  <c r="T37" i="11"/>
  <c r="P37" i="11"/>
  <c r="T36" i="11"/>
  <c r="P36" i="11"/>
  <c r="T82" i="11"/>
  <c r="P82" i="11"/>
  <c r="P19" i="24"/>
  <c r="T19" i="24"/>
  <c r="P29" i="24"/>
  <c r="T29" i="24"/>
  <c r="P6" i="28"/>
  <c r="T6" i="28"/>
  <c r="P62" i="28"/>
  <c r="T62" i="28"/>
  <c r="P73" i="23"/>
  <c r="T73" i="23"/>
  <c r="T69" i="23"/>
  <c r="P69" i="23"/>
  <c r="T60" i="25"/>
  <c r="P60" i="25"/>
  <c r="T37" i="19"/>
  <c r="P37" i="19"/>
  <c r="T73" i="19"/>
  <c r="P73" i="19"/>
  <c r="P19" i="19"/>
  <c r="T19" i="19"/>
  <c r="P26" i="11"/>
  <c r="T26" i="11"/>
  <c r="T27" i="24"/>
  <c r="P27" i="24"/>
  <c r="T35" i="24"/>
  <c r="P35" i="24"/>
  <c r="P84" i="24"/>
  <c r="T84" i="24"/>
  <c r="T81" i="28"/>
  <c r="P81" i="28"/>
  <c r="T68" i="23"/>
  <c r="P68" i="23"/>
  <c r="T64" i="23"/>
  <c r="P64" i="23"/>
  <c r="T36" i="18"/>
  <c r="P36" i="18"/>
  <c r="P47" i="28"/>
  <c r="T47" i="28"/>
  <c r="P82" i="25"/>
  <c r="T82" i="25"/>
  <c r="P36" i="19"/>
  <c r="T36" i="19"/>
  <c r="T71" i="26"/>
  <c r="P71" i="26"/>
  <c r="T10" i="24"/>
  <c r="P10" i="24"/>
  <c r="T12" i="28"/>
  <c r="P12" i="28"/>
  <c r="T84" i="15"/>
  <c r="P84" i="15"/>
  <c r="P75" i="19"/>
  <c r="T75" i="19"/>
  <c r="P29" i="19"/>
  <c r="T29" i="19"/>
  <c r="T23" i="28"/>
  <c r="P23" i="28"/>
  <c r="P84" i="23"/>
  <c r="T84" i="23"/>
  <c r="G10" i="26"/>
  <c r="N10" i="26"/>
  <c r="R10" i="26"/>
  <c r="O75" i="26"/>
  <c r="S75" i="26"/>
  <c r="G75" i="26"/>
  <c r="G83" i="10"/>
  <c r="R83" i="10"/>
  <c r="N83" i="10"/>
  <c r="T54" i="11"/>
  <c r="P54" i="11"/>
  <c r="P58" i="25"/>
  <c r="T58" i="25"/>
  <c r="P49" i="28"/>
  <c r="T49" i="28"/>
  <c r="T47" i="11"/>
  <c r="P47" i="11"/>
  <c r="P53" i="28"/>
  <c r="T53" i="28"/>
  <c r="P53" i="23"/>
  <c r="T53" i="23"/>
  <c r="T62" i="25"/>
  <c r="P62" i="25"/>
  <c r="P7" i="19"/>
  <c r="T7" i="19"/>
  <c r="P85" i="19"/>
  <c r="T85" i="19"/>
  <c r="T34" i="19"/>
  <c r="P34" i="19"/>
  <c r="T78" i="19"/>
  <c r="P78" i="19"/>
  <c r="G29" i="26"/>
  <c r="N29" i="26"/>
  <c r="R29" i="26"/>
  <c r="T31" i="24"/>
  <c r="P31" i="24"/>
  <c r="T8" i="28"/>
  <c r="P8" i="28"/>
  <c r="T39" i="28"/>
  <c r="P39" i="28"/>
  <c r="T25" i="28"/>
  <c r="P25" i="28"/>
  <c r="T64" i="28"/>
  <c r="P64" i="28"/>
  <c r="P18" i="23"/>
  <c r="T18" i="23"/>
  <c r="P76" i="23"/>
  <c r="T76" i="23"/>
  <c r="T23" i="23"/>
  <c r="P23" i="23"/>
  <c r="P86" i="23"/>
  <c r="T86" i="23"/>
  <c r="P82" i="19"/>
  <c r="T82" i="19"/>
  <c r="P7" i="26"/>
  <c r="T7" i="26"/>
  <c r="P22" i="11"/>
  <c r="T22" i="11"/>
  <c r="P28" i="24"/>
  <c r="T28" i="24"/>
  <c r="P83" i="28"/>
  <c r="T83" i="28"/>
  <c r="P39" i="23"/>
  <c r="T39" i="23"/>
  <c r="P20" i="23"/>
  <c r="T20" i="23"/>
  <c r="T28" i="23"/>
  <c r="P28" i="23"/>
  <c r="T83" i="15"/>
  <c r="P83" i="15"/>
  <c r="P53" i="25"/>
  <c r="T53" i="25"/>
  <c r="T13" i="25"/>
  <c r="P13" i="25"/>
  <c r="T81" i="24"/>
  <c r="P81" i="24"/>
  <c r="T65" i="28"/>
  <c r="P65" i="28"/>
  <c r="T61" i="23"/>
  <c r="P61" i="23"/>
  <c r="D90" i="25"/>
  <c r="D92" i="25" s="1"/>
  <c r="P5" i="25"/>
  <c r="T5" i="25"/>
  <c r="P81" i="11"/>
  <c r="T81" i="11"/>
  <c r="T18" i="28"/>
  <c r="P18" i="28"/>
  <c r="T30" i="23"/>
  <c r="P30" i="23"/>
  <c r="T45" i="26"/>
  <c r="P45" i="26"/>
  <c r="P52" i="24"/>
  <c r="T52" i="24"/>
  <c r="T58" i="23"/>
  <c r="P58" i="23"/>
  <c r="T47" i="19"/>
  <c r="P47" i="19"/>
  <c r="T50" i="24"/>
  <c r="P50" i="24"/>
  <c r="P16" i="25"/>
  <c r="T16" i="25"/>
  <c r="P36" i="25"/>
  <c r="T36" i="25"/>
  <c r="T70" i="25"/>
  <c r="P70" i="25"/>
  <c r="P24" i="25"/>
  <c r="T24" i="25"/>
  <c r="T39" i="25"/>
  <c r="P39" i="25"/>
  <c r="P65" i="25"/>
  <c r="T65" i="25"/>
  <c r="T26" i="19"/>
  <c r="P26" i="19"/>
  <c r="T70" i="26"/>
  <c r="P70" i="26"/>
  <c r="G84" i="26"/>
  <c r="R84" i="26"/>
  <c r="N84" i="26"/>
  <c r="T77" i="11"/>
  <c r="P77" i="11"/>
  <c r="P41" i="11"/>
  <c r="T41" i="11"/>
  <c r="P21" i="11"/>
  <c r="T21" i="11"/>
  <c r="T66" i="11"/>
  <c r="P66" i="11"/>
  <c r="T6" i="24"/>
  <c r="P6" i="24"/>
  <c r="P16" i="24"/>
  <c r="T16" i="24"/>
  <c r="T62" i="24"/>
  <c r="P62" i="24"/>
  <c r="T83" i="25"/>
  <c r="P83" i="25"/>
  <c r="T27" i="19"/>
  <c r="P27" i="19"/>
  <c r="P30" i="19"/>
  <c r="T30" i="19"/>
  <c r="T38" i="11"/>
  <c r="P38" i="11"/>
  <c r="T28" i="11"/>
  <c r="P28" i="11"/>
  <c r="T83" i="11"/>
  <c r="P83" i="11"/>
  <c r="P72" i="24"/>
  <c r="T72" i="24"/>
  <c r="P14" i="24"/>
  <c r="T14" i="24"/>
  <c r="P17" i="24"/>
  <c r="T17" i="24"/>
  <c r="P10" i="28"/>
  <c r="T10" i="28"/>
  <c r="P77" i="28"/>
  <c r="T77" i="28"/>
  <c r="T20" i="28"/>
  <c r="P20" i="28"/>
  <c r="P43" i="28"/>
  <c r="T43" i="28"/>
  <c r="P6" i="23"/>
  <c r="T6" i="23"/>
  <c r="T78" i="23"/>
  <c r="P78" i="23"/>
  <c r="P54" i="25"/>
  <c r="T54" i="25"/>
  <c r="T58" i="28"/>
  <c r="P58" i="28"/>
  <c r="T83" i="26"/>
  <c r="P83" i="26"/>
  <c r="T72" i="11"/>
  <c r="P72" i="11"/>
  <c r="P85" i="23"/>
  <c r="T85" i="23"/>
  <c r="P70" i="23"/>
  <c r="T70" i="23"/>
  <c r="T78" i="26"/>
  <c r="P78" i="26"/>
  <c r="P68" i="24"/>
  <c r="T68" i="24"/>
  <c r="P75" i="28"/>
  <c r="T75" i="28"/>
  <c r="T63" i="28"/>
  <c r="P63" i="28"/>
  <c r="P31" i="23"/>
  <c r="T31" i="23"/>
  <c r="T73" i="26"/>
  <c r="P73" i="26"/>
  <c r="T25" i="26"/>
  <c r="P25" i="26"/>
  <c r="G33" i="4"/>
  <c r="R33" i="4"/>
  <c r="N33" i="4"/>
  <c r="G28" i="4"/>
  <c r="N28" i="4"/>
  <c r="R28" i="4"/>
  <c r="G34" i="4"/>
  <c r="R34" i="4"/>
  <c r="N34" i="4"/>
  <c r="G84" i="4"/>
  <c r="R84" i="4"/>
  <c r="N84" i="4"/>
  <c r="G80" i="4"/>
  <c r="N80" i="4"/>
  <c r="R80" i="4"/>
  <c r="G82" i="4"/>
  <c r="R82" i="4"/>
  <c r="N82" i="4"/>
  <c r="G61" i="4"/>
  <c r="N61" i="4"/>
  <c r="R61" i="4"/>
  <c r="G79" i="4"/>
  <c r="N79" i="4"/>
  <c r="R79" i="4"/>
  <c r="G68" i="4"/>
  <c r="R68" i="4"/>
  <c r="N68" i="4"/>
  <c r="G60" i="4"/>
  <c r="N60" i="4"/>
  <c r="R60" i="4"/>
  <c r="G11" i="4"/>
  <c r="N11" i="4"/>
  <c r="R11" i="4"/>
  <c r="G25" i="4"/>
  <c r="R25" i="4"/>
  <c r="N25" i="4"/>
  <c r="S6" i="4"/>
  <c r="O6" i="4"/>
  <c r="G6" i="4"/>
  <c r="G22" i="4"/>
  <c r="R22" i="4"/>
  <c r="N22" i="4"/>
  <c r="G68" i="16"/>
  <c r="R68" i="16"/>
  <c r="N68" i="16"/>
  <c r="G43" i="16"/>
  <c r="R43" i="16"/>
  <c r="N43" i="16"/>
  <c r="G10" i="16"/>
  <c r="R10" i="16"/>
  <c r="N10" i="16"/>
  <c r="G14" i="16"/>
  <c r="N14" i="16"/>
  <c r="R14" i="16"/>
  <c r="G38" i="16"/>
  <c r="R38" i="16"/>
  <c r="N38" i="16"/>
  <c r="G67" i="16"/>
  <c r="R67" i="16"/>
  <c r="N67" i="16"/>
  <c r="G36" i="16"/>
  <c r="N36" i="16"/>
  <c r="R36" i="16"/>
  <c r="G28" i="16"/>
  <c r="N28" i="16"/>
  <c r="R28" i="16"/>
  <c r="G27" i="16"/>
  <c r="N27" i="16"/>
  <c r="R27" i="16"/>
  <c r="G23" i="16"/>
  <c r="R23" i="16"/>
  <c r="N23" i="16"/>
  <c r="G15" i="16"/>
  <c r="R15" i="16"/>
  <c r="N15" i="16"/>
  <c r="O75" i="16"/>
  <c r="S75" i="16"/>
  <c r="G75" i="16"/>
  <c r="O74" i="16"/>
  <c r="S74" i="16"/>
  <c r="G74" i="16"/>
  <c r="G33" i="17"/>
  <c r="R33" i="17"/>
  <c r="N33" i="17"/>
  <c r="G62" i="17"/>
  <c r="R62" i="17"/>
  <c r="N62" i="17"/>
  <c r="G80" i="17"/>
  <c r="R80" i="17"/>
  <c r="N80" i="17"/>
  <c r="G84" i="17"/>
  <c r="R84" i="17"/>
  <c r="N84" i="17"/>
  <c r="G42" i="17"/>
  <c r="R42" i="17"/>
  <c r="N42" i="17"/>
  <c r="O72" i="17"/>
  <c r="S72" i="17"/>
  <c r="G72" i="17"/>
  <c r="O77" i="17"/>
  <c r="S77" i="17"/>
  <c r="G77" i="17"/>
  <c r="S7" i="17"/>
  <c r="O7" i="17"/>
  <c r="G7" i="17"/>
  <c r="S5" i="17"/>
  <c r="O5" i="17"/>
  <c r="G5" i="17"/>
  <c r="G61" i="22"/>
  <c r="N61" i="22"/>
  <c r="R61" i="22"/>
  <c r="G24" i="22"/>
  <c r="R24" i="22"/>
  <c r="N24" i="22"/>
  <c r="G27" i="22"/>
  <c r="R27" i="22"/>
  <c r="N27" i="22"/>
  <c r="G17" i="22"/>
  <c r="R17" i="22"/>
  <c r="N17" i="22"/>
  <c r="G20" i="22"/>
  <c r="R20" i="22"/>
  <c r="N20" i="22"/>
  <c r="S70" i="22"/>
  <c r="O70" i="22"/>
  <c r="G70" i="22"/>
  <c r="S77" i="22"/>
  <c r="O77" i="22"/>
  <c r="G77" i="22"/>
  <c r="G23" i="22"/>
  <c r="N23" i="22"/>
  <c r="R23" i="22"/>
  <c r="G19" i="22"/>
  <c r="R19" i="22"/>
  <c r="N19" i="22"/>
  <c r="O8" i="22"/>
  <c r="S8" i="22"/>
  <c r="G8" i="22"/>
  <c r="G83" i="12"/>
  <c r="N83" i="12"/>
  <c r="R83" i="12"/>
  <c r="G35" i="12"/>
  <c r="R35" i="12"/>
  <c r="N35" i="12"/>
  <c r="G24" i="12"/>
  <c r="N24" i="12"/>
  <c r="R24" i="12"/>
  <c r="G19" i="12"/>
  <c r="N19" i="12"/>
  <c r="R19" i="12"/>
  <c r="G21" i="12"/>
  <c r="R21" i="12"/>
  <c r="N21" i="12"/>
  <c r="G37" i="12"/>
  <c r="R37" i="12"/>
  <c r="N37" i="12"/>
  <c r="G23" i="12"/>
  <c r="R23" i="12"/>
  <c r="N23" i="12"/>
  <c r="G26" i="12"/>
  <c r="N26" i="12"/>
  <c r="R26" i="12"/>
  <c r="G40" i="12"/>
  <c r="N40" i="12"/>
  <c r="R40" i="12"/>
  <c r="G67" i="27"/>
  <c r="N67" i="27"/>
  <c r="R67" i="27"/>
  <c r="G82" i="27"/>
  <c r="N82" i="27"/>
  <c r="R82" i="27"/>
  <c r="G42" i="27"/>
  <c r="R42" i="27"/>
  <c r="N42" i="27"/>
  <c r="G63" i="27"/>
  <c r="R63" i="27"/>
  <c r="N63" i="27"/>
  <c r="G22" i="27"/>
  <c r="N22" i="27"/>
  <c r="R22" i="27"/>
  <c r="G23" i="27"/>
  <c r="N23" i="27"/>
  <c r="R23" i="27"/>
  <c r="G38" i="27"/>
  <c r="N38" i="27"/>
  <c r="R38" i="27"/>
  <c r="O7" i="27"/>
  <c r="S7" i="27"/>
  <c r="G7" i="27"/>
  <c r="S5" i="27"/>
  <c r="O5" i="27"/>
  <c r="G5" i="27"/>
  <c r="G29" i="4"/>
  <c r="N29" i="4"/>
  <c r="R29" i="4"/>
  <c r="G86" i="4"/>
  <c r="N86" i="4"/>
  <c r="R86" i="4"/>
  <c r="O75" i="4"/>
  <c r="S75" i="4"/>
  <c r="G75" i="4"/>
  <c r="S74" i="4"/>
  <c r="O74" i="4"/>
  <c r="G74" i="4"/>
  <c r="G62" i="16"/>
  <c r="R62" i="16"/>
  <c r="N62" i="16"/>
  <c r="G31" i="16"/>
  <c r="R31" i="16"/>
  <c r="N31" i="16"/>
  <c r="G82" i="16"/>
  <c r="R82" i="16"/>
  <c r="N82" i="16"/>
  <c r="G11" i="16"/>
  <c r="R11" i="16"/>
  <c r="N11" i="16"/>
  <c r="G29" i="17"/>
  <c r="R29" i="17"/>
  <c r="N29" i="17"/>
  <c r="G65" i="17"/>
  <c r="N65" i="17"/>
  <c r="R65" i="17"/>
  <c r="G81" i="17"/>
  <c r="N81" i="17"/>
  <c r="R81" i="17"/>
  <c r="G12" i="17"/>
  <c r="N12" i="17"/>
  <c r="R12" i="17"/>
  <c r="G40" i="17"/>
  <c r="N40" i="17"/>
  <c r="R40" i="17"/>
  <c r="G26" i="17"/>
  <c r="R26" i="17"/>
  <c r="N26" i="17"/>
  <c r="G9" i="17"/>
  <c r="N9" i="17"/>
  <c r="R9" i="17"/>
  <c r="G15" i="17"/>
  <c r="R15" i="17"/>
  <c r="N15" i="17"/>
  <c r="G41" i="17"/>
  <c r="N41" i="17"/>
  <c r="R41" i="17"/>
  <c r="G22" i="17"/>
  <c r="N22" i="17"/>
  <c r="R22" i="17"/>
  <c r="G62" i="22"/>
  <c r="R62" i="22"/>
  <c r="N62" i="22"/>
  <c r="G63" i="22"/>
  <c r="N63" i="22"/>
  <c r="R63" i="22"/>
  <c r="G81" i="22"/>
  <c r="R81" i="22"/>
  <c r="N81" i="22"/>
  <c r="G38" i="22"/>
  <c r="N38" i="22"/>
  <c r="R38" i="22"/>
  <c r="G12" i="22"/>
  <c r="N12" i="22"/>
  <c r="R12" i="22"/>
  <c r="G26" i="22"/>
  <c r="R26" i="22"/>
  <c r="N26" i="22"/>
  <c r="G40" i="22"/>
  <c r="R40" i="22"/>
  <c r="N40" i="22"/>
  <c r="G37" i="22"/>
  <c r="N37" i="22"/>
  <c r="R37" i="22"/>
  <c r="G65" i="12"/>
  <c r="N65" i="12"/>
  <c r="R65" i="12"/>
  <c r="G82" i="12"/>
  <c r="N82" i="12"/>
  <c r="R82" i="12"/>
  <c r="G31" i="12"/>
  <c r="R31" i="12"/>
  <c r="N31" i="12"/>
  <c r="G20" i="12"/>
  <c r="N20" i="12"/>
  <c r="R20" i="12"/>
  <c r="G16" i="12"/>
  <c r="N16" i="12"/>
  <c r="R16" i="12"/>
  <c r="G38" i="12"/>
  <c r="N38" i="12"/>
  <c r="R38" i="12"/>
  <c r="G85" i="12"/>
  <c r="N85" i="12"/>
  <c r="R85" i="12"/>
  <c r="O73" i="12"/>
  <c r="S73" i="12"/>
  <c r="G73" i="12"/>
  <c r="O77" i="12"/>
  <c r="S77" i="12"/>
  <c r="G77" i="12"/>
  <c r="O6" i="12"/>
  <c r="S6" i="12"/>
  <c r="G6" i="12"/>
  <c r="G83" i="27"/>
  <c r="N83" i="27"/>
  <c r="R83" i="27"/>
  <c r="G65" i="27"/>
  <c r="R65" i="27"/>
  <c r="N65" i="27"/>
  <c r="G36" i="27"/>
  <c r="N36" i="27"/>
  <c r="R36" i="27"/>
  <c r="G66" i="27"/>
  <c r="R66" i="27"/>
  <c r="N66" i="27"/>
  <c r="G20" i="27"/>
  <c r="N20" i="27"/>
  <c r="R20" i="27"/>
  <c r="G25" i="27"/>
  <c r="N25" i="27"/>
  <c r="R25" i="27"/>
  <c r="G13" i="27"/>
  <c r="N13" i="27"/>
  <c r="R13" i="27"/>
  <c r="G11" i="27"/>
  <c r="R11" i="27"/>
  <c r="N11" i="27"/>
  <c r="G26" i="27"/>
  <c r="R26" i="27"/>
  <c r="N26" i="27"/>
  <c r="G17" i="27"/>
  <c r="N17" i="27"/>
  <c r="R17" i="27"/>
  <c r="S77" i="27"/>
  <c r="O77" i="27"/>
  <c r="G77" i="27"/>
  <c r="O74" i="27"/>
  <c r="S74" i="27"/>
  <c r="G74" i="27"/>
  <c r="G46" i="13"/>
  <c r="R46" i="13"/>
  <c r="N46" i="13"/>
  <c r="G49" i="4"/>
  <c r="R49" i="4"/>
  <c r="N49" i="4"/>
  <c r="G52" i="16"/>
  <c r="N52" i="16"/>
  <c r="R52" i="16"/>
  <c r="G49" i="16"/>
  <c r="N49" i="16"/>
  <c r="R49" i="16"/>
  <c r="G57" i="17"/>
  <c r="N57" i="17"/>
  <c r="R57" i="17"/>
  <c r="G44" i="17"/>
  <c r="N44" i="17"/>
  <c r="R44" i="17"/>
  <c r="G47" i="12"/>
  <c r="R47" i="12"/>
  <c r="N47" i="12"/>
  <c r="G54" i="27"/>
  <c r="R54" i="27"/>
  <c r="N54" i="27"/>
  <c r="G53" i="27"/>
  <c r="R53" i="27"/>
  <c r="N53" i="27"/>
  <c r="G50" i="13"/>
  <c r="R50" i="13"/>
  <c r="N50" i="13"/>
  <c r="G53" i="13"/>
  <c r="N53" i="13"/>
  <c r="R53" i="13"/>
  <c r="G49" i="27"/>
  <c r="N49" i="27"/>
  <c r="R49" i="27"/>
  <c r="G57" i="16"/>
  <c r="N57" i="16"/>
  <c r="R57" i="16"/>
  <c r="G54" i="17"/>
  <c r="R54" i="17"/>
  <c r="N54" i="17"/>
  <c r="G53" i="17"/>
  <c r="R53" i="17"/>
  <c r="N53" i="17"/>
  <c r="G47" i="17"/>
  <c r="R47" i="17"/>
  <c r="N47" i="17"/>
  <c r="G47" i="22"/>
  <c r="N47" i="22"/>
  <c r="R47" i="22"/>
  <c r="G57" i="12"/>
  <c r="N57" i="12"/>
  <c r="R57" i="12"/>
  <c r="G56" i="12"/>
  <c r="N56" i="12"/>
  <c r="R56" i="12"/>
  <c r="G45" i="27"/>
  <c r="R45" i="27"/>
  <c r="N45" i="27"/>
  <c r="G58" i="27"/>
  <c r="R58" i="27"/>
  <c r="N58" i="27"/>
  <c r="G49" i="17"/>
  <c r="N49" i="17"/>
  <c r="R49" i="17"/>
  <c r="G44" i="13"/>
  <c r="N44" i="13"/>
  <c r="R44" i="13"/>
  <c r="G37" i="13"/>
  <c r="R37" i="13"/>
  <c r="N37" i="13"/>
  <c r="G22" i="13"/>
  <c r="R22" i="13"/>
  <c r="N22" i="13"/>
  <c r="G63" i="13"/>
  <c r="R63" i="13"/>
  <c r="N63" i="13"/>
  <c r="G9" i="13"/>
  <c r="N9" i="13"/>
  <c r="R9" i="13"/>
  <c r="G34" i="13"/>
  <c r="N34" i="13"/>
  <c r="R34" i="13"/>
  <c r="G78" i="13"/>
  <c r="N78" i="13"/>
  <c r="R78" i="13"/>
  <c r="G33" i="13"/>
  <c r="R33" i="13"/>
  <c r="N33" i="13"/>
  <c r="N48" i="27"/>
  <c r="R48" i="27"/>
  <c r="G48" i="27"/>
  <c r="G80" i="13"/>
  <c r="N80" i="13"/>
  <c r="R80" i="13"/>
  <c r="G15" i="13"/>
  <c r="R15" i="13"/>
  <c r="N15" i="13"/>
  <c r="G21" i="13"/>
  <c r="N21" i="13"/>
  <c r="R21" i="13"/>
  <c r="G82" i="13"/>
  <c r="R82" i="13"/>
  <c r="N82" i="13"/>
  <c r="S77" i="13"/>
  <c r="O77" i="13"/>
  <c r="G77" i="13"/>
  <c r="G29" i="13"/>
  <c r="R29" i="13"/>
  <c r="N29" i="13"/>
  <c r="G60" i="13"/>
  <c r="R60" i="13"/>
  <c r="N60" i="13"/>
  <c r="G16" i="13"/>
  <c r="R16" i="13"/>
  <c r="N16" i="13"/>
  <c r="S76" i="13"/>
  <c r="O76" i="13"/>
  <c r="G76" i="13"/>
  <c r="G66" i="13"/>
  <c r="N66" i="13"/>
  <c r="R66" i="13"/>
  <c r="S7" i="18"/>
  <c r="O7" i="18"/>
  <c r="G7" i="18"/>
  <c r="G41" i="18"/>
  <c r="R41" i="18"/>
  <c r="N41" i="18"/>
  <c r="G19" i="18"/>
  <c r="R19" i="18"/>
  <c r="N19" i="18"/>
  <c r="G9" i="18"/>
  <c r="N9" i="18"/>
  <c r="R9" i="18"/>
  <c r="G18" i="18"/>
  <c r="R18" i="18"/>
  <c r="N18" i="18"/>
  <c r="G27" i="18"/>
  <c r="R27" i="18"/>
  <c r="N27" i="18"/>
  <c r="G40" i="18"/>
  <c r="R40" i="18"/>
  <c r="N40" i="18"/>
  <c r="G64" i="18"/>
  <c r="R64" i="18"/>
  <c r="N64" i="18"/>
  <c r="G57" i="18"/>
  <c r="N57" i="18"/>
  <c r="R57" i="18"/>
  <c r="G25" i="18"/>
  <c r="R25" i="18"/>
  <c r="N25" i="18"/>
  <c r="G59" i="18"/>
  <c r="N59" i="18"/>
  <c r="R59" i="18"/>
  <c r="G32" i="18"/>
  <c r="N32" i="18"/>
  <c r="R32" i="18"/>
  <c r="G61" i="18"/>
  <c r="R61" i="18"/>
  <c r="N61" i="18"/>
  <c r="G44" i="18"/>
  <c r="N44" i="18"/>
  <c r="R44" i="18"/>
  <c r="G30" i="18"/>
  <c r="R30" i="18"/>
  <c r="N30" i="18"/>
  <c r="G82" i="18"/>
  <c r="R82" i="18"/>
  <c r="N82" i="18"/>
  <c r="G50" i="14"/>
  <c r="N50" i="14"/>
  <c r="R50" i="14"/>
  <c r="G45" i="14"/>
  <c r="N45" i="14"/>
  <c r="R45" i="14"/>
  <c r="G80" i="18"/>
  <c r="R80" i="18"/>
  <c r="N80" i="18"/>
  <c r="G56" i="10"/>
  <c r="N56" i="10"/>
  <c r="R56" i="10"/>
  <c r="G36" i="13"/>
  <c r="N36" i="13"/>
  <c r="R36" i="13"/>
  <c r="G52" i="10"/>
  <c r="N52" i="10"/>
  <c r="R52" i="10"/>
  <c r="G9" i="10"/>
  <c r="N9" i="10"/>
  <c r="R9" i="10"/>
  <c r="G20" i="10"/>
  <c r="R20" i="10"/>
  <c r="N20" i="10"/>
  <c r="G37" i="10"/>
  <c r="N37" i="10"/>
  <c r="R37" i="10"/>
  <c r="G82" i="10"/>
  <c r="N82" i="10"/>
  <c r="R82" i="10"/>
  <c r="G44" i="10"/>
  <c r="N44" i="10"/>
  <c r="R44" i="10"/>
  <c r="S7" i="10"/>
  <c r="O7" i="10"/>
  <c r="G7" i="10"/>
  <c r="S8" i="9"/>
  <c r="O8" i="9"/>
  <c r="G8" i="9"/>
  <c r="G47" i="9"/>
  <c r="R47" i="9"/>
  <c r="N47" i="9"/>
  <c r="G46" i="9"/>
  <c r="R46" i="9"/>
  <c r="N46" i="9"/>
  <c r="G60" i="15"/>
  <c r="N60" i="15"/>
  <c r="R60" i="15"/>
  <c r="G42" i="15"/>
  <c r="R42" i="15"/>
  <c r="N42" i="15"/>
  <c r="G28" i="14"/>
  <c r="N28" i="14"/>
  <c r="R28" i="14"/>
  <c r="G19" i="14"/>
  <c r="R19" i="14"/>
  <c r="N19" i="14"/>
  <c r="S71" i="14"/>
  <c r="O71" i="14"/>
  <c r="G71" i="14"/>
  <c r="G60" i="14"/>
  <c r="N60" i="14"/>
  <c r="R60" i="14"/>
  <c r="G51" i="10"/>
  <c r="N51" i="10"/>
  <c r="R51" i="10"/>
  <c r="G23" i="14"/>
  <c r="R23" i="14"/>
  <c r="N23" i="14"/>
  <c r="G10" i="15"/>
  <c r="R10" i="15"/>
  <c r="N10" i="15"/>
  <c r="O75" i="14"/>
  <c r="S75" i="14"/>
  <c r="G75" i="14"/>
  <c r="O71" i="10"/>
  <c r="S71" i="10"/>
  <c r="G71" i="10"/>
  <c r="G78" i="10"/>
  <c r="N78" i="10"/>
  <c r="R78" i="10"/>
  <c r="G65" i="10"/>
  <c r="R65" i="10"/>
  <c r="N65" i="10"/>
  <c r="S75" i="9"/>
  <c r="O75" i="9"/>
  <c r="G75" i="9"/>
  <c r="G67" i="9"/>
  <c r="N67" i="9"/>
  <c r="R67" i="9"/>
  <c r="G12" i="15"/>
  <c r="N12" i="15"/>
  <c r="R12" i="15"/>
  <c r="G78" i="15"/>
  <c r="R78" i="15"/>
  <c r="N78" i="15"/>
  <c r="O72" i="10"/>
  <c r="S72" i="10"/>
  <c r="G72" i="10"/>
  <c r="G66" i="14"/>
  <c r="R66" i="14"/>
  <c r="N66" i="14"/>
  <c r="G41" i="10"/>
  <c r="N41" i="10"/>
  <c r="R41" i="10"/>
  <c r="O6" i="10"/>
  <c r="S6" i="10"/>
  <c r="G6" i="10"/>
  <c r="S72" i="15"/>
  <c r="O72" i="15"/>
  <c r="G72" i="15"/>
  <c r="G20" i="15"/>
  <c r="N20" i="15"/>
  <c r="R20" i="15"/>
  <c r="G18" i="14"/>
  <c r="N18" i="14"/>
  <c r="R18" i="14"/>
  <c r="O77" i="14"/>
  <c r="S77" i="14"/>
  <c r="G77" i="14"/>
  <c r="G26" i="15"/>
  <c r="R26" i="15"/>
  <c r="N26" i="15"/>
  <c r="G29" i="10"/>
  <c r="N29" i="10"/>
  <c r="R29" i="10"/>
  <c r="G85" i="18"/>
  <c r="N85" i="18"/>
  <c r="R85" i="18"/>
  <c r="G57" i="10"/>
  <c r="N57" i="10"/>
  <c r="R57" i="10"/>
  <c r="G80" i="9"/>
  <c r="R80" i="9"/>
  <c r="N80" i="9"/>
  <c r="G17" i="9"/>
  <c r="N17" i="9"/>
  <c r="R17" i="9"/>
  <c r="G25" i="15"/>
  <c r="N25" i="15"/>
  <c r="R25" i="15"/>
  <c r="G32" i="9"/>
  <c r="R32" i="9"/>
  <c r="N32" i="9"/>
  <c r="G27" i="14"/>
  <c r="R27" i="14"/>
  <c r="N27" i="14"/>
  <c r="G16" i="10"/>
  <c r="N16" i="10"/>
  <c r="R16" i="10"/>
  <c r="G62" i="15"/>
  <c r="N62" i="15"/>
  <c r="R62" i="15"/>
  <c r="S6" i="18"/>
  <c r="O6" i="18"/>
  <c r="G6" i="18"/>
  <c r="G18" i="26"/>
  <c r="N18" i="26"/>
  <c r="R18" i="26"/>
  <c r="G36" i="15"/>
  <c r="N36" i="15"/>
  <c r="R36" i="15"/>
  <c r="G14" i="26"/>
  <c r="R14" i="26"/>
  <c r="N14" i="26"/>
  <c r="G33" i="26"/>
  <c r="R33" i="26"/>
  <c r="N33" i="26"/>
  <c r="O8" i="26"/>
  <c r="S8" i="26"/>
  <c r="G8" i="26"/>
  <c r="G31" i="26"/>
  <c r="N31" i="26"/>
  <c r="R31" i="26"/>
  <c r="G41" i="26"/>
  <c r="N41" i="26"/>
  <c r="R41" i="26"/>
  <c r="G34" i="10"/>
  <c r="N34" i="10"/>
  <c r="R34" i="10"/>
  <c r="P44" i="25"/>
  <c r="T44" i="25"/>
  <c r="P50" i="11"/>
  <c r="T50" i="11"/>
  <c r="P45" i="28"/>
  <c r="T45" i="28"/>
  <c r="P49" i="11"/>
  <c r="T49" i="11"/>
  <c r="T56" i="11"/>
  <c r="P56" i="11"/>
  <c r="T47" i="23"/>
  <c r="P47" i="23"/>
  <c r="T27" i="25"/>
  <c r="P27" i="25"/>
  <c r="P41" i="25"/>
  <c r="T41" i="25"/>
  <c r="T66" i="25"/>
  <c r="P66" i="25"/>
  <c r="P14" i="19"/>
  <c r="T14" i="19"/>
  <c r="P68" i="19"/>
  <c r="T68" i="19"/>
  <c r="P24" i="11"/>
  <c r="T24" i="11"/>
  <c r="P79" i="11"/>
  <c r="T79" i="11"/>
  <c r="P80" i="11"/>
  <c r="T80" i="11"/>
  <c r="P8" i="24"/>
  <c r="T8" i="24"/>
  <c r="P13" i="24"/>
  <c r="T13" i="24"/>
  <c r="T42" i="24"/>
  <c r="P42" i="24"/>
  <c r="D91" i="28"/>
  <c r="D93" i="28" s="1"/>
  <c r="P5" i="28"/>
  <c r="T5" i="28"/>
  <c r="P59" i="28"/>
  <c r="T59" i="28"/>
  <c r="P33" i="23"/>
  <c r="T33" i="23"/>
  <c r="P63" i="25"/>
  <c r="T63" i="25"/>
  <c r="P11" i="19"/>
  <c r="T11" i="19"/>
  <c r="T62" i="19"/>
  <c r="P62" i="19"/>
  <c r="T14" i="11"/>
  <c r="P14" i="11"/>
  <c r="P34" i="11"/>
  <c r="T34" i="11"/>
  <c r="T75" i="24"/>
  <c r="P75" i="24"/>
  <c r="T23" i="24"/>
  <c r="P23" i="24"/>
  <c r="P22" i="24"/>
  <c r="T22" i="24"/>
  <c r="P36" i="24"/>
  <c r="T36" i="24"/>
  <c r="P26" i="28"/>
  <c r="T26" i="28"/>
  <c r="T70" i="28"/>
  <c r="P70" i="28"/>
  <c r="P84" i="28"/>
  <c r="T84" i="28"/>
  <c r="T32" i="23"/>
  <c r="P32" i="23"/>
  <c r="G86" i="15"/>
  <c r="N86" i="15"/>
  <c r="R86" i="15"/>
  <c r="G86" i="9"/>
  <c r="N86" i="9"/>
  <c r="R86" i="9"/>
  <c r="P54" i="24"/>
  <c r="T54" i="24"/>
  <c r="T57" i="23"/>
  <c r="P57" i="23"/>
  <c r="T72" i="25"/>
  <c r="P72" i="25"/>
  <c r="P10" i="19"/>
  <c r="T10" i="19"/>
  <c r="P36" i="26"/>
  <c r="T36" i="26"/>
  <c r="T71" i="11"/>
  <c r="P71" i="11"/>
  <c r="T63" i="11"/>
  <c r="P63" i="11"/>
  <c r="T65" i="24"/>
  <c r="P65" i="24"/>
  <c r="P21" i="23"/>
  <c r="T21" i="23"/>
  <c r="P81" i="23"/>
  <c r="T81" i="23"/>
  <c r="T69" i="19"/>
  <c r="P69" i="19"/>
  <c r="P42" i="11"/>
  <c r="T42" i="11"/>
  <c r="T13" i="23"/>
  <c r="P13" i="23"/>
  <c r="G19" i="26"/>
  <c r="R19" i="26"/>
  <c r="N19" i="26"/>
  <c r="T47" i="26"/>
  <c r="P47" i="26"/>
  <c r="S72" i="14"/>
  <c r="O72" i="14"/>
  <c r="G72" i="14"/>
  <c r="P48" i="26"/>
  <c r="T48" i="26"/>
  <c r="T52" i="19"/>
  <c r="P52" i="19"/>
  <c r="T52" i="28"/>
  <c r="P52" i="28"/>
  <c r="P55" i="25"/>
  <c r="T55" i="25"/>
  <c r="T53" i="11"/>
  <c r="P53" i="11"/>
  <c r="P51" i="28"/>
  <c r="T51" i="28"/>
  <c r="P45" i="23"/>
  <c r="T45" i="23"/>
  <c r="T32" i="25"/>
  <c r="P32" i="25"/>
  <c r="P6" i="14"/>
  <c r="T6" i="14"/>
  <c r="P43" i="19"/>
  <c r="T43" i="19"/>
  <c r="P31" i="19"/>
  <c r="T31" i="19"/>
  <c r="S77" i="26"/>
  <c r="O77" i="26"/>
  <c r="G77" i="26"/>
  <c r="G61" i="26"/>
  <c r="R61" i="26"/>
  <c r="N61" i="26"/>
  <c r="P76" i="11"/>
  <c r="T76" i="11"/>
  <c r="P43" i="11"/>
  <c r="T43" i="11"/>
  <c r="P9" i="24"/>
  <c r="T9" i="24"/>
  <c r="P11" i="28"/>
  <c r="T11" i="28"/>
  <c r="T21" i="28"/>
  <c r="P21" i="28"/>
  <c r="T67" i="28"/>
  <c r="P67" i="28"/>
  <c r="P19" i="23"/>
  <c r="T19" i="23"/>
  <c r="P34" i="23"/>
  <c r="T34" i="23"/>
  <c r="G36" i="9"/>
  <c r="N36" i="9"/>
  <c r="R36" i="9"/>
  <c r="P80" i="25"/>
  <c r="T80" i="25"/>
  <c r="P64" i="19"/>
  <c r="T64" i="19"/>
  <c r="G79" i="26"/>
  <c r="N79" i="26"/>
  <c r="R79" i="26"/>
  <c r="T10" i="11"/>
  <c r="P10" i="11"/>
  <c r="P65" i="11"/>
  <c r="T65" i="11"/>
  <c r="P73" i="24"/>
  <c r="T73" i="24"/>
  <c r="P69" i="24"/>
  <c r="T69" i="24"/>
  <c r="P69" i="28"/>
  <c r="T69" i="28"/>
  <c r="T16" i="23"/>
  <c r="P16" i="23"/>
  <c r="T42" i="23"/>
  <c r="P42" i="23"/>
  <c r="P46" i="25"/>
  <c r="T46" i="25"/>
  <c r="P49" i="23"/>
  <c r="T49" i="23"/>
  <c r="P71" i="25"/>
  <c r="T71" i="25"/>
  <c r="P72" i="26"/>
  <c r="T72" i="26"/>
  <c r="T43" i="24"/>
  <c r="P43" i="24"/>
  <c r="T86" i="28"/>
  <c r="P86" i="28"/>
  <c r="T59" i="23"/>
  <c r="P59" i="23"/>
  <c r="P5" i="9"/>
  <c r="T5" i="9"/>
  <c r="P69" i="25"/>
  <c r="T69" i="25"/>
  <c r="P81" i="26"/>
  <c r="T81" i="26"/>
  <c r="P74" i="24"/>
  <c r="T74" i="24"/>
  <c r="P79" i="24"/>
  <c r="T79" i="24"/>
  <c r="T27" i="23"/>
  <c r="P27" i="23"/>
  <c r="P50" i="19"/>
  <c r="T50" i="19"/>
  <c r="P52" i="11"/>
  <c r="T52" i="11"/>
  <c r="T56" i="23"/>
  <c r="P56" i="23"/>
  <c r="P46" i="19"/>
  <c r="T46" i="19"/>
  <c r="T44" i="11"/>
  <c r="P44" i="11"/>
  <c r="P26" i="25"/>
  <c r="T26" i="25"/>
  <c r="T81" i="25"/>
  <c r="P81" i="25"/>
  <c r="T74" i="25"/>
  <c r="P74" i="25"/>
  <c r="T23" i="25"/>
  <c r="P23" i="25"/>
  <c r="T25" i="25"/>
  <c r="P25" i="25"/>
  <c r="T67" i="25"/>
  <c r="P67" i="25"/>
  <c r="P17" i="19"/>
  <c r="T17" i="19"/>
  <c r="P83" i="19"/>
  <c r="T83" i="19"/>
  <c r="T8" i="11"/>
  <c r="P8" i="11"/>
  <c r="P16" i="11"/>
  <c r="T16" i="11"/>
  <c r="T78" i="11"/>
  <c r="P78" i="11"/>
  <c r="P12" i="24"/>
  <c r="T12" i="24"/>
  <c r="P80" i="24"/>
  <c r="T80" i="24"/>
  <c r="P33" i="24"/>
  <c r="T33" i="24"/>
  <c r="P37" i="25"/>
  <c r="T37" i="25"/>
  <c r="P13" i="19"/>
  <c r="T13" i="19"/>
  <c r="T16" i="19"/>
  <c r="P16" i="19"/>
  <c r="P77" i="19"/>
  <c r="T77" i="19"/>
  <c r="T35" i="19"/>
  <c r="P35" i="19"/>
  <c r="G20" i="26"/>
  <c r="N20" i="26"/>
  <c r="R20" i="26"/>
  <c r="T25" i="11"/>
  <c r="P25" i="11"/>
  <c r="P59" i="11"/>
  <c r="T59" i="11"/>
  <c r="T30" i="11"/>
  <c r="P30" i="11"/>
  <c r="P77" i="24"/>
  <c r="T77" i="24"/>
  <c r="T26" i="24"/>
  <c r="P26" i="24"/>
  <c r="P20" i="24"/>
  <c r="T20" i="24"/>
  <c r="P61" i="24"/>
  <c r="T61" i="24"/>
  <c r="P60" i="28"/>
  <c r="T60" i="28"/>
  <c r="P7" i="23"/>
  <c r="T7" i="23"/>
  <c r="P80" i="23"/>
  <c r="T80" i="23"/>
  <c r="T48" i="24"/>
  <c r="P48" i="24"/>
  <c r="P56" i="25"/>
  <c r="T56" i="25"/>
  <c r="P56" i="28"/>
  <c r="T56" i="28"/>
  <c r="P65" i="19"/>
  <c r="T65" i="19"/>
  <c r="P61" i="11"/>
  <c r="T61" i="11"/>
  <c r="P80" i="28"/>
  <c r="T80" i="28"/>
  <c r="P38" i="23"/>
  <c r="T38" i="23"/>
  <c r="T67" i="26"/>
  <c r="P67" i="26"/>
  <c r="P36" i="23"/>
  <c r="T36" i="23"/>
  <c r="P11" i="26"/>
  <c r="T11" i="26"/>
  <c r="P7" i="9"/>
  <c r="T7" i="9"/>
  <c r="T82" i="9"/>
  <c r="P82" i="9"/>
  <c r="T39" i="26" l="1"/>
  <c r="U58" i="1"/>
  <c r="U78" i="1"/>
  <c r="G58" i="4"/>
  <c r="P58" i="4" s="1"/>
  <c r="O72" i="4"/>
  <c r="G78" i="4"/>
  <c r="R17" i="4"/>
  <c r="N59" i="4"/>
  <c r="N52" i="4"/>
  <c r="R15" i="4"/>
  <c r="N17" i="4"/>
  <c r="R59" i="4"/>
  <c r="V71" i="1"/>
  <c r="U49" i="1"/>
  <c r="V74" i="1"/>
  <c r="U11" i="1"/>
  <c r="G79" i="1"/>
  <c r="N79" i="1"/>
  <c r="R79" i="1"/>
  <c r="G81" i="1"/>
  <c r="N81" i="1"/>
  <c r="R81" i="1"/>
  <c r="G38" i="1"/>
  <c r="N38" i="1"/>
  <c r="R38" i="1"/>
  <c r="G33" i="1"/>
  <c r="N33" i="1"/>
  <c r="R33" i="1"/>
  <c r="G56" i="1"/>
  <c r="N56" i="1"/>
  <c r="R56" i="1"/>
  <c r="G44" i="1"/>
  <c r="N44" i="1"/>
  <c r="R44" i="1"/>
  <c r="T29" i="10"/>
  <c r="P29" i="10"/>
  <c r="G33" i="14"/>
  <c r="N33" i="14"/>
  <c r="R33" i="14"/>
  <c r="T47" i="9"/>
  <c r="P47" i="9"/>
  <c r="P45" i="14"/>
  <c r="T45" i="14"/>
  <c r="P82" i="18"/>
  <c r="T82" i="18"/>
  <c r="P32" i="18"/>
  <c r="T32" i="18"/>
  <c r="P64" i="18"/>
  <c r="T64" i="18"/>
  <c r="P9" i="18"/>
  <c r="T9" i="18"/>
  <c r="P66" i="13"/>
  <c r="T66" i="13"/>
  <c r="T48" i="27"/>
  <c r="P48" i="27"/>
  <c r="P78" i="13"/>
  <c r="T78" i="13"/>
  <c r="T58" i="27"/>
  <c r="P58" i="27"/>
  <c r="T47" i="22"/>
  <c r="P47" i="22"/>
  <c r="P57" i="16"/>
  <c r="T57" i="16"/>
  <c r="P53" i="27"/>
  <c r="T53" i="27"/>
  <c r="T11" i="27"/>
  <c r="P11" i="27"/>
  <c r="T73" i="12"/>
  <c r="P73" i="12"/>
  <c r="T38" i="12"/>
  <c r="P38" i="12"/>
  <c r="T26" i="22"/>
  <c r="P26" i="22"/>
  <c r="T11" i="16"/>
  <c r="P11" i="16"/>
  <c r="G43" i="4"/>
  <c r="R43" i="4"/>
  <c r="N43" i="4"/>
  <c r="T29" i="4"/>
  <c r="P29" i="4"/>
  <c r="T77" i="22"/>
  <c r="P77" i="22"/>
  <c r="P61" i="22"/>
  <c r="T61" i="22"/>
  <c r="T7" i="17"/>
  <c r="P7" i="17"/>
  <c r="T62" i="17"/>
  <c r="P62" i="17"/>
  <c r="T74" i="16"/>
  <c r="P74" i="16"/>
  <c r="T15" i="16"/>
  <c r="P15" i="16"/>
  <c r="T36" i="16"/>
  <c r="P36" i="16"/>
  <c r="T10" i="16"/>
  <c r="P10" i="16"/>
  <c r="V6" i="1"/>
  <c r="T68" i="4"/>
  <c r="P68" i="4"/>
  <c r="P10" i="26"/>
  <c r="T10" i="26"/>
  <c r="P17" i="26"/>
  <c r="T17" i="26"/>
  <c r="G64" i="15"/>
  <c r="N64" i="15"/>
  <c r="R64" i="15"/>
  <c r="T78" i="14"/>
  <c r="P78" i="14"/>
  <c r="P43" i="15"/>
  <c r="T43" i="15"/>
  <c r="G13" i="10"/>
  <c r="R13" i="10"/>
  <c r="N13" i="10"/>
  <c r="T16" i="18"/>
  <c r="P16" i="18"/>
  <c r="P74" i="13"/>
  <c r="T74" i="13"/>
  <c r="T79" i="13"/>
  <c r="P79" i="13"/>
  <c r="P54" i="12"/>
  <c r="T54" i="12"/>
  <c r="P50" i="17"/>
  <c r="T50" i="17"/>
  <c r="T44" i="16"/>
  <c r="P44" i="16"/>
  <c r="P75" i="27"/>
  <c r="T75" i="27"/>
  <c r="T72" i="12"/>
  <c r="P72" i="12"/>
  <c r="P25" i="12"/>
  <c r="T25" i="12"/>
  <c r="P68" i="17"/>
  <c r="T68" i="17"/>
  <c r="T26" i="16"/>
  <c r="P26" i="16"/>
  <c r="T34" i="16"/>
  <c r="P34" i="16"/>
  <c r="T66" i="16"/>
  <c r="P66" i="16"/>
  <c r="P77" i="4"/>
  <c r="T77" i="4"/>
  <c r="G19" i="4"/>
  <c r="R19" i="4"/>
  <c r="N19" i="4"/>
  <c r="P37" i="27"/>
  <c r="T37" i="27"/>
  <c r="T36" i="12"/>
  <c r="P36" i="12"/>
  <c r="T69" i="22"/>
  <c r="P69" i="22"/>
  <c r="T37" i="17"/>
  <c r="P37" i="17"/>
  <c r="P26" i="4"/>
  <c r="T26" i="4"/>
  <c r="T39" i="4"/>
  <c r="P39" i="4"/>
  <c r="T68" i="26"/>
  <c r="P68" i="26"/>
  <c r="T16" i="26"/>
  <c r="P16" i="26"/>
  <c r="T28" i="10"/>
  <c r="P28" i="10"/>
  <c r="P32" i="15"/>
  <c r="T32" i="15"/>
  <c r="P44" i="15"/>
  <c r="T44" i="15"/>
  <c r="P19" i="9"/>
  <c r="T19" i="9"/>
  <c r="P21" i="10"/>
  <c r="T21" i="10"/>
  <c r="P45" i="18"/>
  <c r="T45" i="18"/>
  <c r="P9" i="4"/>
  <c r="T9" i="4"/>
  <c r="T11" i="22"/>
  <c r="P11" i="22"/>
  <c r="P70" i="17"/>
  <c r="T70" i="17"/>
  <c r="T38" i="4"/>
  <c r="P38" i="4"/>
  <c r="T53" i="26"/>
  <c r="P53" i="26"/>
  <c r="T6" i="15"/>
  <c r="P6" i="15"/>
  <c r="P76" i="9"/>
  <c r="T76" i="9"/>
  <c r="P66" i="15"/>
  <c r="T66" i="15"/>
  <c r="P48" i="10"/>
  <c r="T48" i="10"/>
  <c r="T15" i="14"/>
  <c r="P15" i="14"/>
  <c r="T85" i="15"/>
  <c r="P85" i="15"/>
  <c r="T74" i="14"/>
  <c r="P74" i="14"/>
  <c r="T43" i="18"/>
  <c r="P43" i="18"/>
  <c r="P8" i="18"/>
  <c r="T8" i="18"/>
  <c r="T12" i="18"/>
  <c r="P12" i="18"/>
  <c r="P19" i="13"/>
  <c r="T19" i="13"/>
  <c r="P17" i="13"/>
  <c r="T17" i="13"/>
  <c r="T50" i="12"/>
  <c r="P50" i="12"/>
  <c r="T54" i="22"/>
  <c r="P54" i="22"/>
  <c r="T54" i="4"/>
  <c r="P54" i="4"/>
  <c r="T51" i="16"/>
  <c r="P51" i="16"/>
  <c r="P71" i="12"/>
  <c r="T71" i="12"/>
  <c r="P60" i="12"/>
  <c r="T60" i="12"/>
  <c r="P86" i="22"/>
  <c r="T86" i="22"/>
  <c r="P82" i="22"/>
  <c r="T82" i="22"/>
  <c r="T82" i="17"/>
  <c r="P82" i="17"/>
  <c r="P18" i="16"/>
  <c r="T18" i="16"/>
  <c r="T20" i="16"/>
  <c r="P20" i="16"/>
  <c r="G12" i="4"/>
  <c r="N12" i="4"/>
  <c r="R12" i="4"/>
  <c r="T41" i="4"/>
  <c r="P41" i="4"/>
  <c r="P65" i="4"/>
  <c r="T65" i="4"/>
  <c r="T64" i="27"/>
  <c r="P64" i="27"/>
  <c r="T81" i="12"/>
  <c r="P81" i="12"/>
  <c r="P28" i="12"/>
  <c r="T28" i="12"/>
  <c r="T6" i="22"/>
  <c r="P6" i="22"/>
  <c r="P79" i="22"/>
  <c r="T79" i="22"/>
  <c r="T71" i="17"/>
  <c r="P71" i="17"/>
  <c r="P85" i="17"/>
  <c r="T85" i="17"/>
  <c r="T20" i="17"/>
  <c r="P20" i="17"/>
  <c r="T67" i="17"/>
  <c r="P67" i="17"/>
  <c r="P77" i="16"/>
  <c r="T77" i="16"/>
  <c r="T63" i="16"/>
  <c r="P63" i="16"/>
  <c r="P23" i="4"/>
  <c r="T23" i="4"/>
  <c r="T20" i="4"/>
  <c r="P20" i="4"/>
  <c r="O74" i="1"/>
  <c r="S74" i="1"/>
  <c r="G74" i="1"/>
  <c r="G9" i="1"/>
  <c r="N9" i="1"/>
  <c r="R9" i="1"/>
  <c r="G16" i="1"/>
  <c r="R16" i="1"/>
  <c r="N16" i="1"/>
  <c r="G22" i="1"/>
  <c r="R22" i="1"/>
  <c r="N22" i="1"/>
  <c r="G85" i="1"/>
  <c r="N85" i="1"/>
  <c r="R85" i="1"/>
  <c r="S5" i="1"/>
  <c r="O5" i="1"/>
  <c r="G5" i="1"/>
  <c r="O7" i="1"/>
  <c r="S7" i="1"/>
  <c r="G7" i="1"/>
  <c r="G68" i="1"/>
  <c r="N68" i="1"/>
  <c r="R68" i="1"/>
  <c r="G21" i="1"/>
  <c r="N21" i="1"/>
  <c r="R21" i="1"/>
  <c r="G18" i="1"/>
  <c r="R18" i="1"/>
  <c r="N18" i="1"/>
  <c r="G37" i="1"/>
  <c r="N37" i="1"/>
  <c r="R37" i="1"/>
  <c r="G41" i="1"/>
  <c r="R41" i="1"/>
  <c r="N41" i="1"/>
  <c r="G19" i="1"/>
  <c r="N19" i="1"/>
  <c r="R19" i="1"/>
  <c r="G62" i="1"/>
  <c r="R62" i="1"/>
  <c r="N62" i="1"/>
  <c r="G26" i="1"/>
  <c r="R26" i="1"/>
  <c r="N26" i="1"/>
  <c r="G23" i="1"/>
  <c r="R23" i="1"/>
  <c r="N23" i="1"/>
  <c r="G64" i="1"/>
  <c r="N64" i="1"/>
  <c r="R64" i="1"/>
  <c r="G69" i="1"/>
  <c r="R69" i="1"/>
  <c r="N69" i="1"/>
  <c r="G57" i="1"/>
  <c r="R57" i="1"/>
  <c r="N57" i="1"/>
  <c r="G58" i="1"/>
  <c r="R58" i="1"/>
  <c r="N58" i="1"/>
  <c r="G51" i="1"/>
  <c r="R51" i="1"/>
  <c r="N51" i="1"/>
  <c r="T61" i="26"/>
  <c r="P61" i="26"/>
  <c r="T18" i="26"/>
  <c r="P18" i="26"/>
  <c r="G67" i="15"/>
  <c r="N67" i="15"/>
  <c r="R67" i="15"/>
  <c r="G23" i="9"/>
  <c r="N23" i="9"/>
  <c r="R23" i="9"/>
  <c r="P27" i="14"/>
  <c r="T27" i="14"/>
  <c r="P85" i="18"/>
  <c r="T85" i="18"/>
  <c r="T18" i="14"/>
  <c r="P18" i="14"/>
  <c r="G65" i="15"/>
  <c r="N65" i="15"/>
  <c r="R65" i="15"/>
  <c r="U65" i="1" s="1"/>
  <c r="P60" i="14"/>
  <c r="T60" i="14"/>
  <c r="R48" i="15"/>
  <c r="G48" i="15"/>
  <c r="N48" i="15"/>
  <c r="G30" i="15"/>
  <c r="N30" i="15"/>
  <c r="R30" i="15"/>
  <c r="T42" i="15"/>
  <c r="P42" i="15"/>
  <c r="G59" i="9"/>
  <c r="N59" i="9"/>
  <c r="R59" i="9"/>
  <c r="S70" i="15"/>
  <c r="O70" i="15"/>
  <c r="G70" i="15"/>
  <c r="G56" i="15"/>
  <c r="R56" i="15"/>
  <c r="N56" i="15"/>
  <c r="P46" i="9"/>
  <c r="T46" i="9"/>
  <c r="G56" i="9"/>
  <c r="R56" i="9"/>
  <c r="N56" i="9"/>
  <c r="G42" i="10"/>
  <c r="R42" i="10"/>
  <c r="N42" i="10"/>
  <c r="P37" i="10"/>
  <c r="T37" i="10"/>
  <c r="G68" i="14"/>
  <c r="R68" i="14"/>
  <c r="N68" i="14"/>
  <c r="T80" i="18"/>
  <c r="P80" i="18"/>
  <c r="G46" i="14"/>
  <c r="R46" i="14"/>
  <c r="N46" i="14"/>
  <c r="T50" i="14"/>
  <c r="P50" i="14"/>
  <c r="T61" i="18"/>
  <c r="P61" i="18"/>
  <c r="T57" i="18"/>
  <c r="P57" i="18"/>
  <c r="T18" i="18"/>
  <c r="P18" i="18"/>
  <c r="P76" i="13"/>
  <c r="T76" i="13"/>
  <c r="T60" i="13"/>
  <c r="P60" i="13"/>
  <c r="T77" i="13"/>
  <c r="P77" i="13"/>
  <c r="P21" i="13"/>
  <c r="T21" i="13"/>
  <c r="T33" i="13"/>
  <c r="P33" i="13"/>
  <c r="P63" i="13"/>
  <c r="T63" i="13"/>
  <c r="P49" i="17"/>
  <c r="T49" i="17"/>
  <c r="P57" i="12"/>
  <c r="T57" i="12"/>
  <c r="T54" i="17"/>
  <c r="P54" i="17"/>
  <c r="P50" i="13"/>
  <c r="T50" i="13"/>
  <c r="T44" i="17"/>
  <c r="P44" i="17"/>
  <c r="P49" i="4"/>
  <c r="T49" i="4"/>
  <c r="P46" i="13"/>
  <c r="T46" i="13"/>
  <c r="T77" i="27"/>
  <c r="P77" i="27"/>
  <c r="T26" i="27"/>
  <c r="P26" i="27"/>
  <c r="P20" i="27"/>
  <c r="T20" i="27"/>
  <c r="P83" i="27"/>
  <c r="T83" i="27"/>
  <c r="P77" i="12"/>
  <c r="T77" i="12"/>
  <c r="P85" i="12"/>
  <c r="T85" i="12"/>
  <c r="T31" i="12"/>
  <c r="P31" i="12"/>
  <c r="T40" i="22"/>
  <c r="P40" i="22"/>
  <c r="T81" i="22"/>
  <c r="P81" i="22"/>
  <c r="P41" i="17"/>
  <c r="T41" i="17"/>
  <c r="P40" i="17"/>
  <c r="T40" i="17"/>
  <c r="T29" i="17"/>
  <c r="P29" i="17"/>
  <c r="P62" i="16"/>
  <c r="T62" i="16"/>
  <c r="T75" i="4"/>
  <c r="P75" i="4"/>
  <c r="G81" i="4"/>
  <c r="N81" i="4"/>
  <c r="R81" i="4"/>
  <c r="G32" i="4"/>
  <c r="R32" i="4"/>
  <c r="N32" i="4"/>
  <c r="D90" i="27"/>
  <c r="D92" i="27" s="1"/>
  <c r="T5" i="27"/>
  <c r="P5" i="27"/>
  <c r="P38" i="27"/>
  <c r="T38" i="27"/>
  <c r="P42" i="27"/>
  <c r="T42" i="27"/>
  <c r="P26" i="12"/>
  <c r="T26" i="12"/>
  <c r="T19" i="12"/>
  <c r="P19" i="12"/>
  <c r="P24" i="22"/>
  <c r="T24" i="22"/>
  <c r="D90" i="17"/>
  <c r="D92" i="17" s="1"/>
  <c r="P5" i="17"/>
  <c r="T5" i="17"/>
  <c r="T80" i="17"/>
  <c r="P80" i="17"/>
  <c r="P28" i="16"/>
  <c r="T28" i="16"/>
  <c r="T14" i="16"/>
  <c r="P14" i="16"/>
  <c r="P22" i="4"/>
  <c r="T22" i="4"/>
  <c r="P60" i="4"/>
  <c r="T60" i="4"/>
  <c r="T82" i="4"/>
  <c r="P82" i="4"/>
  <c r="U34" i="1"/>
  <c r="P28" i="4"/>
  <c r="T28" i="4"/>
  <c r="P84" i="26"/>
  <c r="T84" i="26"/>
  <c r="T29" i="26"/>
  <c r="P29" i="26"/>
  <c r="P62" i="26"/>
  <c r="T62" i="26"/>
  <c r="T64" i="26"/>
  <c r="P64" i="26"/>
  <c r="G85" i="9"/>
  <c r="R85" i="9"/>
  <c r="U85" i="1" s="1"/>
  <c r="N85" i="9"/>
  <c r="O7" i="15"/>
  <c r="S7" i="15"/>
  <c r="V7" i="1" s="1"/>
  <c r="G7" i="15"/>
  <c r="G69" i="15"/>
  <c r="R69" i="15"/>
  <c r="U69" i="1" s="1"/>
  <c r="N69" i="15"/>
  <c r="G67" i="10"/>
  <c r="N67" i="10"/>
  <c r="R67" i="10"/>
  <c r="G84" i="14"/>
  <c r="R84" i="14"/>
  <c r="N84" i="14"/>
  <c r="S75" i="10"/>
  <c r="O75" i="10"/>
  <c r="G75" i="10"/>
  <c r="G33" i="9"/>
  <c r="N33" i="9"/>
  <c r="R33" i="9"/>
  <c r="G63" i="15"/>
  <c r="R63" i="15"/>
  <c r="N63" i="15"/>
  <c r="G17" i="15"/>
  <c r="R17" i="15"/>
  <c r="N17" i="15"/>
  <c r="G82" i="14"/>
  <c r="R82" i="14"/>
  <c r="U82" i="1" s="1"/>
  <c r="N82" i="14"/>
  <c r="P73" i="14"/>
  <c r="T73" i="14"/>
  <c r="G43" i="9"/>
  <c r="R43" i="9"/>
  <c r="N43" i="9"/>
  <c r="G79" i="15"/>
  <c r="R79" i="15"/>
  <c r="U79" i="1" s="1"/>
  <c r="N79" i="15"/>
  <c r="G37" i="15"/>
  <c r="R37" i="15"/>
  <c r="N37" i="15"/>
  <c r="O70" i="9"/>
  <c r="S70" i="9"/>
  <c r="G70" i="9"/>
  <c r="P69" i="14"/>
  <c r="T69" i="14"/>
  <c r="G37" i="14"/>
  <c r="R37" i="14"/>
  <c r="N37" i="14"/>
  <c r="T76" i="14"/>
  <c r="P76" i="14"/>
  <c r="P29" i="15"/>
  <c r="T29" i="15"/>
  <c r="T24" i="9"/>
  <c r="P24" i="9"/>
  <c r="T6" i="9"/>
  <c r="P6" i="9"/>
  <c r="T54" i="10"/>
  <c r="P54" i="10"/>
  <c r="T10" i="10"/>
  <c r="P10" i="10"/>
  <c r="T54" i="9"/>
  <c r="P54" i="9"/>
  <c r="P83" i="13"/>
  <c r="T83" i="13"/>
  <c r="T53" i="18"/>
  <c r="P53" i="18"/>
  <c r="T68" i="13"/>
  <c r="P68" i="13"/>
  <c r="P62" i="18"/>
  <c r="T62" i="18"/>
  <c r="P24" i="18"/>
  <c r="T24" i="18"/>
  <c r="P69" i="18"/>
  <c r="T69" i="18"/>
  <c r="P41" i="13"/>
  <c r="T41" i="13"/>
  <c r="P71" i="13"/>
  <c r="T71" i="13"/>
  <c r="P48" i="22"/>
  <c r="T48" i="22"/>
  <c r="P59" i="13"/>
  <c r="T59" i="13"/>
  <c r="P11" i="13"/>
  <c r="T11" i="13"/>
  <c r="T44" i="12"/>
  <c r="P44" i="12"/>
  <c r="T58" i="22"/>
  <c r="P58" i="22"/>
  <c r="P57" i="4"/>
  <c r="T57" i="4"/>
  <c r="P50" i="22"/>
  <c r="T50" i="22"/>
  <c r="G56" i="4"/>
  <c r="R56" i="4"/>
  <c r="N56" i="4"/>
  <c r="P43" i="27"/>
  <c r="T43" i="27"/>
  <c r="T75" i="12"/>
  <c r="P75" i="12"/>
  <c r="T10" i="12"/>
  <c r="P10" i="12"/>
  <c r="P10" i="22"/>
  <c r="T10" i="22"/>
  <c r="T33" i="22"/>
  <c r="P33" i="22"/>
  <c r="P34" i="17"/>
  <c r="T34" i="17"/>
  <c r="T22" i="16"/>
  <c r="P22" i="16"/>
  <c r="T21" i="16"/>
  <c r="P21" i="16"/>
  <c r="P72" i="4"/>
  <c r="T72" i="4"/>
  <c r="G62" i="4"/>
  <c r="R62" i="4"/>
  <c r="N62" i="4"/>
  <c r="T67" i="4"/>
  <c r="P67" i="4"/>
  <c r="T6" i="27"/>
  <c r="P6" i="27"/>
  <c r="T16" i="27"/>
  <c r="P16" i="27"/>
  <c r="T30" i="27"/>
  <c r="P30" i="27"/>
  <c r="P42" i="12"/>
  <c r="T42" i="12"/>
  <c r="P31" i="22"/>
  <c r="T31" i="22"/>
  <c r="T73" i="17"/>
  <c r="P73" i="17"/>
  <c r="P13" i="17"/>
  <c r="T13" i="17"/>
  <c r="T31" i="17"/>
  <c r="P31" i="17"/>
  <c r="P6" i="16"/>
  <c r="T6" i="16"/>
  <c r="T81" i="16"/>
  <c r="P81" i="16"/>
  <c r="U14" i="1"/>
  <c r="V5" i="1"/>
  <c r="P32" i="26"/>
  <c r="T32" i="26"/>
  <c r="P74" i="26"/>
  <c r="T74" i="26"/>
  <c r="T60" i="26"/>
  <c r="P60" i="26"/>
  <c r="P49" i="26"/>
  <c r="T49" i="26"/>
  <c r="P52" i="26"/>
  <c r="T52" i="26"/>
  <c r="P59" i="15"/>
  <c r="T59" i="15"/>
  <c r="P65" i="9"/>
  <c r="T65" i="9"/>
  <c r="T68" i="10"/>
  <c r="P68" i="10"/>
  <c r="T41" i="15"/>
  <c r="P41" i="15"/>
  <c r="P80" i="15"/>
  <c r="T80" i="15"/>
  <c r="T66" i="10"/>
  <c r="P66" i="10"/>
  <c r="P34" i="14"/>
  <c r="T34" i="14"/>
  <c r="P70" i="14"/>
  <c r="T70" i="14"/>
  <c r="T22" i="14"/>
  <c r="P22" i="14"/>
  <c r="T49" i="15"/>
  <c r="P49" i="15"/>
  <c r="T39" i="9"/>
  <c r="P39" i="9"/>
  <c r="T24" i="15"/>
  <c r="P24" i="15"/>
  <c r="P64" i="9"/>
  <c r="T64" i="9"/>
  <c r="T39" i="10"/>
  <c r="P39" i="10"/>
  <c r="T63" i="10"/>
  <c r="P63" i="10"/>
  <c r="T50" i="9"/>
  <c r="P50" i="9"/>
  <c r="T72" i="18"/>
  <c r="P72" i="18"/>
  <c r="T13" i="18"/>
  <c r="P13" i="18"/>
  <c r="T75" i="18"/>
  <c r="P75" i="18"/>
  <c r="P28" i="18"/>
  <c r="T28" i="18"/>
  <c r="P73" i="18"/>
  <c r="T73" i="18"/>
  <c r="P47" i="18"/>
  <c r="T47" i="18"/>
  <c r="P10" i="18"/>
  <c r="T10" i="18"/>
  <c r="P69" i="13"/>
  <c r="T69" i="13"/>
  <c r="P85" i="13"/>
  <c r="T85" i="13"/>
  <c r="T25" i="13"/>
  <c r="P25" i="13"/>
  <c r="T40" i="13"/>
  <c r="P40" i="13"/>
  <c r="T64" i="13"/>
  <c r="P64" i="13"/>
  <c r="T56" i="27"/>
  <c r="P56" i="27"/>
  <c r="P56" i="17"/>
  <c r="T56" i="17"/>
  <c r="T45" i="4"/>
  <c r="P45" i="4"/>
  <c r="T44" i="27"/>
  <c r="P44" i="27"/>
  <c r="P51" i="17"/>
  <c r="T51" i="17"/>
  <c r="P51" i="4"/>
  <c r="T51" i="4"/>
  <c r="P73" i="27"/>
  <c r="T73" i="27"/>
  <c r="P12" i="27"/>
  <c r="T12" i="27"/>
  <c r="P80" i="27"/>
  <c r="T80" i="27"/>
  <c r="P70" i="12"/>
  <c r="T70" i="12"/>
  <c r="P9" i="12"/>
  <c r="T9" i="12"/>
  <c r="T79" i="12"/>
  <c r="P79" i="12"/>
  <c r="P25" i="22"/>
  <c r="T25" i="22"/>
  <c r="T80" i="22"/>
  <c r="P80" i="22"/>
  <c r="P39" i="17"/>
  <c r="T39" i="17"/>
  <c r="T10" i="17"/>
  <c r="P10" i="17"/>
  <c r="P32" i="17"/>
  <c r="T32" i="17"/>
  <c r="T16" i="16"/>
  <c r="P16" i="16"/>
  <c r="G27" i="4"/>
  <c r="N27" i="4"/>
  <c r="R27" i="4"/>
  <c r="T19" i="27"/>
  <c r="P19" i="27"/>
  <c r="T61" i="27"/>
  <c r="P61" i="27"/>
  <c r="T15" i="12"/>
  <c r="P15" i="12"/>
  <c r="T41" i="12"/>
  <c r="P41" i="12"/>
  <c r="T78" i="12"/>
  <c r="P78" i="12"/>
  <c r="T22" i="22"/>
  <c r="P22" i="22"/>
  <c r="P65" i="22"/>
  <c r="T65" i="22"/>
  <c r="P75" i="17"/>
  <c r="T75" i="17"/>
  <c r="T78" i="17"/>
  <c r="P78" i="17"/>
  <c r="P72" i="16"/>
  <c r="T72" i="16"/>
  <c r="P13" i="16"/>
  <c r="T13" i="16"/>
  <c r="P24" i="16"/>
  <c r="T24" i="16"/>
  <c r="P16" i="4"/>
  <c r="T16" i="4"/>
  <c r="P83" i="4"/>
  <c r="T83" i="4"/>
  <c r="T85" i="14"/>
  <c r="P85" i="14"/>
  <c r="T26" i="26"/>
  <c r="P26" i="26"/>
  <c r="P23" i="26"/>
  <c r="T23" i="26"/>
  <c r="G42" i="26"/>
  <c r="N42" i="26"/>
  <c r="R42" i="26"/>
  <c r="G86" i="26"/>
  <c r="R86" i="26"/>
  <c r="U86" i="1" s="1"/>
  <c r="N86" i="26"/>
  <c r="G24" i="26"/>
  <c r="N24" i="26"/>
  <c r="R24" i="26"/>
  <c r="G46" i="26"/>
  <c r="N46" i="26"/>
  <c r="R46" i="26"/>
  <c r="G27" i="26"/>
  <c r="R27" i="26"/>
  <c r="N27" i="26"/>
  <c r="T77" i="9"/>
  <c r="P77" i="9"/>
  <c r="T66" i="9"/>
  <c r="P66" i="9"/>
  <c r="T8" i="15"/>
  <c r="P8" i="15"/>
  <c r="P61" i="9"/>
  <c r="T61" i="9"/>
  <c r="T43" i="10"/>
  <c r="P43" i="10"/>
  <c r="T61" i="14"/>
  <c r="P61" i="14"/>
  <c r="T35" i="10"/>
  <c r="P35" i="10"/>
  <c r="T44" i="9"/>
  <c r="P44" i="9"/>
  <c r="P42" i="14"/>
  <c r="T42" i="14"/>
  <c r="T54" i="15"/>
  <c r="P54" i="15"/>
  <c r="P9" i="9"/>
  <c r="T9" i="9"/>
  <c r="P9" i="15"/>
  <c r="T9" i="15"/>
  <c r="T55" i="10"/>
  <c r="P55" i="10"/>
  <c r="P47" i="10"/>
  <c r="T47" i="10"/>
  <c r="P46" i="15"/>
  <c r="T46" i="15"/>
  <c r="P48" i="14"/>
  <c r="T48" i="14"/>
  <c r="P58" i="14"/>
  <c r="T58" i="14"/>
  <c r="D90" i="13"/>
  <c r="D92" i="13" s="1"/>
  <c r="P5" i="13"/>
  <c r="T5" i="13"/>
  <c r="P33" i="18"/>
  <c r="T33" i="18"/>
  <c r="P49" i="18"/>
  <c r="T49" i="18"/>
  <c r="T34" i="18"/>
  <c r="P34" i="18"/>
  <c r="P20" i="18"/>
  <c r="T20" i="18"/>
  <c r="T15" i="18"/>
  <c r="P15" i="18"/>
  <c r="D90" i="18"/>
  <c r="D92" i="18" s="1"/>
  <c r="P5" i="18"/>
  <c r="T5" i="18"/>
  <c r="T18" i="13"/>
  <c r="P18" i="13"/>
  <c r="T62" i="13"/>
  <c r="P62" i="13"/>
  <c r="T81" i="13"/>
  <c r="P81" i="13"/>
  <c r="P51" i="27"/>
  <c r="T51" i="27"/>
  <c r="P46" i="22"/>
  <c r="T46" i="22"/>
  <c r="T58" i="16"/>
  <c r="P58" i="16"/>
  <c r="T46" i="12"/>
  <c r="P46" i="12"/>
  <c r="T52" i="17"/>
  <c r="P52" i="17"/>
  <c r="U52" i="1"/>
  <c r="U55" i="1"/>
  <c r="P44" i="4"/>
  <c r="T44" i="4"/>
  <c r="P86" i="27"/>
  <c r="T86" i="27"/>
  <c r="T8" i="12"/>
  <c r="P8" i="12"/>
  <c r="P64" i="12"/>
  <c r="T64" i="12"/>
  <c r="T39" i="22"/>
  <c r="P39" i="22"/>
  <c r="P83" i="22"/>
  <c r="T83" i="22"/>
  <c r="T28" i="17"/>
  <c r="P28" i="17"/>
  <c r="P39" i="16"/>
  <c r="T39" i="16"/>
  <c r="T69" i="16"/>
  <c r="P69" i="16"/>
  <c r="G13" i="4"/>
  <c r="R13" i="4"/>
  <c r="N13" i="4"/>
  <c r="G66" i="4"/>
  <c r="R66" i="4"/>
  <c r="U66" i="1" s="1"/>
  <c r="N66" i="4"/>
  <c r="T14" i="27"/>
  <c r="P14" i="27"/>
  <c r="T68" i="27"/>
  <c r="P68" i="27"/>
  <c r="P61" i="12"/>
  <c r="T61" i="12"/>
  <c r="P60" i="22"/>
  <c r="T60" i="22"/>
  <c r="P17" i="17"/>
  <c r="T17" i="17"/>
  <c r="P86" i="17"/>
  <c r="T86" i="17"/>
  <c r="P8" i="16"/>
  <c r="T8" i="16"/>
  <c r="P64" i="16"/>
  <c r="T64" i="16"/>
  <c r="U36" i="1"/>
  <c r="S76" i="1"/>
  <c r="O76" i="1"/>
  <c r="G76" i="1"/>
  <c r="G78" i="1"/>
  <c r="R78" i="1"/>
  <c r="N78" i="1"/>
  <c r="G15" i="1"/>
  <c r="R15" i="1"/>
  <c r="N15" i="1"/>
  <c r="G35" i="1"/>
  <c r="N35" i="1"/>
  <c r="R35" i="1"/>
  <c r="G84" i="1"/>
  <c r="N84" i="1"/>
  <c r="R84" i="1"/>
  <c r="G42" i="1"/>
  <c r="N42" i="1"/>
  <c r="R42" i="1"/>
  <c r="G25" i="1"/>
  <c r="R25" i="1"/>
  <c r="N25" i="1"/>
  <c r="G11" i="1"/>
  <c r="R11" i="1"/>
  <c r="N11" i="1"/>
  <c r="G34" i="1"/>
  <c r="R34" i="1"/>
  <c r="N34" i="1"/>
  <c r="G54" i="1"/>
  <c r="N54" i="1"/>
  <c r="R54" i="1"/>
  <c r="N49" i="1"/>
  <c r="G49" i="1"/>
  <c r="R49" i="1"/>
  <c r="T34" i="10"/>
  <c r="P34" i="10"/>
  <c r="P33" i="26"/>
  <c r="T33" i="26"/>
  <c r="G31" i="9"/>
  <c r="N31" i="9"/>
  <c r="R31" i="9"/>
  <c r="T77" i="14"/>
  <c r="P77" i="14"/>
  <c r="P20" i="15"/>
  <c r="T20" i="15"/>
  <c r="T78" i="15"/>
  <c r="P78" i="15"/>
  <c r="P71" i="10"/>
  <c r="T71" i="10"/>
  <c r="P28" i="14"/>
  <c r="T28" i="14"/>
  <c r="P60" i="15"/>
  <c r="T60" i="15"/>
  <c r="T20" i="10"/>
  <c r="P20" i="10"/>
  <c r="P29" i="13"/>
  <c r="T29" i="13"/>
  <c r="T66" i="27"/>
  <c r="P66" i="27"/>
  <c r="P82" i="12"/>
  <c r="T82" i="12"/>
  <c r="P63" i="22"/>
  <c r="T63" i="22"/>
  <c r="P15" i="17"/>
  <c r="T15" i="17"/>
  <c r="P12" i="17"/>
  <c r="T12" i="17"/>
  <c r="P86" i="4"/>
  <c r="T86" i="4"/>
  <c r="P7" i="27"/>
  <c r="T7" i="27"/>
  <c r="T23" i="27"/>
  <c r="P23" i="27"/>
  <c r="P82" i="27"/>
  <c r="T82" i="27"/>
  <c r="P23" i="12"/>
  <c r="T23" i="12"/>
  <c r="T65" i="26"/>
  <c r="P65" i="26"/>
  <c r="P33" i="10"/>
  <c r="T33" i="10"/>
  <c r="G84" i="10"/>
  <c r="R84" i="10"/>
  <c r="N84" i="10"/>
  <c r="T51" i="9"/>
  <c r="P51" i="9"/>
  <c r="T31" i="18"/>
  <c r="P31" i="18"/>
  <c r="P50" i="27"/>
  <c r="T50" i="27"/>
  <c r="T64" i="22"/>
  <c r="P64" i="22"/>
  <c r="P42" i="4"/>
  <c r="T42" i="4"/>
  <c r="D90" i="22"/>
  <c r="D92" i="22" s="1"/>
  <c r="T5" i="22"/>
  <c r="P5" i="22"/>
  <c r="P35" i="17"/>
  <c r="T35" i="17"/>
  <c r="P34" i="9"/>
  <c r="T34" i="9"/>
  <c r="T70" i="10"/>
  <c r="P70" i="10"/>
  <c r="T34" i="26"/>
  <c r="P34" i="26"/>
  <c r="T43" i="26"/>
  <c r="P43" i="26"/>
  <c r="T50" i="26"/>
  <c r="P50" i="26"/>
  <c r="P8" i="14"/>
  <c r="T8" i="14"/>
  <c r="P41" i="9"/>
  <c r="T41" i="9"/>
  <c r="P38" i="9"/>
  <c r="T38" i="9"/>
  <c r="P79" i="10"/>
  <c r="T79" i="10"/>
  <c r="T79" i="14"/>
  <c r="P79" i="14"/>
  <c r="T32" i="14"/>
  <c r="P32" i="14"/>
  <c r="T71" i="15"/>
  <c r="P71" i="15"/>
  <c r="T47" i="15"/>
  <c r="P47" i="15"/>
  <c r="T53" i="10"/>
  <c r="P53" i="10"/>
  <c r="T55" i="14"/>
  <c r="P55" i="14"/>
  <c r="P70" i="18"/>
  <c r="T70" i="18"/>
  <c r="T21" i="18"/>
  <c r="P21" i="18"/>
  <c r="P42" i="18"/>
  <c r="T42" i="18"/>
  <c r="P38" i="13"/>
  <c r="T38" i="13"/>
  <c r="P55" i="17"/>
  <c r="T55" i="17"/>
  <c r="P52" i="27"/>
  <c r="T52" i="27"/>
  <c r="T28" i="27"/>
  <c r="P28" i="27"/>
  <c r="P30" i="12"/>
  <c r="T30" i="12"/>
  <c r="P29" i="22"/>
  <c r="T29" i="22"/>
  <c r="P43" i="17"/>
  <c r="T43" i="17"/>
  <c r="P79" i="17"/>
  <c r="T79" i="17"/>
  <c r="P8" i="27"/>
  <c r="T8" i="27"/>
  <c r="P72" i="22"/>
  <c r="T72" i="22"/>
  <c r="P13" i="22"/>
  <c r="T13" i="22"/>
  <c r="T12" i="16"/>
  <c r="P12" i="16"/>
  <c r="P69" i="4"/>
  <c r="T69" i="4"/>
  <c r="T30" i="9"/>
  <c r="P30" i="9"/>
  <c r="P14" i="9"/>
  <c r="T14" i="9"/>
  <c r="P55" i="9"/>
  <c r="T55" i="9"/>
  <c r="G18" i="15"/>
  <c r="N18" i="15"/>
  <c r="R18" i="15"/>
  <c r="T73" i="10"/>
  <c r="P73" i="10"/>
  <c r="G81" i="9"/>
  <c r="N81" i="9"/>
  <c r="R81" i="9"/>
  <c r="T81" i="14"/>
  <c r="P81" i="14"/>
  <c r="T14" i="14"/>
  <c r="P14" i="14"/>
  <c r="T38" i="15"/>
  <c r="P38" i="15"/>
  <c r="T21" i="9"/>
  <c r="P21" i="9"/>
  <c r="T55" i="15"/>
  <c r="P55" i="15"/>
  <c r="P71" i="18"/>
  <c r="T71" i="18"/>
  <c r="P32" i="13"/>
  <c r="T32" i="13"/>
  <c r="T73" i="13"/>
  <c r="P73" i="13"/>
  <c r="T72" i="13"/>
  <c r="P72" i="13"/>
  <c r="P45" i="12"/>
  <c r="T45" i="12"/>
  <c r="P58" i="13"/>
  <c r="T58" i="13"/>
  <c r="P84" i="27"/>
  <c r="T84" i="27"/>
  <c r="P27" i="12"/>
  <c r="T27" i="12"/>
  <c r="S75" i="1"/>
  <c r="O75" i="1"/>
  <c r="G75" i="1"/>
  <c r="G17" i="1"/>
  <c r="R17" i="1"/>
  <c r="N17" i="1"/>
  <c r="G29" i="1"/>
  <c r="N29" i="1"/>
  <c r="R29" i="1"/>
  <c r="O72" i="1"/>
  <c r="S72" i="1"/>
  <c r="G72" i="1"/>
  <c r="O71" i="1"/>
  <c r="S71" i="1"/>
  <c r="G71" i="1"/>
  <c r="G31" i="1"/>
  <c r="R31" i="1"/>
  <c r="N31" i="1"/>
  <c r="G67" i="1"/>
  <c r="R67" i="1"/>
  <c r="N67" i="1"/>
  <c r="G14" i="1"/>
  <c r="R14" i="1"/>
  <c r="N14" i="1"/>
  <c r="S8" i="1"/>
  <c r="O8" i="1"/>
  <c r="G8" i="1"/>
  <c r="G20" i="1"/>
  <c r="N20" i="1"/>
  <c r="R20" i="1"/>
  <c r="G39" i="1"/>
  <c r="N39" i="1"/>
  <c r="R39" i="1"/>
  <c r="G10" i="1"/>
  <c r="R10" i="1"/>
  <c r="N10" i="1"/>
  <c r="G82" i="1"/>
  <c r="N82" i="1"/>
  <c r="R82" i="1"/>
  <c r="G30" i="1"/>
  <c r="N30" i="1"/>
  <c r="R30" i="1"/>
  <c r="G86" i="1"/>
  <c r="R86" i="1"/>
  <c r="N86" i="1"/>
  <c r="G83" i="1"/>
  <c r="N83" i="1"/>
  <c r="R83" i="1"/>
  <c r="G36" i="1"/>
  <c r="R36" i="1"/>
  <c r="N36" i="1"/>
  <c r="G50" i="1"/>
  <c r="N50" i="1"/>
  <c r="R50" i="1"/>
  <c r="G52" i="1"/>
  <c r="N52" i="1"/>
  <c r="R52" i="1"/>
  <c r="G55" i="1"/>
  <c r="N55" i="1"/>
  <c r="R55" i="1"/>
  <c r="N48" i="1"/>
  <c r="G48" i="1"/>
  <c r="R48" i="1"/>
  <c r="P36" i="9"/>
  <c r="T36" i="9"/>
  <c r="T77" i="26"/>
  <c r="P77" i="26"/>
  <c r="T19" i="26"/>
  <c r="P19" i="26"/>
  <c r="T86" i="15"/>
  <c r="P86" i="15"/>
  <c r="T31" i="26"/>
  <c r="P31" i="26"/>
  <c r="P36" i="15"/>
  <c r="T36" i="15"/>
  <c r="P6" i="18"/>
  <c r="T6" i="18"/>
  <c r="G17" i="10"/>
  <c r="N17" i="10"/>
  <c r="R17" i="10"/>
  <c r="P32" i="9"/>
  <c r="T32" i="9"/>
  <c r="T17" i="9"/>
  <c r="P17" i="9"/>
  <c r="P57" i="10"/>
  <c r="T57" i="10"/>
  <c r="G28" i="15"/>
  <c r="R28" i="15"/>
  <c r="U28" i="1" s="1"/>
  <c r="N28" i="15"/>
  <c r="P6" i="10"/>
  <c r="T6" i="10"/>
  <c r="P66" i="14"/>
  <c r="T66" i="14"/>
  <c r="T67" i="9"/>
  <c r="P67" i="9"/>
  <c r="P51" i="10"/>
  <c r="T51" i="10"/>
  <c r="G25" i="14"/>
  <c r="N25" i="14"/>
  <c r="R25" i="14"/>
  <c r="P7" i="10"/>
  <c r="T7" i="10"/>
  <c r="P82" i="10"/>
  <c r="T82" i="10"/>
  <c r="T52" i="10"/>
  <c r="P52" i="10"/>
  <c r="T56" i="10"/>
  <c r="P56" i="10"/>
  <c r="T44" i="18"/>
  <c r="P44" i="18"/>
  <c r="P25" i="18"/>
  <c r="T25" i="18"/>
  <c r="T27" i="18"/>
  <c r="P27" i="18"/>
  <c r="P41" i="18"/>
  <c r="T41" i="18"/>
  <c r="P16" i="13"/>
  <c r="T16" i="13"/>
  <c r="P82" i="13"/>
  <c r="T82" i="13"/>
  <c r="T9" i="13"/>
  <c r="P9" i="13"/>
  <c r="T44" i="13"/>
  <c r="P44" i="13"/>
  <c r="P56" i="12"/>
  <c r="T56" i="12"/>
  <c r="P53" i="17"/>
  <c r="T53" i="17"/>
  <c r="P53" i="13"/>
  <c r="T53" i="13"/>
  <c r="P47" i="12"/>
  <c r="T47" i="12"/>
  <c r="T52" i="16"/>
  <c r="P52" i="16"/>
  <c r="G46" i="4"/>
  <c r="N46" i="4"/>
  <c r="R46" i="4"/>
  <c r="P74" i="27"/>
  <c r="T74" i="27"/>
  <c r="P17" i="27"/>
  <c r="T17" i="27"/>
  <c r="P25" i="27"/>
  <c r="T25" i="27"/>
  <c r="P65" i="27"/>
  <c r="T65" i="27"/>
  <c r="P6" i="12"/>
  <c r="T6" i="12"/>
  <c r="T20" i="12"/>
  <c r="P20" i="12"/>
  <c r="P37" i="22"/>
  <c r="T37" i="22"/>
  <c r="P38" i="22"/>
  <c r="T38" i="22"/>
  <c r="T22" i="17"/>
  <c r="P22" i="17"/>
  <c r="P26" i="17"/>
  <c r="T26" i="17"/>
  <c r="P65" i="17"/>
  <c r="T65" i="17"/>
  <c r="T31" i="16"/>
  <c r="P31" i="16"/>
  <c r="T74" i="4"/>
  <c r="P74" i="4"/>
  <c r="U29" i="1"/>
  <c r="T63" i="27"/>
  <c r="P63" i="27"/>
  <c r="T40" i="12"/>
  <c r="P40" i="12"/>
  <c r="P21" i="12"/>
  <c r="T21" i="12"/>
  <c r="T83" i="12"/>
  <c r="P83" i="12"/>
  <c r="P27" i="22"/>
  <c r="T27" i="22"/>
  <c r="P72" i="17"/>
  <c r="T72" i="17"/>
  <c r="T84" i="17"/>
  <c r="P84" i="17"/>
  <c r="T27" i="16"/>
  <c r="P27" i="16"/>
  <c r="P38" i="16"/>
  <c r="T38" i="16"/>
  <c r="P68" i="16"/>
  <c r="T68" i="16"/>
  <c r="T6" i="4"/>
  <c r="P6" i="4"/>
  <c r="P11" i="4"/>
  <c r="T11" i="4"/>
  <c r="P61" i="4"/>
  <c r="T61" i="4"/>
  <c r="P34" i="4"/>
  <c r="T34" i="4"/>
  <c r="T83" i="10"/>
  <c r="P83" i="10"/>
  <c r="P55" i="26"/>
  <c r="T55" i="26"/>
  <c r="T51" i="26"/>
  <c r="P51" i="26"/>
  <c r="P40" i="9"/>
  <c r="T40" i="9"/>
  <c r="P12" i="14"/>
  <c r="T12" i="14"/>
  <c r="G19" i="15"/>
  <c r="N19" i="15"/>
  <c r="R19" i="15"/>
  <c r="P84" i="13"/>
  <c r="T84" i="13"/>
  <c r="G31" i="14"/>
  <c r="N31" i="14"/>
  <c r="R31" i="14"/>
  <c r="T29" i="14"/>
  <c r="P29" i="14"/>
  <c r="T52" i="15"/>
  <c r="P52" i="15"/>
  <c r="P84" i="9"/>
  <c r="T84" i="9"/>
  <c r="P76" i="15"/>
  <c r="T76" i="15"/>
  <c r="P13" i="9"/>
  <c r="T13" i="9"/>
  <c r="P26" i="10"/>
  <c r="T26" i="10"/>
  <c r="O77" i="10"/>
  <c r="S77" i="10"/>
  <c r="G77" i="10"/>
  <c r="G25" i="10"/>
  <c r="R25" i="10"/>
  <c r="N25" i="10"/>
  <c r="P65" i="14"/>
  <c r="T65" i="14"/>
  <c r="T57" i="14"/>
  <c r="P57" i="14"/>
  <c r="T66" i="18"/>
  <c r="P66" i="18"/>
  <c r="T17" i="18"/>
  <c r="P17" i="18"/>
  <c r="T46" i="18"/>
  <c r="P46" i="18"/>
  <c r="P22" i="18"/>
  <c r="T22" i="18"/>
  <c r="T83" i="18"/>
  <c r="P83" i="18"/>
  <c r="P75" i="13"/>
  <c r="T75" i="13"/>
  <c r="T14" i="13"/>
  <c r="P14" i="13"/>
  <c r="P48" i="16"/>
  <c r="T48" i="16"/>
  <c r="P42" i="13"/>
  <c r="T42" i="13"/>
  <c r="P31" i="13"/>
  <c r="T31" i="13"/>
  <c r="T55" i="27"/>
  <c r="P55" i="27"/>
  <c r="P55" i="22"/>
  <c r="T55" i="22"/>
  <c r="T54" i="16"/>
  <c r="P54" i="16"/>
  <c r="T57" i="22"/>
  <c r="P57" i="22"/>
  <c r="P78" i="27"/>
  <c r="T78" i="27"/>
  <c r="D90" i="12"/>
  <c r="D92" i="12" s="1"/>
  <c r="T5" i="12"/>
  <c r="P5" i="12"/>
  <c r="T85" i="22"/>
  <c r="P85" i="22"/>
  <c r="P35" i="22"/>
  <c r="T35" i="22"/>
  <c r="T61" i="17"/>
  <c r="P61" i="17"/>
  <c r="T9" i="16"/>
  <c r="P9" i="16"/>
  <c r="P19" i="16"/>
  <c r="T19" i="16"/>
  <c r="G40" i="4"/>
  <c r="N40" i="4"/>
  <c r="R40" i="4"/>
  <c r="U40" i="1" s="1"/>
  <c r="T78" i="4"/>
  <c r="P78" i="4"/>
  <c r="P85" i="27"/>
  <c r="T85" i="27"/>
  <c r="P41" i="27"/>
  <c r="T41" i="27"/>
  <c r="P29" i="12"/>
  <c r="T29" i="12"/>
  <c r="T74" i="22"/>
  <c r="P74" i="22"/>
  <c r="T67" i="22"/>
  <c r="P67" i="22"/>
  <c r="T28" i="22"/>
  <c r="P28" i="22"/>
  <c r="T74" i="17"/>
  <c r="P74" i="17"/>
  <c r="T23" i="17"/>
  <c r="P23" i="17"/>
  <c r="T19" i="17"/>
  <c r="P19" i="17"/>
  <c r="T66" i="17"/>
  <c r="P66" i="17"/>
  <c r="P71" i="16"/>
  <c r="T71" i="16"/>
  <c r="P80" i="16"/>
  <c r="T80" i="16"/>
  <c r="U26" i="1"/>
  <c r="P14" i="4"/>
  <c r="T14" i="4"/>
  <c r="U39" i="1"/>
  <c r="T59" i="26"/>
  <c r="P59" i="26"/>
  <c r="P40" i="26"/>
  <c r="T40" i="26"/>
  <c r="G32" i="10"/>
  <c r="R32" i="10"/>
  <c r="N32" i="10"/>
  <c r="P40" i="15"/>
  <c r="T40" i="15"/>
  <c r="P18" i="10"/>
  <c r="T18" i="10"/>
  <c r="P86" i="18"/>
  <c r="T86" i="18"/>
  <c r="T79" i="9"/>
  <c r="P79" i="9"/>
  <c r="P11" i="14"/>
  <c r="T11" i="14"/>
  <c r="P22" i="15"/>
  <c r="T22" i="15"/>
  <c r="P15" i="10"/>
  <c r="T15" i="10"/>
  <c r="P78" i="9"/>
  <c r="T78" i="9"/>
  <c r="P13" i="15"/>
  <c r="T13" i="15"/>
  <c r="T17" i="14"/>
  <c r="P17" i="14"/>
  <c r="P50" i="15"/>
  <c r="T50" i="15"/>
  <c r="P26" i="9"/>
  <c r="T26" i="9"/>
  <c r="T49" i="9"/>
  <c r="P49" i="9"/>
  <c r="P69" i="10"/>
  <c r="T69" i="10"/>
  <c r="T49" i="10"/>
  <c r="P49" i="10"/>
  <c r="T74" i="10"/>
  <c r="P74" i="10"/>
  <c r="P63" i="14"/>
  <c r="T63" i="14"/>
  <c r="T53" i="14"/>
  <c r="P53" i="14"/>
  <c r="T79" i="18"/>
  <c r="P79" i="18"/>
  <c r="T74" i="18"/>
  <c r="P74" i="18"/>
  <c r="P60" i="18"/>
  <c r="T60" i="18"/>
  <c r="T35" i="18"/>
  <c r="P35" i="18"/>
  <c r="T70" i="13"/>
  <c r="P70" i="13"/>
  <c r="T10" i="13"/>
  <c r="P10" i="13"/>
  <c r="P48" i="12"/>
  <c r="T48" i="12"/>
  <c r="P24" i="13"/>
  <c r="T24" i="13"/>
  <c r="N48" i="4"/>
  <c r="R48" i="4"/>
  <c r="U48" i="1" s="1"/>
  <c r="G48" i="4"/>
  <c r="P39" i="13"/>
  <c r="T39" i="13"/>
  <c r="P49" i="12"/>
  <c r="T49" i="12"/>
  <c r="P44" i="22"/>
  <c r="T44" i="22"/>
  <c r="P53" i="16"/>
  <c r="T53" i="16"/>
  <c r="P56" i="13"/>
  <c r="T56" i="13"/>
  <c r="P53" i="12"/>
  <c r="T53" i="12"/>
  <c r="P56" i="16"/>
  <c r="T56" i="16"/>
  <c r="T76" i="27"/>
  <c r="P76" i="27"/>
  <c r="T18" i="27"/>
  <c r="P18" i="27"/>
  <c r="T27" i="27"/>
  <c r="P27" i="27"/>
  <c r="P79" i="27"/>
  <c r="T79" i="27"/>
  <c r="T74" i="12"/>
  <c r="P74" i="12"/>
  <c r="P11" i="12"/>
  <c r="T11" i="12"/>
  <c r="P84" i="12"/>
  <c r="T84" i="12"/>
  <c r="P16" i="22"/>
  <c r="T16" i="22"/>
  <c r="P84" i="22"/>
  <c r="T84" i="22"/>
  <c r="T38" i="17"/>
  <c r="P38" i="17"/>
  <c r="P25" i="17"/>
  <c r="T25" i="17"/>
  <c r="T69" i="17"/>
  <c r="P69" i="17"/>
  <c r="P85" i="16"/>
  <c r="T85" i="16"/>
  <c r="P79" i="16"/>
  <c r="T79" i="16"/>
  <c r="T73" i="4"/>
  <c r="P73" i="4"/>
  <c r="T24" i="4"/>
  <c r="P24" i="4"/>
  <c r="T32" i="27"/>
  <c r="P32" i="27"/>
  <c r="T12" i="12"/>
  <c r="P12" i="12"/>
  <c r="T22" i="12"/>
  <c r="P22" i="12"/>
  <c r="P86" i="12"/>
  <c r="T86" i="12"/>
  <c r="T7" i="22"/>
  <c r="P7" i="22"/>
  <c r="P18" i="22"/>
  <c r="T18" i="22"/>
  <c r="T59" i="22"/>
  <c r="P59" i="22"/>
  <c r="T8" i="17"/>
  <c r="P8" i="17"/>
  <c r="P70" i="16"/>
  <c r="T70" i="16"/>
  <c r="P40" i="16"/>
  <c r="T40" i="16"/>
  <c r="P59" i="16"/>
  <c r="T59" i="16"/>
  <c r="P7" i="16"/>
  <c r="T7" i="16"/>
  <c r="T17" i="16"/>
  <c r="P17" i="16"/>
  <c r="P60" i="16"/>
  <c r="T60" i="16"/>
  <c r="U38" i="1"/>
  <c r="T64" i="4"/>
  <c r="P64" i="4"/>
  <c r="P10" i="4"/>
  <c r="T10" i="4"/>
  <c r="T80" i="26"/>
  <c r="P80" i="26"/>
  <c r="T35" i="26"/>
  <c r="P35" i="26"/>
  <c r="P28" i="26"/>
  <c r="T28" i="26"/>
  <c r="T37" i="26"/>
  <c r="P37" i="26"/>
  <c r="P39" i="15"/>
  <c r="T39" i="15"/>
  <c r="T69" i="9"/>
  <c r="P69" i="9"/>
  <c r="P11" i="15"/>
  <c r="T11" i="15"/>
  <c r="T40" i="14"/>
  <c r="P40" i="14"/>
  <c r="S77" i="15"/>
  <c r="O77" i="15"/>
  <c r="G77" i="15"/>
  <c r="T27" i="10"/>
  <c r="P27" i="10"/>
  <c r="P71" i="9"/>
  <c r="T71" i="9"/>
  <c r="P73" i="15"/>
  <c r="T73" i="15"/>
  <c r="T45" i="10"/>
  <c r="P45" i="10"/>
  <c r="P80" i="14"/>
  <c r="T80" i="14"/>
  <c r="T28" i="9"/>
  <c r="P28" i="9"/>
  <c r="P52" i="9"/>
  <c r="T52" i="9"/>
  <c r="T19" i="10"/>
  <c r="P19" i="10"/>
  <c r="P64" i="14"/>
  <c r="T64" i="14"/>
  <c r="P51" i="14"/>
  <c r="T51" i="14"/>
  <c r="P26" i="18"/>
  <c r="T26" i="18"/>
  <c r="T56" i="18"/>
  <c r="P56" i="18"/>
  <c r="T77" i="18"/>
  <c r="P77" i="18"/>
  <c r="P68" i="18"/>
  <c r="T68" i="18"/>
  <c r="P29" i="18"/>
  <c r="T29" i="18"/>
  <c r="T65" i="13"/>
  <c r="P65" i="13"/>
  <c r="P57" i="27"/>
  <c r="T57" i="27"/>
  <c r="P52" i="22"/>
  <c r="T52" i="22"/>
  <c r="P50" i="16"/>
  <c r="T50" i="16"/>
  <c r="P45" i="13"/>
  <c r="T45" i="13"/>
  <c r="P53" i="22"/>
  <c r="T53" i="22"/>
  <c r="P55" i="4"/>
  <c r="T55" i="4"/>
  <c r="P55" i="13"/>
  <c r="T55" i="13"/>
  <c r="P72" i="27"/>
  <c r="T72" i="27"/>
  <c r="T34" i="27"/>
  <c r="P34" i="27"/>
  <c r="T34" i="12"/>
  <c r="P34" i="12"/>
  <c r="P32" i="12"/>
  <c r="T32" i="12"/>
  <c r="P36" i="22"/>
  <c r="T36" i="22"/>
  <c r="T60" i="17"/>
  <c r="P60" i="17"/>
  <c r="P37" i="16"/>
  <c r="T37" i="16"/>
  <c r="T42" i="16"/>
  <c r="P42" i="16"/>
  <c r="T83" i="16"/>
  <c r="P83" i="16"/>
  <c r="G21" i="4"/>
  <c r="R21" i="4"/>
  <c r="U21" i="1" s="1"/>
  <c r="N21" i="4"/>
  <c r="U41" i="1"/>
  <c r="P40" i="27"/>
  <c r="T40" i="27"/>
  <c r="T69" i="27"/>
  <c r="P69" i="27"/>
  <c r="T69" i="12"/>
  <c r="P69" i="12"/>
  <c r="P76" i="22"/>
  <c r="T76" i="22"/>
  <c r="T34" i="22"/>
  <c r="P34" i="22"/>
  <c r="T16" i="17"/>
  <c r="P16" i="17"/>
  <c r="T64" i="17"/>
  <c r="P64" i="17"/>
  <c r="P29" i="16"/>
  <c r="T29" i="16"/>
  <c r="V8" i="1"/>
  <c r="O77" i="1"/>
  <c r="S77" i="1"/>
  <c r="G77" i="1"/>
  <c r="G60" i="1"/>
  <c r="R60" i="1"/>
  <c r="N60" i="1"/>
  <c r="G28" i="1"/>
  <c r="R28" i="1"/>
  <c r="N28" i="1"/>
  <c r="G46" i="1"/>
  <c r="N46" i="1"/>
  <c r="R46" i="1"/>
  <c r="T16" i="10"/>
  <c r="P16" i="10"/>
  <c r="G81" i="10"/>
  <c r="R81" i="10"/>
  <c r="N81" i="10"/>
  <c r="T65" i="10"/>
  <c r="P65" i="10"/>
  <c r="P10" i="15"/>
  <c r="T10" i="15"/>
  <c r="P71" i="14"/>
  <c r="T71" i="14"/>
  <c r="P15" i="13"/>
  <c r="T15" i="13"/>
  <c r="T22" i="13"/>
  <c r="P22" i="13"/>
  <c r="P57" i="17"/>
  <c r="T57" i="17"/>
  <c r="P24" i="12"/>
  <c r="T24" i="12"/>
  <c r="P19" i="22"/>
  <c r="T19" i="22"/>
  <c r="P20" i="22"/>
  <c r="T20" i="22"/>
  <c r="U61" i="1"/>
  <c r="P80" i="4"/>
  <c r="T80" i="4"/>
  <c r="P33" i="4"/>
  <c r="T33" i="4"/>
  <c r="T67" i="14"/>
  <c r="P67" i="14"/>
  <c r="G30" i="14"/>
  <c r="R30" i="14"/>
  <c r="N30" i="14"/>
  <c r="P8" i="10"/>
  <c r="T8" i="10"/>
  <c r="P46" i="10"/>
  <c r="T46" i="10"/>
  <c r="T56" i="14"/>
  <c r="P56" i="14"/>
  <c r="T76" i="18"/>
  <c r="P76" i="18"/>
  <c r="P65" i="18"/>
  <c r="T65" i="18"/>
  <c r="P63" i="18"/>
  <c r="T63" i="18"/>
  <c r="P50" i="18"/>
  <c r="T50" i="18"/>
  <c r="T7" i="13"/>
  <c r="P7" i="13"/>
  <c r="P27" i="13"/>
  <c r="T27" i="13"/>
  <c r="P13" i="13"/>
  <c r="T13" i="13"/>
  <c r="P49" i="13"/>
  <c r="T49" i="13"/>
  <c r="G47" i="4"/>
  <c r="N47" i="4"/>
  <c r="R47" i="4"/>
  <c r="U47" i="1" s="1"/>
  <c r="P47" i="13"/>
  <c r="T47" i="13"/>
  <c r="P31" i="27"/>
  <c r="T31" i="27"/>
  <c r="T30" i="4"/>
  <c r="P30" i="4"/>
  <c r="P62" i="27"/>
  <c r="T62" i="27"/>
  <c r="P76" i="26"/>
  <c r="T76" i="26"/>
  <c r="T60" i="9"/>
  <c r="P60" i="9"/>
  <c r="P18" i="9"/>
  <c r="T18" i="9"/>
  <c r="T83" i="14"/>
  <c r="P83" i="14"/>
  <c r="P48" i="18"/>
  <c r="T48" i="18"/>
  <c r="T37" i="18"/>
  <c r="P37" i="18"/>
  <c r="P43" i="13"/>
  <c r="T43" i="13"/>
  <c r="P51" i="12"/>
  <c r="T51" i="12"/>
  <c r="T49" i="22"/>
  <c r="P49" i="22"/>
  <c r="T58" i="17"/>
  <c r="P58" i="17"/>
  <c r="T24" i="27"/>
  <c r="P24" i="27"/>
  <c r="P18" i="12"/>
  <c r="T18" i="12"/>
  <c r="P41" i="22"/>
  <c r="T41" i="22"/>
  <c r="T24" i="17"/>
  <c r="P24" i="17"/>
  <c r="P86" i="16"/>
  <c r="T86" i="16"/>
  <c r="P21" i="27"/>
  <c r="T21" i="27"/>
  <c r="T35" i="27"/>
  <c r="P35" i="27"/>
  <c r="P39" i="12"/>
  <c r="T39" i="12"/>
  <c r="T68" i="12"/>
  <c r="P68" i="12"/>
  <c r="P84" i="16"/>
  <c r="T84" i="16"/>
  <c r="U83" i="1"/>
  <c r="S76" i="10"/>
  <c r="V76" i="1" s="1"/>
  <c r="O76" i="10"/>
  <c r="G76" i="10"/>
  <c r="P74" i="15"/>
  <c r="T74" i="15"/>
  <c r="P38" i="10"/>
  <c r="T38" i="10"/>
  <c r="P62" i="10"/>
  <c r="T62" i="10"/>
  <c r="T53" i="9"/>
  <c r="P53" i="9"/>
  <c r="P44" i="14"/>
  <c r="T44" i="14"/>
  <c r="P52" i="18"/>
  <c r="T52" i="18"/>
  <c r="P55" i="18"/>
  <c r="T55" i="18"/>
  <c r="P26" i="13"/>
  <c r="T26" i="13"/>
  <c r="T8" i="4"/>
  <c r="P8" i="4"/>
  <c r="O70" i="1"/>
  <c r="S70" i="1"/>
  <c r="G70" i="1"/>
  <c r="O73" i="1"/>
  <c r="S73" i="1"/>
  <c r="G73" i="1"/>
  <c r="G27" i="1"/>
  <c r="N27" i="1"/>
  <c r="R27" i="1"/>
  <c r="G24" i="1"/>
  <c r="R24" i="1"/>
  <c r="N24" i="1"/>
  <c r="G66" i="1"/>
  <c r="R66" i="1"/>
  <c r="N66" i="1"/>
  <c r="G63" i="1"/>
  <c r="R63" i="1"/>
  <c r="N63" i="1"/>
  <c r="O6" i="1"/>
  <c r="S6" i="1"/>
  <c r="G6" i="1"/>
  <c r="G61" i="1"/>
  <c r="N61" i="1"/>
  <c r="R61" i="1"/>
  <c r="G80" i="1"/>
  <c r="N80" i="1"/>
  <c r="R80" i="1"/>
  <c r="G40" i="1"/>
  <c r="N40" i="1"/>
  <c r="R40" i="1"/>
  <c r="G12" i="1"/>
  <c r="N12" i="1"/>
  <c r="R12" i="1"/>
  <c r="G13" i="1"/>
  <c r="R13" i="1"/>
  <c r="N13" i="1"/>
  <c r="G43" i="1"/>
  <c r="N43" i="1"/>
  <c r="R43" i="1"/>
  <c r="G65" i="1"/>
  <c r="N65" i="1"/>
  <c r="R65" i="1"/>
  <c r="G32" i="1"/>
  <c r="R32" i="1"/>
  <c r="N32" i="1"/>
  <c r="G59" i="1"/>
  <c r="N59" i="1"/>
  <c r="R59" i="1"/>
  <c r="G53" i="1"/>
  <c r="N53" i="1"/>
  <c r="R53" i="1"/>
  <c r="G45" i="1"/>
  <c r="R45" i="1"/>
  <c r="N45" i="1"/>
  <c r="G47" i="1"/>
  <c r="R47" i="1"/>
  <c r="N47" i="1"/>
  <c r="T20" i="26"/>
  <c r="P20" i="26"/>
  <c r="T79" i="26"/>
  <c r="P79" i="26"/>
  <c r="T72" i="14"/>
  <c r="P72" i="14"/>
  <c r="T86" i="9"/>
  <c r="P86" i="9"/>
  <c r="P41" i="26"/>
  <c r="T41" i="26"/>
  <c r="T8" i="26"/>
  <c r="P8" i="26"/>
  <c r="P14" i="26"/>
  <c r="T14" i="26"/>
  <c r="P62" i="15"/>
  <c r="T62" i="15"/>
  <c r="G15" i="9"/>
  <c r="N15" i="9"/>
  <c r="R15" i="9"/>
  <c r="G42" i="9"/>
  <c r="R42" i="9"/>
  <c r="N42" i="9"/>
  <c r="P25" i="15"/>
  <c r="T25" i="15"/>
  <c r="G68" i="15"/>
  <c r="R68" i="15"/>
  <c r="N68" i="15"/>
  <c r="P80" i="9"/>
  <c r="T80" i="9"/>
  <c r="P26" i="15"/>
  <c r="T26" i="15"/>
  <c r="P72" i="15"/>
  <c r="T72" i="15"/>
  <c r="P41" i="10"/>
  <c r="T41" i="10"/>
  <c r="T72" i="10"/>
  <c r="P72" i="10"/>
  <c r="P12" i="15"/>
  <c r="T12" i="15"/>
  <c r="T75" i="9"/>
  <c r="P75" i="9"/>
  <c r="P78" i="10"/>
  <c r="T78" i="10"/>
  <c r="T75" i="14"/>
  <c r="P75" i="14"/>
  <c r="T23" i="14"/>
  <c r="P23" i="14"/>
  <c r="G43" i="14"/>
  <c r="R43" i="14"/>
  <c r="N43" i="14"/>
  <c r="T19" i="14"/>
  <c r="P19" i="14"/>
  <c r="G53" i="15"/>
  <c r="R53" i="15"/>
  <c r="U53" i="1" s="1"/>
  <c r="N53" i="15"/>
  <c r="G25" i="9"/>
  <c r="N25" i="9"/>
  <c r="R25" i="9"/>
  <c r="G45" i="15"/>
  <c r="N45" i="15"/>
  <c r="R45" i="15"/>
  <c r="U45" i="1" s="1"/>
  <c r="T8" i="9"/>
  <c r="P8" i="9"/>
  <c r="T44" i="10"/>
  <c r="P44" i="10"/>
  <c r="G50" i="10"/>
  <c r="R50" i="10"/>
  <c r="N50" i="10"/>
  <c r="T9" i="10"/>
  <c r="P9" i="10"/>
  <c r="G23" i="10"/>
  <c r="R23" i="10"/>
  <c r="N23" i="10"/>
  <c r="G59" i="14"/>
  <c r="R59" i="14"/>
  <c r="N59" i="14"/>
  <c r="P36" i="13"/>
  <c r="T36" i="13"/>
  <c r="T30" i="18"/>
  <c r="P30" i="18"/>
  <c r="T59" i="18"/>
  <c r="P59" i="18"/>
  <c r="T40" i="18"/>
  <c r="P40" i="18"/>
  <c r="T19" i="18"/>
  <c r="P19" i="18"/>
  <c r="P7" i="18"/>
  <c r="T7" i="18"/>
  <c r="P80" i="13"/>
  <c r="T80" i="13"/>
  <c r="T34" i="13"/>
  <c r="P34" i="13"/>
  <c r="T37" i="13"/>
  <c r="P37" i="13"/>
  <c r="P45" i="27"/>
  <c r="T45" i="27"/>
  <c r="T47" i="17"/>
  <c r="P47" i="17"/>
  <c r="T49" i="27"/>
  <c r="P49" i="27"/>
  <c r="T54" i="27"/>
  <c r="P54" i="27"/>
  <c r="P49" i="16"/>
  <c r="T49" i="16"/>
  <c r="T13" i="27"/>
  <c r="P13" i="27"/>
  <c r="P36" i="27"/>
  <c r="T36" i="27"/>
  <c r="T16" i="12"/>
  <c r="P16" i="12"/>
  <c r="T65" i="12"/>
  <c r="P65" i="12"/>
  <c r="P12" i="22"/>
  <c r="T12" i="22"/>
  <c r="T62" i="22"/>
  <c r="P62" i="22"/>
  <c r="P9" i="17"/>
  <c r="T9" i="17"/>
  <c r="T81" i="17"/>
  <c r="P81" i="17"/>
  <c r="P82" i="16"/>
  <c r="T82" i="16"/>
  <c r="T22" i="27"/>
  <c r="P22" i="27"/>
  <c r="T67" i="27"/>
  <c r="P67" i="27"/>
  <c r="P37" i="12"/>
  <c r="T37" i="12"/>
  <c r="T35" i="12"/>
  <c r="P35" i="12"/>
  <c r="T8" i="22"/>
  <c r="P8" i="22"/>
  <c r="P23" i="22"/>
  <c r="T23" i="22"/>
  <c r="P70" i="22"/>
  <c r="T70" i="22"/>
  <c r="P17" i="22"/>
  <c r="T17" i="22"/>
  <c r="P77" i="17"/>
  <c r="T77" i="17"/>
  <c r="T42" i="17"/>
  <c r="P42" i="17"/>
  <c r="T33" i="17"/>
  <c r="P33" i="17"/>
  <c r="P75" i="16"/>
  <c r="T75" i="16"/>
  <c r="T23" i="16"/>
  <c r="P23" i="16"/>
  <c r="P67" i="16"/>
  <c r="T67" i="16"/>
  <c r="T43" i="16"/>
  <c r="P43" i="16"/>
  <c r="T25" i="4"/>
  <c r="P25" i="4"/>
  <c r="U60" i="1"/>
  <c r="P79" i="4"/>
  <c r="T79" i="4"/>
  <c r="P84" i="4"/>
  <c r="T84" i="4"/>
  <c r="T75" i="26"/>
  <c r="P75" i="26"/>
  <c r="T12" i="26"/>
  <c r="P12" i="26"/>
  <c r="P66" i="26"/>
  <c r="T66" i="26"/>
  <c r="P72" i="9"/>
  <c r="T72" i="9"/>
  <c r="P85" i="26"/>
  <c r="T85" i="26"/>
  <c r="G31" i="15"/>
  <c r="R31" i="15"/>
  <c r="N31" i="15"/>
  <c r="G16" i="14"/>
  <c r="R16" i="14"/>
  <c r="U16" i="1" s="1"/>
  <c r="N16" i="14"/>
  <c r="G35" i="9"/>
  <c r="N35" i="9"/>
  <c r="R35" i="9"/>
  <c r="U35" i="1" s="1"/>
  <c r="G12" i="9"/>
  <c r="R12" i="9"/>
  <c r="N12" i="9"/>
  <c r="G24" i="14"/>
  <c r="N24" i="14"/>
  <c r="R24" i="14"/>
  <c r="G27" i="15"/>
  <c r="N27" i="15"/>
  <c r="R27" i="15"/>
  <c r="O75" i="15"/>
  <c r="S75" i="15"/>
  <c r="G75" i="15"/>
  <c r="G57" i="9"/>
  <c r="N57" i="9"/>
  <c r="R57" i="9"/>
  <c r="U57" i="1" s="1"/>
  <c r="G59" i="10"/>
  <c r="R59" i="10"/>
  <c r="N59" i="10"/>
  <c r="G62" i="14"/>
  <c r="R62" i="14"/>
  <c r="N62" i="14"/>
  <c r="G13" i="14"/>
  <c r="R13" i="14"/>
  <c r="N13" i="14"/>
  <c r="G20" i="14"/>
  <c r="R20" i="14"/>
  <c r="U20" i="1" s="1"/>
  <c r="N20" i="14"/>
  <c r="G22" i="9"/>
  <c r="N22" i="9"/>
  <c r="R22" i="9"/>
  <c r="P63" i="9"/>
  <c r="T63" i="9"/>
  <c r="G15" i="15"/>
  <c r="N15" i="15"/>
  <c r="R15" i="15"/>
  <c r="G62" i="9"/>
  <c r="N62" i="9"/>
  <c r="R62" i="9"/>
  <c r="G37" i="9"/>
  <c r="R37" i="9"/>
  <c r="N37" i="9"/>
  <c r="T30" i="10"/>
  <c r="P30" i="10"/>
  <c r="G9" i="14"/>
  <c r="R9" i="14"/>
  <c r="U9" i="1" s="1"/>
  <c r="N9" i="14"/>
  <c r="G10" i="14"/>
  <c r="R10" i="14"/>
  <c r="U10" i="1" s="1"/>
  <c r="N10" i="14"/>
  <c r="P51" i="15"/>
  <c r="T51" i="15"/>
  <c r="P27" i="9"/>
  <c r="T27" i="9"/>
  <c r="P33" i="15"/>
  <c r="T33" i="15"/>
  <c r="T48" i="9"/>
  <c r="P48" i="9"/>
  <c r="T40" i="10"/>
  <c r="P40" i="10"/>
  <c r="P49" i="14"/>
  <c r="T49" i="14"/>
  <c r="G54" i="14"/>
  <c r="R54" i="14"/>
  <c r="N54" i="14"/>
  <c r="P47" i="14"/>
  <c r="T47" i="14"/>
  <c r="T57" i="13"/>
  <c r="P57" i="13"/>
  <c r="T38" i="18"/>
  <c r="P38" i="18"/>
  <c r="P67" i="18"/>
  <c r="T67" i="18"/>
  <c r="T23" i="18"/>
  <c r="P23" i="18"/>
  <c r="P14" i="18"/>
  <c r="T14" i="18"/>
  <c r="T67" i="13"/>
  <c r="P67" i="13"/>
  <c r="P35" i="13"/>
  <c r="T35" i="13"/>
  <c r="P8" i="13"/>
  <c r="T8" i="13"/>
  <c r="P48" i="13"/>
  <c r="T48" i="13"/>
  <c r="T23" i="13"/>
  <c r="P23" i="13"/>
  <c r="P46" i="27"/>
  <c r="T46" i="27"/>
  <c r="P45" i="22"/>
  <c r="T45" i="22"/>
  <c r="P45" i="16"/>
  <c r="T45" i="16"/>
  <c r="G50" i="4"/>
  <c r="N50" i="4"/>
  <c r="R50" i="4"/>
  <c r="P51" i="22"/>
  <c r="T51" i="22"/>
  <c r="T55" i="16"/>
  <c r="P55" i="16"/>
  <c r="T54" i="13"/>
  <c r="P54" i="13"/>
  <c r="T70" i="27"/>
  <c r="P70" i="27"/>
  <c r="T59" i="27"/>
  <c r="P59" i="27"/>
  <c r="P63" i="12"/>
  <c r="T63" i="12"/>
  <c r="T78" i="22"/>
  <c r="P78" i="22"/>
  <c r="P59" i="17"/>
  <c r="T59" i="17"/>
  <c r="T41" i="16"/>
  <c r="P41" i="16"/>
  <c r="T61" i="16"/>
  <c r="P61" i="16"/>
  <c r="V72" i="1"/>
  <c r="T76" i="4"/>
  <c r="P76" i="4"/>
  <c r="G37" i="4"/>
  <c r="N37" i="4"/>
  <c r="R37" i="4"/>
  <c r="T31" i="4"/>
  <c r="P31" i="4"/>
  <c r="T39" i="27"/>
  <c r="P39" i="27"/>
  <c r="P67" i="12"/>
  <c r="T67" i="12"/>
  <c r="T62" i="12"/>
  <c r="P62" i="12"/>
  <c r="T75" i="22"/>
  <c r="P75" i="22"/>
  <c r="P68" i="22"/>
  <c r="T68" i="22"/>
  <c r="T30" i="22"/>
  <c r="P30" i="22"/>
  <c r="P6" i="17"/>
  <c r="T6" i="17"/>
  <c r="P14" i="17"/>
  <c r="T14" i="17"/>
  <c r="T30" i="17"/>
  <c r="P30" i="17"/>
  <c r="P76" i="16"/>
  <c r="T76" i="16"/>
  <c r="T85" i="4"/>
  <c r="P85" i="4"/>
  <c r="P5" i="4"/>
  <c r="T5" i="4"/>
  <c r="P30" i="26"/>
  <c r="T30" i="26"/>
  <c r="T6" i="26"/>
  <c r="P6" i="26"/>
  <c r="T21" i="26"/>
  <c r="P21" i="26"/>
  <c r="T15" i="26"/>
  <c r="P15" i="26"/>
  <c r="P7" i="14"/>
  <c r="T7" i="14"/>
  <c r="P10" i="9"/>
  <c r="T10" i="9"/>
  <c r="P81" i="15"/>
  <c r="T81" i="15"/>
  <c r="P38" i="14"/>
  <c r="T38" i="14"/>
  <c r="P20" i="9"/>
  <c r="T20" i="9"/>
  <c r="P11" i="10"/>
  <c r="T11" i="10"/>
  <c r="P21" i="15"/>
  <c r="T21" i="15"/>
  <c r="P73" i="9"/>
  <c r="T73" i="9"/>
  <c r="P86" i="10"/>
  <c r="T86" i="10"/>
  <c r="T41" i="14"/>
  <c r="P41" i="14"/>
  <c r="P83" i="9"/>
  <c r="T83" i="9"/>
  <c r="P16" i="15"/>
  <c r="T16" i="15"/>
  <c r="T16" i="9"/>
  <c r="P16" i="9"/>
  <c r="T61" i="10"/>
  <c r="P61" i="10"/>
  <c r="P85" i="10"/>
  <c r="T85" i="10"/>
  <c r="P14" i="10"/>
  <c r="T14" i="10"/>
  <c r="T52" i="14"/>
  <c r="P52" i="14"/>
  <c r="P6" i="13"/>
  <c r="T6" i="13"/>
  <c r="P51" i="18"/>
  <c r="T51" i="18"/>
  <c r="P11" i="18"/>
  <c r="T11" i="18"/>
  <c r="T28" i="13"/>
  <c r="P28" i="13"/>
  <c r="T86" i="13"/>
  <c r="P86" i="13"/>
  <c r="T20" i="13"/>
  <c r="P20" i="13"/>
  <c r="T47" i="27"/>
  <c r="P47" i="27"/>
  <c r="P52" i="12"/>
  <c r="T52" i="12"/>
  <c r="T45" i="17"/>
  <c r="P45" i="17"/>
  <c r="T52" i="13"/>
  <c r="P52" i="13"/>
  <c r="T55" i="12"/>
  <c r="P55" i="12"/>
  <c r="P47" i="16"/>
  <c r="T47" i="16"/>
  <c r="U51" i="1"/>
  <c r="P10" i="27"/>
  <c r="T10" i="27"/>
  <c r="T60" i="27"/>
  <c r="P60" i="27"/>
  <c r="P7" i="12"/>
  <c r="T7" i="12"/>
  <c r="P17" i="12"/>
  <c r="T17" i="12"/>
  <c r="T66" i="12"/>
  <c r="P66" i="12"/>
  <c r="T21" i="22"/>
  <c r="P21" i="22"/>
  <c r="T18" i="17"/>
  <c r="P18" i="17"/>
  <c r="T27" i="17"/>
  <c r="P27" i="17"/>
  <c r="T36" i="17"/>
  <c r="P36" i="17"/>
  <c r="P65" i="16"/>
  <c r="T65" i="16"/>
  <c r="T35" i="16"/>
  <c r="P35" i="16"/>
  <c r="T71" i="4"/>
  <c r="P71" i="4"/>
  <c r="V73" i="1"/>
  <c r="T17" i="4"/>
  <c r="P17" i="4"/>
  <c r="G63" i="4"/>
  <c r="R63" i="4"/>
  <c r="N63" i="4"/>
  <c r="T9" i="27"/>
  <c r="P9" i="27"/>
  <c r="P29" i="27"/>
  <c r="T29" i="27"/>
  <c r="P13" i="12"/>
  <c r="T13" i="12"/>
  <c r="T80" i="12"/>
  <c r="P80" i="12"/>
  <c r="T15" i="22"/>
  <c r="P15" i="22"/>
  <c r="T73" i="22"/>
  <c r="P73" i="22"/>
  <c r="T14" i="22"/>
  <c r="P14" i="22"/>
  <c r="P42" i="22"/>
  <c r="T42" i="22"/>
  <c r="P32" i="16"/>
  <c r="T32" i="16"/>
  <c r="D90" i="16"/>
  <c r="D92" i="16" s="1"/>
  <c r="P5" i="16"/>
  <c r="T5" i="16"/>
  <c r="P25" i="16"/>
  <c r="T25" i="16"/>
  <c r="T33" i="16"/>
  <c r="P33" i="16"/>
  <c r="P35" i="4"/>
  <c r="T35" i="4"/>
  <c r="P59" i="4"/>
  <c r="T59" i="4"/>
  <c r="G44" i="26"/>
  <c r="R44" i="26"/>
  <c r="U44" i="1" s="1"/>
  <c r="N44" i="26"/>
  <c r="G63" i="26"/>
  <c r="R63" i="26"/>
  <c r="N63" i="26"/>
  <c r="G54" i="26"/>
  <c r="N54" i="26"/>
  <c r="R54" i="26"/>
  <c r="G22" i="26"/>
  <c r="R22" i="26"/>
  <c r="N22" i="26"/>
  <c r="G80" i="10"/>
  <c r="N80" i="10"/>
  <c r="R80" i="10"/>
  <c r="U80" i="1" s="1"/>
  <c r="P11" i="9"/>
  <c r="T11" i="9"/>
  <c r="T74" i="9"/>
  <c r="P74" i="9"/>
  <c r="P68" i="9"/>
  <c r="T68" i="9"/>
  <c r="T29" i="9"/>
  <c r="P29" i="9"/>
  <c r="T86" i="14"/>
  <c r="P86" i="14"/>
  <c r="T39" i="14"/>
  <c r="P39" i="14"/>
  <c r="T14" i="15"/>
  <c r="P14" i="15"/>
  <c r="G64" i="10"/>
  <c r="R64" i="10"/>
  <c r="U64" i="1" s="1"/>
  <c r="N64" i="10"/>
  <c r="P22" i="10"/>
  <c r="T22" i="10"/>
  <c r="T23" i="15"/>
  <c r="P23" i="15"/>
  <c r="P31" i="10"/>
  <c r="T31" i="10"/>
  <c r="T60" i="10"/>
  <c r="P60" i="10"/>
  <c r="T26" i="14"/>
  <c r="P26" i="14"/>
  <c r="P21" i="14"/>
  <c r="T21" i="14"/>
  <c r="P61" i="15"/>
  <c r="T61" i="15"/>
  <c r="T57" i="15"/>
  <c r="P57" i="15"/>
  <c r="T45" i="9"/>
  <c r="P45" i="9"/>
  <c r="P12" i="10"/>
  <c r="T12" i="10"/>
  <c r="P24" i="10"/>
  <c r="T24" i="10"/>
  <c r="T81" i="18"/>
  <c r="P81" i="18"/>
  <c r="P78" i="18"/>
  <c r="T78" i="18"/>
  <c r="T54" i="18"/>
  <c r="P54" i="18"/>
  <c r="P39" i="18"/>
  <c r="T39" i="18"/>
  <c r="P61" i="13"/>
  <c r="T61" i="13"/>
  <c r="P48" i="17"/>
  <c r="T48" i="17"/>
  <c r="T12" i="13"/>
  <c r="P12" i="13"/>
  <c r="P30" i="13"/>
  <c r="T30" i="13"/>
  <c r="T46" i="16"/>
  <c r="P46" i="16"/>
  <c r="T58" i="12"/>
  <c r="P58" i="12"/>
  <c r="P46" i="17"/>
  <c r="T46" i="17"/>
  <c r="P53" i="4"/>
  <c r="T53" i="4"/>
  <c r="P56" i="22"/>
  <c r="T56" i="22"/>
  <c r="T52" i="4"/>
  <c r="P52" i="4"/>
  <c r="T51" i="13"/>
  <c r="P51" i="13"/>
  <c r="P71" i="27"/>
  <c r="T71" i="27"/>
  <c r="T81" i="27"/>
  <c r="P81" i="27"/>
  <c r="P76" i="12"/>
  <c r="T76" i="12"/>
  <c r="T14" i="12"/>
  <c r="P14" i="12"/>
  <c r="T59" i="12"/>
  <c r="P59" i="12"/>
  <c r="T43" i="22"/>
  <c r="P43" i="22"/>
  <c r="T32" i="22"/>
  <c r="P32" i="22"/>
  <c r="P83" i="17"/>
  <c r="T83" i="17"/>
  <c r="T30" i="16"/>
  <c r="P30" i="16"/>
  <c r="T78" i="16"/>
  <c r="P78" i="16"/>
  <c r="T70" i="4"/>
  <c r="P70" i="4"/>
  <c r="G18" i="4"/>
  <c r="N18" i="4"/>
  <c r="R18" i="4"/>
  <c r="T15" i="27"/>
  <c r="P15" i="27"/>
  <c r="T33" i="27"/>
  <c r="P33" i="27"/>
  <c r="T43" i="12"/>
  <c r="P43" i="12"/>
  <c r="P33" i="12"/>
  <c r="T33" i="12"/>
  <c r="T71" i="22"/>
  <c r="P71" i="22"/>
  <c r="P9" i="22"/>
  <c r="T9" i="22"/>
  <c r="P66" i="22"/>
  <c r="T66" i="22"/>
  <c r="P76" i="17"/>
  <c r="T76" i="17"/>
  <c r="P11" i="17"/>
  <c r="T11" i="17"/>
  <c r="P21" i="17"/>
  <c r="T21" i="17"/>
  <c r="P63" i="17"/>
  <c r="T63" i="17"/>
  <c r="P73" i="16"/>
  <c r="T73" i="16"/>
  <c r="P15" i="4"/>
  <c r="T15" i="4"/>
  <c r="T7" i="4"/>
  <c r="P7" i="4"/>
  <c r="P36" i="4"/>
  <c r="T36" i="4"/>
  <c r="D93" i="19"/>
  <c r="D94" i="28"/>
  <c r="D93" i="23"/>
  <c r="D93" i="24"/>
  <c r="D93" i="25"/>
  <c r="D93" i="11"/>
  <c r="V75" i="1" l="1"/>
  <c r="U46" i="1"/>
  <c r="U30" i="1"/>
  <c r="V77" i="1"/>
  <c r="U18" i="1"/>
  <c r="T58" i="4"/>
  <c r="U68" i="1"/>
  <c r="U23" i="1"/>
  <c r="D90" i="4"/>
  <c r="D92" i="4" s="1"/>
  <c r="D93" i="4" s="1"/>
  <c r="U42" i="1"/>
  <c r="U33" i="1"/>
  <c r="U84" i="1"/>
  <c r="U54" i="1"/>
  <c r="U15" i="1"/>
  <c r="U59" i="1"/>
  <c r="U22" i="1"/>
  <c r="U24" i="1"/>
  <c r="U25" i="1"/>
  <c r="U17" i="1"/>
  <c r="U67" i="1"/>
  <c r="U31" i="1"/>
  <c r="U56" i="1"/>
  <c r="V70" i="1"/>
  <c r="T80" i="10"/>
  <c r="P80" i="10"/>
  <c r="T44" i="26"/>
  <c r="P44" i="26"/>
  <c r="P23" i="10"/>
  <c r="T23" i="10"/>
  <c r="T45" i="15"/>
  <c r="P45" i="15"/>
  <c r="T47" i="4"/>
  <c r="P47" i="4"/>
  <c r="P77" i="10"/>
  <c r="T77" i="10"/>
  <c r="P48" i="1"/>
  <c r="T48" i="1"/>
  <c r="T10" i="1"/>
  <c r="P10" i="1"/>
  <c r="P49" i="1"/>
  <c r="T49" i="1"/>
  <c r="P66" i="4"/>
  <c r="T66" i="4"/>
  <c r="T46" i="26"/>
  <c r="P46" i="26"/>
  <c r="U27" i="1"/>
  <c r="U62" i="1"/>
  <c r="T70" i="9"/>
  <c r="P70" i="9"/>
  <c r="P79" i="15"/>
  <c r="T79" i="15"/>
  <c r="T82" i="14"/>
  <c r="P82" i="14"/>
  <c r="T42" i="10"/>
  <c r="P42" i="10"/>
  <c r="P56" i="15"/>
  <c r="T56" i="15"/>
  <c r="T23" i="9"/>
  <c r="P23" i="9"/>
  <c r="P51" i="1"/>
  <c r="T51" i="1"/>
  <c r="P64" i="1"/>
  <c r="T64" i="1"/>
  <c r="P19" i="1"/>
  <c r="T19" i="1"/>
  <c r="T21" i="1"/>
  <c r="P21" i="1"/>
  <c r="T7" i="1"/>
  <c r="P7" i="1"/>
  <c r="T85" i="1"/>
  <c r="P85" i="1"/>
  <c r="T38" i="1"/>
  <c r="P38" i="1"/>
  <c r="P18" i="4"/>
  <c r="T18" i="4"/>
  <c r="P63" i="26"/>
  <c r="T63" i="26"/>
  <c r="D90" i="15"/>
  <c r="D92" i="15" s="1"/>
  <c r="U37" i="1"/>
  <c r="T50" i="4"/>
  <c r="P50" i="4"/>
  <c r="T15" i="15"/>
  <c r="P15" i="15"/>
  <c r="T20" i="14"/>
  <c r="P20" i="14"/>
  <c r="T57" i="9"/>
  <c r="P57" i="9"/>
  <c r="T12" i="9"/>
  <c r="P12" i="9"/>
  <c r="D90" i="9"/>
  <c r="D92" i="9" s="1"/>
  <c r="T59" i="14"/>
  <c r="P59" i="14"/>
  <c r="P50" i="10"/>
  <c r="T50" i="10"/>
  <c r="P45" i="1"/>
  <c r="T45" i="1"/>
  <c r="P65" i="1"/>
  <c r="T65" i="1"/>
  <c r="P40" i="1"/>
  <c r="T40" i="1"/>
  <c r="T63" i="1"/>
  <c r="P63" i="1"/>
  <c r="P30" i="14"/>
  <c r="T30" i="14"/>
  <c r="T81" i="10"/>
  <c r="P81" i="10"/>
  <c r="T28" i="1"/>
  <c r="P28" i="1"/>
  <c r="P77" i="1"/>
  <c r="T77" i="1"/>
  <c r="P77" i="15"/>
  <c r="T77" i="15"/>
  <c r="T31" i="14"/>
  <c r="P31" i="14"/>
  <c r="T36" i="1"/>
  <c r="P36" i="1"/>
  <c r="T82" i="1"/>
  <c r="P82" i="1"/>
  <c r="P25" i="1"/>
  <c r="T25" i="1"/>
  <c r="T15" i="1"/>
  <c r="P15" i="1"/>
  <c r="P76" i="1"/>
  <c r="T76" i="1"/>
  <c r="P27" i="26"/>
  <c r="T27" i="26"/>
  <c r="P42" i="26"/>
  <c r="T42" i="26"/>
  <c r="P62" i="4"/>
  <c r="T62" i="4"/>
  <c r="T37" i="14"/>
  <c r="P37" i="14"/>
  <c r="T37" i="15"/>
  <c r="P37" i="15"/>
  <c r="T33" i="9"/>
  <c r="P33" i="9"/>
  <c r="T69" i="15"/>
  <c r="P69" i="15"/>
  <c r="U32" i="1"/>
  <c r="P81" i="4"/>
  <c r="T81" i="4"/>
  <c r="T70" i="15"/>
  <c r="P70" i="15"/>
  <c r="T48" i="15"/>
  <c r="P48" i="15"/>
  <c r="P69" i="1"/>
  <c r="T69" i="1"/>
  <c r="P62" i="1"/>
  <c r="T62" i="1"/>
  <c r="T18" i="1"/>
  <c r="P18" i="1"/>
  <c r="T9" i="1"/>
  <c r="P9" i="1"/>
  <c r="T12" i="4"/>
  <c r="P12" i="4"/>
  <c r="U19" i="1"/>
  <c r="P64" i="15"/>
  <c r="T64" i="15"/>
  <c r="T33" i="1"/>
  <c r="P33" i="1"/>
  <c r="T54" i="14"/>
  <c r="P54" i="14"/>
  <c r="T13" i="14"/>
  <c r="P13" i="14"/>
  <c r="T53" i="1"/>
  <c r="P53" i="1"/>
  <c r="P6" i="1"/>
  <c r="T6" i="1"/>
  <c r="D90" i="10"/>
  <c r="D92" i="10" s="1"/>
  <c r="D93" i="10" s="1"/>
  <c r="T25" i="14"/>
  <c r="P25" i="14"/>
  <c r="T55" i="1"/>
  <c r="P55" i="1"/>
  <c r="T83" i="1"/>
  <c r="P83" i="1"/>
  <c r="P14" i="1"/>
  <c r="T14" i="1"/>
  <c r="T54" i="26"/>
  <c r="P54" i="26"/>
  <c r="U63" i="1"/>
  <c r="P9" i="14"/>
  <c r="T9" i="14"/>
  <c r="T62" i="9"/>
  <c r="P62" i="9"/>
  <c r="T22" i="9"/>
  <c r="P22" i="9"/>
  <c r="P59" i="10"/>
  <c r="T59" i="10"/>
  <c r="P75" i="15"/>
  <c r="T75" i="15"/>
  <c r="P24" i="14"/>
  <c r="T24" i="14"/>
  <c r="T31" i="15"/>
  <c r="P31" i="15"/>
  <c r="T53" i="15"/>
  <c r="P53" i="15"/>
  <c r="T68" i="15"/>
  <c r="P68" i="15"/>
  <c r="P15" i="9"/>
  <c r="T15" i="9"/>
  <c r="T47" i="1"/>
  <c r="P47" i="1"/>
  <c r="T32" i="1"/>
  <c r="P32" i="1"/>
  <c r="T12" i="1"/>
  <c r="P12" i="1"/>
  <c r="P27" i="1"/>
  <c r="T27" i="1"/>
  <c r="T70" i="1"/>
  <c r="P70" i="1"/>
  <c r="P46" i="1"/>
  <c r="T46" i="1"/>
  <c r="P48" i="4"/>
  <c r="T48" i="4"/>
  <c r="T40" i="4"/>
  <c r="P40" i="4"/>
  <c r="T19" i="15"/>
  <c r="P19" i="15"/>
  <c r="P50" i="1"/>
  <c r="T50" i="1"/>
  <c r="P30" i="1"/>
  <c r="T30" i="1"/>
  <c r="T20" i="1"/>
  <c r="P20" i="1"/>
  <c r="T31" i="1"/>
  <c r="P31" i="1"/>
  <c r="P72" i="1"/>
  <c r="T72" i="1"/>
  <c r="T17" i="1"/>
  <c r="P17" i="1"/>
  <c r="P81" i="9"/>
  <c r="T81" i="9"/>
  <c r="T84" i="10"/>
  <c r="P84" i="10"/>
  <c r="P31" i="9"/>
  <c r="T31" i="9"/>
  <c r="P11" i="1"/>
  <c r="T11" i="1"/>
  <c r="T35" i="1"/>
  <c r="P35" i="1"/>
  <c r="U13" i="1"/>
  <c r="T86" i="26"/>
  <c r="P86" i="26"/>
  <c r="P27" i="4"/>
  <c r="T27" i="4"/>
  <c r="P56" i="4"/>
  <c r="T56" i="4"/>
  <c r="P63" i="15"/>
  <c r="T63" i="15"/>
  <c r="T75" i="10"/>
  <c r="P75" i="10"/>
  <c r="P67" i="10"/>
  <c r="T67" i="10"/>
  <c r="T7" i="15"/>
  <c r="P7" i="15"/>
  <c r="P32" i="4"/>
  <c r="T32" i="4"/>
  <c r="T46" i="14"/>
  <c r="P46" i="14"/>
  <c r="P59" i="9"/>
  <c r="T59" i="9"/>
  <c r="T57" i="1"/>
  <c r="P57" i="1"/>
  <c r="P26" i="1"/>
  <c r="T26" i="1"/>
  <c r="T37" i="1"/>
  <c r="P37" i="1"/>
  <c r="T16" i="1"/>
  <c r="P16" i="1"/>
  <c r="P74" i="1"/>
  <c r="T74" i="1"/>
  <c r="P19" i="4"/>
  <c r="T19" i="4"/>
  <c r="T13" i="10"/>
  <c r="P13" i="10"/>
  <c r="U43" i="1"/>
  <c r="T33" i="14"/>
  <c r="P33" i="14"/>
  <c r="T56" i="1"/>
  <c r="P56" i="1"/>
  <c r="T79" i="1"/>
  <c r="P79" i="1"/>
  <c r="D90" i="26"/>
  <c r="D92" i="26" s="1"/>
  <c r="D93" i="26" s="1"/>
  <c r="T35" i="9"/>
  <c r="P35" i="9"/>
  <c r="T43" i="1"/>
  <c r="P43" i="1"/>
  <c r="T80" i="1"/>
  <c r="P80" i="1"/>
  <c r="T66" i="1"/>
  <c r="P66" i="1"/>
  <c r="T60" i="1"/>
  <c r="P60" i="1"/>
  <c r="T17" i="10"/>
  <c r="P17" i="10"/>
  <c r="P54" i="1"/>
  <c r="T54" i="1"/>
  <c r="P42" i="1"/>
  <c r="T42" i="1"/>
  <c r="P78" i="1"/>
  <c r="T78" i="1"/>
  <c r="P64" i="10"/>
  <c r="T64" i="10"/>
  <c r="P22" i="26"/>
  <c r="T22" i="26"/>
  <c r="T63" i="4"/>
  <c r="P63" i="4"/>
  <c r="P37" i="4"/>
  <c r="T37" i="4"/>
  <c r="U50" i="1"/>
  <c r="T10" i="14"/>
  <c r="P10" i="14"/>
  <c r="T37" i="9"/>
  <c r="P37" i="9"/>
  <c r="T62" i="14"/>
  <c r="P62" i="14"/>
  <c r="T27" i="15"/>
  <c r="P27" i="15"/>
  <c r="P16" i="14"/>
  <c r="T16" i="14"/>
  <c r="T25" i="9"/>
  <c r="P25" i="9"/>
  <c r="P43" i="14"/>
  <c r="T43" i="14"/>
  <c r="T42" i="9"/>
  <c r="P42" i="9"/>
  <c r="T59" i="1"/>
  <c r="P59" i="1"/>
  <c r="T13" i="1"/>
  <c r="P13" i="1"/>
  <c r="P61" i="1"/>
  <c r="T61" i="1"/>
  <c r="P24" i="1"/>
  <c r="T24" i="1"/>
  <c r="P73" i="1"/>
  <c r="T73" i="1"/>
  <c r="P76" i="10"/>
  <c r="T76" i="10"/>
  <c r="T21" i="4"/>
  <c r="P21" i="4"/>
  <c r="T32" i="10"/>
  <c r="P32" i="10"/>
  <c r="T25" i="10"/>
  <c r="P25" i="10"/>
  <c r="T46" i="4"/>
  <c r="P46" i="4"/>
  <c r="P28" i="15"/>
  <c r="T28" i="15"/>
  <c r="P52" i="1"/>
  <c r="T52" i="1"/>
  <c r="P86" i="1"/>
  <c r="T86" i="1"/>
  <c r="P39" i="1"/>
  <c r="T39" i="1"/>
  <c r="T8" i="1"/>
  <c r="P8" i="1"/>
  <c r="P67" i="1"/>
  <c r="T67" i="1"/>
  <c r="P71" i="1"/>
  <c r="T71" i="1"/>
  <c r="P29" i="1"/>
  <c r="T29" i="1"/>
  <c r="T75" i="1"/>
  <c r="P75" i="1"/>
  <c r="P18" i="15"/>
  <c r="T18" i="15"/>
  <c r="P34" i="1"/>
  <c r="T34" i="1"/>
  <c r="P84" i="1"/>
  <c r="T84" i="1"/>
  <c r="P13" i="4"/>
  <c r="T13" i="4"/>
  <c r="P24" i="26"/>
  <c r="T24" i="26"/>
  <c r="T43" i="9"/>
  <c r="P43" i="9"/>
  <c r="T17" i="15"/>
  <c r="P17" i="15"/>
  <c r="P84" i="14"/>
  <c r="T84" i="14"/>
  <c r="T85" i="9"/>
  <c r="P85" i="9"/>
  <c r="U81" i="1"/>
  <c r="T68" i="14"/>
  <c r="P68" i="14"/>
  <c r="T56" i="9"/>
  <c r="P56" i="9"/>
  <c r="T30" i="15"/>
  <c r="P30" i="15"/>
  <c r="P65" i="15"/>
  <c r="T65" i="15"/>
  <c r="P67" i="15"/>
  <c r="T67" i="15"/>
  <c r="P58" i="1"/>
  <c r="T58" i="1"/>
  <c r="T23" i="1"/>
  <c r="P23" i="1"/>
  <c r="T41" i="1"/>
  <c r="P41" i="1"/>
  <c r="T68" i="1"/>
  <c r="P68" i="1"/>
  <c r="D90" i="1"/>
  <c r="D92" i="1" s="1"/>
  <c r="T5" i="1"/>
  <c r="P5" i="1"/>
  <c r="T22" i="1"/>
  <c r="P22" i="1"/>
  <c r="U12" i="1"/>
  <c r="T43" i="4"/>
  <c r="P43" i="4"/>
  <c r="P44" i="1"/>
  <c r="T44" i="1"/>
  <c r="T81" i="1"/>
  <c r="P81" i="1"/>
  <c r="D90" i="14"/>
  <c r="D92" i="14" s="1"/>
  <c r="D93" i="16"/>
  <c r="D93" i="17"/>
  <c r="D93" i="27"/>
  <c r="D93" i="22"/>
  <c r="D93" i="12"/>
  <c r="D93" i="18"/>
  <c r="D93" i="13"/>
  <c r="D93" i="14" l="1"/>
  <c r="D93" i="9"/>
  <c r="D93" i="15"/>
  <c r="D93" i="1"/>
</calcChain>
</file>

<file path=xl/sharedStrings.xml><?xml version="1.0" encoding="utf-8"?>
<sst xmlns="http://schemas.openxmlformats.org/spreadsheetml/2006/main" count="790" uniqueCount="119">
  <si>
    <t>Passageiros</t>
  </si>
  <si>
    <t>Ocupação</t>
  </si>
  <si>
    <t>Global</t>
  </si>
  <si>
    <t>A</t>
  </si>
  <si>
    <t>B</t>
  </si>
  <si>
    <t>A → B</t>
  </si>
  <si>
    <t>B → A</t>
  </si>
  <si>
    <t>Estádio do Dragão</t>
  </si>
  <si>
    <t>Campanhã</t>
  </si>
  <si>
    <t>Heroismo</t>
  </si>
  <si>
    <t>24 de Agosto</t>
  </si>
  <si>
    <t>Bolhão</t>
  </si>
  <si>
    <t>Trindade</t>
  </si>
  <si>
    <t>Lapa</t>
  </si>
  <si>
    <t>Carolina Michaelis</t>
  </si>
  <si>
    <t>Casa da Música</t>
  </si>
  <si>
    <t>Francos</t>
  </si>
  <si>
    <t>Ramalde</t>
  </si>
  <si>
    <t>Viso</t>
  </si>
  <si>
    <t>Sete Bicas</t>
  </si>
  <si>
    <t>ASra da Hora</t>
  </si>
  <si>
    <t>Vasco da Gama</t>
  </si>
  <si>
    <t>Estádio do Mar</t>
  </si>
  <si>
    <t>Pedro Hispano</t>
  </si>
  <si>
    <t>Parque de Real</t>
  </si>
  <si>
    <t>C. Matosinhos</t>
  </si>
  <si>
    <t>Matosinhos Sul</t>
  </si>
  <si>
    <t>Brito Capelo</t>
  </si>
  <si>
    <t>Mercado</t>
  </si>
  <si>
    <t>Sr. de Matosinhos</t>
  </si>
  <si>
    <t>BSra da Hora</t>
  </si>
  <si>
    <t>BFonte do Cuco</t>
  </si>
  <si>
    <t>Custoias</t>
  </si>
  <si>
    <t>Esposade</t>
  </si>
  <si>
    <t>Crestins</t>
  </si>
  <si>
    <t>Verdes (B)</t>
  </si>
  <si>
    <t>Pedras Rubras</t>
  </si>
  <si>
    <t>Lidador</t>
  </si>
  <si>
    <t>Vilar do Pinheiro</t>
  </si>
  <si>
    <t>Modivas Sul</t>
  </si>
  <si>
    <t>Modivas Centro</t>
  </si>
  <si>
    <t>Mindelo</t>
  </si>
  <si>
    <t>Espaço Natureza</t>
  </si>
  <si>
    <t>Varziela</t>
  </si>
  <si>
    <t>Árvore</t>
  </si>
  <si>
    <t>Azurara</t>
  </si>
  <si>
    <t>Santa Clara</t>
  </si>
  <si>
    <t>Vila do Conde</t>
  </si>
  <si>
    <t>Alto de Pega</t>
  </si>
  <si>
    <t>Portas Fronhas</t>
  </si>
  <si>
    <t>São Brás</t>
  </si>
  <si>
    <t>Póvoa de Varzim</t>
  </si>
  <si>
    <t>CSra da Hora</t>
  </si>
  <si>
    <t>CFonte do Cuco</t>
  </si>
  <si>
    <t>Cândido dos Reis</t>
  </si>
  <si>
    <t>Pias</t>
  </si>
  <si>
    <t>Araújo</t>
  </si>
  <si>
    <t>Custió</t>
  </si>
  <si>
    <t>Parque de Maia</t>
  </si>
  <si>
    <t>Forum</t>
  </si>
  <si>
    <t>Zona Industrial</t>
  </si>
  <si>
    <t>Mandim</t>
  </si>
  <si>
    <t>Castêlo da Maia</t>
  </si>
  <si>
    <t>ISMAI</t>
  </si>
  <si>
    <t>D. João II</t>
  </si>
  <si>
    <t>João de Deus</t>
  </si>
  <si>
    <t>C.M.Gaia</t>
  </si>
  <si>
    <t>General Torres</t>
  </si>
  <si>
    <t>Jardim do Morro</t>
  </si>
  <si>
    <t>São Bento</t>
  </si>
  <si>
    <t>Aliados</t>
  </si>
  <si>
    <t>Trindade S</t>
  </si>
  <si>
    <t>Faria Guimaraes</t>
  </si>
  <si>
    <t>Marques</t>
  </si>
  <si>
    <t>Combatentes</t>
  </si>
  <si>
    <t>Salgueiros</t>
  </si>
  <si>
    <t>Polo Universitario</t>
  </si>
  <si>
    <t>I.P.O.</t>
  </si>
  <si>
    <t>Hospital São João</t>
  </si>
  <si>
    <t xml:space="preserve">Verdes (E) </t>
  </si>
  <si>
    <t>Botica</t>
  </si>
  <si>
    <t>Aeroporto</t>
  </si>
  <si>
    <t>Distância</t>
  </si>
  <si>
    <t>(metros)</t>
  </si>
  <si>
    <t>Taxa de Ocupação Média Sistema Metro Ligeiro</t>
  </si>
  <si>
    <r>
      <rPr>
        <vertAlign val="superscript"/>
        <sz val="9"/>
        <color theme="1"/>
        <rFont val="Calibri"/>
        <family val="2"/>
        <scheme val="minor"/>
      </rPr>
      <t>1</t>
    </r>
    <r>
      <rPr>
        <sz val="9"/>
        <color theme="1"/>
        <rFont val="Calibri"/>
        <family val="2"/>
        <scheme val="minor"/>
      </rPr>
      <t xml:space="preserve"> veiculos equivalentes a simples</t>
    </r>
  </si>
  <si>
    <r>
      <t xml:space="preserve">Circulações Eurotram </t>
    </r>
    <r>
      <rPr>
        <b/>
        <vertAlign val="superscript"/>
        <sz val="11"/>
        <color theme="0"/>
        <rFont val="Calibri"/>
        <family val="2"/>
        <scheme val="minor"/>
      </rPr>
      <t>1</t>
    </r>
  </si>
  <si>
    <r>
      <t xml:space="preserve">Circulações Tram Train </t>
    </r>
    <r>
      <rPr>
        <b/>
        <vertAlign val="superscript"/>
        <sz val="11"/>
        <color theme="0"/>
        <rFont val="Calibri"/>
        <family val="2"/>
        <scheme val="minor"/>
      </rPr>
      <t>1</t>
    </r>
  </si>
  <si>
    <t>Pax por veiculo</t>
  </si>
  <si>
    <t xml:space="preserve">Horas por dia </t>
  </si>
  <si>
    <t>Fânzeres</t>
  </si>
  <si>
    <t>Venda Nova</t>
  </si>
  <si>
    <t>Carreira</t>
  </si>
  <si>
    <t>Baguim</t>
  </si>
  <si>
    <t>Campainha</t>
  </si>
  <si>
    <t>Rio Tinto</t>
  </si>
  <si>
    <t>Levada</t>
  </si>
  <si>
    <t>Nau Vitória</t>
  </si>
  <si>
    <t>Nasoni</t>
  </si>
  <si>
    <t>Contumil</t>
  </si>
  <si>
    <t>Santo Ovídio</t>
  </si>
  <si>
    <t>http://www.metrodoporto.pt/uploads/writer_file/document/58/20130116114152669228.pdf</t>
  </si>
  <si>
    <r>
      <t xml:space="preserve">Circulações Eurotram </t>
    </r>
    <r>
      <rPr>
        <b/>
        <vertAlign val="superscript"/>
        <sz val="13"/>
        <color theme="0"/>
        <rFont val="Calibri"/>
        <family val="2"/>
        <scheme val="minor"/>
      </rPr>
      <t>1</t>
    </r>
  </si>
  <si>
    <r>
      <t xml:space="preserve">Circulações Tram Train </t>
    </r>
    <r>
      <rPr>
        <b/>
        <vertAlign val="superscript"/>
        <sz val="13"/>
        <color theme="0"/>
        <rFont val="Calibri"/>
        <family val="2"/>
        <scheme val="minor"/>
      </rPr>
      <t>1</t>
    </r>
  </si>
  <si>
    <r>
      <rPr>
        <vertAlign val="superscript"/>
        <sz val="13"/>
        <color theme="1"/>
        <rFont val="Calibri"/>
        <family val="2"/>
        <scheme val="minor"/>
      </rPr>
      <t>1</t>
    </r>
    <r>
      <rPr>
        <sz val="13"/>
        <color theme="1"/>
        <rFont val="Calibri"/>
        <family val="2"/>
        <scheme val="minor"/>
      </rPr>
      <t xml:space="preserve"> veiculos equivalentes a simples</t>
    </r>
  </si>
  <si>
    <t>Modivas Norte</t>
  </si>
  <si>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veiculos equivalentes a simples</t>
    </r>
  </si>
  <si>
    <r>
      <t xml:space="preserve">Circulações Eurotram </t>
    </r>
    <r>
      <rPr>
        <b/>
        <vertAlign val="superscript"/>
        <sz val="12"/>
        <color theme="0"/>
        <rFont val="Calibri"/>
        <family val="2"/>
        <scheme val="minor"/>
      </rPr>
      <t>1</t>
    </r>
  </si>
  <si>
    <r>
      <t xml:space="preserve">Circulações Tram Train </t>
    </r>
    <r>
      <rPr>
        <b/>
        <vertAlign val="superscript"/>
        <sz val="12"/>
        <color theme="0"/>
        <rFont val="Calibri"/>
        <family val="2"/>
        <scheme val="minor"/>
      </rPr>
      <t>1</t>
    </r>
  </si>
  <si>
    <r>
      <rPr>
        <vertAlign val="superscript"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 xml:space="preserve"> veiculos equivalentes a simples</t>
    </r>
  </si>
  <si>
    <t>Pass Km</t>
  </si>
  <si>
    <t xml:space="preserve">Taxa ocupação </t>
  </si>
  <si>
    <t>LKm</t>
  </si>
  <si>
    <t>Lugares km (10^3)</t>
  </si>
  <si>
    <t>Passageiros km (10^3)</t>
  </si>
  <si>
    <t>Taxa de ocupação</t>
  </si>
  <si>
    <t>Mais informação em</t>
  </si>
  <si>
    <t>Os dados mensais referentes aos dias úteis de cada mês estão disponíveis para os meses desde Novembro de 2016 em</t>
  </si>
  <si>
    <t>http://util-171115.appspot.com/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</si>
</sst>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-* #,##0.00\ _€_-;\-* #,##0.00\ _€_-;_-* &quot;-&quot;??\ _€_-;_-@_-"/>
    <numFmt numFmtId="164" formatCode="0.0%"/>
    <numFmt numFmtId="165" formatCode="0.0"/>
    <numFmt numFmtId="166" formatCode="#,##0.000"/>
    <numFmt numFmtId="167" formatCode="_-* #,##0.000\ _€_-;\-* #,##0.000\ _€_-;_-* &quot;-&quot;??\ _€_-;_-@_-"/>
    <numFmt numFmtId="168" formatCode="_-* #,##0.0000\ _€_-;\-* #,##0.0000\ _€_-;_-* &quot;-&quot;??\ _€_-;_-@_-"/>
    <numFmt numFmtId="169" formatCode="0.0000%"/>
    <numFmt numFmtId="170" formatCode="#,##0,"/>
  </numFmts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vertAlign val="superscript"/>
      <sz val="13"/>
      <color theme="0"/>
      <name val="Calibri"/>
      <family val="2"/>
      <scheme val="minor"/>
    </font>
    <font>
      <vertAlign val="superscript"/>
      <sz val="13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Times New Roman"/>
      <family val="1"/>
    </font>
    <font>
      <b/>
      <sz val="11"/>
      <color indexed="9"/>
      <name val="Calibri"/>
      <family val="2"/>
      <scheme val="minor"/>
    </font>
    <font>
      <sz val="11"/>
      <color rgb="FFFF0000"/>
      <name val="Times New Roman"/>
      <family val="1"/>
    </font>
    <font>
      <sz val="12"/>
      <color theme="1"/>
      <name val="Calibri"/>
      <family val="2"/>
      <scheme val="minor"/>
    </font>
    <font>
      <b/>
      <vertAlign val="superscript"/>
      <sz val="12"/>
      <color theme="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8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121">
    <xf numFmtId="0" fontId="0" fillId="0" borderId="0" xfId="0"/>
    <xf numFmtId="3" fontId="0" fillId="0" borderId="0" xfId="0" applyNumberFormat="1"/>
    <xf numFmtId="3" fontId="0" fillId="0" borderId="0" xfId="0" applyNumberFormat="1" applyBorder="1"/>
    <xf numFmtId="164" fontId="0" fillId="0" borderId="0" xfId="1" applyNumberFormat="1" applyFont="1" applyBorder="1"/>
    <xf numFmtId="164" fontId="0" fillId="0" borderId="5" xfId="1" applyNumberFormat="1" applyFont="1" applyBorder="1"/>
    <xf numFmtId="3" fontId="0" fillId="0" borderId="7" xfId="0" applyNumberFormat="1" applyBorder="1"/>
    <xf numFmtId="164" fontId="0" fillId="0" borderId="7" xfId="1" applyNumberFormat="1" applyFont="1" applyBorder="1"/>
    <xf numFmtId="164" fontId="0" fillId="0" borderId="8" xfId="1" applyNumberFormat="1" applyFont="1" applyBorder="1"/>
    <xf numFmtId="3" fontId="0" fillId="0" borderId="4" xfId="0" applyNumberFormat="1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164" fontId="0" fillId="0" borderId="2" xfId="1" applyNumberFormat="1" applyFont="1" applyFill="1" applyBorder="1"/>
    <xf numFmtId="164" fontId="0" fillId="0" borderId="3" xfId="1" applyNumberFormat="1" applyFont="1" applyFill="1" applyBorder="1"/>
    <xf numFmtId="164" fontId="0" fillId="0" borderId="0" xfId="1" applyNumberFormat="1" applyFont="1" applyFill="1" applyBorder="1"/>
    <xf numFmtId="164" fontId="0" fillId="0" borderId="5" xfId="1" applyNumberFormat="1" applyFont="1" applyFill="1" applyBorder="1"/>
    <xf numFmtId="164" fontId="0" fillId="0" borderId="7" xfId="1" applyNumberFormat="1" applyFont="1" applyFill="1" applyBorder="1"/>
    <xf numFmtId="164" fontId="0" fillId="0" borderId="8" xfId="1" applyNumberFormat="1" applyFont="1" applyFill="1" applyBorder="1"/>
    <xf numFmtId="0" fontId="1" fillId="2" borderId="12" xfId="0" applyFont="1" applyFill="1" applyBorder="1" applyAlignment="1">
      <alignment horizontal="center"/>
    </xf>
    <xf numFmtId="165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0" fontId="8" fillId="0" borderId="0" xfId="2" applyAlignment="1">
      <alignment vertical="center"/>
    </xf>
    <xf numFmtId="43" fontId="0" fillId="0" borderId="0" xfId="3" applyFont="1"/>
    <xf numFmtId="43" fontId="10" fillId="0" borderId="0" xfId="3" applyNumberFormat="1" applyFont="1"/>
    <xf numFmtId="43" fontId="9" fillId="0" borderId="0" xfId="3" applyFont="1"/>
    <xf numFmtId="3" fontId="15" fillId="0" borderId="2" xfId="0" applyNumberFormat="1" applyFont="1" applyFill="1" applyBorder="1"/>
    <xf numFmtId="3" fontId="15" fillId="0" borderId="0" xfId="0" applyNumberFormat="1" applyFont="1" applyFill="1" applyBorder="1"/>
    <xf numFmtId="3" fontId="15" fillId="0" borderId="7" xfId="0" applyNumberFormat="1" applyFont="1" applyFill="1" applyBorder="1"/>
    <xf numFmtId="0" fontId="16" fillId="0" borderId="0" xfId="0" applyFont="1"/>
    <xf numFmtId="0" fontId="1" fillId="2" borderId="12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0" xfId="0" applyFont="1"/>
    <xf numFmtId="10" fontId="0" fillId="0" borderId="0" xfId="0" applyNumberFormat="1" applyFont="1"/>
    <xf numFmtId="3" fontId="0" fillId="0" borderId="0" xfId="0" applyNumberFormat="1" applyFont="1"/>
    <xf numFmtId="0" fontId="0" fillId="0" borderId="4" xfId="0" applyFont="1" applyBorder="1" applyAlignment="1">
      <alignment horizontal="center"/>
    </xf>
    <xf numFmtId="3" fontId="0" fillId="0" borderId="4" xfId="0" applyNumberFormat="1" applyFont="1" applyBorder="1" applyAlignment="1">
      <alignment horizontal="center"/>
    </xf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5" xfId="0" applyNumberFormat="1" applyFont="1" applyBorder="1"/>
    <xf numFmtId="165" fontId="0" fillId="0" borderId="0" xfId="0" applyNumberFormat="1" applyFont="1"/>
    <xf numFmtId="0" fontId="0" fillId="0" borderId="6" xfId="0" applyFont="1" applyBorder="1" applyAlignment="1">
      <alignment horizontal="center"/>
    </xf>
    <xf numFmtId="3" fontId="0" fillId="0" borderId="6" xfId="0" applyNumberFormat="1" applyFont="1" applyBorder="1" applyAlignment="1">
      <alignment horizontal="center"/>
    </xf>
    <xf numFmtId="3" fontId="0" fillId="0" borderId="7" xfId="0" applyNumberFormat="1" applyFont="1" applyBorder="1"/>
    <xf numFmtId="3" fontId="0" fillId="0" borderId="8" xfId="0" applyNumberFormat="1" applyFont="1" applyBorder="1"/>
    <xf numFmtId="0" fontId="0" fillId="0" borderId="1" xfId="0" applyFont="1" applyBorder="1" applyAlignment="1">
      <alignment horizontal="center"/>
    </xf>
    <xf numFmtId="3" fontId="0" fillId="0" borderId="2" xfId="0" applyNumberFormat="1" applyFont="1" applyBorder="1"/>
    <xf numFmtId="3" fontId="0" fillId="0" borderId="3" xfId="0" applyNumberFormat="1" applyFont="1" applyBorder="1"/>
    <xf numFmtId="3" fontId="0" fillId="0" borderId="1" xfId="0" applyNumberFormat="1" applyFont="1" applyBorder="1"/>
    <xf numFmtId="3" fontId="0" fillId="0" borderId="6" xfId="0" applyNumberFormat="1" applyFont="1" applyBorder="1"/>
    <xf numFmtId="3" fontId="0" fillId="0" borderId="1" xfId="0" applyNumberFormat="1" applyFont="1" applyBorder="1" applyAlignment="1">
      <alignment horizontal="center"/>
    </xf>
    <xf numFmtId="0" fontId="0" fillId="0" borderId="2" xfId="0" applyFont="1" applyFill="1" applyBorder="1" applyAlignment="1">
      <alignment horizontal="left"/>
    </xf>
    <xf numFmtId="0" fontId="18" fillId="0" borderId="0" xfId="0" applyFont="1"/>
    <xf numFmtId="3" fontId="15" fillId="0" borderId="4" xfId="0" applyNumberFormat="1" applyFont="1" applyFill="1" applyBorder="1"/>
    <xf numFmtId="3" fontId="15" fillId="0" borderId="6" xfId="0" applyNumberFormat="1" applyFont="1" applyFill="1" applyBorder="1"/>
    <xf numFmtId="0" fontId="1" fillId="2" borderId="12" xfId="0" applyFont="1" applyFill="1" applyBorder="1" applyAlignment="1">
      <alignment horizontal="center"/>
    </xf>
    <xf numFmtId="43" fontId="0" fillId="0" borderId="0" xfId="0" applyNumberFormat="1" applyFont="1"/>
    <xf numFmtId="43" fontId="9" fillId="0" borderId="0" xfId="0" applyNumberFormat="1" applyFont="1"/>
    <xf numFmtId="1" fontId="0" fillId="0" borderId="0" xfId="3" applyNumberFormat="1" applyFont="1"/>
    <xf numFmtId="164" fontId="0" fillId="0" borderId="0" xfId="1" applyNumberFormat="1" applyFont="1"/>
    <xf numFmtId="1" fontId="0" fillId="0" borderId="0" xfId="0" applyNumberFormat="1"/>
    <xf numFmtId="3" fontId="0" fillId="3" borderId="0" xfId="0" applyNumberFormat="1" applyFill="1" applyAlignment="1">
      <alignment horizontal="right" vertical="center"/>
    </xf>
    <xf numFmtId="4" fontId="0" fillId="3" borderId="0" xfId="0" applyNumberFormat="1" applyFill="1" applyAlignment="1">
      <alignment horizontal="right" vertical="center"/>
    </xf>
    <xf numFmtId="166" fontId="0" fillId="3" borderId="0" xfId="0" applyNumberFormat="1" applyFill="1" applyAlignment="1">
      <alignment horizontal="right" vertical="center"/>
    </xf>
    <xf numFmtId="43" fontId="0" fillId="3" borderId="0" xfId="3" applyFont="1" applyFill="1" applyAlignment="1">
      <alignment horizontal="right" vertical="center"/>
    </xf>
    <xf numFmtId="167" fontId="0" fillId="3" borderId="0" xfId="3" applyNumberFormat="1" applyFont="1" applyFill="1" applyAlignment="1">
      <alignment horizontal="right" vertical="center"/>
    </xf>
    <xf numFmtId="168" fontId="0" fillId="3" borderId="0" xfId="3" applyNumberFormat="1" applyFont="1" applyFill="1" applyAlignment="1">
      <alignment horizontal="right" vertical="center"/>
    </xf>
    <xf numFmtId="169" fontId="0" fillId="0" borderId="0" xfId="1" applyNumberFormat="1" applyFont="1"/>
    <xf numFmtId="10" fontId="0" fillId="3" borderId="0" xfId="3" applyNumberFormat="1" applyFont="1" applyFill="1" applyAlignment="1">
      <alignment horizontal="right" vertical="center"/>
    </xf>
    <xf numFmtId="3" fontId="22" fillId="0" borderId="5" xfId="0" applyNumberFormat="1" applyFont="1" applyBorder="1"/>
    <xf numFmtId="0" fontId="0" fillId="0" borderId="0" xfId="0" applyFill="1"/>
    <xf numFmtId="170" fontId="0" fillId="5" borderId="0" xfId="1" applyNumberFormat="1" applyFont="1" applyFill="1"/>
    <xf numFmtId="0" fontId="0" fillId="0" borderId="2" xfId="0" applyBorder="1"/>
    <xf numFmtId="0" fontId="0" fillId="0" borderId="0" xfId="0" applyBorder="1"/>
    <xf numFmtId="0" fontId="0" fillId="0" borderId="7" xfId="0" applyFill="1" applyBorder="1"/>
    <xf numFmtId="0" fontId="22" fillId="0" borderId="0" xfId="0" applyFont="1" applyBorder="1"/>
    <xf numFmtId="10" fontId="0" fillId="4" borderId="0" xfId="1" quotePrefix="1" applyNumberFormat="1" applyFont="1" applyFill="1"/>
    <xf numFmtId="10" fontId="0" fillId="0" borderId="2" xfId="1" applyNumberFormat="1" applyFont="1" applyBorder="1"/>
    <xf numFmtId="170" fontId="0" fillId="0" borderId="0" xfId="1" applyNumberFormat="1" applyFont="1" applyBorder="1"/>
    <xf numFmtId="0" fontId="0" fillId="0" borderId="0" xfId="0" applyFont="1" applyBorder="1"/>
    <xf numFmtId="3" fontId="0" fillId="0" borderId="3" xfId="0" applyNumberFormat="1" applyFont="1" applyFill="1" applyBorder="1"/>
    <xf numFmtId="3" fontId="0" fillId="0" borderId="2" xfId="0" applyNumberFormat="1" applyFont="1" applyFill="1" applyBorder="1"/>
    <xf numFmtId="3" fontId="0" fillId="0" borderId="5" xfId="0" applyNumberFormat="1" applyFont="1" applyFill="1" applyBorder="1"/>
    <xf numFmtId="3" fontId="0" fillId="0" borderId="8" xfId="0" applyNumberFormat="1" applyFont="1" applyFill="1" applyBorder="1"/>
    <xf numFmtId="3" fontId="0" fillId="0" borderId="7" xfId="0" applyNumberFormat="1" applyFont="1" applyFill="1" applyBorder="1"/>
    <xf numFmtId="10" fontId="23" fillId="4" borderId="9" xfId="1" applyNumberFormat="1" applyFont="1" applyFill="1" applyBorder="1" applyAlignment="1">
      <alignment horizontal="center"/>
    </xf>
    <xf numFmtId="0" fontId="0" fillId="5" borderId="0" xfId="0" applyFont="1" applyFill="1"/>
    <xf numFmtId="0" fontId="8" fillId="0" borderId="0" xfId="2"/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10" fontId="1" fillId="2" borderId="13" xfId="0" applyNumberFormat="1" applyFont="1" applyFill="1" applyBorder="1" applyAlignment="1">
      <alignment horizontal="center" vertical="center"/>
    </xf>
    <xf numFmtId="10" fontId="1" fillId="2" borderId="14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</cellXfs>
  <cellStyles count="4">
    <cellStyle name="Hiperligação" xfId="2" builtinId="8"/>
    <cellStyle name="Normal" xfId="0" builtinId="0"/>
    <cellStyle name="Percentagem" xfId="1" builtinId="5"/>
    <cellStyle name="Vírgula" xfId="3" builtinId="3"/>
  </cellStyles>
  <dxfs count="0"/>
  <tableStyles count="0" defaultTableStyle="TableStyleMedium9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171450</xdr:rowOff>
    </xdr:from>
    <xdr:to>
      <xdr:col>15</xdr:col>
      <xdr:colOff>361950</xdr:colOff>
      <xdr:row>13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1950"/>
          <a:ext cx="8896350" cy="2190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etrodoporto.pt/uploads/writer_file/document/58/20130116114152669228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externalLinkPath" Target="/Projectos/171118%20LKms%20dias%20&#250;teis/Teste%20Macros%20AA%20e%20BB/Jul%202017/Ocupa&#231;ao_dia%20util__Jul%2017.xlsx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externalLinkPath" Target="/Projectos/171118%20LKms%20dias%20&#250;teis/Teste%20Macros%20AA%20e%20BB/Jul%202017/Ocupa&#231;ao_dia%20util__Jul%2017.xlsx" TargetMode="External"/><Relationship Id="rId1" Type="http://schemas.openxmlformats.org/officeDocument/2006/relationships/externalLinkPath" Target="/Projectos/171118%20LKms%20dias%20&#250;teis/Teste%20Macros%20AA%20e%20BB/Jul%202017/Ocupa&#231;ao_dia%20util__Jul%2017.xlsx" TargetMode="External"/><Relationship Id="rId6" Type="http://schemas.openxmlformats.org/officeDocument/2006/relationships/externalLinkPath" Target="/Projectos/171118%20LKms%20dias%20&#250;teis/Teste%20Macros%20AA%20e%20BB/Jul%202017/Ocupa&#231;ao_dia%20util__Jul%2017.xlsx" TargetMode="External"/><Relationship Id="rId5" Type="http://schemas.openxmlformats.org/officeDocument/2006/relationships/externalLinkPath" Target="/Projectos/171118%20LKms%20dias%20&#250;teis/Teste%20Macros%20AA%20e%20BB/Jul%202017/Ocupa&#231;ao_dia%20util__Jul%2017.xlsx" TargetMode="External"/><Relationship Id="rId4" Type="http://schemas.openxmlformats.org/officeDocument/2006/relationships/externalLinkPath" Target="/Projectos/171118%20LKms%20dias%20&#250;teis/Teste%20Macros%20AA%20e%20BB/Jul%202017/Ocupa&#231;ao_dia%20util__Jul%2017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B20"/>
  <sheetViews>
    <sheetView showGridLines="0" workbookViewId="0">
      <selection activeCell="K19" sqref="K19"/>
    </sheetView>
  </sheetViews>
  <sheetFormatPr defaultRowHeight="15" x14ac:dyDescent="0.25"/>
  <sheetData>
    <row r="16" spans="2:2" x14ac:dyDescent="0.25">
      <c r="B16" t="s">
        <v>116</v>
      </c>
    </row>
    <row r="17" spans="2:2" x14ac:dyDescent="0.25">
      <c r="B17" s="105" t="s">
        <v>101</v>
      </c>
    </row>
    <row r="19" spans="2:2" x14ac:dyDescent="0.25">
      <c r="B19" t="s">
        <v>117</v>
      </c>
    </row>
    <row r="20" spans="2:2" x14ac:dyDescent="0.25">
      <c r="B20" s="105" t="s">
        <v>118</v>
      </c>
    </row>
  </sheetData>
  <hyperlinks>
    <hyperlink ref="B17" r:id="rId1"/>
  </hyperlinks>
  <pageMargins left="0.7" right="0.7" top="0.75" bottom="0.75" header="0.3" footer="0.3"/>
  <pageSetup paperSize="9" orientation="portrait" horizontalDpi="1200" verticalDpi="120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67" zoomScale="87" zoomScaleNormal="87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0.15155277253333591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376.99999999999989</v>
      </c>
      <c r="F5" s="56">
        <v>563.56601989053968</v>
      </c>
      <c r="G5" s="57">
        <f>+E5+F5</f>
        <v>940.56601989053956</v>
      </c>
      <c r="H5" s="56">
        <v>139</v>
      </c>
      <c r="I5" s="56">
        <v>138</v>
      </c>
      <c r="J5" s="57">
        <f>+H5+I5</f>
        <v>277</v>
      </c>
      <c r="K5" s="56">
        <v>0</v>
      </c>
      <c r="L5" s="56">
        <v>0</v>
      </c>
      <c r="M5" s="57">
        <f>+K5+L5</f>
        <v>0</v>
      </c>
      <c r="N5" s="32">
        <f>+E5/(H5*216+K5*248)</f>
        <v>1.2556621369571006E-2</v>
      </c>
      <c r="O5" s="32">
        <f t="shared" ref="O5:O80" si="0">+F5/(I5*216+L5*248)</f>
        <v>1.8906535825635389E-2</v>
      </c>
      <c r="P5" s="33">
        <f t="shared" ref="P5:P80" si="1">+G5/(J5*216+M5*248)</f>
        <v>1.5720116658151817E-2</v>
      </c>
      <c r="Q5" s="41"/>
      <c r="R5" s="58">
        <f>+E5/(H5+K5)</f>
        <v>2.7122302158273373</v>
      </c>
      <c r="S5" s="58">
        <f t="shared" ref="S5" si="2">+F5/(I5+L5)</f>
        <v>4.0838117383372436</v>
      </c>
      <c r="T5" s="58">
        <f t="shared" ref="T5" si="3">+G5/(J5+M5)</f>
        <v>3.3955451981607925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644.1766979731276</v>
      </c>
      <c r="F6" s="56">
        <v>997.96394277311254</v>
      </c>
      <c r="G6" s="57">
        <f t="shared" ref="G6:G70" si="4">+E6+F6</f>
        <v>1642.14064074624</v>
      </c>
      <c r="H6" s="56">
        <v>137</v>
      </c>
      <c r="I6" s="56">
        <v>140</v>
      </c>
      <c r="J6" s="57">
        <f t="shared" ref="J6:J59" si="5">+H6+I6</f>
        <v>277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2.1768609690900501E-2</v>
      </c>
      <c r="O6" s="32">
        <f t="shared" ref="O6:O16" si="8">+F6/(I6*216+L6*248)</f>
        <v>3.3001453134031501E-2</v>
      </c>
      <c r="P6" s="33">
        <f t="shared" ref="P6:P16" si="9">+G6/(J6*216+M6*248)</f>
        <v>2.7445859084540714E-2</v>
      </c>
      <c r="Q6" s="41"/>
      <c r="R6" s="58">
        <f t="shared" ref="R6:R70" si="10">+E6/(H6+K6)</f>
        <v>4.702019693234508</v>
      </c>
      <c r="S6" s="58">
        <f t="shared" ref="S6:S70" si="11">+F6/(I6+L6)</f>
        <v>7.1283138769508039</v>
      </c>
      <c r="T6" s="58">
        <f t="shared" ref="T6:T70" si="12">+G6/(J6+M6)</f>
        <v>5.9283055622607943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895.26730852864762</v>
      </c>
      <c r="F7" s="56">
        <v>1356.1616609760304</v>
      </c>
      <c r="G7" s="57">
        <f t="shared" si="4"/>
        <v>2251.4289695046782</v>
      </c>
      <c r="H7" s="56">
        <v>137</v>
      </c>
      <c r="I7" s="56">
        <v>140</v>
      </c>
      <c r="J7" s="57">
        <f t="shared" si="5"/>
        <v>277</v>
      </c>
      <c r="K7" s="56">
        <v>0</v>
      </c>
      <c r="L7" s="56">
        <v>0</v>
      </c>
      <c r="M7" s="57">
        <f t="shared" si="6"/>
        <v>0</v>
      </c>
      <c r="N7" s="32">
        <f t="shared" si="7"/>
        <v>3.0253693854036482E-2</v>
      </c>
      <c r="O7" s="32">
        <f t="shared" si="8"/>
        <v>4.4846615773016879E-2</v>
      </c>
      <c r="P7" s="33">
        <f t="shared" si="9"/>
        <v>3.7629177856409249E-2</v>
      </c>
      <c r="Q7" s="41"/>
      <c r="R7" s="58">
        <f t="shared" si="10"/>
        <v>6.5347978724718807</v>
      </c>
      <c r="S7" s="58">
        <f t="shared" si="11"/>
        <v>9.6868690069716461</v>
      </c>
      <c r="T7" s="58">
        <f t="shared" si="12"/>
        <v>8.1279024169843979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1106.3761172101661</v>
      </c>
      <c r="F8" s="56">
        <v>1567.3825223560407</v>
      </c>
      <c r="G8" s="57">
        <f t="shared" si="4"/>
        <v>2673.7586395662065</v>
      </c>
      <c r="H8" s="56">
        <v>137</v>
      </c>
      <c r="I8" s="56">
        <v>149</v>
      </c>
      <c r="J8" s="57">
        <f t="shared" si="5"/>
        <v>286</v>
      </c>
      <c r="K8" s="56">
        <v>0</v>
      </c>
      <c r="L8" s="56">
        <v>0</v>
      </c>
      <c r="M8" s="57">
        <f t="shared" si="6"/>
        <v>0</v>
      </c>
      <c r="N8" s="32">
        <f t="shared" si="7"/>
        <v>3.7387676304750136E-2</v>
      </c>
      <c r="O8" s="32">
        <f t="shared" si="8"/>
        <v>4.8700674942705711E-2</v>
      </c>
      <c r="P8" s="33">
        <f t="shared" si="9"/>
        <v>4.328151125948923E-2</v>
      </c>
      <c r="Q8" s="41"/>
      <c r="R8" s="58">
        <f t="shared" si="10"/>
        <v>8.0757380818260298</v>
      </c>
      <c r="S8" s="58">
        <f t="shared" si="11"/>
        <v>10.519345787624435</v>
      </c>
      <c r="T8" s="58">
        <f t="shared" si="12"/>
        <v>9.348806432049674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1534.6940258253712</v>
      </c>
      <c r="F9" s="56">
        <v>2046.9102714760711</v>
      </c>
      <c r="G9" s="57">
        <f t="shared" si="4"/>
        <v>3581.6042973014423</v>
      </c>
      <c r="H9" s="56">
        <v>139</v>
      </c>
      <c r="I9" s="56">
        <v>149</v>
      </c>
      <c r="J9" s="57">
        <f t="shared" si="5"/>
        <v>288</v>
      </c>
      <c r="K9" s="56">
        <v>0</v>
      </c>
      <c r="L9" s="56">
        <v>0</v>
      </c>
      <c r="M9" s="57">
        <f t="shared" si="6"/>
        <v>0</v>
      </c>
      <c r="N9" s="32">
        <f t="shared" si="7"/>
        <v>5.111557506745841E-2</v>
      </c>
      <c r="O9" s="32">
        <f t="shared" si="8"/>
        <v>6.3600244577307702E-2</v>
      </c>
      <c r="P9" s="33">
        <f t="shared" si="9"/>
        <v>5.7574657556929053E-2</v>
      </c>
      <c r="Q9" s="41"/>
      <c r="R9" s="58">
        <f t="shared" si="10"/>
        <v>11.040964214571016</v>
      </c>
      <c r="S9" s="58">
        <f t="shared" si="11"/>
        <v>13.737652828698463</v>
      </c>
      <c r="T9" s="58">
        <f t="shared" si="12"/>
        <v>12.436126032296675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1787.8031617572171</v>
      </c>
      <c r="F10" s="56">
        <v>2469.8259538025723</v>
      </c>
      <c r="G10" s="57">
        <f t="shared" si="4"/>
        <v>4257.6291155597892</v>
      </c>
      <c r="H10" s="56">
        <v>139</v>
      </c>
      <c r="I10" s="56">
        <v>141</v>
      </c>
      <c r="J10" s="57">
        <f t="shared" si="5"/>
        <v>280</v>
      </c>
      <c r="K10" s="56">
        <v>0</v>
      </c>
      <c r="L10" s="56">
        <v>0</v>
      </c>
      <c r="M10" s="57">
        <f t="shared" si="6"/>
        <v>0</v>
      </c>
      <c r="N10" s="32">
        <f t="shared" si="7"/>
        <v>5.9545802083573712E-2</v>
      </c>
      <c r="O10" s="32">
        <f t="shared" si="8"/>
        <v>8.109488947342304E-2</v>
      </c>
      <c r="P10" s="33">
        <f t="shared" si="9"/>
        <v>7.0397306804890689E-2</v>
      </c>
      <c r="Q10" s="41"/>
      <c r="R10" s="58">
        <f t="shared" si="10"/>
        <v>12.861893250051923</v>
      </c>
      <c r="S10" s="58">
        <f t="shared" si="11"/>
        <v>17.516496126259376</v>
      </c>
      <c r="T10" s="58">
        <f t="shared" si="12"/>
        <v>15.20581826985639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2203.9052193629614</v>
      </c>
      <c r="F11" s="56">
        <v>3197.5468710154719</v>
      </c>
      <c r="G11" s="57">
        <f t="shared" si="4"/>
        <v>5401.4520903784332</v>
      </c>
      <c r="H11" s="56">
        <v>139</v>
      </c>
      <c r="I11" s="56">
        <v>141</v>
      </c>
      <c r="J11" s="57">
        <f t="shared" si="5"/>
        <v>280</v>
      </c>
      <c r="K11" s="56">
        <v>0</v>
      </c>
      <c r="L11" s="56">
        <v>0</v>
      </c>
      <c r="M11" s="57">
        <f t="shared" si="6"/>
        <v>0</v>
      </c>
      <c r="N11" s="32">
        <f t="shared" si="7"/>
        <v>7.340478348531046E-2</v>
      </c>
      <c r="O11" s="32">
        <f t="shared" si="8"/>
        <v>0.10498906195874284</v>
      </c>
      <c r="P11" s="33">
        <f t="shared" si="9"/>
        <v>8.9309723716574627E-2</v>
      </c>
      <c r="Q11" s="41"/>
      <c r="R11" s="58">
        <f t="shared" si="10"/>
        <v>15.85543323282706</v>
      </c>
      <c r="S11" s="58">
        <f t="shared" si="11"/>
        <v>22.677637383088452</v>
      </c>
      <c r="T11" s="58">
        <f t="shared" si="12"/>
        <v>19.290900322780118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2373.2196832950804</v>
      </c>
      <c r="F12" s="56">
        <v>3293.4420494487895</v>
      </c>
      <c r="G12" s="57">
        <f t="shared" si="4"/>
        <v>5666.6617327438698</v>
      </c>
      <c r="H12" s="56">
        <v>139</v>
      </c>
      <c r="I12" s="56">
        <v>141</v>
      </c>
      <c r="J12" s="57">
        <f t="shared" si="5"/>
        <v>280</v>
      </c>
      <c r="K12" s="56">
        <v>0</v>
      </c>
      <c r="L12" s="56">
        <v>0</v>
      </c>
      <c r="M12" s="57">
        <f t="shared" si="6"/>
        <v>0</v>
      </c>
      <c r="N12" s="32">
        <f t="shared" si="7"/>
        <v>7.9044087506497482E-2</v>
      </c>
      <c r="O12" s="32">
        <f t="shared" si="8"/>
        <v>0.10813770847940601</v>
      </c>
      <c r="P12" s="33">
        <f t="shared" si="9"/>
        <v>9.3694803782140706E-2</v>
      </c>
      <c r="Q12" s="41"/>
      <c r="R12" s="58">
        <f t="shared" si="10"/>
        <v>17.073522901403457</v>
      </c>
      <c r="S12" s="58">
        <f t="shared" si="11"/>
        <v>23.357745031551698</v>
      </c>
      <c r="T12" s="58">
        <f t="shared" si="12"/>
        <v>20.238077616942391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2456.4253736861497</v>
      </c>
      <c r="F13" s="56">
        <v>3401.4538831885448</v>
      </c>
      <c r="G13" s="57">
        <f t="shared" si="4"/>
        <v>5857.879256874694</v>
      </c>
      <c r="H13" s="56">
        <v>139</v>
      </c>
      <c r="I13" s="56">
        <v>141</v>
      </c>
      <c r="J13" s="57">
        <f t="shared" si="5"/>
        <v>280</v>
      </c>
      <c r="K13" s="56">
        <v>0</v>
      </c>
      <c r="L13" s="56">
        <v>0</v>
      </c>
      <c r="M13" s="57">
        <f t="shared" si="6"/>
        <v>0</v>
      </c>
      <c r="N13" s="32">
        <f t="shared" si="7"/>
        <v>8.181539347475851E-2</v>
      </c>
      <c r="O13" s="32">
        <f t="shared" si="8"/>
        <v>0.11168419632218757</v>
      </c>
      <c r="P13" s="33">
        <f t="shared" si="9"/>
        <v>9.6856469194356712E-2</v>
      </c>
      <c r="Q13" s="41"/>
      <c r="R13" s="58">
        <f t="shared" si="10"/>
        <v>17.672124990547839</v>
      </c>
      <c r="S13" s="58">
        <f t="shared" si="11"/>
        <v>24.123786405592515</v>
      </c>
      <c r="T13" s="58">
        <f t="shared" si="12"/>
        <v>20.92099734598105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3017.0849794408327</v>
      </c>
      <c r="F14" s="56">
        <v>4167.1605186055949</v>
      </c>
      <c r="G14" s="57">
        <f t="shared" si="4"/>
        <v>7184.2454980464281</v>
      </c>
      <c r="H14" s="56">
        <v>139</v>
      </c>
      <c r="I14" s="56">
        <v>141</v>
      </c>
      <c r="J14" s="57">
        <f t="shared" si="5"/>
        <v>280</v>
      </c>
      <c r="K14" s="56">
        <v>0</v>
      </c>
      <c r="L14" s="56">
        <v>0</v>
      </c>
      <c r="M14" s="57">
        <f t="shared" si="6"/>
        <v>0</v>
      </c>
      <c r="N14" s="32">
        <f t="shared" si="7"/>
        <v>0.10048910802827181</v>
      </c>
      <c r="O14" s="32">
        <f t="shared" si="8"/>
        <v>0.13682560147772507</v>
      </c>
      <c r="P14" s="33">
        <f t="shared" si="9"/>
        <v>0.11878712794388935</v>
      </c>
      <c r="Q14" s="41"/>
      <c r="R14" s="58">
        <f t="shared" si="10"/>
        <v>21.705647334106711</v>
      </c>
      <c r="S14" s="58">
        <f t="shared" si="11"/>
        <v>29.554329919188618</v>
      </c>
      <c r="T14" s="58">
        <f t="shared" si="12"/>
        <v>25.658019635880102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6103.2408740099681</v>
      </c>
      <c r="F15" s="56">
        <v>7513.4141618417243</v>
      </c>
      <c r="G15" s="57">
        <f t="shared" si="4"/>
        <v>13616.655035851692</v>
      </c>
      <c r="H15" s="56">
        <v>232</v>
      </c>
      <c r="I15" s="56">
        <v>231</v>
      </c>
      <c r="J15" s="57">
        <f t="shared" si="5"/>
        <v>463</v>
      </c>
      <c r="K15" s="56">
        <v>159</v>
      </c>
      <c r="L15" s="56">
        <v>158</v>
      </c>
      <c r="M15" s="57">
        <f t="shared" si="6"/>
        <v>317</v>
      </c>
      <c r="N15" s="32">
        <f t="shared" si="7"/>
        <v>6.8159127066134723E-2</v>
      </c>
      <c r="O15" s="32">
        <f t="shared" si="8"/>
        <v>8.4344568498447736E-2</v>
      </c>
      <c r="P15" s="33">
        <f t="shared" si="9"/>
        <v>7.6230825845640518E-2</v>
      </c>
      <c r="Q15" s="41"/>
      <c r="R15" s="58">
        <f t="shared" si="10"/>
        <v>15.609311698235212</v>
      </c>
      <c r="S15" s="58">
        <f t="shared" si="11"/>
        <v>19.314689362060989</v>
      </c>
      <c r="T15" s="58">
        <f t="shared" si="12"/>
        <v>17.457250045963708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11650.731818272479</v>
      </c>
      <c r="F16" s="56">
        <v>15218.662568894544</v>
      </c>
      <c r="G16" s="57">
        <f t="shared" si="4"/>
        <v>26869.394387167024</v>
      </c>
      <c r="H16" s="56">
        <v>295</v>
      </c>
      <c r="I16" s="56">
        <v>263</v>
      </c>
      <c r="J16" s="57">
        <f t="shared" si="5"/>
        <v>558</v>
      </c>
      <c r="K16" s="56">
        <v>242</v>
      </c>
      <c r="L16" s="56">
        <v>281</v>
      </c>
      <c r="M16" s="57">
        <f t="shared" si="6"/>
        <v>523</v>
      </c>
      <c r="N16" s="32">
        <f t="shared" si="7"/>
        <v>9.4157980040347838E-2</v>
      </c>
      <c r="O16" s="32">
        <f t="shared" si="8"/>
        <v>0.12030943720666697</v>
      </c>
      <c r="P16" s="33">
        <f t="shared" si="9"/>
        <v>0.10737793082885891</v>
      </c>
      <c r="Q16" s="41"/>
      <c r="R16" s="58">
        <f t="shared" si="10"/>
        <v>21.695962417639628</v>
      </c>
      <c r="S16" s="58">
        <f t="shared" si="11"/>
        <v>27.975482663409089</v>
      </c>
      <c r="T16" s="58">
        <f t="shared" si="12"/>
        <v>24.856054012180412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13244.426452010674</v>
      </c>
      <c r="F17" s="56">
        <v>16520.167285677941</v>
      </c>
      <c r="G17" s="57">
        <f t="shared" si="4"/>
        <v>29764.593737688614</v>
      </c>
      <c r="H17" s="56">
        <v>288</v>
      </c>
      <c r="I17" s="56">
        <v>260</v>
      </c>
      <c r="J17" s="57">
        <f t="shared" si="5"/>
        <v>548</v>
      </c>
      <c r="K17" s="56">
        <v>242</v>
      </c>
      <c r="L17" s="56">
        <v>281</v>
      </c>
      <c r="M17" s="57">
        <f t="shared" si="6"/>
        <v>523</v>
      </c>
      <c r="N17" s="32">
        <f t="shared" ref="N17:N81" si="13">+E17/(H17*216+K17*248)</f>
        <v>0.1083619129795349</v>
      </c>
      <c r="O17" s="32">
        <f t="shared" si="0"/>
        <v>0.13127079719723747</v>
      </c>
      <c r="P17" s="33">
        <f t="shared" si="1"/>
        <v>0.11998368916156847</v>
      </c>
      <c r="Q17" s="41"/>
      <c r="R17" s="58">
        <f t="shared" si="10"/>
        <v>24.989483871718253</v>
      </c>
      <c r="S17" s="58">
        <f t="shared" si="11"/>
        <v>30.53635357796292</v>
      </c>
      <c r="T17" s="58">
        <f t="shared" si="12"/>
        <v>27.791404050129426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19704.081503840469</v>
      </c>
      <c r="F18" s="56">
        <v>20189.078676375142</v>
      </c>
      <c r="G18" s="57">
        <f t="shared" si="4"/>
        <v>39893.160180215607</v>
      </c>
      <c r="H18" s="56">
        <v>295</v>
      </c>
      <c r="I18" s="56">
        <v>258</v>
      </c>
      <c r="J18" s="57">
        <f t="shared" si="5"/>
        <v>553</v>
      </c>
      <c r="K18" s="56">
        <v>242</v>
      </c>
      <c r="L18" s="56">
        <v>281</v>
      </c>
      <c r="M18" s="57">
        <f t="shared" si="6"/>
        <v>523</v>
      </c>
      <c r="N18" s="32">
        <f t="shared" si="13"/>
        <v>0.15924291640137445</v>
      </c>
      <c r="O18" s="32">
        <f t="shared" si="0"/>
        <v>0.16097689829348044</v>
      </c>
      <c r="P18" s="33">
        <f t="shared" si="1"/>
        <v>0.16011575335624681</v>
      </c>
      <c r="Q18" s="41"/>
      <c r="R18" s="58">
        <f t="shared" si="10"/>
        <v>36.692889206406832</v>
      </c>
      <c r="S18" s="58">
        <f t="shared" si="11"/>
        <v>37.456546709415846</v>
      </c>
      <c r="T18" s="58">
        <f t="shared" si="12"/>
        <v>37.075427676780308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24779.708276443158</v>
      </c>
      <c r="F19" s="56">
        <v>26351.455790163389</v>
      </c>
      <c r="G19" s="57">
        <f t="shared" si="4"/>
        <v>51131.16406660655</v>
      </c>
      <c r="H19" s="56">
        <v>294</v>
      </c>
      <c r="I19" s="56">
        <v>256</v>
      </c>
      <c r="J19" s="57">
        <f t="shared" si="5"/>
        <v>550</v>
      </c>
      <c r="K19" s="56">
        <v>242</v>
      </c>
      <c r="L19" s="56">
        <v>281</v>
      </c>
      <c r="M19" s="57">
        <f t="shared" si="6"/>
        <v>523</v>
      </c>
      <c r="N19" s="32">
        <f t="shared" si="13"/>
        <v>0.20061292322249966</v>
      </c>
      <c r="O19" s="32">
        <f t="shared" si="0"/>
        <v>0.21083863366641642</v>
      </c>
      <c r="P19" s="33">
        <f t="shared" si="1"/>
        <v>0.20575589956944978</v>
      </c>
      <c r="Q19" s="41"/>
      <c r="R19" s="58">
        <f t="shared" si="10"/>
        <v>46.23079902321485</v>
      </c>
      <c r="S19" s="58">
        <f t="shared" si="11"/>
        <v>49.071612272185085</v>
      </c>
      <c r="T19" s="58">
        <f t="shared" si="12"/>
        <v>47.652529419018222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30219.123597907641</v>
      </c>
      <c r="F20" s="56">
        <v>36659.423398462946</v>
      </c>
      <c r="G20" s="57">
        <f t="shared" si="4"/>
        <v>66878.546996370584</v>
      </c>
      <c r="H20" s="56">
        <v>279</v>
      </c>
      <c r="I20" s="56">
        <v>257</v>
      </c>
      <c r="J20" s="57">
        <f t="shared" si="5"/>
        <v>536</v>
      </c>
      <c r="K20" s="56">
        <v>264</v>
      </c>
      <c r="L20" s="56">
        <v>275</v>
      </c>
      <c r="M20" s="57">
        <f t="shared" si="6"/>
        <v>539</v>
      </c>
      <c r="N20" s="32">
        <f t="shared" si="13"/>
        <v>0.2403378793496504</v>
      </c>
      <c r="O20" s="32">
        <f t="shared" si="0"/>
        <v>0.29632875871752901</v>
      </c>
      <c r="P20" s="33">
        <f t="shared" si="1"/>
        <v>0.26810616640089552</v>
      </c>
      <c r="Q20" s="41"/>
      <c r="R20" s="58">
        <f t="shared" si="10"/>
        <v>55.652161322113521</v>
      </c>
      <c r="S20" s="58">
        <f t="shared" si="11"/>
        <v>68.908690598614555</v>
      </c>
      <c r="T20" s="58">
        <f t="shared" si="12"/>
        <v>62.212601857088913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29885.115070364242</v>
      </c>
      <c r="F21" s="56">
        <v>36035.886032823175</v>
      </c>
      <c r="G21" s="57">
        <f t="shared" si="4"/>
        <v>65921.001103187416</v>
      </c>
      <c r="H21" s="56">
        <v>265</v>
      </c>
      <c r="I21" s="56">
        <v>259</v>
      </c>
      <c r="J21" s="57">
        <f t="shared" si="5"/>
        <v>524</v>
      </c>
      <c r="K21" s="56">
        <v>276</v>
      </c>
      <c r="L21" s="56">
        <v>277</v>
      </c>
      <c r="M21" s="57">
        <f t="shared" si="6"/>
        <v>553</v>
      </c>
      <c r="N21" s="32">
        <f t="shared" si="13"/>
        <v>0.23777222225164091</v>
      </c>
      <c r="O21" s="32">
        <f t="shared" si="0"/>
        <v>0.28911975315166216</v>
      </c>
      <c r="P21" s="33">
        <f t="shared" si="1"/>
        <v>0.26333850429511446</v>
      </c>
      <c r="Q21" s="41"/>
      <c r="R21" s="58">
        <f t="shared" si="10"/>
        <v>55.240508447993051</v>
      </c>
      <c r="S21" s="58">
        <f t="shared" si="11"/>
        <v>67.231130658252198</v>
      </c>
      <c r="T21" s="58">
        <f t="shared" si="12"/>
        <v>61.20798616823344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28457.442486153908</v>
      </c>
      <c r="F22" s="56">
        <v>33984.835072807451</v>
      </c>
      <c r="G22" s="57">
        <f t="shared" si="4"/>
        <v>62442.277558961359</v>
      </c>
      <c r="H22" s="56">
        <v>265</v>
      </c>
      <c r="I22" s="56">
        <v>259</v>
      </c>
      <c r="J22" s="57">
        <f t="shared" si="5"/>
        <v>524</v>
      </c>
      <c r="K22" s="56">
        <v>274</v>
      </c>
      <c r="L22" s="56">
        <v>277</v>
      </c>
      <c r="M22" s="57">
        <f t="shared" si="6"/>
        <v>551</v>
      </c>
      <c r="N22" s="32">
        <f t="shared" si="13"/>
        <v>0.22731039112845797</v>
      </c>
      <c r="O22" s="32">
        <f t="shared" si="0"/>
        <v>0.27266395276642691</v>
      </c>
      <c r="P22" s="33">
        <f t="shared" si="1"/>
        <v>0.24993706794550483</v>
      </c>
      <c r="Q22" s="41"/>
      <c r="R22" s="58">
        <f t="shared" si="10"/>
        <v>52.796739306407993</v>
      </c>
      <c r="S22" s="58">
        <f t="shared" si="11"/>
        <v>63.404543046282555</v>
      </c>
      <c r="T22" s="58">
        <f t="shared" si="12"/>
        <v>58.085839589731499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26222.035777295099</v>
      </c>
      <c r="F23" s="56">
        <v>27631.592572891404</v>
      </c>
      <c r="G23" s="57">
        <f t="shared" si="4"/>
        <v>53853.628350186504</v>
      </c>
      <c r="H23" s="56">
        <v>265</v>
      </c>
      <c r="I23" s="56">
        <v>272</v>
      </c>
      <c r="J23" s="57">
        <f t="shared" si="5"/>
        <v>537</v>
      </c>
      <c r="K23" s="56">
        <v>279</v>
      </c>
      <c r="L23" s="56">
        <v>249</v>
      </c>
      <c r="M23" s="57">
        <f t="shared" si="6"/>
        <v>528</v>
      </c>
      <c r="N23" s="32">
        <f t="shared" si="13"/>
        <v>0.20740030828662917</v>
      </c>
      <c r="O23" s="32">
        <f t="shared" si="0"/>
        <v>0.22930021055642472</v>
      </c>
      <c r="P23" s="33">
        <f t="shared" si="1"/>
        <v>0.21808739248301789</v>
      </c>
      <c r="Q23" s="41"/>
      <c r="R23" s="58">
        <f t="shared" si="10"/>
        <v>48.202271649439524</v>
      </c>
      <c r="S23" s="58">
        <f t="shared" si="11"/>
        <v>53.035686320328992</v>
      </c>
      <c r="T23" s="58">
        <f t="shared" si="12"/>
        <v>50.566787183273711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24347.591278666878</v>
      </c>
      <c r="F24" s="56">
        <v>25291.232331331565</v>
      </c>
      <c r="G24" s="57">
        <f t="shared" si="4"/>
        <v>49638.823609998442</v>
      </c>
      <c r="H24" s="56">
        <v>265</v>
      </c>
      <c r="I24" s="56">
        <v>292</v>
      </c>
      <c r="J24" s="57">
        <f t="shared" si="5"/>
        <v>557</v>
      </c>
      <c r="K24" s="56">
        <v>277</v>
      </c>
      <c r="L24" s="56">
        <v>241</v>
      </c>
      <c r="M24" s="57">
        <f t="shared" si="6"/>
        <v>518</v>
      </c>
      <c r="N24" s="32">
        <f t="shared" si="13"/>
        <v>0.19333305233346207</v>
      </c>
      <c r="O24" s="32">
        <f t="shared" si="0"/>
        <v>0.2058875963149753</v>
      </c>
      <c r="P24" s="33">
        <f t="shared" si="1"/>
        <v>0.1995322041113228</v>
      </c>
      <c r="Q24" s="41"/>
      <c r="R24" s="58">
        <f t="shared" si="10"/>
        <v>44.921755126691657</v>
      </c>
      <c r="S24" s="58">
        <f t="shared" si="11"/>
        <v>47.450717319571417</v>
      </c>
      <c r="T24" s="58">
        <f t="shared" si="12"/>
        <v>46.175649869765991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23062.977708191655</v>
      </c>
      <c r="F25" s="56">
        <v>24078.667408962163</v>
      </c>
      <c r="G25" s="57">
        <f t="shared" si="4"/>
        <v>47141.645117153821</v>
      </c>
      <c r="H25" s="56">
        <v>267</v>
      </c>
      <c r="I25" s="56">
        <v>292</v>
      </c>
      <c r="J25" s="57">
        <f t="shared" si="5"/>
        <v>559</v>
      </c>
      <c r="K25" s="56">
        <v>277</v>
      </c>
      <c r="L25" s="56">
        <v>241</v>
      </c>
      <c r="M25" s="57">
        <f t="shared" si="6"/>
        <v>518</v>
      </c>
      <c r="N25" s="32">
        <f t="shared" si="13"/>
        <v>0.18250647084856653</v>
      </c>
      <c r="O25" s="32">
        <f t="shared" si="0"/>
        <v>0.19601650446892024</v>
      </c>
      <c r="P25" s="33">
        <f t="shared" si="1"/>
        <v>0.18916585790646295</v>
      </c>
      <c r="Q25" s="41"/>
      <c r="R25" s="58">
        <f t="shared" si="10"/>
        <v>42.395179610646423</v>
      </c>
      <c r="S25" s="58">
        <f t="shared" si="11"/>
        <v>45.175736226945894</v>
      </c>
      <c r="T25" s="58">
        <f t="shared" si="12"/>
        <v>43.771258233197607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21657.703495464957</v>
      </c>
      <c r="F26" s="56">
        <v>22912.256727659926</v>
      </c>
      <c r="G26" s="57">
        <f t="shared" si="4"/>
        <v>44569.960223124886</v>
      </c>
      <c r="H26" s="56">
        <v>265</v>
      </c>
      <c r="I26" s="56">
        <v>289</v>
      </c>
      <c r="J26" s="57">
        <f t="shared" si="5"/>
        <v>554</v>
      </c>
      <c r="K26" s="56">
        <v>277</v>
      </c>
      <c r="L26" s="56">
        <v>241</v>
      </c>
      <c r="M26" s="57">
        <f t="shared" si="6"/>
        <v>518</v>
      </c>
      <c r="N26" s="32">
        <f t="shared" si="13"/>
        <v>0.17197388749416337</v>
      </c>
      <c r="O26" s="32">
        <f t="shared" si="0"/>
        <v>0.18751028486038304</v>
      </c>
      <c r="P26" s="33">
        <f t="shared" si="1"/>
        <v>0.17962487193353788</v>
      </c>
      <c r="Q26" s="41"/>
      <c r="R26" s="58">
        <f t="shared" si="10"/>
        <v>39.958862537758222</v>
      </c>
      <c r="S26" s="58">
        <f t="shared" si="11"/>
        <v>43.230673071056465</v>
      </c>
      <c r="T26" s="58">
        <f t="shared" si="12"/>
        <v>41.576455432019486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19069.521732007543</v>
      </c>
      <c r="F27" s="56">
        <v>21831.410133815003</v>
      </c>
      <c r="G27" s="57">
        <f t="shared" si="4"/>
        <v>40900.931865822546</v>
      </c>
      <c r="H27" s="56">
        <v>265</v>
      </c>
      <c r="I27" s="56">
        <v>297</v>
      </c>
      <c r="J27" s="57">
        <f t="shared" si="5"/>
        <v>562</v>
      </c>
      <c r="K27" s="56">
        <v>275</v>
      </c>
      <c r="L27" s="56">
        <v>241</v>
      </c>
      <c r="M27" s="57">
        <f t="shared" si="6"/>
        <v>516</v>
      </c>
      <c r="N27" s="32">
        <f t="shared" si="13"/>
        <v>0.15202105972582544</v>
      </c>
      <c r="O27" s="32">
        <f t="shared" si="0"/>
        <v>0.17617341941425924</v>
      </c>
      <c r="P27" s="33">
        <f t="shared" si="1"/>
        <v>0.16402362795084435</v>
      </c>
      <c r="Q27" s="41"/>
      <c r="R27" s="58">
        <f t="shared" si="10"/>
        <v>35.313929133347301</v>
      </c>
      <c r="S27" s="58">
        <f t="shared" si="11"/>
        <v>40.578829245009302</v>
      </c>
      <c r="T27" s="58">
        <f t="shared" si="12"/>
        <v>37.941495237312196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6542.3552683218877</v>
      </c>
      <c r="F28" s="56">
        <v>6514.4510633149785</v>
      </c>
      <c r="G28" s="57">
        <f t="shared" si="4"/>
        <v>13056.806331636866</v>
      </c>
      <c r="H28" s="56">
        <v>156</v>
      </c>
      <c r="I28" s="56">
        <v>152</v>
      </c>
      <c r="J28" s="57">
        <f t="shared" si="5"/>
        <v>308</v>
      </c>
      <c r="K28" s="56">
        <v>0</v>
      </c>
      <c r="L28" s="56">
        <v>0</v>
      </c>
      <c r="M28" s="57">
        <f t="shared" si="6"/>
        <v>0</v>
      </c>
      <c r="N28" s="32">
        <f t="shared" si="13"/>
        <v>0.19415821665247768</v>
      </c>
      <c r="O28" s="32">
        <f t="shared" si="0"/>
        <v>0.19841773462825835</v>
      </c>
      <c r="P28" s="33">
        <f t="shared" si="1"/>
        <v>0.19626031643273309</v>
      </c>
      <c r="Q28" s="41"/>
      <c r="R28" s="58">
        <f t="shared" si="10"/>
        <v>41.938174796935179</v>
      </c>
      <c r="S28" s="58">
        <f t="shared" si="11"/>
        <v>42.858230679703809</v>
      </c>
      <c r="T28" s="58">
        <f t="shared" si="12"/>
        <v>42.392228349470344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6228.3085480473901</v>
      </c>
      <c r="F29" s="56">
        <v>6452.165551283204</v>
      </c>
      <c r="G29" s="57">
        <f t="shared" si="4"/>
        <v>12680.474099330593</v>
      </c>
      <c r="H29" s="56">
        <v>154</v>
      </c>
      <c r="I29" s="56">
        <v>152</v>
      </c>
      <c r="J29" s="57">
        <f t="shared" si="5"/>
        <v>306</v>
      </c>
      <c r="K29" s="56">
        <v>0</v>
      </c>
      <c r="L29" s="56">
        <v>0</v>
      </c>
      <c r="M29" s="57">
        <f t="shared" si="6"/>
        <v>0</v>
      </c>
      <c r="N29" s="32">
        <f t="shared" si="13"/>
        <v>0.18723871296438763</v>
      </c>
      <c r="O29" s="32">
        <f t="shared" si="0"/>
        <v>0.19652063691773891</v>
      </c>
      <c r="P29" s="33">
        <f t="shared" si="1"/>
        <v>0.19184934185624838</v>
      </c>
      <c r="Q29" s="41"/>
      <c r="R29" s="58">
        <f t="shared" si="10"/>
        <v>40.443562000307729</v>
      </c>
      <c r="S29" s="58">
        <f t="shared" si="11"/>
        <v>42.448457574231604</v>
      </c>
      <c r="T29" s="58">
        <f t="shared" si="12"/>
        <v>41.43945784094965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6169.8071572349136</v>
      </c>
      <c r="F30" s="56">
        <v>6399.0255507584206</v>
      </c>
      <c r="G30" s="57">
        <f t="shared" si="4"/>
        <v>12568.832707993333</v>
      </c>
      <c r="H30" s="56">
        <v>154</v>
      </c>
      <c r="I30" s="56">
        <v>152</v>
      </c>
      <c r="J30" s="57">
        <f t="shared" si="5"/>
        <v>306</v>
      </c>
      <c r="K30" s="56">
        <v>0</v>
      </c>
      <c r="L30" s="56">
        <v>0</v>
      </c>
      <c r="M30" s="57">
        <f t="shared" si="6"/>
        <v>0</v>
      </c>
      <c r="N30" s="32">
        <f t="shared" si="13"/>
        <v>0.18548001314438772</v>
      </c>
      <c r="O30" s="32">
        <f t="shared" si="0"/>
        <v>0.19490209401676475</v>
      </c>
      <c r="P30" s="33">
        <f t="shared" si="1"/>
        <v>0.19016026246661422</v>
      </c>
      <c r="Q30" s="41"/>
      <c r="R30" s="58">
        <f t="shared" si="10"/>
        <v>40.063682839187749</v>
      </c>
      <c r="S30" s="58">
        <f t="shared" si="11"/>
        <v>42.098852307621186</v>
      </c>
      <c r="T30" s="58">
        <f t="shared" si="12"/>
        <v>41.074616692788673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5536.826608727607</v>
      </c>
      <c r="F31" s="56">
        <v>5946.8818593255637</v>
      </c>
      <c r="G31" s="57">
        <f t="shared" si="4"/>
        <v>11483.70846805317</v>
      </c>
      <c r="H31" s="56">
        <v>154</v>
      </c>
      <c r="I31" s="56">
        <v>152</v>
      </c>
      <c r="J31" s="57">
        <f t="shared" si="5"/>
        <v>306</v>
      </c>
      <c r="K31" s="56">
        <v>0</v>
      </c>
      <c r="L31" s="56">
        <v>0</v>
      </c>
      <c r="M31" s="57">
        <f t="shared" si="6"/>
        <v>0</v>
      </c>
      <c r="N31" s="32">
        <f t="shared" si="13"/>
        <v>0.16645101637589005</v>
      </c>
      <c r="O31" s="32">
        <f t="shared" si="0"/>
        <v>0.18113066092000377</v>
      </c>
      <c r="P31" s="33">
        <f t="shared" si="1"/>
        <v>0.17374286595335831</v>
      </c>
      <c r="Q31" s="41"/>
      <c r="R31" s="58">
        <f t="shared" si="10"/>
        <v>35.953419537192254</v>
      </c>
      <c r="S31" s="58">
        <f t="shared" si="11"/>
        <v>39.124222758720812</v>
      </c>
      <c r="T31" s="58">
        <f t="shared" si="12"/>
        <v>37.528459045925395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5280.3947045443147</v>
      </c>
      <c r="F32" s="56">
        <v>5664.4548862109195</v>
      </c>
      <c r="G32" s="57">
        <f t="shared" si="4"/>
        <v>10944.849590755235</v>
      </c>
      <c r="H32" s="56">
        <v>152</v>
      </c>
      <c r="I32" s="56">
        <v>152</v>
      </c>
      <c r="J32" s="57">
        <f t="shared" si="5"/>
        <v>304</v>
      </c>
      <c r="K32" s="56">
        <v>0</v>
      </c>
      <c r="L32" s="56">
        <v>0</v>
      </c>
      <c r="M32" s="57">
        <f t="shared" si="6"/>
        <v>0</v>
      </c>
      <c r="N32" s="32">
        <f t="shared" si="13"/>
        <v>0.16083073539669573</v>
      </c>
      <c r="O32" s="32">
        <f t="shared" si="0"/>
        <v>0.17252847484804215</v>
      </c>
      <c r="P32" s="33">
        <f t="shared" si="1"/>
        <v>0.16667960512236896</v>
      </c>
      <c r="Q32" s="41"/>
      <c r="R32" s="58">
        <f t="shared" si="10"/>
        <v>34.73943884568628</v>
      </c>
      <c r="S32" s="58">
        <f t="shared" si="11"/>
        <v>37.2661505671771</v>
      </c>
      <c r="T32" s="58">
        <f t="shared" si="12"/>
        <v>36.002794706431693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4045.8458286000914</v>
      </c>
      <c r="F33" s="56">
        <v>3959.8573351061341</v>
      </c>
      <c r="G33" s="57">
        <f t="shared" si="4"/>
        <v>8005.7031637062255</v>
      </c>
      <c r="H33" s="56">
        <v>140</v>
      </c>
      <c r="I33" s="56">
        <v>158</v>
      </c>
      <c r="J33" s="57">
        <f t="shared" si="5"/>
        <v>298</v>
      </c>
      <c r="K33" s="56">
        <v>0</v>
      </c>
      <c r="L33" s="56">
        <v>0</v>
      </c>
      <c r="M33" s="57">
        <f t="shared" si="6"/>
        <v>0</v>
      </c>
      <c r="N33" s="32">
        <f t="shared" si="13"/>
        <v>0.13379119803571732</v>
      </c>
      <c r="O33" s="32">
        <f t="shared" si="0"/>
        <v>0.11602957498552902</v>
      </c>
      <c r="P33" s="33">
        <f t="shared" si="1"/>
        <v>0.12437396165340271</v>
      </c>
      <c r="Q33" s="41"/>
      <c r="R33" s="58">
        <f t="shared" si="10"/>
        <v>28.89889877571494</v>
      </c>
      <c r="S33" s="58">
        <f t="shared" si="11"/>
        <v>25.062388196874267</v>
      </c>
      <c r="T33" s="58">
        <f t="shared" si="12"/>
        <v>26.864775717134986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1805.8731552885217</v>
      </c>
      <c r="F34" s="56">
        <v>2105.0802432623927</v>
      </c>
      <c r="G34" s="57">
        <f t="shared" si="4"/>
        <v>3910.9533985509142</v>
      </c>
      <c r="H34" s="56">
        <v>153</v>
      </c>
      <c r="I34" s="56">
        <v>153</v>
      </c>
      <c r="J34" s="57">
        <f t="shared" si="5"/>
        <v>306</v>
      </c>
      <c r="K34" s="56">
        <v>0</v>
      </c>
      <c r="L34" s="56">
        <v>0</v>
      </c>
      <c r="M34" s="57">
        <f t="shared" si="6"/>
        <v>0</v>
      </c>
      <c r="N34" s="32">
        <f t="shared" si="13"/>
        <v>5.4643946843637187E-2</v>
      </c>
      <c r="O34" s="32">
        <f t="shared" si="0"/>
        <v>6.3697659261147205E-2</v>
      </c>
      <c r="P34" s="33">
        <f t="shared" si="1"/>
        <v>5.9170803052392189E-2</v>
      </c>
      <c r="Q34" s="41"/>
      <c r="R34" s="58">
        <f t="shared" si="10"/>
        <v>11.803092518225633</v>
      </c>
      <c r="S34" s="58">
        <f t="shared" si="11"/>
        <v>13.758694400407796</v>
      </c>
      <c r="T34" s="58">
        <f t="shared" si="12"/>
        <v>12.780893459316713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951.0121086013678</v>
      </c>
      <c r="F35" s="56">
        <v>1083.6348829402637</v>
      </c>
      <c r="G35" s="57">
        <f t="shared" si="4"/>
        <v>2034.6469915416315</v>
      </c>
      <c r="H35" s="56">
        <v>155</v>
      </c>
      <c r="I35" s="56">
        <v>155</v>
      </c>
      <c r="J35" s="57">
        <f t="shared" si="5"/>
        <v>310</v>
      </c>
      <c r="K35" s="56">
        <v>0</v>
      </c>
      <c r="L35" s="56">
        <v>0</v>
      </c>
      <c r="M35" s="57">
        <f t="shared" si="6"/>
        <v>0</v>
      </c>
      <c r="N35" s="32">
        <f t="shared" si="13"/>
        <v>2.8405379587854475E-2</v>
      </c>
      <c r="O35" s="32">
        <f t="shared" si="0"/>
        <v>3.2366633301680513E-2</v>
      </c>
      <c r="P35" s="33">
        <f t="shared" si="1"/>
        <v>3.0386006444767494E-2</v>
      </c>
      <c r="Q35" s="41"/>
      <c r="R35" s="58">
        <f t="shared" si="10"/>
        <v>6.1355619909765666</v>
      </c>
      <c r="S35" s="58">
        <f t="shared" si="11"/>
        <v>6.9911927931629911</v>
      </c>
      <c r="T35" s="58">
        <f t="shared" si="12"/>
        <v>6.5633773920697784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269.39005771541304</v>
      </c>
      <c r="F36" s="61">
        <v>242.99999999999997</v>
      </c>
      <c r="G36" s="62">
        <f t="shared" si="4"/>
        <v>512.39005771541304</v>
      </c>
      <c r="H36" s="61">
        <v>153</v>
      </c>
      <c r="I36" s="61">
        <v>153</v>
      </c>
      <c r="J36" s="62">
        <f t="shared" si="5"/>
        <v>306</v>
      </c>
      <c r="K36" s="61">
        <v>0</v>
      </c>
      <c r="L36" s="61">
        <v>0</v>
      </c>
      <c r="M36" s="62">
        <f t="shared" si="6"/>
        <v>0</v>
      </c>
      <c r="N36" s="34">
        <f t="shared" si="13"/>
        <v>8.1514783864504066E-3</v>
      </c>
      <c r="O36" s="34">
        <f t="shared" si="0"/>
        <v>7.3529411764705873E-3</v>
      </c>
      <c r="P36" s="35">
        <f t="shared" si="1"/>
        <v>7.7522097814604974E-3</v>
      </c>
      <c r="Q36" s="41"/>
      <c r="R36" s="58">
        <f t="shared" si="10"/>
        <v>1.7607193314732879</v>
      </c>
      <c r="S36" s="58">
        <f t="shared" si="11"/>
        <v>1.588235294117647</v>
      </c>
      <c r="T36" s="58">
        <f t="shared" si="12"/>
        <v>1.6744773127954675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7143.2696168495813</v>
      </c>
      <c r="F37" s="64">
        <v>11480.521484686615</v>
      </c>
      <c r="G37" s="65">
        <f t="shared" si="4"/>
        <v>18623.791101536197</v>
      </c>
      <c r="H37" s="64">
        <v>74</v>
      </c>
      <c r="I37" s="64">
        <v>74</v>
      </c>
      <c r="J37" s="65">
        <f t="shared" si="5"/>
        <v>148</v>
      </c>
      <c r="K37" s="64">
        <v>158</v>
      </c>
      <c r="L37" s="64">
        <v>156</v>
      </c>
      <c r="M37" s="65">
        <f t="shared" si="6"/>
        <v>314</v>
      </c>
      <c r="N37" s="30">
        <f t="shared" si="13"/>
        <v>0.12948212037502865</v>
      </c>
      <c r="O37" s="30">
        <f t="shared" si="0"/>
        <v>0.20998905261718273</v>
      </c>
      <c r="P37" s="31">
        <f t="shared" si="1"/>
        <v>0.16955381556387653</v>
      </c>
      <c r="Q37" s="41"/>
      <c r="R37" s="58">
        <f t="shared" si="10"/>
        <v>30.789955245041298</v>
      </c>
      <c r="S37" s="58">
        <f t="shared" si="11"/>
        <v>49.915310802985282</v>
      </c>
      <c r="T37" s="58">
        <f t="shared" si="12"/>
        <v>40.311236150511249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6766.564562741326</v>
      </c>
      <c r="F38" s="56">
        <v>11282.752908303766</v>
      </c>
      <c r="G38" s="57">
        <f t="shared" si="4"/>
        <v>18049.317471045091</v>
      </c>
      <c r="H38" s="56">
        <v>74</v>
      </c>
      <c r="I38" s="56">
        <v>76</v>
      </c>
      <c r="J38" s="57">
        <f t="shared" si="5"/>
        <v>150</v>
      </c>
      <c r="K38" s="56">
        <v>156</v>
      </c>
      <c r="L38" s="56">
        <v>156</v>
      </c>
      <c r="M38" s="57">
        <f t="shared" si="6"/>
        <v>312</v>
      </c>
      <c r="N38" s="32">
        <f t="shared" si="13"/>
        <v>0.12376654526524228</v>
      </c>
      <c r="O38" s="32">
        <f t="shared" si="0"/>
        <v>0.20475379116404918</v>
      </c>
      <c r="P38" s="33">
        <f t="shared" si="1"/>
        <v>0.16441952221838191</v>
      </c>
      <c r="Q38" s="41"/>
      <c r="R38" s="58">
        <f t="shared" si="10"/>
        <v>29.419845924962289</v>
      </c>
      <c r="S38" s="58">
        <f t="shared" si="11"/>
        <v>48.632555639240373</v>
      </c>
      <c r="T38" s="58">
        <f t="shared" si="12"/>
        <v>39.067786733863834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6548.3966044406734</v>
      </c>
      <c r="F39" s="56">
        <v>11162.202833105723</v>
      </c>
      <c r="G39" s="57">
        <f t="shared" si="4"/>
        <v>17710.599437546396</v>
      </c>
      <c r="H39" s="56">
        <v>72</v>
      </c>
      <c r="I39" s="56">
        <v>76</v>
      </c>
      <c r="J39" s="57">
        <f t="shared" si="5"/>
        <v>148</v>
      </c>
      <c r="K39" s="56">
        <v>146</v>
      </c>
      <c r="L39" s="56">
        <v>160</v>
      </c>
      <c r="M39" s="57">
        <f t="shared" si="6"/>
        <v>306</v>
      </c>
      <c r="N39" s="32">
        <f t="shared" si="13"/>
        <v>0.12651461755101764</v>
      </c>
      <c r="O39" s="32">
        <f t="shared" si="0"/>
        <v>0.19898393527356181</v>
      </c>
      <c r="P39" s="33">
        <f t="shared" si="1"/>
        <v>0.16420597312663548</v>
      </c>
      <c r="Q39" s="41"/>
      <c r="R39" s="58">
        <f t="shared" si="10"/>
        <v>30.038516534131528</v>
      </c>
      <c r="S39" s="58">
        <f t="shared" si="11"/>
        <v>47.297469631803907</v>
      </c>
      <c r="T39" s="58">
        <f t="shared" si="12"/>
        <v>39.010130919705716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6425.4484311268925</v>
      </c>
      <c r="F40" s="56">
        <v>11090.587605164645</v>
      </c>
      <c r="G40" s="57">
        <f t="shared" si="4"/>
        <v>17516.036036291538</v>
      </c>
      <c r="H40" s="56">
        <v>74</v>
      </c>
      <c r="I40" s="56">
        <v>76</v>
      </c>
      <c r="J40" s="57">
        <f t="shared" si="5"/>
        <v>150</v>
      </c>
      <c r="K40" s="56">
        <v>160</v>
      </c>
      <c r="L40" s="56">
        <v>156</v>
      </c>
      <c r="M40" s="57">
        <f t="shared" si="6"/>
        <v>316</v>
      </c>
      <c r="N40" s="32">
        <f t="shared" si="13"/>
        <v>0.11543274703806576</v>
      </c>
      <c r="O40" s="32">
        <f t="shared" si="0"/>
        <v>0.20126647076736071</v>
      </c>
      <c r="P40" s="33">
        <f t="shared" si="1"/>
        <v>0.15813263791249763</v>
      </c>
      <c r="Q40" s="41"/>
      <c r="R40" s="58">
        <f t="shared" si="10"/>
        <v>27.459181329602103</v>
      </c>
      <c r="S40" s="58">
        <f t="shared" si="11"/>
        <v>47.804256918813124</v>
      </c>
      <c r="T40" s="58">
        <f t="shared" si="12"/>
        <v>37.588060163715745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6394.1356734144429</v>
      </c>
      <c r="F41" s="56">
        <v>11046.852318613051</v>
      </c>
      <c r="G41" s="57">
        <f t="shared" si="4"/>
        <v>17440.987992027494</v>
      </c>
      <c r="H41" s="56">
        <v>75</v>
      </c>
      <c r="I41" s="56">
        <v>76</v>
      </c>
      <c r="J41" s="57">
        <f t="shared" si="5"/>
        <v>151</v>
      </c>
      <c r="K41" s="56">
        <v>160</v>
      </c>
      <c r="L41" s="56">
        <v>156</v>
      </c>
      <c r="M41" s="57">
        <f t="shared" si="6"/>
        <v>316</v>
      </c>
      <c r="N41" s="32">
        <f t="shared" si="13"/>
        <v>0.11442619315344386</v>
      </c>
      <c r="O41" s="32">
        <f t="shared" si="0"/>
        <v>0.20047278452767586</v>
      </c>
      <c r="P41" s="33">
        <f t="shared" si="1"/>
        <v>0.15714867000673516</v>
      </c>
      <c r="Q41" s="41"/>
      <c r="R41" s="58">
        <f t="shared" si="10"/>
        <v>27.209087971976352</v>
      </c>
      <c r="S41" s="58">
        <f t="shared" si="11"/>
        <v>47.615742752642461</v>
      </c>
      <c r="T41" s="58">
        <f t="shared" si="12"/>
        <v>37.346869361943241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4782.6879895898091</v>
      </c>
      <c r="F42" s="56">
        <v>5470.5934891404086</v>
      </c>
      <c r="G42" s="57">
        <f t="shared" si="4"/>
        <v>10253.281478730218</v>
      </c>
      <c r="H42" s="56">
        <v>0</v>
      </c>
      <c r="I42" s="56">
        <v>0</v>
      </c>
      <c r="J42" s="57">
        <f t="shared" si="5"/>
        <v>0</v>
      </c>
      <c r="K42" s="56">
        <v>160</v>
      </c>
      <c r="L42" s="56">
        <v>156</v>
      </c>
      <c r="M42" s="57">
        <f t="shared" si="6"/>
        <v>316</v>
      </c>
      <c r="N42" s="32">
        <f t="shared" si="13"/>
        <v>0.12053145135054963</v>
      </c>
      <c r="O42" s="32">
        <f t="shared" si="0"/>
        <v>0.14140285073253744</v>
      </c>
      <c r="P42" s="33">
        <f t="shared" si="1"/>
        <v>0.13083505357710057</v>
      </c>
      <c r="Q42" s="41"/>
      <c r="R42" s="58">
        <f t="shared" si="10"/>
        <v>29.891799934936309</v>
      </c>
      <c r="S42" s="58">
        <f t="shared" si="11"/>
        <v>35.067906981669289</v>
      </c>
      <c r="T42" s="58">
        <f t="shared" si="12"/>
        <v>32.447093287120943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4190.4632289071978</v>
      </c>
      <c r="F43" s="56">
        <v>4904.2613655550185</v>
      </c>
      <c r="G43" s="57">
        <f t="shared" si="4"/>
        <v>9094.7245944622155</v>
      </c>
      <c r="H43" s="56">
        <v>0</v>
      </c>
      <c r="I43" s="56">
        <v>0</v>
      </c>
      <c r="J43" s="57">
        <f t="shared" si="5"/>
        <v>0</v>
      </c>
      <c r="K43" s="56">
        <v>160</v>
      </c>
      <c r="L43" s="56">
        <v>156</v>
      </c>
      <c r="M43" s="57">
        <f t="shared" si="6"/>
        <v>316</v>
      </c>
      <c r="N43" s="32">
        <f t="shared" si="13"/>
        <v>0.10560643218012092</v>
      </c>
      <c r="O43" s="32">
        <f t="shared" si="0"/>
        <v>0.12676440667791095</v>
      </c>
      <c r="P43" s="33">
        <f t="shared" si="1"/>
        <v>0.11605150819801724</v>
      </c>
      <c r="Q43" s="41"/>
      <c r="R43" s="58">
        <f t="shared" si="10"/>
        <v>26.190395180669988</v>
      </c>
      <c r="S43" s="58">
        <f t="shared" si="11"/>
        <v>31.437572856121914</v>
      </c>
      <c r="T43" s="58">
        <f t="shared" si="12"/>
        <v>28.780774033108276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4025.341052526931</v>
      </c>
      <c r="F44" s="56">
        <v>4686.4209034860078</v>
      </c>
      <c r="G44" s="57">
        <f t="shared" si="4"/>
        <v>8711.7619560129388</v>
      </c>
      <c r="H44" s="56">
        <v>0</v>
      </c>
      <c r="I44" s="56">
        <v>0</v>
      </c>
      <c r="J44" s="57">
        <f t="shared" si="5"/>
        <v>0</v>
      </c>
      <c r="K44" s="56">
        <v>160</v>
      </c>
      <c r="L44" s="56">
        <v>156</v>
      </c>
      <c r="M44" s="57">
        <f t="shared" si="6"/>
        <v>316</v>
      </c>
      <c r="N44" s="32">
        <f t="shared" si="13"/>
        <v>0.10144508700924726</v>
      </c>
      <c r="O44" s="32">
        <f t="shared" si="0"/>
        <v>0.12113370821665653</v>
      </c>
      <c r="P44" s="33">
        <f t="shared" si="1"/>
        <v>0.11116478608632271</v>
      </c>
      <c r="Q44" s="41"/>
      <c r="R44" s="58">
        <f t="shared" si="10"/>
        <v>25.158381578293319</v>
      </c>
      <c r="S44" s="58">
        <f t="shared" si="11"/>
        <v>30.041159637730818</v>
      </c>
      <c r="T44" s="58">
        <f t="shared" si="12"/>
        <v>27.568866949408033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3909.3325998205628</v>
      </c>
      <c r="F45" s="56">
        <v>4634.6195826920721</v>
      </c>
      <c r="G45" s="57">
        <f t="shared" si="4"/>
        <v>8543.9521825126358</v>
      </c>
      <c r="H45" s="56">
        <v>0</v>
      </c>
      <c r="I45" s="56">
        <v>0</v>
      </c>
      <c r="J45" s="57">
        <f t="shared" si="5"/>
        <v>0</v>
      </c>
      <c r="K45" s="56">
        <v>160</v>
      </c>
      <c r="L45" s="56">
        <v>156</v>
      </c>
      <c r="M45" s="57">
        <f t="shared" si="6"/>
        <v>316</v>
      </c>
      <c r="N45" s="32">
        <f t="shared" si="13"/>
        <v>9.8521486890639179E-2</v>
      </c>
      <c r="O45" s="32">
        <f t="shared" si="0"/>
        <v>0.11979475761714413</v>
      </c>
      <c r="P45" s="33">
        <f t="shared" si="1"/>
        <v>0.10902348129992645</v>
      </c>
      <c r="Q45" s="41"/>
      <c r="R45" s="58">
        <f t="shared" si="10"/>
        <v>24.433328748878516</v>
      </c>
      <c r="S45" s="58">
        <f t="shared" si="11"/>
        <v>29.709099889051743</v>
      </c>
      <c r="T45" s="58">
        <f t="shared" si="12"/>
        <v>27.037823362381758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3869.1425077208478</v>
      </c>
      <c r="F46" s="56">
        <v>4561.082427082205</v>
      </c>
      <c r="G46" s="57">
        <f t="shared" si="4"/>
        <v>8430.2249348030527</v>
      </c>
      <c r="H46" s="56">
        <v>0</v>
      </c>
      <c r="I46" s="56">
        <v>0</v>
      </c>
      <c r="J46" s="57">
        <f t="shared" si="5"/>
        <v>0</v>
      </c>
      <c r="K46" s="56">
        <v>160</v>
      </c>
      <c r="L46" s="56">
        <v>156</v>
      </c>
      <c r="M46" s="57">
        <f t="shared" si="6"/>
        <v>316</v>
      </c>
      <c r="N46" s="32">
        <f t="shared" si="13"/>
        <v>9.7508631746997171E-2</v>
      </c>
      <c r="O46" s="32">
        <f t="shared" si="0"/>
        <v>0.1178939833302886</v>
      </c>
      <c r="P46" s="33">
        <f t="shared" si="1"/>
        <v>0.10757228632609041</v>
      </c>
      <c r="Q46" s="41"/>
      <c r="R46" s="58">
        <f t="shared" si="10"/>
        <v>24.182140673255297</v>
      </c>
      <c r="S46" s="58">
        <f t="shared" si="11"/>
        <v>29.23770786591157</v>
      </c>
      <c r="T46" s="58">
        <f t="shared" si="12"/>
        <v>26.677927008870419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3813.6724131562878</v>
      </c>
      <c r="F47" s="56">
        <v>4558.5486528914544</v>
      </c>
      <c r="G47" s="57">
        <f t="shared" si="4"/>
        <v>8372.2210660477431</v>
      </c>
      <c r="H47" s="56">
        <v>0</v>
      </c>
      <c r="I47" s="56">
        <v>0</v>
      </c>
      <c r="J47" s="57">
        <f t="shared" si="5"/>
        <v>0</v>
      </c>
      <c r="K47" s="56">
        <v>160</v>
      </c>
      <c r="L47" s="56">
        <v>156</v>
      </c>
      <c r="M47" s="57">
        <f t="shared" si="6"/>
        <v>316</v>
      </c>
      <c r="N47" s="32">
        <f t="shared" si="13"/>
        <v>9.6110695896075807E-2</v>
      </c>
      <c r="O47" s="32">
        <f t="shared" si="0"/>
        <v>0.11782849082122246</v>
      </c>
      <c r="P47" s="33">
        <f t="shared" si="1"/>
        <v>0.10683213896038872</v>
      </c>
      <c r="Q47" s="41"/>
      <c r="R47" s="58">
        <f t="shared" si="10"/>
        <v>23.8354525822268</v>
      </c>
      <c r="S47" s="58">
        <f t="shared" si="11"/>
        <v>29.221465723663169</v>
      </c>
      <c r="T47" s="58">
        <f t="shared" si="12"/>
        <v>26.494370462176402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3285.6457885803966</v>
      </c>
      <c r="F48" s="56">
        <v>4375.7656738059004</v>
      </c>
      <c r="G48" s="57">
        <f t="shared" si="4"/>
        <v>7661.411462386297</v>
      </c>
      <c r="H48" s="56">
        <v>0</v>
      </c>
      <c r="I48" s="56">
        <v>0</v>
      </c>
      <c r="J48" s="57">
        <f t="shared" ref="J48:J58" si="14">+H48+I48</f>
        <v>0</v>
      </c>
      <c r="K48" s="56">
        <v>162</v>
      </c>
      <c r="L48" s="56">
        <v>159</v>
      </c>
      <c r="M48" s="57">
        <f t="shared" ref="M48:M58" si="15">+K48+L48</f>
        <v>321</v>
      </c>
      <c r="N48" s="32">
        <f t="shared" ref="N48" si="16">+E48/(H48*216+K48*248)</f>
        <v>8.1781306963868886E-2</v>
      </c>
      <c r="O48" s="32">
        <f t="shared" ref="O48" si="17">+F48/(I48*216+L48*248)</f>
        <v>0.11096991463293519</v>
      </c>
      <c r="P48" s="33">
        <f t="shared" ref="P48" si="18">+G48/(J48*216+M48*248)</f>
        <v>9.6239215435462475E-2</v>
      </c>
      <c r="Q48" s="41"/>
      <c r="R48" s="58">
        <f t="shared" ref="R48" si="19">+E48/(H48+K48)</f>
        <v>20.281764127039484</v>
      </c>
      <c r="S48" s="58">
        <f t="shared" ref="S48" si="20">+F48/(I48+L48)</f>
        <v>27.520538828967926</v>
      </c>
      <c r="T48" s="58">
        <f t="shared" ref="T48" si="21">+G48/(J48+M48)</f>
        <v>23.867325427994693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3089.2956662949209</v>
      </c>
      <c r="F49" s="56">
        <v>4206.0025110071765</v>
      </c>
      <c r="G49" s="57">
        <f t="shared" si="4"/>
        <v>7295.2981773020974</v>
      </c>
      <c r="H49" s="56">
        <v>0</v>
      </c>
      <c r="I49" s="56">
        <v>0</v>
      </c>
      <c r="J49" s="57">
        <f t="shared" si="14"/>
        <v>0</v>
      </c>
      <c r="K49" s="56">
        <v>160</v>
      </c>
      <c r="L49" s="56">
        <v>159</v>
      </c>
      <c r="M49" s="57">
        <f t="shared" si="15"/>
        <v>319</v>
      </c>
      <c r="N49" s="32">
        <f t="shared" si="13"/>
        <v>7.7855233525577647E-2</v>
      </c>
      <c r="O49" s="32">
        <f t="shared" si="0"/>
        <v>0.10666470153700489</v>
      </c>
      <c r="P49" s="33">
        <f t="shared" si="1"/>
        <v>9.2214811625317236E-2</v>
      </c>
      <c r="Q49" s="41"/>
      <c r="R49" s="58">
        <f t="shared" si="10"/>
        <v>19.308097914343257</v>
      </c>
      <c r="S49" s="58">
        <f t="shared" si="11"/>
        <v>26.452845981177212</v>
      </c>
      <c r="T49" s="58">
        <f t="shared" si="12"/>
        <v>22.869273283078677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3059.9236262829668</v>
      </c>
      <c r="F50" s="56">
        <v>4194.6037746282173</v>
      </c>
      <c r="G50" s="57">
        <f t="shared" si="4"/>
        <v>7254.5274009111836</v>
      </c>
      <c r="H50" s="56">
        <v>0</v>
      </c>
      <c r="I50" s="56">
        <v>0</v>
      </c>
      <c r="J50" s="57">
        <f t="shared" si="14"/>
        <v>0</v>
      </c>
      <c r="K50" s="56">
        <v>154</v>
      </c>
      <c r="L50" s="56">
        <v>157</v>
      </c>
      <c r="M50" s="57">
        <f t="shared" si="15"/>
        <v>311</v>
      </c>
      <c r="N50" s="32">
        <f t="shared" si="13"/>
        <v>8.0119491681057989E-2</v>
      </c>
      <c r="O50" s="32">
        <f t="shared" si="0"/>
        <v>0.10773073183244856</v>
      </c>
      <c r="P50" s="33">
        <f t="shared" si="1"/>
        <v>9.4058284940763195E-2</v>
      </c>
      <c r="Q50" s="41"/>
      <c r="R50" s="58">
        <f t="shared" si="10"/>
        <v>19.869633936902382</v>
      </c>
      <c r="S50" s="58">
        <f t="shared" si="11"/>
        <v>26.717221494447244</v>
      </c>
      <c r="T50" s="58">
        <f t="shared" si="12"/>
        <v>23.326454665309271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2920.2268976706496</v>
      </c>
      <c r="F51" s="56">
        <v>3941.2095190248538</v>
      </c>
      <c r="G51" s="57">
        <f t="shared" si="4"/>
        <v>6861.4364166955038</v>
      </c>
      <c r="H51" s="56">
        <v>0</v>
      </c>
      <c r="I51" s="56">
        <v>0</v>
      </c>
      <c r="J51" s="57">
        <f t="shared" si="14"/>
        <v>0</v>
      </c>
      <c r="K51" s="56">
        <v>156</v>
      </c>
      <c r="L51" s="56">
        <v>157</v>
      </c>
      <c r="M51" s="57">
        <f t="shared" si="15"/>
        <v>313</v>
      </c>
      <c r="N51" s="32">
        <f t="shared" si="13"/>
        <v>7.5481464476598675E-2</v>
      </c>
      <c r="O51" s="32">
        <f t="shared" si="0"/>
        <v>0.10122276348430383</v>
      </c>
      <c r="P51" s="33">
        <f t="shared" si="1"/>
        <v>8.8393234266406051E-2</v>
      </c>
      <c r="Q51" s="41"/>
      <c r="R51" s="58">
        <f t="shared" si="10"/>
        <v>18.71940319019647</v>
      </c>
      <c r="S51" s="58">
        <f t="shared" si="11"/>
        <v>25.10324534410735</v>
      </c>
      <c r="T51" s="58">
        <f t="shared" si="12"/>
        <v>21.921522098068703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2908.4190671859965</v>
      </c>
      <c r="F52" s="56">
        <v>3940.3708595288967</v>
      </c>
      <c r="G52" s="57">
        <f t="shared" si="4"/>
        <v>6848.7899267148932</v>
      </c>
      <c r="H52" s="56">
        <v>0</v>
      </c>
      <c r="I52" s="56">
        <v>0</v>
      </c>
      <c r="J52" s="57">
        <f t="shared" si="14"/>
        <v>0</v>
      </c>
      <c r="K52" s="56">
        <v>158</v>
      </c>
      <c r="L52" s="56">
        <v>157</v>
      </c>
      <c r="M52" s="57">
        <f t="shared" si="15"/>
        <v>315</v>
      </c>
      <c r="N52" s="32">
        <f t="shared" si="13"/>
        <v>7.4224659738311466E-2</v>
      </c>
      <c r="O52" s="32">
        <f t="shared" si="0"/>
        <v>0.10120122404789647</v>
      </c>
      <c r="P52" s="33">
        <f t="shared" si="1"/>
        <v>8.7670121949755417E-2</v>
      </c>
      <c r="Q52" s="41"/>
      <c r="R52" s="58">
        <f t="shared" si="10"/>
        <v>18.407715615101242</v>
      </c>
      <c r="S52" s="58">
        <f t="shared" si="11"/>
        <v>25.097903563878322</v>
      </c>
      <c r="T52" s="58">
        <f t="shared" si="12"/>
        <v>21.742190243539344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2856.6371639657491</v>
      </c>
      <c r="F53" s="56">
        <v>3914.5425895096132</v>
      </c>
      <c r="G53" s="57">
        <f t="shared" si="4"/>
        <v>6771.1797534753623</v>
      </c>
      <c r="H53" s="56">
        <v>0</v>
      </c>
      <c r="I53" s="56">
        <v>0</v>
      </c>
      <c r="J53" s="57">
        <f t="shared" si="14"/>
        <v>0</v>
      </c>
      <c r="K53" s="56">
        <v>158</v>
      </c>
      <c r="L53" s="56">
        <v>157</v>
      </c>
      <c r="M53" s="57">
        <f t="shared" si="15"/>
        <v>315</v>
      </c>
      <c r="N53" s="32">
        <f t="shared" si="13"/>
        <v>7.2903153429097312E-2</v>
      </c>
      <c r="O53" s="32">
        <f t="shared" si="0"/>
        <v>0.10053787213657317</v>
      </c>
      <c r="P53" s="33">
        <f t="shared" si="1"/>
        <v>8.6676648149966229E-2</v>
      </c>
      <c r="Q53" s="41"/>
      <c r="R53" s="58">
        <f t="shared" si="10"/>
        <v>18.079982050416135</v>
      </c>
      <c r="S53" s="58">
        <f t="shared" si="11"/>
        <v>24.933392289870149</v>
      </c>
      <c r="T53" s="58">
        <f t="shared" si="12"/>
        <v>21.495808741191627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2855.5276696958549</v>
      </c>
      <c r="F54" s="56">
        <v>3836.9905905782102</v>
      </c>
      <c r="G54" s="57">
        <f t="shared" si="4"/>
        <v>6692.5182602740651</v>
      </c>
      <c r="H54" s="56">
        <v>0</v>
      </c>
      <c r="I54" s="56">
        <v>0</v>
      </c>
      <c r="J54" s="57">
        <f t="shared" si="14"/>
        <v>0</v>
      </c>
      <c r="K54" s="56">
        <v>160</v>
      </c>
      <c r="L54" s="56">
        <v>162</v>
      </c>
      <c r="M54" s="57">
        <f t="shared" si="15"/>
        <v>322</v>
      </c>
      <c r="N54" s="32">
        <f t="shared" si="13"/>
        <v>7.196390296612537E-2</v>
      </c>
      <c r="O54" s="32">
        <f t="shared" si="0"/>
        <v>9.5504544767478355E-2</v>
      </c>
      <c r="P54" s="33">
        <f t="shared" si="1"/>
        <v>8.3807331450035882E-2</v>
      </c>
      <c r="Q54" s="41"/>
      <c r="R54" s="58">
        <f t="shared" si="10"/>
        <v>17.847047935599093</v>
      </c>
      <c r="S54" s="58">
        <f t="shared" si="11"/>
        <v>23.685127102334633</v>
      </c>
      <c r="T54" s="58">
        <f t="shared" si="12"/>
        <v>20.784218199608897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2064.4435683203837</v>
      </c>
      <c r="F55" s="56">
        <v>2715.7335220515315</v>
      </c>
      <c r="G55" s="57">
        <f t="shared" si="4"/>
        <v>4780.1770903719153</v>
      </c>
      <c r="H55" s="56">
        <v>0</v>
      </c>
      <c r="I55" s="56">
        <v>0</v>
      </c>
      <c r="J55" s="57">
        <f t="shared" si="14"/>
        <v>0</v>
      </c>
      <c r="K55" s="56">
        <v>172</v>
      </c>
      <c r="L55" s="56">
        <v>154</v>
      </c>
      <c r="M55" s="57">
        <f t="shared" si="15"/>
        <v>326</v>
      </c>
      <c r="N55" s="32">
        <f t="shared" si="13"/>
        <v>4.8397495506385592E-2</v>
      </c>
      <c r="O55" s="32">
        <f t="shared" si="0"/>
        <v>7.1107392177721288E-2</v>
      </c>
      <c r="P55" s="33">
        <f t="shared" si="1"/>
        <v>5.9125483504501225E-2</v>
      </c>
      <c r="Q55" s="41"/>
      <c r="R55" s="58">
        <f t="shared" si="10"/>
        <v>12.002578885583626</v>
      </c>
      <c r="S55" s="58">
        <f t="shared" si="11"/>
        <v>17.634633260074882</v>
      </c>
      <c r="T55" s="58">
        <f t="shared" si="12"/>
        <v>14.663119909116304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1948.429747330443</v>
      </c>
      <c r="F56" s="56">
        <v>2504.1830106949883</v>
      </c>
      <c r="G56" s="57">
        <f t="shared" si="4"/>
        <v>4452.6127580254315</v>
      </c>
      <c r="H56" s="56">
        <v>0</v>
      </c>
      <c r="I56" s="56">
        <v>0</v>
      </c>
      <c r="J56" s="57">
        <f t="shared" si="14"/>
        <v>0</v>
      </c>
      <c r="K56" s="56">
        <v>158</v>
      </c>
      <c r="L56" s="56">
        <v>154</v>
      </c>
      <c r="M56" s="57">
        <f t="shared" si="15"/>
        <v>312</v>
      </c>
      <c r="N56" s="32">
        <f t="shared" si="13"/>
        <v>4.9725136467191788E-2</v>
      </c>
      <c r="O56" s="32">
        <f t="shared" si="0"/>
        <v>6.5568260648695753E-2</v>
      </c>
      <c r="P56" s="33">
        <f t="shared" si="1"/>
        <v>5.7545140069600799E-2</v>
      </c>
      <c r="Q56" s="41"/>
      <c r="R56" s="58">
        <f t="shared" si="10"/>
        <v>12.331833843863564</v>
      </c>
      <c r="S56" s="58">
        <f t="shared" si="11"/>
        <v>16.260928640876546</v>
      </c>
      <c r="T56" s="58">
        <f t="shared" si="12"/>
        <v>14.271194737260998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1534.4286635118351</v>
      </c>
      <c r="F57" s="56">
        <v>1977.0737209460601</v>
      </c>
      <c r="G57" s="57">
        <f t="shared" si="4"/>
        <v>3511.5023844578955</v>
      </c>
      <c r="H57" s="56">
        <v>0</v>
      </c>
      <c r="I57" s="56">
        <v>0</v>
      </c>
      <c r="J57" s="57">
        <f t="shared" si="14"/>
        <v>0</v>
      </c>
      <c r="K57" s="56">
        <v>158</v>
      </c>
      <c r="L57" s="56">
        <v>156</v>
      </c>
      <c r="M57" s="57">
        <f t="shared" si="15"/>
        <v>314</v>
      </c>
      <c r="N57" s="32">
        <f t="shared" si="13"/>
        <v>3.9159571853609514E-2</v>
      </c>
      <c r="O57" s="32">
        <f t="shared" si="0"/>
        <v>5.110302215017732E-2</v>
      </c>
      <c r="P57" s="33">
        <f t="shared" si="1"/>
        <v>4.5093260535980784E-2</v>
      </c>
      <c r="Q57" s="41"/>
      <c r="R57" s="58">
        <f t="shared" si="10"/>
        <v>9.7115738196951593</v>
      </c>
      <c r="S57" s="58">
        <f t="shared" si="11"/>
        <v>12.673549493243975</v>
      </c>
      <c r="T57" s="58">
        <f t="shared" si="12"/>
        <v>11.183128612923234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1435.1609598061866</v>
      </c>
      <c r="F58" s="61">
        <v>1901.0000000000002</v>
      </c>
      <c r="G58" s="62">
        <f t="shared" si="4"/>
        <v>3336.1609598061868</v>
      </c>
      <c r="H58" s="56">
        <v>0</v>
      </c>
      <c r="I58" s="56">
        <v>0</v>
      </c>
      <c r="J58" s="57">
        <f t="shared" si="14"/>
        <v>0</v>
      </c>
      <c r="K58" s="56">
        <v>158</v>
      </c>
      <c r="L58" s="56">
        <v>156</v>
      </c>
      <c r="M58" s="57">
        <f t="shared" si="15"/>
        <v>314</v>
      </c>
      <c r="N58" s="34">
        <f t="shared" si="13"/>
        <v>3.6626198443400024E-2</v>
      </c>
      <c r="O58" s="34">
        <f t="shared" si="0"/>
        <v>4.9136683209263864E-2</v>
      </c>
      <c r="P58" s="35">
        <f t="shared" si="1"/>
        <v>4.2841598518160405E-2</v>
      </c>
      <c r="Q58" s="41"/>
      <c r="R58" s="58">
        <f t="shared" si="10"/>
        <v>9.0832972139632062</v>
      </c>
      <c r="S58" s="58">
        <f t="shared" si="11"/>
        <v>12.185897435897438</v>
      </c>
      <c r="T58" s="58">
        <f t="shared" si="12"/>
        <v>10.62471643250378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5252.8386562585947</v>
      </c>
      <c r="F59" s="64">
        <v>5559.21069421005</v>
      </c>
      <c r="G59" s="65">
        <f t="shared" si="4"/>
        <v>10812.049350468646</v>
      </c>
      <c r="H59" s="66">
        <v>62</v>
      </c>
      <c r="I59" s="64">
        <v>64</v>
      </c>
      <c r="J59" s="65">
        <f t="shared" si="5"/>
        <v>126</v>
      </c>
      <c r="K59" s="66">
        <v>86</v>
      </c>
      <c r="L59" s="64">
        <v>85</v>
      </c>
      <c r="M59" s="65">
        <f t="shared" si="6"/>
        <v>171</v>
      </c>
      <c r="N59" s="30">
        <f t="shared" si="13"/>
        <v>0.15129143595214847</v>
      </c>
      <c r="O59" s="30">
        <f t="shared" si="0"/>
        <v>0.15927145009769797</v>
      </c>
      <c r="P59" s="31">
        <f t="shared" si="1"/>
        <v>0.15529198768339431</v>
      </c>
      <c r="Q59" s="41"/>
      <c r="R59" s="58">
        <f t="shared" si="10"/>
        <v>35.492153082828345</v>
      </c>
      <c r="S59" s="58">
        <f t="shared" si="11"/>
        <v>37.310138887315773</v>
      </c>
      <c r="T59" s="58">
        <f t="shared" si="12"/>
        <v>36.404206567234496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5026.3336496312049</v>
      </c>
      <c r="F60" s="56">
        <v>5529.2002341137759</v>
      </c>
      <c r="G60" s="57">
        <f t="shared" si="4"/>
        <v>10555.533883744982</v>
      </c>
      <c r="H60" s="55">
        <v>70</v>
      </c>
      <c r="I60" s="56">
        <v>64</v>
      </c>
      <c r="J60" s="57">
        <f t="shared" ref="J60:J84" si="22">+H60+I60</f>
        <v>134</v>
      </c>
      <c r="K60" s="55">
        <v>79</v>
      </c>
      <c r="L60" s="56">
        <v>85</v>
      </c>
      <c r="M60" s="57">
        <f t="shared" ref="M60:M84" si="23">+K60+L60</f>
        <v>164</v>
      </c>
      <c r="N60" s="32">
        <f t="shared" si="13"/>
        <v>0.14480103853512344</v>
      </c>
      <c r="O60" s="32">
        <f t="shared" si="0"/>
        <v>0.15841165007201971</v>
      </c>
      <c r="P60" s="33">
        <f t="shared" si="1"/>
        <v>0.1516251132461644</v>
      </c>
      <c r="Q60" s="41"/>
      <c r="R60" s="58">
        <f t="shared" si="10"/>
        <v>33.733782883430905</v>
      </c>
      <c r="S60" s="58">
        <f t="shared" si="11"/>
        <v>37.108726403448159</v>
      </c>
      <c r="T60" s="58">
        <f t="shared" si="12"/>
        <v>35.421254643439539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4730.3262730734832</v>
      </c>
      <c r="F61" s="56">
        <v>5428.9395084362068</v>
      </c>
      <c r="G61" s="57">
        <f t="shared" si="4"/>
        <v>10159.26578150969</v>
      </c>
      <c r="H61" s="55">
        <v>70</v>
      </c>
      <c r="I61" s="56">
        <v>64</v>
      </c>
      <c r="J61" s="57">
        <f t="shared" si="22"/>
        <v>134</v>
      </c>
      <c r="K61" s="55">
        <v>79</v>
      </c>
      <c r="L61" s="56">
        <v>85</v>
      </c>
      <c r="M61" s="57">
        <f t="shared" si="23"/>
        <v>164</v>
      </c>
      <c r="N61" s="32">
        <f t="shared" si="13"/>
        <v>0.13627351558750528</v>
      </c>
      <c r="O61" s="32">
        <f t="shared" si="0"/>
        <v>0.15553917913236898</v>
      </c>
      <c r="P61" s="33">
        <f t="shared" si="1"/>
        <v>0.14593291458155724</v>
      </c>
      <c r="Q61" s="41"/>
      <c r="R61" s="58">
        <f t="shared" si="10"/>
        <v>31.747156195124049</v>
      </c>
      <c r="S61" s="58">
        <f t="shared" si="11"/>
        <v>36.435835627088636</v>
      </c>
      <c r="T61" s="58">
        <f t="shared" si="12"/>
        <v>34.091495911106342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4479.9621387077323</v>
      </c>
      <c r="F62" s="56">
        <v>5289.6656432374257</v>
      </c>
      <c r="G62" s="57">
        <f t="shared" si="4"/>
        <v>9769.627781945157</v>
      </c>
      <c r="H62" s="55">
        <v>70</v>
      </c>
      <c r="I62" s="56">
        <v>64</v>
      </c>
      <c r="J62" s="57">
        <f t="shared" si="22"/>
        <v>134</v>
      </c>
      <c r="K62" s="55">
        <v>79</v>
      </c>
      <c r="L62" s="56">
        <v>85</v>
      </c>
      <c r="M62" s="57">
        <f t="shared" si="23"/>
        <v>164</v>
      </c>
      <c r="N62" s="32">
        <f t="shared" si="13"/>
        <v>0.12906090512525156</v>
      </c>
      <c r="O62" s="32">
        <f t="shared" si="0"/>
        <v>0.15154898129834476</v>
      </c>
      <c r="P62" s="33">
        <f t="shared" si="1"/>
        <v>0.1403359541189548</v>
      </c>
      <c r="Q62" s="41"/>
      <c r="R62" s="58">
        <f t="shared" si="10"/>
        <v>30.06685999132706</v>
      </c>
      <c r="S62" s="58">
        <f t="shared" si="11"/>
        <v>35.501111699580036</v>
      </c>
      <c r="T62" s="58">
        <f t="shared" si="12"/>
        <v>32.78398584545355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4354.5939776682853</v>
      </c>
      <c r="F63" s="56">
        <v>5149.8055118973107</v>
      </c>
      <c r="G63" s="57">
        <f t="shared" si="4"/>
        <v>9504.399489565596</v>
      </c>
      <c r="H63" s="55">
        <v>70</v>
      </c>
      <c r="I63" s="56">
        <v>64</v>
      </c>
      <c r="J63" s="57">
        <f t="shared" si="22"/>
        <v>134</v>
      </c>
      <c r="K63" s="55">
        <v>79</v>
      </c>
      <c r="L63" s="56">
        <v>90</v>
      </c>
      <c r="M63" s="57">
        <f t="shared" si="23"/>
        <v>169</v>
      </c>
      <c r="N63" s="32">
        <f t="shared" si="13"/>
        <v>0.12544923881275311</v>
      </c>
      <c r="O63" s="32">
        <f t="shared" si="0"/>
        <v>0.14248023217954048</v>
      </c>
      <c r="P63" s="33">
        <f t="shared" si="1"/>
        <v>0.13413683371296145</v>
      </c>
      <c r="Q63" s="41"/>
      <c r="R63" s="58">
        <f t="shared" si="10"/>
        <v>29.225462937371042</v>
      </c>
      <c r="S63" s="58">
        <f t="shared" si="11"/>
        <v>33.440295531800722</v>
      </c>
      <c r="T63" s="58">
        <f t="shared" si="12"/>
        <v>31.367655081074574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4102.651961087754</v>
      </c>
      <c r="F64" s="56">
        <v>5027.0944622615243</v>
      </c>
      <c r="G64" s="57">
        <f t="shared" si="4"/>
        <v>9129.7464233492792</v>
      </c>
      <c r="H64" s="55">
        <v>70</v>
      </c>
      <c r="I64" s="56">
        <v>64</v>
      </c>
      <c r="J64" s="57">
        <f t="shared" si="22"/>
        <v>134</v>
      </c>
      <c r="K64" s="55">
        <v>79</v>
      </c>
      <c r="L64" s="56">
        <v>84</v>
      </c>
      <c r="M64" s="57">
        <f t="shared" si="23"/>
        <v>163</v>
      </c>
      <c r="N64" s="3">
        <f t="shared" si="13"/>
        <v>0.11819117196035245</v>
      </c>
      <c r="O64" s="3">
        <f t="shared" si="0"/>
        <v>0.14505697317236624</v>
      </c>
      <c r="P64" s="4">
        <f t="shared" si="1"/>
        <v>0.13161322833798408</v>
      </c>
      <c r="Q64" s="41"/>
      <c r="R64" s="58">
        <f t="shared" si="10"/>
        <v>27.534576920052039</v>
      </c>
      <c r="S64" s="58">
        <f t="shared" si="11"/>
        <v>33.966854474740032</v>
      </c>
      <c r="T64" s="58">
        <f t="shared" si="12"/>
        <v>30.739886947303969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3696.9110199589054</v>
      </c>
      <c r="F65" s="56">
        <v>4495.7665134191175</v>
      </c>
      <c r="G65" s="57">
        <f t="shared" si="4"/>
        <v>8192.6775333780224</v>
      </c>
      <c r="H65" s="55">
        <v>70</v>
      </c>
      <c r="I65" s="56">
        <v>64</v>
      </c>
      <c r="J65" s="57">
        <f t="shared" si="22"/>
        <v>134</v>
      </c>
      <c r="K65" s="55">
        <v>79</v>
      </c>
      <c r="L65" s="56">
        <v>84</v>
      </c>
      <c r="M65" s="57">
        <f t="shared" si="23"/>
        <v>163</v>
      </c>
      <c r="N65" s="3">
        <f t="shared" si="13"/>
        <v>0.10650239167892675</v>
      </c>
      <c r="O65" s="3">
        <f t="shared" si="0"/>
        <v>0.12972548803725523</v>
      </c>
      <c r="P65" s="4">
        <f t="shared" si="1"/>
        <v>0.11810456598688188</v>
      </c>
      <c r="Q65" s="41"/>
      <c r="R65" s="58">
        <f t="shared" si="10"/>
        <v>24.811483355428894</v>
      </c>
      <c r="S65" s="58">
        <f t="shared" si="11"/>
        <v>30.37680076634539</v>
      </c>
      <c r="T65" s="58">
        <f t="shared" si="12"/>
        <v>27.58477283965664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1901.6200355591325</v>
      </c>
      <c r="F66" s="56">
        <v>2563.0239290465311</v>
      </c>
      <c r="G66" s="57">
        <f t="shared" si="4"/>
        <v>4464.6439646056633</v>
      </c>
      <c r="H66" s="55">
        <v>70</v>
      </c>
      <c r="I66" s="56">
        <v>64</v>
      </c>
      <c r="J66" s="57">
        <f t="shared" si="22"/>
        <v>134</v>
      </c>
      <c r="K66" s="55">
        <v>79</v>
      </c>
      <c r="L66" s="56">
        <v>84</v>
      </c>
      <c r="M66" s="57">
        <f t="shared" si="23"/>
        <v>163</v>
      </c>
      <c r="N66" s="3">
        <f t="shared" si="13"/>
        <v>5.4782785076029399E-2</v>
      </c>
      <c r="O66" s="3">
        <f t="shared" si="0"/>
        <v>7.3956138303512553E-2</v>
      </c>
      <c r="P66" s="4">
        <f t="shared" si="1"/>
        <v>6.4361722474421401E-2</v>
      </c>
      <c r="Q66" s="41"/>
      <c r="R66" s="58">
        <f t="shared" si="10"/>
        <v>12.762550574222365</v>
      </c>
      <c r="S66" s="58">
        <f t="shared" si="11"/>
        <v>17.3177292503144</v>
      </c>
      <c r="T66" s="58">
        <f t="shared" si="12"/>
        <v>15.032471261298531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1798.9547214285242</v>
      </c>
      <c r="F67" s="56">
        <v>2488.4625265504092</v>
      </c>
      <c r="G67" s="57">
        <f t="shared" si="4"/>
        <v>4287.4172479789331</v>
      </c>
      <c r="H67" s="55">
        <v>70</v>
      </c>
      <c r="I67" s="56">
        <v>64</v>
      </c>
      <c r="J67" s="57">
        <f t="shared" si="22"/>
        <v>134</v>
      </c>
      <c r="K67" s="55">
        <v>74</v>
      </c>
      <c r="L67" s="56">
        <v>84</v>
      </c>
      <c r="M67" s="57">
        <f t="shared" si="23"/>
        <v>158</v>
      </c>
      <c r="N67" s="3">
        <f t="shared" si="13"/>
        <v>5.3745062184169579E-2</v>
      </c>
      <c r="O67" s="3">
        <f t="shared" si="0"/>
        <v>7.180466662483867E-2</v>
      </c>
      <c r="P67" s="4">
        <f t="shared" si="1"/>
        <v>6.2931793799596833E-2</v>
      </c>
      <c r="Q67" s="41"/>
      <c r="R67" s="58">
        <f t="shared" si="10"/>
        <v>12.492741121031418</v>
      </c>
      <c r="S67" s="58">
        <f t="shared" si="11"/>
        <v>16.813935990205469</v>
      </c>
      <c r="T67" s="58">
        <f t="shared" si="12"/>
        <v>14.682935780749771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1743.9837852867245</v>
      </c>
      <c r="F68" s="56">
        <v>2434.1189460450446</v>
      </c>
      <c r="G68" s="57">
        <f t="shared" si="4"/>
        <v>4178.1027313317691</v>
      </c>
      <c r="H68" s="55">
        <v>70</v>
      </c>
      <c r="I68" s="56">
        <v>64</v>
      </c>
      <c r="J68" s="57">
        <f t="shared" si="22"/>
        <v>134</v>
      </c>
      <c r="K68" s="55">
        <v>80</v>
      </c>
      <c r="L68" s="56">
        <v>84</v>
      </c>
      <c r="M68" s="57">
        <f t="shared" si="23"/>
        <v>164</v>
      </c>
      <c r="N68" s="3">
        <f t="shared" si="13"/>
        <v>4.988511971643949E-2</v>
      </c>
      <c r="O68" s="3">
        <f t="shared" si="0"/>
        <v>7.0236580853100319E-2</v>
      </c>
      <c r="P68" s="4">
        <f t="shared" si="1"/>
        <v>6.0016414780104707E-2</v>
      </c>
      <c r="Q68" s="41"/>
      <c r="R68" s="58">
        <f t="shared" si="10"/>
        <v>11.626558568578163</v>
      </c>
      <c r="S68" s="58">
        <f t="shared" si="11"/>
        <v>16.446749635439492</v>
      </c>
      <c r="T68" s="58">
        <f t="shared" si="12"/>
        <v>14.020478964200567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1254.9410444581777</v>
      </c>
      <c r="F69" s="61">
        <v>1630</v>
      </c>
      <c r="G69" s="62">
        <f t="shared" si="4"/>
        <v>2884.9410444581777</v>
      </c>
      <c r="H69" s="67">
        <v>70</v>
      </c>
      <c r="I69" s="61">
        <v>67</v>
      </c>
      <c r="J69" s="62">
        <f t="shared" si="22"/>
        <v>137</v>
      </c>
      <c r="K69" s="67">
        <v>80</v>
      </c>
      <c r="L69" s="61">
        <v>83</v>
      </c>
      <c r="M69" s="62">
        <f t="shared" si="23"/>
        <v>163</v>
      </c>
      <c r="N69" s="6">
        <f t="shared" si="13"/>
        <v>3.5896482965050845E-2</v>
      </c>
      <c r="O69" s="6">
        <f t="shared" si="0"/>
        <v>4.6497033318119579E-2</v>
      </c>
      <c r="P69" s="7">
        <f t="shared" si="1"/>
        <v>4.120402542930441E-2</v>
      </c>
      <c r="Q69" s="41"/>
      <c r="R69" s="58">
        <f t="shared" si="10"/>
        <v>8.366273629721185</v>
      </c>
      <c r="S69" s="58">
        <f t="shared" si="11"/>
        <v>10.866666666666667</v>
      </c>
      <c r="T69" s="58">
        <f t="shared" si="12"/>
        <v>9.6164701481939261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5209</v>
      </c>
      <c r="F70" s="64">
        <v>5898.1211875850086</v>
      </c>
      <c r="G70" s="65">
        <f t="shared" si="4"/>
        <v>11107.121187585009</v>
      </c>
      <c r="H70" s="66">
        <v>342</v>
      </c>
      <c r="I70" s="64">
        <v>364</v>
      </c>
      <c r="J70" s="65">
        <f t="shared" si="22"/>
        <v>706</v>
      </c>
      <c r="K70" s="66">
        <v>0</v>
      </c>
      <c r="L70" s="64">
        <v>0</v>
      </c>
      <c r="M70" s="65">
        <f t="shared" si="23"/>
        <v>0</v>
      </c>
      <c r="N70" s="15">
        <f t="shared" si="13"/>
        <v>7.0513861815031401E-2</v>
      </c>
      <c r="O70" s="15">
        <f t="shared" si="0"/>
        <v>7.5016803871400695E-2</v>
      </c>
      <c r="P70" s="16">
        <f t="shared" si="1"/>
        <v>7.2835491997068832E-2</v>
      </c>
      <c r="Q70" s="41"/>
      <c r="R70" s="58">
        <f t="shared" si="10"/>
        <v>15.230994152046783</v>
      </c>
      <c r="S70" s="58">
        <f t="shared" si="11"/>
        <v>16.203629636222551</v>
      </c>
      <c r="T70" s="58">
        <f t="shared" si="12"/>
        <v>15.732466271366869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7125.4755360079489</v>
      </c>
      <c r="F71" s="56">
        <v>9123.935066670856</v>
      </c>
      <c r="G71" s="57">
        <f t="shared" ref="G71:G84" si="24">+E71+F71</f>
        <v>16249.410602678805</v>
      </c>
      <c r="H71" s="55">
        <v>366</v>
      </c>
      <c r="I71" s="56">
        <v>342</v>
      </c>
      <c r="J71" s="57">
        <f t="shared" si="22"/>
        <v>708</v>
      </c>
      <c r="K71" s="55">
        <v>0</v>
      </c>
      <c r="L71" s="56">
        <v>0</v>
      </c>
      <c r="M71" s="57">
        <f t="shared" si="23"/>
        <v>0</v>
      </c>
      <c r="N71" s="3">
        <f t="shared" si="13"/>
        <v>9.0132001821594171E-2</v>
      </c>
      <c r="O71" s="3">
        <f t="shared" si="0"/>
        <v>0.12351005884057364</v>
      </c>
      <c r="P71" s="4">
        <f t="shared" si="1"/>
        <v>0.1062553005511012</v>
      </c>
      <c r="Q71" s="41"/>
      <c r="R71" s="58">
        <f t="shared" ref="R71:R86" si="25">+E71/(H71+K71)</f>
        <v>19.468512393464341</v>
      </c>
      <c r="S71" s="58">
        <f t="shared" ref="S71:S86" si="26">+F71/(I71+L71)</f>
        <v>26.678172709563906</v>
      </c>
      <c r="T71" s="58">
        <f t="shared" ref="T71:T86" si="27">+G71/(J71+M71)</f>
        <v>22.951144919037858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11361.79000335572</v>
      </c>
      <c r="F72" s="56">
        <v>14260.577061318007</v>
      </c>
      <c r="G72" s="57">
        <f t="shared" si="24"/>
        <v>25622.367064673726</v>
      </c>
      <c r="H72" s="55">
        <v>340</v>
      </c>
      <c r="I72" s="56">
        <v>344</v>
      </c>
      <c r="J72" s="57">
        <f t="shared" si="22"/>
        <v>684</v>
      </c>
      <c r="K72" s="55">
        <v>0</v>
      </c>
      <c r="L72" s="56">
        <v>0</v>
      </c>
      <c r="M72" s="57">
        <f t="shared" si="23"/>
        <v>0</v>
      </c>
      <c r="N72" s="3">
        <f t="shared" si="13"/>
        <v>0.15470846954460402</v>
      </c>
      <c r="O72" s="3">
        <f t="shared" si="0"/>
        <v>0.1919220642403909</v>
      </c>
      <c r="P72" s="4">
        <f t="shared" si="1"/>
        <v>0.17342407857289452</v>
      </c>
      <c r="Q72" s="41"/>
      <c r="R72" s="58">
        <f t="shared" si="25"/>
        <v>33.417029421634467</v>
      </c>
      <c r="S72" s="58">
        <f t="shared" si="26"/>
        <v>41.455165875924436</v>
      </c>
      <c r="T72" s="58">
        <f t="shared" si="27"/>
        <v>37.459600971745211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13695.922898937861</v>
      </c>
      <c r="F73" s="56">
        <v>15998.737487409708</v>
      </c>
      <c r="G73" s="57">
        <f t="shared" si="24"/>
        <v>29694.660386347568</v>
      </c>
      <c r="H73" s="55">
        <v>342</v>
      </c>
      <c r="I73" s="56">
        <v>356</v>
      </c>
      <c r="J73" s="57">
        <f t="shared" si="22"/>
        <v>698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0.18540073233346682</v>
      </c>
      <c r="O73" s="3">
        <f t="shared" ref="O73" si="29">+F73/(I73*216+L73*248)</f>
        <v>0.20805682333814124</v>
      </c>
      <c r="P73" s="4">
        <f t="shared" ref="P73" si="30">+G73/(J73*216+M73*248)</f>
        <v>0.19695598791751279</v>
      </c>
      <c r="Q73" s="41"/>
      <c r="R73" s="58">
        <f t="shared" si="25"/>
        <v>40.046558184028832</v>
      </c>
      <c r="S73" s="58">
        <f t="shared" si="26"/>
        <v>44.940273841038504</v>
      </c>
      <c r="T73" s="58">
        <f t="shared" si="27"/>
        <v>42.542493390182763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15068.712839193986</v>
      </c>
      <c r="F74" s="56">
        <v>18268.518989367505</v>
      </c>
      <c r="G74" s="57">
        <f t="shared" si="24"/>
        <v>33337.231828561489</v>
      </c>
      <c r="H74" s="55">
        <v>346</v>
      </c>
      <c r="I74" s="56">
        <v>362</v>
      </c>
      <c r="J74" s="57">
        <f t="shared" si="22"/>
        <v>708</v>
      </c>
      <c r="K74" s="55">
        <v>0</v>
      </c>
      <c r="L74" s="56">
        <v>0</v>
      </c>
      <c r="M74" s="57">
        <f t="shared" si="23"/>
        <v>0</v>
      </c>
      <c r="N74" s="3">
        <f t="shared" si="13"/>
        <v>0.2016258943373205</v>
      </c>
      <c r="O74" s="3">
        <f t="shared" si="0"/>
        <v>0.23363667625035175</v>
      </c>
      <c r="P74" s="4">
        <f t="shared" si="1"/>
        <v>0.21799298904426587</v>
      </c>
      <c r="Q74" s="41"/>
      <c r="R74" s="58">
        <f t="shared" si="25"/>
        <v>43.551193176861233</v>
      </c>
      <c r="S74" s="58">
        <f t="shared" si="26"/>
        <v>50.465522070075984</v>
      </c>
      <c r="T74" s="58">
        <f t="shared" si="27"/>
        <v>47.086485633561423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15632.269638485051</v>
      </c>
      <c r="F75" s="56">
        <v>19470.705963365242</v>
      </c>
      <c r="G75" s="57">
        <f t="shared" si="24"/>
        <v>35102.975601850296</v>
      </c>
      <c r="H75" s="55">
        <v>358</v>
      </c>
      <c r="I75" s="56">
        <v>344</v>
      </c>
      <c r="J75" s="57">
        <f t="shared" si="22"/>
        <v>702</v>
      </c>
      <c r="K75" s="55">
        <v>0</v>
      </c>
      <c r="L75" s="56">
        <v>0</v>
      </c>
      <c r="M75" s="57">
        <f t="shared" si="23"/>
        <v>0</v>
      </c>
      <c r="N75" s="3">
        <f t="shared" si="13"/>
        <v>0.20215535948796104</v>
      </c>
      <c r="O75" s="3">
        <f t="shared" si="0"/>
        <v>0.26204115476105244</v>
      </c>
      <c r="P75" s="4">
        <f t="shared" si="1"/>
        <v>0.23150110531978932</v>
      </c>
      <c r="Q75" s="41"/>
      <c r="R75" s="58">
        <f t="shared" si="25"/>
        <v>43.665557649399588</v>
      </c>
      <c r="S75" s="58">
        <f t="shared" si="26"/>
        <v>56.600889428387333</v>
      </c>
      <c r="T75" s="58">
        <f t="shared" si="27"/>
        <v>50.004238749074496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19908.554232073868</v>
      </c>
      <c r="F76" s="56">
        <v>25557.659334698736</v>
      </c>
      <c r="G76" s="57">
        <f t="shared" si="24"/>
        <v>45466.213566772603</v>
      </c>
      <c r="H76" s="55">
        <v>346</v>
      </c>
      <c r="I76" s="56">
        <v>346</v>
      </c>
      <c r="J76" s="57">
        <f t="shared" si="22"/>
        <v>692</v>
      </c>
      <c r="K76" s="55">
        <v>0</v>
      </c>
      <c r="L76" s="56">
        <v>0</v>
      </c>
      <c r="M76" s="57">
        <f t="shared" si="23"/>
        <v>0</v>
      </c>
      <c r="N76" s="3">
        <f t="shared" si="13"/>
        <v>0.26638506519045529</v>
      </c>
      <c r="O76" s="3">
        <f t="shared" si="0"/>
        <v>0.34197253445058251</v>
      </c>
      <c r="P76" s="4">
        <f t="shared" si="1"/>
        <v>0.30417879982051893</v>
      </c>
      <c r="Q76" s="41"/>
      <c r="R76" s="58">
        <f t="shared" si="25"/>
        <v>57.539174081138349</v>
      </c>
      <c r="S76" s="58">
        <f t="shared" si="26"/>
        <v>73.866067441325825</v>
      </c>
      <c r="T76" s="58">
        <f t="shared" si="27"/>
        <v>65.702620761232083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22275.491595115633</v>
      </c>
      <c r="F77" s="56">
        <v>27236.812639542022</v>
      </c>
      <c r="G77" s="57">
        <f t="shared" si="24"/>
        <v>49512.304234657655</v>
      </c>
      <c r="H77" s="55">
        <v>346</v>
      </c>
      <c r="I77" s="56">
        <v>350</v>
      </c>
      <c r="J77" s="57">
        <f t="shared" si="22"/>
        <v>696</v>
      </c>
      <c r="K77" s="55">
        <v>0</v>
      </c>
      <c r="L77" s="56">
        <v>0</v>
      </c>
      <c r="M77" s="57">
        <f t="shared" si="23"/>
        <v>0</v>
      </c>
      <c r="N77" s="3">
        <f t="shared" si="13"/>
        <v>0.29805571070321707</v>
      </c>
      <c r="O77" s="3">
        <f t="shared" si="0"/>
        <v>0.36027529946484155</v>
      </c>
      <c r="P77" s="4">
        <f t="shared" si="1"/>
        <v>0.32934429700575812</v>
      </c>
      <c r="Q77" s="41"/>
      <c r="R77" s="58">
        <f t="shared" si="25"/>
        <v>64.380033511894894</v>
      </c>
      <c r="S77" s="58">
        <f t="shared" si="26"/>
        <v>77.819464684405773</v>
      </c>
      <c r="T77" s="58">
        <f t="shared" si="27"/>
        <v>71.138368153243761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20948.426578125836</v>
      </c>
      <c r="F78" s="56">
        <v>26841.639310736165</v>
      </c>
      <c r="G78" s="57">
        <f t="shared" si="24"/>
        <v>47790.065888862002</v>
      </c>
      <c r="H78" s="55">
        <v>374</v>
      </c>
      <c r="I78" s="56">
        <v>354</v>
      </c>
      <c r="J78" s="57">
        <f t="shared" si="22"/>
        <v>728</v>
      </c>
      <c r="K78" s="55">
        <v>0</v>
      </c>
      <c r="L78" s="56">
        <v>0</v>
      </c>
      <c r="M78" s="57">
        <f t="shared" si="23"/>
        <v>0</v>
      </c>
      <c r="N78" s="3">
        <f t="shared" si="13"/>
        <v>0.25931405449254602</v>
      </c>
      <c r="O78" s="3">
        <f t="shared" si="0"/>
        <v>0.35103629565202144</v>
      </c>
      <c r="P78" s="4">
        <f t="shared" si="1"/>
        <v>0.30391525417723597</v>
      </c>
      <c r="Q78" s="41"/>
      <c r="R78" s="58">
        <f t="shared" si="25"/>
        <v>56.011835770389936</v>
      </c>
      <c r="S78" s="58">
        <f t="shared" si="26"/>
        <v>75.823839860836628</v>
      </c>
      <c r="T78" s="58">
        <f t="shared" si="27"/>
        <v>65.645694902282969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20041.877180153759</v>
      </c>
      <c r="F79" s="56">
        <v>25860.169565704098</v>
      </c>
      <c r="G79" s="57">
        <f t="shared" si="24"/>
        <v>45902.046745857857</v>
      </c>
      <c r="H79" s="55">
        <v>356</v>
      </c>
      <c r="I79" s="56">
        <v>344</v>
      </c>
      <c r="J79" s="57">
        <f t="shared" si="22"/>
        <v>700</v>
      </c>
      <c r="K79" s="55">
        <v>0</v>
      </c>
      <c r="L79" s="56">
        <v>0</v>
      </c>
      <c r="M79" s="57">
        <f t="shared" si="23"/>
        <v>0</v>
      </c>
      <c r="N79" s="3">
        <f t="shared" si="13"/>
        <v>0.26063614726583645</v>
      </c>
      <c r="O79" s="3">
        <f t="shared" si="0"/>
        <v>0.34803199781578514</v>
      </c>
      <c r="P79" s="4">
        <f t="shared" si="1"/>
        <v>0.30358496525038264</v>
      </c>
      <c r="Q79" s="41"/>
      <c r="R79" s="58">
        <f t="shared" si="25"/>
        <v>56.297407809420669</v>
      </c>
      <c r="S79" s="58">
        <f t="shared" si="26"/>
        <v>75.174911528209591</v>
      </c>
      <c r="T79" s="58">
        <f t="shared" si="27"/>
        <v>65.574352494082646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16853.089512745046</v>
      </c>
      <c r="F80" s="56">
        <v>21384.533016121815</v>
      </c>
      <c r="G80" s="57">
        <f t="shared" si="24"/>
        <v>38237.622528866865</v>
      </c>
      <c r="H80" s="55">
        <v>346</v>
      </c>
      <c r="I80" s="56">
        <v>344</v>
      </c>
      <c r="J80" s="57">
        <f t="shared" si="22"/>
        <v>690</v>
      </c>
      <c r="K80" s="55">
        <v>0</v>
      </c>
      <c r="L80" s="56">
        <v>0</v>
      </c>
      <c r="M80" s="57">
        <f t="shared" si="23"/>
        <v>0</v>
      </c>
      <c r="N80" s="3">
        <f t="shared" si="13"/>
        <v>0.22550162589307757</v>
      </c>
      <c r="O80" s="3">
        <f t="shared" si="0"/>
        <v>0.2877978711256704</v>
      </c>
      <c r="P80" s="4">
        <f t="shared" si="1"/>
        <v>0.25655946409599345</v>
      </c>
      <c r="Q80" s="41"/>
      <c r="R80" s="58">
        <f t="shared" si="25"/>
        <v>48.708351192904757</v>
      </c>
      <c r="S80" s="58">
        <f t="shared" si="26"/>
        <v>62.164340163144814</v>
      </c>
      <c r="T80" s="58">
        <f t="shared" si="27"/>
        <v>55.416844244734584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14960.281641154801</v>
      </c>
      <c r="F81" s="56">
        <v>19571.717415421521</v>
      </c>
      <c r="G81" s="57">
        <f t="shared" si="24"/>
        <v>34531.999056576322</v>
      </c>
      <c r="H81" s="55">
        <v>346</v>
      </c>
      <c r="I81" s="56">
        <v>346</v>
      </c>
      <c r="J81" s="57">
        <f t="shared" si="22"/>
        <v>692</v>
      </c>
      <c r="K81" s="55">
        <v>0</v>
      </c>
      <c r="L81" s="56">
        <v>0</v>
      </c>
      <c r="M81" s="57">
        <f t="shared" si="23"/>
        <v>0</v>
      </c>
      <c r="N81" s="3">
        <f t="shared" si="13"/>
        <v>0.20017503801587991</v>
      </c>
      <c r="O81" s="3">
        <f t="shared" ref="O81:O86" si="31">+F81/(I81*216+L81*248)</f>
        <v>0.26187804291668704</v>
      </c>
      <c r="P81" s="4">
        <f t="shared" ref="P81:P86" si="32">+G81/(J81*216+M81*248)</f>
        <v>0.23102654046628346</v>
      </c>
      <c r="Q81" s="41"/>
      <c r="R81" s="58">
        <f t="shared" si="25"/>
        <v>43.237808211430064</v>
      </c>
      <c r="S81" s="58">
        <f t="shared" si="26"/>
        <v>56.565657270004394</v>
      </c>
      <c r="T81" s="58">
        <f t="shared" si="27"/>
        <v>49.901732740717229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13548.445286139393</v>
      </c>
      <c r="F82" s="56">
        <v>18280.985391152168</v>
      </c>
      <c r="G82" s="57">
        <f t="shared" si="24"/>
        <v>31829.430677291559</v>
      </c>
      <c r="H82" s="55">
        <v>352</v>
      </c>
      <c r="I82" s="56">
        <v>360</v>
      </c>
      <c r="J82" s="57">
        <f t="shared" si="22"/>
        <v>712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0.17819398787536028</v>
      </c>
      <c r="O82" s="3">
        <f t="shared" si="31"/>
        <v>0.23509497673806801</v>
      </c>
      <c r="P82" s="4">
        <f t="shared" si="32"/>
        <v>0.20696415078347091</v>
      </c>
      <c r="Q82" s="41"/>
      <c r="R82" s="58">
        <f t="shared" si="25"/>
        <v>38.489901381077821</v>
      </c>
      <c r="S82" s="58">
        <f t="shared" si="26"/>
        <v>50.78051497542269</v>
      </c>
      <c r="T82" s="58">
        <f t="shared" si="27"/>
        <v>44.70425656922972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10686.845110190619</v>
      </c>
      <c r="F83" s="56">
        <v>14095.062214700227</v>
      </c>
      <c r="G83" s="57">
        <f t="shared" si="24"/>
        <v>24781.907324890846</v>
      </c>
      <c r="H83" s="55">
        <v>358</v>
      </c>
      <c r="I83" s="56">
        <v>340</v>
      </c>
      <c r="J83" s="57">
        <f t="shared" si="22"/>
        <v>698</v>
      </c>
      <c r="K83" s="55">
        <v>0</v>
      </c>
      <c r="L83" s="56">
        <v>0</v>
      </c>
      <c r="M83" s="57">
        <f t="shared" si="23"/>
        <v>0</v>
      </c>
      <c r="N83" s="3">
        <f t="shared" si="33"/>
        <v>0.13820149376927657</v>
      </c>
      <c r="O83" s="3">
        <f t="shared" si="31"/>
        <v>0.1919262284136741</v>
      </c>
      <c r="P83" s="4">
        <f t="shared" si="32"/>
        <v>0.16437113528660488</v>
      </c>
      <c r="Q83" s="41"/>
      <c r="R83" s="58">
        <f t="shared" si="25"/>
        <v>29.851522654163741</v>
      </c>
      <c r="S83" s="58">
        <f t="shared" si="26"/>
        <v>41.456065337353607</v>
      </c>
      <c r="T83" s="58">
        <f t="shared" si="27"/>
        <v>35.504165221906653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4545.080385549164</v>
      </c>
      <c r="F84" s="61">
        <v>5689.9999999999982</v>
      </c>
      <c r="G84" s="62">
        <f t="shared" si="24"/>
        <v>10235.080385549161</v>
      </c>
      <c r="H84" s="67">
        <v>340</v>
      </c>
      <c r="I84" s="61">
        <v>338</v>
      </c>
      <c r="J84" s="62">
        <f t="shared" si="22"/>
        <v>678</v>
      </c>
      <c r="K84" s="67">
        <v>0</v>
      </c>
      <c r="L84" s="61">
        <v>0</v>
      </c>
      <c r="M84" s="62">
        <f t="shared" si="23"/>
        <v>0</v>
      </c>
      <c r="N84" s="6">
        <f t="shared" si="33"/>
        <v>6.1888349476431972E-2</v>
      </c>
      <c r="O84" s="6">
        <f t="shared" si="31"/>
        <v>7.7936664475125983E-2</v>
      </c>
      <c r="P84" s="7">
        <f t="shared" si="32"/>
        <v>6.9888836894659953E-2</v>
      </c>
      <c r="Q84" s="41"/>
      <c r="R84" s="58">
        <f t="shared" si="25"/>
        <v>13.367883486909307</v>
      </c>
      <c r="S84" s="58">
        <f t="shared" si="26"/>
        <v>16.834319526627212</v>
      </c>
      <c r="T84" s="58">
        <f t="shared" si="27"/>
        <v>15.095988769246551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1744.9965169824254</v>
      </c>
      <c r="F85" s="64">
        <v>5770.4526531589399</v>
      </c>
      <c r="G85" s="65">
        <f t="shared" ref="G85:G86" si="34">+E85+F85</f>
        <v>7515.4491701413654</v>
      </c>
      <c r="H85" s="71">
        <v>77</v>
      </c>
      <c r="I85" s="64">
        <v>76</v>
      </c>
      <c r="J85" s="65">
        <f t="shared" ref="J85:J86" si="35">+H85+I85</f>
        <v>153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0.10491802050158883</v>
      </c>
      <c r="O85" s="3">
        <f t="shared" si="31"/>
        <v>0.35151392867683601</v>
      </c>
      <c r="P85" s="4">
        <f t="shared" si="32"/>
        <v>0.22741010560824756</v>
      </c>
      <c r="Q85" s="41"/>
      <c r="R85" s="58">
        <f t="shared" si="25"/>
        <v>22.662292428343186</v>
      </c>
      <c r="S85" s="58">
        <f t="shared" si="26"/>
        <v>75.927008594196579</v>
      </c>
      <c r="T85" s="58">
        <f t="shared" si="27"/>
        <v>49.120582811381475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1637.2746194962651</v>
      </c>
      <c r="F86" s="61">
        <v>5622.9999999999991</v>
      </c>
      <c r="G86" s="62">
        <f t="shared" si="34"/>
        <v>7260.2746194962638</v>
      </c>
      <c r="H86" s="72">
        <v>77</v>
      </c>
      <c r="I86" s="61">
        <v>76</v>
      </c>
      <c r="J86" s="62">
        <f t="shared" si="35"/>
        <v>153</v>
      </c>
      <c r="K86" s="72">
        <v>0</v>
      </c>
      <c r="L86" s="61">
        <v>0</v>
      </c>
      <c r="M86" s="62">
        <f t="shared" si="36"/>
        <v>0</v>
      </c>
      <c r="N86" s="6">
        <f t="shared" si="33"/>
        <v>9.8441234938447877E-2</v>
      </c>
      <c r="O86" s="6">
        <f t="shared" si="31"/>
        <v>0.34253167641325533</v>
      </c>
      <c r="P86" s="7">
        <f t="shared" si="32"/>
        <v>0.21968877449456137</v>
      </c>
      <c r="Q86" s="41"/>
      <c r="R86" s="58">
        <f t="shared" si="25"/>
        <v>21.263306746704743</v>
      </c>
      <c r="S86" s="58">
        <f t="shared" si="26"/>
        <v>73.98684210526315</v>
      </c>
      <c r="T86" s="58">
        <f t="shared" si="27"/>
        <v>47.452775290825251</v>
      </c>
    </row>
    <row r="87" spans="2:20" ht="18.75" x14ac:dyDescent="0.3">
      <c r="B87" s="69" t="s">
        <v>104</v>
      </c>
      <c r="Q87" s="75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1104695.9821567712</v>
      </c>
    </row>
    <row r="91" spans="2:20" x14ac:dyDescent="0.25">
      <c r="C91" t="s">
        <v>112</v>
      </c>
      <c r="D91" s="78">
        <f>SUMPRODUCT(((((J5:J86)*216)+((M5:M86)*248))*((D5:D86))/1000))</f>
        <v>7289183.5872799996</v>
      </c>
    </row>
    <row r="92" spans="2:20" x14ac:dyDescent="0.25">
      <c r="C92" t="s">
        <v>111</v>
      </c>
      <c r="D92" s="39">
        <f>+D90/D91</f>
        <v>0.15155277253333591</v>
      </c>
    </row>
    <row r="93" spans="2:20" x14ac:dyDescent="0.25">
      <c r="C93"/>
      <c r="D93" s="81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64" zoomScale="80" zoomScaleNormal="80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4" width="12" style="50" customWidth="1"/>
    <col min="5" max="16" width="10" style="50" customWidth="1"/>
    <col min="17" max="17" width="18.8554687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0.18815127405396437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445.00000000000006</v>
      </c>
      <c r="F5" s="56">
        <v>714.34709377885167</v>
      </c>
      <c r="G5" s="57">
        <f>+E5+F5</f>
        <v>1159.3470937788518</v>
      </c>
      <c r="H5" s="56">
        <v>136</v>
      </c>
      <c r="I5" s="56">
        <v>136</v>
      </c>
      <c r="J5" s="57">
        <f>+H5+I5</f>
        <v>272</v>
      </c>
      <c r="K5" s="56">
        <v>0</v>
      </c>
      <c r="L5" s="56">
        <v>0</v>
      </c>
      <c r="M5" s="57">
        <f>+K5+L5</f>
        <v>0</v>
      </c>
      <c r="N5" s="32">
        <f>+E5/(H5*216+K5*248)</f>
        <v>1.5148420479302835E-2</v>
      </c>
      <c r="O5" s="32">
        <f t="shared" ref="O5:O80" si="0">+F5/(I5*216+L5*248)</f>
        <v>2.4317371111752847E-2</v>
      </c>
      <c r="P5" s="33">
        <f>+G5/(J5*216+M5*248)</f>
        <v>1.9732895795527842E-2</v>
      </c>
      <c r="Q5" s="41"/>
      <c r="R5" s="58">
        <f>+E5/(H5+K5)</f>
        <v>3.2720588235294121</v>
      </c>
      <c r="S5" s="58">
        <f>+F5/(I5+L5)</f>
        <v>5.2525521601386149</v>
      </c>
      <c r="T5" s="58">
        <f t="shared" ref="T5" si="1">+G5/(J5+M5)</f>
        <v>4.262305491834014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854.71210541364951</v>
      </c>
      <c r="F6" s="56">
        <v>1381.4928670762879</v>
      </c>
      <c r="G6" s="57">
        <f t="shared" ref="G6:G70" si="2">+E6+F6</f>
        <v>2236.2049724899375</v>
      </c>
      <c r="H6" s="56">
        <v>138</v>
      </c>
      <c r="I6" s="56">
        <v>136</v>
      </c>
      <c r="J6" s="57">
        <f t="shared" ref="J6:J59" si="3">+H6+I6</f>
        <v>274</v>
      </c>
      <c r="K6" s="56">
        <v>0</v>
      </c>
      <c r="L6" s="56">
        <v>0</v>
      </c>
      <c r="M6" s="57">
        <f t="shared" ref="M6:M59" si="4">+K6+L6</f>
        <v>0</v>
      </c>
      <c r="N6" s="32">
        <f t="shared" ref="N6:N16" si="5">+E6/(H6*216+K6*248)</f>
        <v>2.8673916579899674E-2</v>
      </c>
      <c r="O6" s="32">
        <f t="shared" ref="O6:O16" si="6">+F6/(I6*216+L6*248)</f>
        <v>4.7027943459840953E-2</v>
      </c>
      <c r="P6" s="33">
        <f t="shared" ref="P6:P16" si="7">+G6/(J6*216+M6*248)</f>
        <v>3.7783944520308491E-2</v>
      </c>
      <c r="Q6" s="41"/>
      <c r="R6" s="58">
        <f t="shared" ref="R6:R70" si="8">+E6/(H6+K6)</f>
        <v>6.1935659812583301</v>
      </c>
      <c r="S6" s="58">
        <f t="shared" ref="S6:S70" si="9">+F6/(I6+L6)</f>
        <v>10.158035787325646</v>
      </c>
      <c r="T6" s="58">
        <f t="shared" ref="T6:T70" si="10">+G6/(J6+M6)</f>
        <v>8.1613320163866341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1287.2502343887111</v>
      </c>
      <c r="F7" s="56">
        <v>1724.0725291773037</v>
      </c>
      <c r="G7" s="57">
        <f t="shared" si="2"/>
        <v>3011.3227635660151</v>
      </c>
      <c r="H7" s="56">
        <v>139</v>
      </c>
      <c r="I7" s="56">
        <v>137</v>
      </c>
      <c r="J7" s="57">
        <f t="shared" si="3"/>
        <v>276</v>
      </c>
      <c r="K7" s="56">
        <v>0</v>
      </c>
      <c r="L7" s="56">
        <v>0</v>
      </c>
      <c r="M7" s="57">
        <f t="shared" si="4"/>
        <v>0</v>
      </c>
      <c r="N7" s="32">
        <f t="shared" si="5"/>
        <v>4.2874041912760161E-2</v>
      </c>
      <c r="O7" s="32">
        <f t="shared" si="6"/>
        <v>5.8261439888392261E-2</v>
      </c>
      <c r="P7" s="33">
        <f t="shared" si="7"/>
        <v>5.0511989458635519E-2</v>
      </c>
      <c r="Q7" s="41"/>
      <c r="R7" s="58">
        <f t="shared" si="8"/>
        <v>9.2607930531561955</v>
      </c>
      <c r="S7" s="58">
        <f t="shared" si="9"/>
        <v>12.584471015892728</v>
      </c>
      <c r="T7" s="58">
        <f t="shared" si="10"/>
        <v>10.910589723065272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1704.8772957533984</v>
      </c>
      <c r="F8" s="56">
        <v>1903.5419726945534</v>
      </c>
      <c r="G8" s="57">
        <f t="shared" si="2"/>
        <v>3608.4192684479517</v>
      </c>
      <c r="H8" s="56">
        <v>139</v>
      </c>
      <c r="I8" s="56">
        <v>132</v>
      </c>
      <c r="J8" s="57">
        <f t="shared" si="3"/>
        <v>271</v>
      </c>
      <c r="K8" s="56">
        <v>0</v>
      </c>
      <c r="L8" s="56">
        <v>0</v>
      </c>
      <c r="M8" s="57">
        <f t="shared" si="4"/>
        <v>0</v>
      </c>
      <c r="N8" s="32">
        <f t="shared" si="5"/>
        <v>5.6783816138868848E-2</v>
      </c>
      <c r="O8" s="32">
        <f t="shared" si="6"/>
        <v>6.6762835742654084E-2</v>
      </c>
      <c r="P8" s="33">
        <f t="shared" si="7"/>
        <v>6.1644445613775314E-2</v>
      </c>
      <c r="Q8" s="41"/>
      <c r="R8" s="58">
        <f t="shared" si="8"/>
        <v>12.265304285995672</v>
      </c>
      <c r="S8" s="58">
        <f t="shared" si="9"/>
        <v>14.420772520413284</v>
      </c>
      <c r="T8" s="58">
        <f t="shared" si="10"/>
        <v>13.315200252575467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2492.3890241160925</v>
      </c>
      <c r="F9" s="56">
        <v>2336.4999114177649</v>
      </c>
      <c r="G9" s="57">
        <f t="shared" si="2"/>
        <v>4828.8889355338579</v>
      </c>
      <c r="H9" s="56">
        <v>139</v>
      </c>
      <c r="I9" s="56">
        <v>135</v>
      </c>
      <c r="J9" s="57">
        <f t="shared" si="3"/>
        <v>274</v>
      </c>
      <c r="K9" s="56">
        <v>0</v>
      </c>
      <c r="L9" s="56">
        <v>0</v>
      </c>
      <c r="M9" s="57">
        <f t="shared" si="4"/>
        <v>0</v>
      </c>
      <c r="N9" s="32">
        <f t="shared" si="5"/>
        <v>8.30132235583564E-2</v>
      </c>
      <c r="O9" s="32">
        <f t="shared" si="6"/>
        <v>8.0126883107605101E-2</v>
      </c>
      <c r="P9" s="33">
        <f t="shared" si="7"/>
        <v>8.1591121511453396E-2</v>
      </c>
      <c r="Q9" s="41"/>
      <c r="R9" s="58">
        <f t="shared" si="8"/>
        <v>17.930856288604982</v>
      </c>
      <c r="S9" s="58">
        <f t="shared" si="9"/>
        <v>17.307406751242702</v>
      </c>
      <c r="T9" s="58">
        <f t="shared" si="10"/>
        <v>17.623682246473933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2950.3296893495922</v>
      </c>
      <c r="F10" s="56">
        <v>2767.5123354017683</v>
      </c>
      <c r="G10" s="57">
        <f t="shared" si="2"/>
        <v>5717.8420247513604</v>
      </c>
      <c r="H10" s="56">
        <v>139</v>
      </c>
      <c r="I10" s="56">
        <v>137</v>
      </c>
      <c r="J10" s="57">
        <f t="shared" si="3"/>
        <v>276</v>
      </c>
      <c r="K10" s="56">
        <v>0</v>
      </c>
      <c r="L10" s="56">
        <v>0</v>
      </c>
      <c r="M10" s="57">
        <f t="shared" si="4"/>
        <v>0</v>
      </c>
      <c r="N10" s="32">
        <f t="shared" si="5"/>
        <v>9.8265710409991741E-2</v>
      </c>
      <c r="O10" s="32">
        <f t="shared" si="6"/>
        <v>9.3522314659427147E-2</v>
      </c>
      <c r="P10" s="33">
        <f t="shared" si="7"/>
        <v>9.5911198751196997E-2</v>
      </c>
      <c r="Q10" s="41"/>
      <c r="R10" s="58">
        <f t="shared" si="8"/>
        <v>21.225393448558219</v>
      </c>
      <c r="S10" s="58">
        <f t="shared" si="9"/>
        <v>20.200819966436264</v>
      </c>
      <c r="T10" s="58">
        <f t="shared" si="10"/>
        <v>20.716818930258551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3584.3749168274931</v>
      </c>
      <c r="F11" s="56">
        <v>3546.1637311094164</v>
      </c>
      <c r="G11" s="57">
        <f t="shared" si="2"/>
        <v>7130.5386479369099</v>
      </c>
      <c r="H11" s="56">
        <v>139</v>
      </c>
      <c r="I11" s="56">
        <v>137</v>
      </c>
      <c r="J11" s="57">
        <f t="shared" si="3"/>
        <v>276</v>
      </c>
      <c r="K11" s="56">
        <v>0</v>
      </c>
      <c r="L11" s="56">
        <v>0</v>
      </c>
      <c r="M11" s="57">
        <f t="shared" si="4"/>
        <v>0</v>
      </c>
      <c r="N11" s="32">
        <f t="shared" si="5"/>
        <v>0.11938365696867483</v>
      </c>
      <c r="O11" s="32">
        <f t="shared" si="6"/>
        <v>0.11983521665008842</v>
      </c>
      <c r="P11" s="33">
        <f t="shared" si="7"/>
        <v>0.1196078007235794</v>
      </c>
      <c r="Q11" s="41"/>
      <c r="R11" s="58">
        <f t="shared" si="8"/>
        <v>25.786869905233765</v>
      </c>
      <c r="S11" s="58">
        <f t="shared" si="9"/>
        <v>25.884406796419096</v>
      </c>
      <c r="T11" s="58">
        <f t="shared" si="10"/>
        <v>25.835284956293151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3852.5353442544706</v>
      </c>
      <c r="F12" s="56">
        <v>3659.5376161299409</v>
      </c>
      <c r="G12" s="57">
        <f t="shared" si="2"/>
        <v>7512.072960384412</v>
      </c>
      <c r="H12" s="56">
        <v>139</v>
      </c>
      <c r="I12" s="56">
        <v>137</v>
      </c>
      <c r="J12" s="57">
        <f t="shared" si="3"/>
        <v>276</v>
      </c>
      <c r="K12" s="56">
        <v>0</v>
      </c>
      <c r="L12" s="56">
        <v>0</v>
      </c>
      <c r="M12" s="57">
        <f t="shared" si="4"/>
        <v>0</v>
      </c>
      <c r="N12" s="32">
        <f t="shared" si="5"/>
        <v>0.12831519265435887</v>
      </c>
      <c r="O12" s="32">
        <f t="shared" si="6"/>
        <v>0.12366645093707559</v>
      </c>
      <c r="P12" s="33">
        <f t="shared" si="7"/>
        <v>0.12600766506280883</v>
      </c>
      <c r="Q12" s="41"/>
      <c r="R12" s="58">
        <f t="shared" si="8"/>
        <v>27.716081613341515</v>
      </c>
      <c r="S12" s="58">
        <f t="shared" si="9"/>
        <v>26.711953402408326</v>
      </c>
      <c r="T12" s="58">
        <f t="shared" si="10"/>
        <v>27.217655653566709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4056.8027834127556</v>
      </c>
      <c r="F13" s="56">
        <v>3758.9735451399479</v>
      </c>
      <c r="G13" s="57">
        <f t="shared" si="2"/>
        <v>7815.7763285527035</v>
      </c>
      <c r="H13" s="56">
        <v>139</v>
      </c>
      <c r="I13" s="56">
        <v>137</v>
      </c>
      <c r="J13" s="57">
        <f t="shared" si="3"/>
        <v>276</v>
      </c>
      <c r="K13" s="56">
        <v>0</v>
      </c>
      <c r="L13" s="56">
        <v>0</v>
      </c>
      <c r="M13" s="57">
        <f t="shared" si="4"/>
        <v>0</v>
      </c>
      <c r="N13" s="32">
        <f t="shared" si="5"/>
        <v>0.13511866451547946</v>
      </c>
      <c r="O13" s="32">
        <f t="shared" si="6"/>
        <v>0.12702668103338563</v>
      </c>
      <c r="P13" s="33">
        <f t="shared" si="7"/>
        <v>0.13110199155516478</v>
      </c>
      <c r="Q13" s="41"/>
      <c r="R13" s="58">
        <f t="shared" si="8"/>
        <v>29.185631535343564</v>
      </c>
      <c r="S13" s="58">
        <f t="shared" si="9"/>
        <v>27.437763103211299</v>
      </c>
      <c r="T13" s="58">
        <f t="shared" si="10"/>
        <v>28.318030175915592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4907.5609681050782</v>
      </c>
      <c r="F14" s="56">
        <v>4550.4180248657067</v>
      </c>
      <c r="G14" s="57">
        <f t="shared" si="2"/>
        <v>9457.978992970784</v>
      </c>
      <c r="H14" s="56">
        <v>139</v>
      </c>
      <c r="I14" s="56">
        <v>137</v>
      </c>
      <c r="J14" s="57">
        <f t="shared" si="3"/>
        <v>276</v>
      </c>
      <c r="K14" s="56">
        <v>0</v>
      </c>
      <c r="L14" s="56">
        <v>0</v>
      </c>
      <c r="M14" s="57">
        <f t="shared" si="4"/>
        <v>0</v>
      </c>
      <c r="N14" s="32">
        <f t="shared" si="5"/>
        <v>0.16345460192196504</v>
      </c>
      <c r="O14" s="32">
        <f t="shared" si="6"/>
        <v>0.15377189865050375</v>
      </c>
      <c r="P14" s="33">
        <f t="shared" si="7"/>
        <v>0.15864833254446431</v>
      </c>
      <c r="Q14" s="41"/>
      <c r="R14" s="58">
        <f t="shared" si="8"/>
        <v>35.306194015144449</v>
      </c>
      <c r="S14" s="58">
        <f t="shared" si="9"/>
        <v>33.21473010850881</v>
      </c>
      <c r="T14" s="58">
        <f t="shared" si="10"/>
        <v>34.268039829604291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8719.7601376394632</v>
      </c>
      <c r="F15" s="56">
        <v>8334.1730379461624</v>
      </c>
      <c r="G15" s="57">
        <f t="shared" si="2"/>
        <v>17053.933175585626</v>
      </c>
      <c r="H15" s="56">
        <v>222</v>
      </c>
      <c r="I15" s="56">
        <v>224</v>
      </c>
      <c r="J15" s="57">
        <f t="shared" si="3"/>
        <v>446</v>
      </c>
      <c r="K15" s="56">
        <v>158</v>
      </c>
      <c r="L15" s="56">
        <v>152</v>
      </c>
      <c r="M15" s="57">
        <f t="shared" si="4"/>
        <v>310</v>
      </c>
      <c r="N15" s="32">
        <f t="shared" si="5"/>
        <v>0.10007069566699714</v>
      </c>
      <c r="O15" s="32">
        <f t="shared" si="6"/>
        <v>9.6818924697329958E-2</v>
      </c>
      <c r="P15" s="33">
        <f t="shared" si="7"/>
        <v>9.8454722286541813E-2</v>
      </c>
      <c r="Q15" s="41"/>
      <c r="R15" s="58">
        <f t="shared" si="8"/>
        <v>22.946737204314378</v>
      </c>
      <c r="S15" s="58">
        <f t="shared" si="9"/>
        <v>22.1653538243249</v>
      </c>
      <c r="T15" s="58">
        <f t="shared" si="10"/>
        <v>22.558112666118554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17097.958208596865</v>
      </c>
      <c r="F16" s="56">
        <v>17295.881771708584</v>
      </c>
      <c r="G16" s="57">
        <f t="shared" si="2"/>
        <v>34393.839980305449</v>
      </c>
      <c r="H16" s="56">
        <v>294</v>
      </c>
      <c r="I16" s="56">
        <v>293</v>
      </c>
      <c r="J16" s="57">
        <f t="shared" si="3"/>
        <v>587</v>
      </c>
      <c r="K16" s="56">
        <v>239</v>
      </c>
      <c r="L16" s="56">
        <v>226</v>
      </c>
      <c r="M16" s="57">
        <f t="shared" si="4"/>
        <v>465</v>
      </c>
      <c r="N16" s="32">
        <f t="shared" si="5"/>
        <v>0.13926140457904529</v>
      </c>
      <c r="O16" s="32">
        <f t="shared" si="6"/>
        <v>0.14493431799045203</v>
      </c>
      <c r="P16" s="33">
        <f t="shared" si="7"/>
        <v>0.14205756005611225</v>
      </c>
      <c r="Q16" s="41"/>
      <c r="R16" s="58">
        <f t="shared" si="8"/>
        <v>32.078720841645151</v>
      </c>
      <c r="S16" s="58">
        <f t="shared" si="9"/>
        <v>33.325398404062781</v>
      </c>
      <c r="T16" s="58">
        <f t="shared" si="10"/>
        <v>32.693764239834074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18849.225433828211</v>
      </c>
      <c r="F17" s="56">
        <v>18938.391762389001</v>
      </c>
      <c r="G17" s="57">
        <f t="shared" si="2"/>
        <v>37787.617196217208</v>
      </c>
      <c r="H17" s="56">
        <v>306</v>
      </c>
      <c r="I17" s="56">
        <v>295</v>
      </c>
      <c r="J17" s="57">
        <f t="shared" si="3"/>
        <v>601</v>
      </c>
      <c r="K17" s="56">
        <v>239</v>
      </c>
      <c r="L17" s="56">
        <v>230</v>
      </c>
      <c r="M17" s="57">
        <f t="shared" si="4"/>
        <v>469</v>
      </c>
      <c r="N17" s="32">
        <f t="shared" ref="N17:N81" si="11">+E17/(H17*216+K17*248)</f>
        <v>0.1503511696272431</v>
      </c>
      <c r="O17" s="32">
        <f t="shared" si="0"/>
        <v>0.15682669561435078</v>
      </c>
      <c r="P17" s="33">
        <f t="shared" ref="P17:P80" si="12">+G17/(J17*216+M17*248)</f>
        <v>0.15352831533274236</v>
      </c>
      <c r="Q17" s="41"/>
      <c r="R17" s="58">
        <f t="shared" si="8"/>
        <v>34.585734740969194</v>
      </c>
      <c r="S17" s="58">
        <f t="shared" si="9"/>
        <v>36.073127166455237</v>
      </c>
      <c r="T17" s="58">
        <f t="shared" si="10"/>
        <v>35.315530089922625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25732.90424310615</v>
      </c>
      <c r="F18" s="56">
        <v>24354.725894006588</v>
      </c>
      <c r="G18" s="57">
        <f t="shared" si="2"/>
        <v>50087.630137112734</v>
      </c>
      <c r="H18" s="56">
        <v>294</v>
      </c>
      <c r="I18" s="56">
        <v>293</v>
      </c>
      <c r="J18" s="57">
        <f t="shared" si="3"/>
        <v>587</v>
      </c>
      <c r="K18" s="56">
        <v>239</v>
      </c>
      <c r="L18" s="56">
        <v>236</v>
      </c>
      <c r="M18" s="57">
        <f t="shared" si="4"/>
        <v>475</v>
      </c>
      <c r="N18" s="32">
        <f t="shared" si="11"/>
        <v>0.20959230014910202</v>
      </c>
      <c r="O18" s="32">
        <f t="shared" si="0"/>
        <v>0.19993043519740089</v>
      </c>
      <c r="P18" s="33">
        <f t="shared" si="12"/>
        <v>0.20478032861709594</v>
      </c>
      <c r="Q18" s="41"/>
      <c r="R18" s="58">
        <f t="shared" si="8"/>
        <v>48.279370062112854</v>
      </c>
      <c r="S18" s="58">
        <f t="shared" si="9"/>
        <v>46.039179383755361</v>
      </c>
      <c r="T18" s="58">
        <f t="shared" si="10"/>
        <v>47.163493537770933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31611.154409491672</v>
      </c>
      <c r="F19" s="56">
        <v>33050.741016336862</v>
      </c>
      <c r="G19" s="57">
        <f t="shared" si="2"/>
        <v>64661.895425828538</v>
      </c>
      <c r="H19" s="56">
        <v>293</v>
      </c>
      <c r="I19" s="56">
        <v>287</v>
      </c>
      <c r="J19" s="57">
        <f t="shared" si="3"/>
        <v>580</v>
      </c>
      <c r="K19" s="56">
        <v>239</v>
      </c>
      <c r="L19" s="56">
        <v>236</v>
      </c>
      <c r="M19" s="57">
        <f t="shared" si="4"/>
        <v>475</v>
      </c>
      <c r="N19" s="32">
        <f t="shared" si="11"/>
        <v>0.25792390999911613</v>
      </c>
      <c r="O19" s="32">
        <f t="shared" si="0"/>
        <v>0.27423449233601777</v>
      </c>
      <c r="P19" s="33">
        <f t="shared" si="12"/>
        <v>0.26601075952702213</v>
      </c>
      <c r="Q19" s="41"/>
      <c r="R19" s="58">
        <f t="shared" si="8"/>
        <v>59.419463175736226</v>
      </c>
      <c r="S19" s="58">
        <f t="shared" si="9"/>
        <v>63.194533492039888</v>
      </c>
      <c r="T19" s="58">
        <f t="shared" si="10"/>
        <v>61.290896138226103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35848.653775978732</v>
      </c>
      <c r="F20" s="56">
        <v>46573.644178130227</v>
      </c>
      <c r="G20" s="57">
        <f t="shared" si="2"/>
        <v>82422.297954108959</v>
      </c>
      <c r="H20" s="56">
        <v>286</v>
      </c>
      <c r="I20" s="56">
        <v>296</v>
      </c>
      <c r="J20" s="57">
        <f t="shared" si="3"/>
        <v>582</v>
      </c>
      <c r="K20" s="56">
        <v>240</v>
      </c>
      <c r="L20" s="56">
        <v>240</v>
      </c>
      <c r="M20" s="57">
        <f t="shared" si="4"/>
        <v>480</v>
      </c>
      <c r="N20" s="32">
        <f t="shared" si="11"/>
        <v>0.29554687521417633</v>
      </c>
      <c r="O20" s="32">
        <f t="shared" si="0"/>
        <v>0.37724893223602113</v>
      </c>
      <c r="P20" s="33">
        <f t="shared" si="12"/>
        <v>0.33675842466704647</v>
      </c>
      <c r="Q20" s="41"/>
      <c r="R20" s="58">
        <f t="shared" si="8"/>
        <v>68.153334174864511</v>
      </c>
      <c r="S20" s="58">
        <f t="shared" si="9"/>
        <v>86.891127198004156</v>
      </c>
      <c r="T20" s="58">
        <f t="shared" si="10"/>
        <v>77.61045005095005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35356.180868421608</v>
      </c>
      <c r="F21" s="56">
        <v>45646.515380002224</v>
      </c>
      <c r="G21" s="57">
        <f t="shared" si="2"/>
        <v>81002.696248423832</v>
      </c>
      <c r="H21" s="56">
        <v>292</v>
      </c>
      <c r="I21" s="56">
        <v>294</v>
      </c>
      <c r="J21" s="57">
        <f t="shared" si="3"/>
        <v>586</v>
      </c>
      <c r="K21" s="56">
        <v>242</v>
      </c>
      <c r="L21" s="56">
        <v>243</v>
      </c>
      <c r="M21" s="57">
        <f t="shared" si="4"/>
        <v>485</v>
      </c>
      <c r="N21" s="32">
        <f t="shared" si="11"/>
        <v>0.28724311767533478</v>
      </c>
      <c r="O21" s="32">
        <f t="shared" si="0"/>
        <v>0.36880708567644482</v>
      </c>
      <c r="P21" s="33">
        <f t="shared" si="12"/>
        <v>0.32813744145746437</v>
      </c>
      <c r="Q21" s="41"/>
      <c r="R21" s="58">
        <f t="shared" si="8"/>
        <v>66.21007653262474</v>
      </c>
      <c r="S21" s="58">
        <f t="shared" si="9"/>
        <v>85.002821936689429</v>
      </c>
      <c r="T21" s="58">
        <f t="shared" si="10"/>
        <v>75.632769606371454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33963.453937335886</v>
      </c>
      <c r="F22" s="56">
        <v>42118.072507170007</v>
      </c>
      <c r="G22" s="57">
        <f t="shared" si="2"/>
        <v>76081.5264445059</v>
      </c>
      <c r="H22" s="56">
        <v>292</v>
      </c>
      <c r="I22" s="56">
        <v>294</v>
      </c>
      <c r="J22" s="57">
        <f t="shared" si="3"/>
        <v>586</v>
      </c>
      <c r="K22" s="56">
        <v>244</v>
      </c>
      <c r="L22" s="56">
        <v>241</v>
      </c>
      <c r="M22" s="57">
        <f t="shared" si="4"/>
        <v>485</v>
      </c>
      <c r="N22" s="32">
        <f t="shared" si="11"/>
        <v>0.2748208015385154</v>
      </c>
      <c r="O22" s="32">
        <f t="shared" si="0"/>
        <v>0.34166779566462785</v>
      </c>
      <c r="P22" s="33">
        <f t="shared" si="12"/>
        <v>0.3082020548194328</v>
      </c>
      <c r="Q22" s="41"/>
      <c r="R22" s="58">
        <f t="shared" si="8"/>
        <v>63.364652868163965</v>
      </c>
      <c r="S22" s="58">
        <f t="shared" si="9"/>
        <v>78.725369172280381</v>
      </c>
      <c r="T22" s="58">
        <f t="shared" si="10"/>
        <v>71.037839817465823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30911.178490137678</v>
      </c>
      <c r="F23" s="56">
        <v>34915.157522387904</v>
      </c>
      <c r="G23" s="57">
        <f t="shared" si="2"/>
        <v>65826.336012525586</v>
      </c>
      <c r="H23" s="56">
        <v>292</v>
      </c>
      <c r="I23" s="56">
        <v>283</v>
      </c>
      <c r="J23" s="57">
        <f t="shared" si="3"/>
        <v>575</v>
      </c>
      <c r="K23" s="56">
        <v>239</v>
      </c>
      <c r="L23" s="56">
        <v>264</v>
      </c>
      <c r="M23" s="57">
        <f t="shared" si="4"/>
        <v>503</v>
      </c>
      <c r="N23" s="32">
        <f t="shared" si="11"/>
        <v>0.25265790304500163</v>
      </c>
      <c r="O23" s="32">
        <f t="shared" si="0"/>
        <v>0.27579113366815089</v>
      </c>
      <c r="P23" s="33">
        <f t="shared" si="12"/>
        <v>0.26442226369193711</v>
      </c>
      <c r="Q23" s="41"/>
      <c r="R23" s="58">
        <f t="shared" si="8"/>
        <v>58.21314216598433</v>
      </c>
      <c r="S23" s="58">
        <f t="shared" si="9"/>
        <v>63.830269693579353</v>
      </c>
      <c r="T23" s="58">
        <f t="shared" si="10"/>
        <v>61.063391477296463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28831.464407559801</v>
      </c>
      <c r="F24" s="56">
        <v>31539.921353597831</v>
      </c>
      <c r="G24" s="57">
        <f t="shared" si="2"/>
        <v>60371.385761157631</v>
      </c>
      <c r="H24" s="56">
        <v>290</v>
      </c>
      <c r="I24" s="56">
        <v>265</v>
      </c>
      <c r="J24" s="57">
        <f t="shared" si="3"/>
        <v>555</v>
      </c>
      <c r="K24" s="56">
        <v>241</v>
      </c>
      <c r="L24" s="56">
        <v>278</v>
      </c>
      <c r="M24" s="57">
        <f t="shared" si="4"/>
        <v>519</v>
      </c>
      <c r="N24" s="32">
        <f t="shared" si="11"/>
        <v>0.23553578530455363</v>
      </c>
      <c r="O24" s="32">
        <f t="shared" si="0"/>
        <v>0.2499518271222804</v>
      </c>
      <c r="P24" s="33">
        <f t="shared" si="12"/>
        <v>0.24285329278962167</v>
      </c>
      <c r="Q24" s="41"/>
      <c r="R24" s="58">
        <f t="shared" si="8"/>
        <v>54.296543140413938</v>
      </c>
      <c r="S24" s="58">
        <f t="shared" si="9"/>
        <v>58.084569711966537</v>
      </c>
      <c r="T24" s="58">
        <f t="shared" si="10"/>
        <v>56.211718585807851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27151.511401364631</v>
      </c>
      <c r="F25" s="56">
        <v>30069.997890049101</v>
      </c>
      <c r="G25" s="57">
        <f t="shared" si="2"/>
        <v>57221.509291413735</v>
      </c>
      <c r="H25" s="56">
        <v>287</v>
      </c>
      <c r="I25" s="56">
        <v>267</v>
      </c>
      <c r="J25" s="57">
        <f t="shared" si="3"/>
        <v>554</v>
      </c>
      <c r="K25" s="56">
        <v>241</v>
      </c>
      <c r="L25" s="56">
        <v>278</v>
      </c>
      <c r="M25" s="57">
        <f t="shared" si="4"/>
        <v>519</v>
      </c>
      <c r="N25" s="32">
        <f t="shared" si="11"/>
        <v>0.22299204501777783</v>
      </c>
      <c r="O25" s="32">
        <f t="shared" si="0"/>
        <v>0.23748971607102656</v>
      </c>
      <c r="P25" s="33">
        <f t="shared" si="12"/>
        <v>0.23038260255183163</v>
      </c>
      <c r="Q25" s="41"/>
      <c r="R25" s="58">
        <f t="shared" si="8"/>
        <v>51.423317048039074</v>
      </c>
      <c r="S25" s="58">
        <f t="shared" si="9"/>
        <v>55.174308055135967</v>
      </c>
      <c r="T25" s="58">
        <f t="shared" si="10"/>
        <v>53.328526832631624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25852.015532965634</v>
      </c>
      <c r="F26" s="56">
        <v>28351.693274591551</v>
      </c>
      <c r="G26" s="57">
        <f t="shared" si="2"/>
        <v>54203.708807557181</v>
      </c>
      <c r="H26" s="56">
        <v>292</v>
      </c>
      <c r="I26" s="56">
        <v>285</v>
      </c>
      <c r="J26" s="57">
        <f t="shared" si="3"/>
        <v>577</v>
      </c>
      <c r="K26" s="56">
        <v>241</v>
      </c>
      <c r="L26" s="56">
        <v>278</v>
      </c>
      <c r="M26" s="57">
        <f t="shared" si="4"/>
        <v>519</v>
      </c>
      <c r="N26" s="32">
        <f t="shared" si="11"/>
        <v>0.21045274774475442</v>
      </c>
      <c r="O26" s="32">
        <f t="shared" si="0"/>
        <v>0.21724769566137092</v>
      </c>
      <c r="P26" s="33">
        <f t="shared" si="12"/>
        <v>0.21395299990351926</v>
      </c>
      <c r="Q26" s="41"/>
      <c r="R26" s="58">
        <f t="shared" si="8"/>
        <v>48.502843401436458</v>
      </c>
      <c r="S26" s="58">
        <f t="shared" si="9"/>
        <v>50.358247379381083</v>
      </c>
      <c r="T26" s="58">
        <f t="shared" si="10"/>
        <v>49.455938693026624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22322.075766593473</v>
      </c>
      <c r="F27" s="56">
        <v>26970.389569228835</v>
      </c>
      <c r="G27" s="57">
        <f t="shared" si="2"/>
        <v>49292.465335822308</v>
      </c>
      <c r="H27" s="56">
        <v>292</v>
      </c>
      <c r="I27" s="56">
        <v>265</v>
      </c>
      <c r="J27" s="57">
        <f t="shared" si="3"/>
        <v>557</v>
      </c>
      <c r="K27" s="56">
        <v>240</v>
      </c>
      <c r="L27" s="56">
        <v>278</v>
      </c>
      <c r="M27" s="57">
        <f t="shared" si="4"/>
        <v>518</v>
      </c>
      <c r="N27" s="32">
        <f t="shared" si="11"/>
        <v>0.18208427765754268</v>
      </c>
      <c r="O27" s="32">
        <f t="shared" si="0"/>
        <v>0.21373858467974413</v>
      </c>
      <c r="P27" s="33">
        <f t="shared" si="12"/>
        <v>0.19813995456081901</v>
      </c>
      <c r="Q27" s="41"/>
      <c r="R27" s="58">
        <f t="shared" si="8"/>
        <v>41.958789034950136</v>
      </c>
      <c r="S27" s="58">
        <f t="shared" si="9"/>
        <v>49.669225726019953</v>
      </c>
      <c r="T27" s="58">
        <f t="shared" si="10"/>
        <v>45.85345612634633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8147.7817050518015</v>
      </c>
      <c r="F28" s="56">
        <v>8134.6109851864485</v>
      </c>
      <c r="G28" s="57">
        <f t="shared" si="2"/>
        <v>16282.39269023825</v>
      </c>
      <c r="H28" s="56">
        <v>155</v>
      </c>
      <c r="I28" s="56">
        <v>156</v>
      </c>
      <c r="J28" s="57">
        <f t="shared" si="3"/>
        <v>311</v>
      </c>
      <c r="K28" s="56">
        <v>0</v>
      </c>
      <c r="L28" s="56">
        <v>0</v>
      </c>
      <c r="M28" s="57">
        <f t="shared" si="4"/>
        <v>0</v>
      </c>
      <c r="N28" s="32">
        <f t="shared" si="11"/>
        <v>0.24336265546749705</v>
      </c>
      <c r="O28" s="32">
        <f t="shared" si="0"/>
        <v>0.24141176950339649</v>
      </c>
      <c r="P28" s="33">
        <f t="shared" si="12"/>
        <v>0.24238407601283568</v>
      </c>
      <c r="Q28" s="41"/>
      <c r="R28" s="58">
        <f t="shared" si="8"/>
        <v>52.566333580979368</v>
      </c>
      <c r="S28" s="58">
        <f t="shared" si="9"/>
        <v>52.144942212733646</v>
      </c>
      <c r="T28" s="58">
        <f t="shared" si="10"/>
        <v>52.354960418772507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8045.8925270351438</v>
      </c>
      <c r="F29" s="56">
        <v>7707.3963090789539</v>
      </c>
      <c r="G29" s="57">
        <f t="shared" si="2"/>
        <v>15753.288836114098</v>
      </c>
      <c r="H29" s="56">
        <v>155</v>
      </c>
      <c r="I29" s="56">
        <v>156</v>
      </c>
      <c r="J29" s="57">
        <f t="shared" si="3"/>
        <v>311</v>
      </c>
      <c r="K29" s="56">
        <v>0</v>
      </c>
      <c r="L29" s="56">
        <v>0</v>
      </c>
      <c r="M29" s="57">
        <f t="shared" si="4"/>
        <v>0</v>
      </c>
      <c r="N29" s="32">
        <f t="shared" si="11"/>
        <v>0.24031937058050012</v>
      </c>
      <c r="O29" s="32">
        <f t="shared" si="0"/>
        <v>0.22873327128083315</v>
      </c>
      <c r="P29" s="33">
        <f t="shared" si="12"/>
        <v>0.23450769376137456</v>
      </c>
      <c r="Q29" s="41"/>
      <c r="R29" s="58">
        <f t="shared" si="8"/>
        <v>51.908984045388024</v>
      </c>
      <c r="S29" s="58">
        <f t="shared" si="9"/>
        <v>49.406386596659964</v>
      </c>
      <c r="T29" s="58">
        <f t="shared" si="10"/>
        <v>50.653661852456906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7950.2427527225373</v>
      </c>
      <c r="F30" s="56">
        <v>7652.7307174525022</v>
      </c>
      <c r="G30" s="57">
        <f t="shared" si="2"/>
        <v>15602.973470175039</v>
      </c>
      <c r="H30" s="56">
        <v>155</v>
      </c>
      <c r="I30" s="56">
        <v>156</v>
      </c>
      <c r="J30" s="57">
        <f t="shared" si="3"/>
        <v>311</v>
      </c>
      <c r="K30" s="56">
        <v>0</v>
      </c>
      <c r="L30" s="56">
        <v>0</v>
      </c>
      <c r="M30" s="57">
        <f t="shared" si="4"/>
        <v>0</v>
      </c>
      <c r="N30" s="32">
        <f t="shared" si="11"/>
        <v>0.23746244781130638</v>
      </c>
      <c r="O30" s="32">
        <f t="shared" si="0"/>
        <v>0.22711095434035203</v>
      </c>
      <c r="P30" s="33">
        <f t="shared" si="12"/>
        <v>0.23227005880336785</v>
      </c>
      <c r="Q30" s="41"/>
      <c r="R30" s="58">
        <f t="shared" si="8"/>
        <v>51.291888727242174</v>
      </c>
      <c r="S30" s="58">
        <f t="shared" si="9"/>
        <v>49.055966137516037</v>
      </c>
      <c r="T30" s="58">
        <f t="shared" si="10"/>
        <v>50.170332701527457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7267.0908529830022</v>
      </c>
      <c r="F31" s="56">
        <v>7088.7081301406315</v>
      </c>
      <c r="G31" s="57">
        <f t="shared" si="2"/>
        <v>14355.798983123634</v>
      </c>
      <c r="H31" s="56">
        <v>153</v>
      </c>
      <c r="I31" s="56">
        <v>156</v>
      </c>
      <c r="J31" s="57">
        <f t="shared" si="3"/>
        <v>309</v>
      </c>
      <c r="K31" s="56">
        <v>0</v>
      </c>
      <c r="L31" s="56">
        <v>0</v>
      </c>
      <c r="M31" s="57">
        <f t="shared" si="4"/>
        <v>0</v>
      </c>
      <c r="N31" s="32">
        <f t="shared" si="11"/>
        <v>0.219895027020788</v>
      </c>
      <c r="O31" s="32">
        <f t="shared" si="0"/>
        <v>0.21037239227625332</v>
      </c>
      <c r="P31" s="33">
        <f t="shared" si="12"/>
        <v>0.21508748326626564</v>
      </c>
      <c r="Q31" s="41"/>
      <c r="R31" s="58">
        <f t="shared" si="8"/>
        <v>47.497325836490212</v>
      </c>
      <c r="S31" s="58">
        <f t="shared" si="9"/>
        <v>45.440436731670715</v>
      </c>
      <c r="T31" s="58">
        <f t="shared" si="10"/>
        <v>46.458896385513377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7042.744679497765</v>
      </c>
      <c r="F32" s="56">
        <v>6503.7475793271979</v>
      </c>
      <c r="G32" s="57">
        <f t="shared" si="2"/>
        <v>13546.492258824963</v>
      </c>
      <c r="H32" s="56">
        <v>152</v>
      </c>
      <c r="I32" s="56">
        <v>156</v>
      </c>
      <c r="J32" s="57">
        <f t="shared" si="3"/>
        <v>308</v>
      </c>
      <c r="K32" s="56">
        <v>0</v>
      </c>
      <c r="L32" s="56">
        <v>0</v>
      </c>
      <c r="M32" s="57">
        <f t="shared" si="4"/>
        <v>0</v>
      </c>
      <c r="N32" s="32">
        <f t="shared" si="11"/>
        <v>0.21450854896131108</v>
      </c>
      <c r="O32" s="32">
        <f t="shared" si="0"/>
        <v>0.19301245190311009</v>
      </c>
      <c r="P32" s="33">
        <f t="shared" si="12"/>
        <v>0.20362091538637811</v>
      </c>
      <c r="Q32" s="41"/>
      <c r="R32" s="58">
        <f t="shared" si="8"/>
        <v>46.333846575643193</v>
      </c>
      <c r="S32" s="58">
        <f t="shared" si="9"/>
        <v>41.690689611071782</v>
      </c>
      <c r="T32" s="58">
        <f t="shared" si="10"/>
        <v>43.982117723457669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5338.4951166626315</v>
      </c>
      <c r="F33" s="56">
        <v>4569.3331812298466</v>
      </c>
      <c r="G33" s="57">
        <f t="shared" si="2"/>
        <v>9907.8282978924781</v>
      </c>
      <c r="H33" s="56">
        <v>162</v>
      </c>
      <c r="I33" s="56">
        <v>160</v>
      </c>
      <c r="J33" s="57">
        <f t="shared" si="3"/>
        <v>322</v>
      </c>
      <c r="K33" s="56">
        <v>0</v>
      </c>
      <c r="L33" s="56">
        <v>0</v>
      </c>
      <c r="M33" s="57">
        <f t="shared" si="4"/>
        <v>0</v>
      </c>
      <c r="N33" s="32">
        <f t="shared" si="11"/>
        <v>0.15256330351687905</v>
      </c>
      <c r="O33" s="32">
        <f t="shared" si="0"/>
        <v>0.13221450177169694</v>
      </c>
      <c r="P33" s="33">
        <f t="shared" si="12"/>
        <v>0.14245209768076372</v>
      </c>
      <c r="Q33" s="41"/>
      <c r="R33" s="58">
        <f t="shared" si="8"/>
        <v>32.953673559645871</v>
      </c>
      <c r="S33" s="58">
        <f t="shared" si="9"/>
        <v>28.55833238268654</v>
      </c>
      <c r="T33" s="58">
        <f t="shared" si="10"/>
        <v>30.769653099044962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2372.044233829361</v>
      </c>
      <c r="F34" s="56">
        <v>2236.3725765170052</v>
      </c>
      <c r="G34" s="57">
        <f t="shared" si="2"/>
        <v>4608.4168103463662</v>
      </c>
      <c r="H34" s="56">
        <v>156</v>
      </c>
      <c r="I34" s="56">
        <v>156</v>
      </c>
      <c r="J34" s="57">
        <f t="shared" si="3"/>
        <v>312</v>
      </c>
      <c r="K34" s="56">
        <v>0</v>
      </c>
      <c r="L34" s="56">
        <v>0</v>
      </c>
      <c r="M34" s="57">
        <f t="shared" si="4"/>
        <v>0</v>
      </c>
      <c r="N34" s="32">
        <f t="shared" si="11"/>
        <v>7.0395424793131559E-2</v>
      </c>
      <c r="O34" s="32">
        <f t="shared" si="0"/>
        <v>6.636908168675823E-2</v>
      </c>
      <c r="P34" s="33">
        <f t="shared" si="12"/>
        <v>6.8382253239944887E-2</v>
      </c>
      <c r="Q34" s="41"/>
      <c r="R34" s="58">
        <f t="shared" si="8"/>
        <v>15.205411755316417</v>
      </c>
      <c r="S34" s="58">
        <f t="shared" si="9"/>
        <v>14.335721644339777</v>
      </c>
      <c r="T34" s="58">
        <f t="shared" si="10"/>
        <v>14.770566699828096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1143.6937025373952</v>
      </c>
      <c r="F35" s="56">
        <v>1258.58653308249</v>
      </c>
      <c r="G35" s="57">
        <f t="shared" si="2"/>
        <v>2402.2802356198854</v>
      </c>
      <c r="H35" s="56">
        <v>156</v>
      </c>
      <c r="I35" s="56">
        <v>156</v>
      </c>
      <c r="J35" s="57">
        <f t="shared" si="3"/>
        <v>312</v>
      </c>
      <c r="K35" s="56">
        <v>0</v>
      </c>
      <c r="L35" s="56">
        <v>0</v>
      </c>
      <c r="M35" s="57">
        <f t="shared" si="4"/>
        <v>0</v>
      </c>
      <c r="N35" s="32">
        <f t="shared" si="11"/>
        <v>3.3941527259538085E-2</v>
      </c>
      <c r="O35" s="32">
        <f t="shared" si="0"/>
        <v>3.7351214775714923E-2</v>
      </c>
      <c r="P35" s="33">
        <f t="shared" si="12"/>
        <v>3.5646371017626508E-2</v>
      </c>
      <c r="Q35" s="41"/>
      <c r="R35" s="58">
        <f t="shared" si="8"/>
        <v>7.3313698880602258</v>
      </c>
      <c r="S35" s="58">
        <f t="shared" si="9"/>
        <v>8.0678623915544225</v>
      </c>
      <c r="T35" s="58">
        <f t="shared" si="10"/>
        <v>7.6996161398073246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287.32612555733334</v>
      </c>
      <c r="F36" s="61">
        <v>319.00000000000006</v>
      </c>
      <c r="G36" s="62">
        <f t="shared" si="2"/>
        <v>606.3261255573334</v>
      </c>
      <c r="H36" s="61">
        <v>156</v>
      </c>
      <c r="I36" s="61">
        <v>156</v>
      </c>
      <c r="J36" s="62">
        <f t="shared" si="3"/>
        <v>312</v>
      </c>
      <c r="K36" s="61">
        <v>0</v>
      </c>
      <c r="L36" s="61">
        <v>0</v>
      </c>
      <c r="M36" s="62">
        <f t="shared" si="4"/>
        <v>0</v>
      </c>
      <c r="N36" s="34">
        <f t="shared" si="11"/>
        <v>8.5270098990186775E-3</v>
      </c>
      <c r="O36" s="34">
        <f t="shared" si="0"/>
        <v>9.4669990503323861E-3</v>
      </c>
      <c r="P36" s="35">
        <f t="shared" si="12"/>
        <v>8.9970044746755309E-3</v>
      </c>
      <c r="Q36" s="41"/>
      <c r="R36" s="58">
        <f t="shared" si="8"/>
        <v>1.8418341381880343</v>
      </c>
      <c r="S36" s="58">
        <f t="shared" si="9"/>
        <v>2.0448717948717952</v>
      </c>
      <c r="T36" s="58">
        <f t="shared" si="10"/>
        <v>1.9433529665299147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8923.6506369938361</v>
      </c>
      <c r="F37" s="64">
        <v>12210.936576891749</v>
      </c>
      <c r="G37" s="65">
        <f t="shared" si="2"/>
        <v>21134.587213885585</v>
      </c>
      <c r="H37" s="64">
        <v>77</v>
      </c>
      <c r="I37" s="64">
        <v>75</v>
      </c>
      <c r="J37" s="65">
        <f t="shared" si="3"/>
        <v>152</v>
      </c>
      <c r="K37" s="64">
        <v>159</v>
      </c>
      <c r="L37" s="64">
        <v>159</v>
      </c>
      <c r="M37" s="65">
        <f t="shared" si="4"/>
        <v>318</v>
      </c>
      <c r="N37" s="30">
        <f t="shared" si="11"/>
        <v>0.15916899680711039</v>
      </c>
      <c r="O37" s="30">
        <f t="shared" si="0"/>
        <v>0.21949483349316487</v>
      </c>
      <c r="P37" s="31">
        <f t="shared" si="12"/>
        <v>0.1892152558183425</v>
      </c>
      <c r="Q37" s="41"/>
      <c r="R37" s="58">
        <f t="shared" si="8"/>
        <v>37.812078970312868</v>
      </c>
      <c r="S37" s="58">
        <f t="shared" si="9"/>
        <v>52.183489644836534</v>
      </c>
      <c r="T37" s="58">
        <f t="shared" si="10"/>
        <v>44.967206838054437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8470.9787585115828</v>
      </c>
      <c r="F38" s="56">
        <v>11987.299319276572</v>
      </c>
      <c r="G38" s="57">
        <f t="shared" si="2"/>
        <v>20458.278077788156</v>
      </c>
      <c r="H38" s="56">
        <v>77</v>
      </c>
      <c r="I38" s="56">
        <v>75</v>
      </c>
      <c r="J38" s="57">
        <f t="shared" si="3"/>
        <v>152</v>
      </c>
      <c r="K38" s="56">
        <v>159</v>
      </c>
      <c r="L38" s="56">
        <v>159</v>
      </c>
      <c r="M38" s="57">
        <f t="shared" si="4"/>
        <v>318</v>
      </c>
      <c r="N38" s="32">
        <f t="shared" si="11"/>
        <v>0.15109479806135101</v>
      </c>
      <c r="O38" s="32">
        <f t="shared" si="0"/>
        <v>0.21547489429243191</v>
      </c>
      <c r="P38" s="33">
        <f t="shared" si="12"/>
        <v>0.18316034663540465</v>
      </c>
      <c r="Q38" s="41"/>
      <c r="R38" s="58">
        <f t="shared" si="8"/>
        <v>35.893977790303317</v>
      </c>
      <c r="S38" s="58">
        <f t="shared" si="9"/>
        <v>51.2277748687033</v>
      </c>
      <c r="T38" s="58">
        <f t="shared" si="10"/>
        <v>43.528251229336504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8252.6279692718308</v>
      </c>
      <c r="F39" s="56">
        <v>11799.336450738581</v>
      </c>
      <c r="G39" s="57">
        <f t="shared" si="2"/>
        <v>20051.964420010412</v>
      </c>
      <c r="H39" s="56">
        <v>79</v>
      </c>
      <c r="I39" s="56">
        <v>75</v>
      </c>
      <c r="J39" s="57">
        <f t="shared" si="3"/>
        <v>154</v>
      </c>
      <c r="K39" s="56">
        <v>165</v>
      </c>
      <c r="L39" s="56">
        <v>159</v>
      </c>
      <c r="M39" s="57">
        <f t="shared" si="4"/>
        <v>324</v>
      </c>
      <c r="N39" s="32">
        <f t="shared" si="11"/>
        <v>0.14232595145681276</v>
      </c>
      <c r="O39" s="32">
        <f t="shared" si="0"/>
        <v>0.21209621172595955</v>
      </c>
      <c r="P39" s="33">
        <f t="shared" si="12"/>
        <v>0.17648891370942835</v>
      </c>
      <c r="Q39" s="41"/>
      <c r="R39" s="58">
        <f t="shared" si="8"/>
        <v>33.822245775704225</v>
      </c>
      <c r="S39" s="58">
        <f t="shared" si="9"/>
        <v>50.424514746746077</v>
      </c>
      <c r="T39" s="58">
        <f t="shared" si="10"/>
        <v>41.94971635985442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8153.675959478217</v>
      </c>
      <c r="F40" s="56">
        <v>11700.039730519515</v>
      </c>
      <c r="G40" s="57">
        <f t="shared" si="2"/>
        <v>19853.715689997731</v>
      </c>
      <c r="H40" s="56">
        <v>76</v>
      </c>
      <c r="I40" s="56">
        <v>75</v>
      </c>
      <c r="J40" s="57">
        <f t="shared" si="3"/>
        <v>151</v>
      </c>
      <c r="K40" s="56">
        <v>157</v>
      </c>
      <c r="L40" s="56">
        <v>159</v>
      </c>
      <c r="M40" s="57">
        <f t="shared" si="4"/>
        <v>316</v>
      </c>
      <c r="N40" s="32">
        <f t="shared" si="11"/>
        <v>0.14730589607382238</v>
      </c>
      <c r="O40" s="32">
        <f t="shared" si="0"/>
        <v>0.21031132676372438</v>
      </c>
      <c r="P40" s="33">
        <f t="shared" si="12"/>
        <v>0.17888808918400609</v>
      </c>
      <c r="Q40" s="41"/>
      <c r="R40" s="58">
        <f t="shared" si="8"/>
        <v>34.994317422653289</v>
      </c>
      <c r="S40" s="58">
        <f t="shared" si="9"/>
        <v>50.000169788544937</v>
      </c>
      <c r="T40" s="58">
        <f t="shared" si="10"/>
        <v>42.513309828688932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8146.0375422900697</v>
      </c>
      <c r="F41" s="56">
        <v>11582.843081014396</v>
      </c>
      <c r="G41" s="57">
        <f t="shared" si="2"/>
        <v>19728.880623304467</v>
      </c>
      <c r="H41" s="56">
        <v>75</v>
      </c>
      <c r="I41" s="56">
        <v>75</v>
      </c>
      <c r="J41" s="57">
        <f t="shared" si="3"/>
        <v>150</v>
      </c>
      <c r="K41" s="56">
        <v>157</v>
      </c>
      <c r="L41" s="56">
        <v>159</v>
      </c>
      <c r="M41" s="57">
        <f t="shared" si="4"/>
        <v>316</v>
      </c>
      <c r="N41" s="32">
        <f t="shared" si="11"/>
        <v>0.14774444178558599</v>
      </c>
      <c r="O41" s="32">
        <f t="shared" si="0"/>
        <v>0.20820468581058377</v>
      </c>
      <c r="P41" s="33">
        <f t="shared" si="12"/>
        <v>0.17810992907071055</v>
      </c>
      <c r="Q41" s="41"/>
      <c r="R41" s="58">
        <f t="shared" si="8"/>
        <v>35.112230785733061</v>
      </c>
      <c r="S41" s="58">
        <f t="shared" si="9"/>
        <v>49.499329406044431</v>
      </c>
      <c r="T41" s="58">
        <f t="shared" si="10"/>
        <v>42.336653698078258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6324.2166680759774</v>
      </c>
      <c r="F42" s="56">
        <v>6449.6289957644158</v>
      </c>
      <c r="G42" s="57">
        <f t="shared" si="2"/>
        <v>12773.845663840393</v>
      </c>
      <c r="H42" s="56">
        <v>0</v>
      </c>
      <c r="I42" s="56">
        <v>0</v>
      </c>
      <c r="J42" s="57">
        <f t="shared" si="3"/>
        <v>0</v>
      </c>
      <c r="K42" s="56">
        <v>157</v>
      </c>
      <c r="L42" s="56">
        <v>159</v>
      </c>
      <c r="M42" s="57">
        <f t="shared" si="4"/>
        <v>316</v>
      </c>
      <c r="N42" s="32">
        <f t="shared" si="11"/>
        <v>0.16242594688915085</v>
      </c>
      <c r="O42" s="32">
        <f t="shared" si="0"/>
        <v>0.16356332409627752</v>
      </c>
      <c r="P42" s="33">
        <f t="shared" si="12"/>
        <v>0.16299823478767345</v>
      </c>
      <c r="Q42" s="41"/>
      <c r="R42" s="58">
        <f t="shared" si="8"/>
        <v>40.281634828509411</v>
      </c>
      <c r="S42" s="58">
        <f t="shared" si="9"/>
        <v>40.563704375876831</v>
      </c>
      <c r="T42" s="58">
        <f t="shared" si="10"/>
        <v>40.42356222734302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5708.3851088382899</v>
      </c>
      <c r="F43" s="56">
        <v>5654.7814739565138</v>
      </c>
      <c r="G43" s="57">
        <f t="shared" si="2"/>
        <v>11363.166582794804</v>
      </c>
      <c r="H43" s="56">
        <v>0</v>
      </c>
      <c r="I43" s="56">
        <v>0</v>
      </c>
      <c r="J43" s="57">
        <f t="shared" si="3"/>
        <v>0</v>
      </c>
      <c r="K43" s="56">
        <v>157</v>
      </c>
      <c r="L43" s="56">
        <v>159</v>
      </c>
      <c r="M43" s="57">
        <f t="shared" si="4"/>
        <v>316</v>
      </c>
      <c r="N43" s="32">
        <f t="shared" si="11"/>
        <v>0.14660943879284696</v>
      </c>
      <c r="O43" s="32">
        <f t="shared" si="0"/>
        <v>0.14340590063797204</v>
      </c>
      <c r="P43" s="33">
        <f t="shared" si="12"/>
        <v>0.14499753193643838</v>
      </c>
      <c r="Q43" s="41"/>
      <c r="R43" s="58">
        <f t="shared" si="8"/>
        <v>36.359140820626052</v>
      </c>
      <c r="S43" s="58">
        <f t="shared" si="9"/>
        <v>35.564663358217068</v>
      </c>
      <c r="T43" s="58">
        <f t="shared" si="10"/>
        <v>35.959387920236722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5429.775253551752</v>
      </c>
      <c r="F44" s="56">
        <v>5403.2661836751586</v>
      </c>
      <c r="G44" s="57">
        <f t="shared" si="2"/>
        <v>10833.041437226912</v>
      </c>
      <c r="H44" s="56">
        <v>0</v>
      </c>
      <c r="I44" s="56">
        <v>0</v>
      </c>
      <c r="J44" s="57">
        <f t="shared" si="3"/>
        <v>0</v>
      </c>
      <c r="K44" s="56">
        <v>157</v>
      </c>
      <c r="L44" s="56">
        <v>159</v>
      </c>
      <c r="M44" s="57">
        <f t="shared" si="4"/>
        <v>316</v>
      </c>
      <c r="N44" s="32">
        <f t="shared" si="11"/>
        <v>0.13945385385123671</v>
      </c>
      <c r="O44" s="32">
        <f t="shared" si="0"/>
        <v>0.13702744430095248</v>
      </c>
      <c r="P44" s="33">
        <f t="shared" si="12"/>
        <v>0.13823297056485953</v>
      </c>
      <c r="Q44" s="41"/>
      <c r="R44" s="58">
        <f t="shared" si="8"/>
        <v>34.584555755106699</v>
      </c>
      <c r="S44" s="58">
        <f t="shared" si="9"/>
        <v>33.982806186636218</v>
      </c>
      <c r="T44" s="58">
        <f t="shared" si="10"/>
        <v>34.28177670008516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5297.1608000003444</v>
      </c>
      <c r="F45" s="56">
        <v>5291.9061718543981</v>
      </c>
      <c r="G45" s="57">
        <f t="shared" si="2"/>
        <v>10589.066971854743</v>
      </c>
      <c r="H45" s="56">
        <v>0</v>
      </c>
      <c r="I45" s="56">
        <v>0</v>
      </c>
      <c r="J45" s="57">
        <f t="shared" si="3"/>
        <v>0</v>
      </c>
      <c r="K45" s="56">
        <v>157</v>
      </c>
      <c r="L45" s="56">
        <v>159</v>
      </c>
      <c r="M45" s="57">
        <f t="shared" si="4"/>
        <v>316</v>
      </c>
      <c r="N45" s="32">
        <f t="shared" si="11"/>
        <v>0.13604789397987324</v>
      </c>
      <c r="O45" s="32">
        <f t="shared" si="0"/>
        <v>0.13420334174919857</v>
      </c>
      <c r="P45" s="33">
        <f t="shared" si="12"/>
        <v>0.13511978067393252</v>
      </c>
      <c r="Q45" s="41"/>
      <c r="R45" s="58">
        <f t="shared" si="8"/>
        <v>33.73987770700856</v>
      </c>
      <c r="S45" s="58">
        <f t="shared" si="9"/>
        <v>33.282428753801248</v>
      </c>
      <c r="T45" s="58">
        <f t="shared" si="10"/>
        <v>33.509705607135267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5218.3398104593753</v>
      </c>
      <c r="F46" s="56">
        <v>5227.0180156111346</v>
      </c>
      <c r="G46" s="57">
        <f t="shared" si="2"/>
        <v>10445.357826070511</v>
      </c>
      <c r="H46" s="56">
        <v>0</v>
      </c>
      <c r="I46" s="56">
        <v>0</v>
      </c>
      <c r="J46" s="57">
        <f t="shared" si="3"/>
        <v>0</v>
      </c>
      <c r="K46" s="56">
        <v>157</v>
      </c>
      <c r="L46" s="56">
        <v>159</v>
      </c>
      <c r="M46" s="57">
        <f t="shared" si="4"/>
        <v>316</v>
      </c>
      <c r="N46" s="32">
        <f t="shared" si="11"/>
        <v>0.13402352091790054</v>
      </c>
      <c r="O46" s="32">
        <f t="shared" si="0"/>
        <v>0.13255777073471126</v>
      </c>
      <c r="P46" s="33">
        <f t="shared" si="12"/>
        <v>0.13328600737635912</v>
      </c>
      <c r="Q46" s="41"/>
      <c r="R46" s="58">
        <f t="shared" si="8"/>
        <v>33.237833187639332</v>
      </c>
      <c r="S46" s="58">
        <f t="shared" si="9"/>
        <v>32.874327142208394</v>
      </c>
      <c r="T46" s="58">
        <f t="shared" si="10"/>
        <v>33.054929829337063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5170.8487752305409</v>
      </c>
      <c r="F47" s="56">
        <v>5162.7150652325818</v>
      </c>
      <c r="G47" s="57">
        <f t="shared" si="2"/>
        <v>10333.563840463123</v>
      </c>
      <c r="H47" s="56">
        <v>0</v>
      </c>
      <c r="I47" s="56">
        <v>0</v>
      </c>
      <c r="J47" s="57">
        <f t="shared" si="3"/>
        <v>0</v>
      </c>
      <c r="K47" s="56">
        <v>157</v>
      </c>
      <c r="L47" s="56">
        <v>157</v>
      </c>
      <c r="M47" s="57">
        <f t="shared" si="4"/>
        <v>314</v>
      </c>
      <c r="N47" s="32">
        <f t="shared" si="11"/>
        <v>0.13280380047335477</v>
      </c>
      <c r="O47" s="32">
        <f t="shared" si="0"/>
        <v>0.13259490099734389</v>
      </c>
      <c r="P47" s="33">
        <f t="shared" si="12"/>
        <v>0.13269935073534933</v>
      </c>
      <c r="Q47" s="41"/>
      <c r="R47" s="58">
        <f t="shared" si="8"/>
        <v>32.93534251739198</v>
      </c>
      <c r="S47" s="58">
        <f t="shared" si="9"/>
        <v>32.883535447341288</v>
      </c>
      <c r="T47" s="58">
        <f t="shared" si="10"/>
        <v>32.90943898236663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4514.9367814139187</v>
      </c>
      <c r="F48" s="56">
        <v>5023.3940988701925</v>
      </c>
      <c r="G48" s="57">
        <f t="shared" si="2"/>
        <v>9538.3308802841111</v>
      </c>
      <c r="H48" s="56">
        <v>0</v>
      </c>
      <c r="I48" s="56">
        <v>0</v>
      </c>
      <c r="J48" s="57">
        <f t="shared" ref="J48:J58" si="13">+H48+I48</f>
        <v>0</v>
      </c>
      <c r="K48" s="56">
        <v>157</v>
      </c>
      <c r="L48" s="56">
        <v>159</v>
      </c>
      <c r="M48" s="57">
        <f t="shared" ref="M48:M58" si="14">+K48+L48</f>
        <v>316</v>
      </c>
      <c r="N48" s="32">
        <f t="shared" ref="N48" si="15">+E48/(H48*216+K48*248)</f>
        <v>0.11595789966647624</v>
      </c>
      <c r="O48" s="32">
        <f t="shared" ref="O48" si="16">+F48/(I48*216+L48*248)</f>
        <v>0.12739384507177401</v>
      </c>
      <c r="P48" s="33">
        <f t="shared" ref="P48" si="17">+G48/(J48*216+M48*248)</f>
        <v>0.12171206206977479</v>
      </c>
      <c r="Q48" s="41"/>
      <c r="R48" s="58">
        <f t="shared" ref="R48" si="18">+E48/(H48+K48)</f>
        <v>28.757559117286107</v>
      </c>
      <c r="S48" s="58">
        <f t="shared" ref="S48" si="19">+F48/(I48+L48)</f>
        <v>31.593673577799951</v>
      </c>
      <c r="T48" s="58">
        <f t="shared" ref="T48" si="20">+G48/(J48+M48)</f>
        <v>30.184591393304149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4352.3645821228547</v>
      </c>
      <c r="F49" s="56">
        <v>4879.1483427399407</v>
      </c>
      <c r="G49" s="57">
        <f t="shared" si="2"/>
        <v>9231.5129248627964</v>
      </c>
      <c r="H49" s="56">
        <v>0</v>
      </c>
      <c r="I49" s="56">
        <v>0</v>
      </c>
      <c r="J49" s="57">
        <f t="shared" si="13"/>
        <v>0</v>
      </c>
      <c r="K49" s="56">
        <v>153</v>
      </c>
      <c r="L49" s="56">
        <v>159</v>
      </c>
      <c r="M49" s="57">
        <f t="shared" si="14"/>
        <v>312</v>
      </c>
      <c r="N49" s="32">
        <f t="shared" si="11"/>
        <v>0.11470494892796897</v>
      </c>
      <c r="O49" s="32">
        <f t="shared" si="0"/>
        <v>0.12373575630807315</v>
      </c>
      <c r="P49" s="33">
        <f t="shared" si="12"/>
        <v>0.11930718730436823</v>
      </c>
      <c r="Q49" s="41"/>
      <c r="R49" s="58">
        <f t="shared" si="8"/>
        <v>28.446827334136305</v>
      </c>
      <c r="S49" s="58">
        <f t="shared" si="9"/>
        <v>30.686467564402143</v>
      </c>
      <c r="T49" s="58">
        <f t="shared" si="10"/>
        <v>29.588182451483323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4347.9751768119768</v>
      </c>
      <c r="F50" s="56">
        <v>4888.1246111872597</v>
      </c>
      <c r="G50" s="57">
        <f t="shared" si="2"/>
        <v>9236.0997879992356</v>
      </c>
      <c r="H50" s="56">
        <v>0</v>
      </c>
      <c r="I50" s="56">
        <v>0</v>
      </c>
      <c r="J50" s="57">
        <f t="shared" si="13"/>
        <v>0</v>
      </c>
      <c r="K50" s="56">
        <v>157</v>
      </c>
      <c r="L50" s="56">
        <v>159</v>
      </c>
      <c r="M50" s="57">
        <f t="shared" si="14"/>
        <v>316</v>
      </c>
      <c r="N50" s="32">
        <f t="shared" si="11"/>
        <v>0.11166979599373271</v>
      </c>
      <c r="O50" s="32">
        <f t="shared" si="0"/>
        <v>0.12396339549572073</v>
      </c>
      <c r="P50" s="33">
        <f t="shared" si="12"/>
        <v>0.11785549954061908</v>
      </c>
      <c r="Q50" s="41"/>
      <c r="R50" s="58">
        <f t="shared" si="8"/>
        <v>27.694109406445712</v>
      </c>
      <c r="S50" s="58">
        <f t="shared" si="9"/>
        <v>30.74292208293874</v>
      </c>
      <c r="T50" s="58">
        <f t="shared" si="10"/>
        <v>29.228163886073531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4053.0070951192961</v>
      </c>
      <c r="F51" s="56">
        <v>4679.6912081470709</v>
      </c>
      <c r="G51" s="57">
        <f t="shared" si="2"/>
        <v>8732.6983032663666</v>
      </c>
      <c r="H51" s="56">
        <v>0</v>
      </c>
      <c r="I51" s="56">
        <v>0</v>
      </c>
      <c r="J51" s="57">
        <f t="shared" si="13"/>
        <v>0</v>
      </c>
      <c r="K51" s="56">
        <v>159</v>
      </c>
      <c r="L51" s="56">
        <v>159</v>
      </c>
      <c r="M51" s="57">
        <f t="shared" si="14"/>
        <v>318</v>
      </c>
      <c r="N51" s="32">
        <f t="shared" si="11"/>
        <v>0.10278472040777277</v>
      </c>
      <c r="O51" s="32">
        <f t="shared" si="0"/>
        <v>0.11867750071381292</v>
      </c>
      <c r="P51" s="33">
        <f t="shared" si="12"/>
        <v>0.11073111056079284</v>
      </c>
      <c r="Q51" s="41"/>
      <c r="R51" s="58">
        <f t="shared" si="8"/>
        <v>25.490610661127647</v>
      </c>
      <c r="S51" s="58">
        <f t="shared" si="9"/>
        <v>29.432020177025603</v>
      </c>
      <c r="T51" s="58">
        <f t="shared" si="10"/>
        <v>27.461315419076623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4034.4198018841225</v>
      </c>
      <c r="F52" s="56">
        <v>4658.7932940301689</v>
      </c>
      <c r="G52" s="57">
        <f t="shared" si="2"/>
        <v>8693.2130959142924</v>
      </c>
      <c r="H52" s="56">
        <v>0</v>
      </c>
      <c r="I52" s="56">
        <v>0</v>
      </c>
      <c r="J52" s="57">
        <f t="shared" si="13"/>
        <v>0</v>
      </c>
      <c r="K52" s="56">
        <v>157</v>
      </c>
      <c r="L52" s="56">
        <v>159</v>
      </c>
      <c r="M52" s="57">
        <f t="shared" si="14"/>
        <v>316</v>
      </c>
      <c r="N52" s="32">
        <f t="shared" si="11"/>
        <v>0.10361669924707527</v>
      </c>
      <c r="O52" s="32">
        <f t="shared" si="0"/>
        <v>0.11814752723752711</v>
      </c>
      <c r="P52" s="33">
        <f t="shared" si="12"/>
        <v>0.11092809687518237</v>
      </c>
      <c r="Q52" s="41"/>
      <c r="R52" s="58">
        <f t="shared" si="8"/>
        <v>25.696941413274665</v>
      </c>
      <c r="S52" s="58">
        <f t="shared" si="9"/>
        <v>29.300586754906721</v>
      </c>
      <c r="T52" s="58">
        <f t="shared" si="10"/>
        <v>27.510168025045228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3997.3626736019369</v>
      </c>
      <c r="F53" s="56">
        <v>4569.9129696401478</v>
      </c>
      <c r="G53" s="57">
        <f t="shared" si="2"/>
        <v>8567.2756432420847</v>
      </c>
      <c r="H53" s="56">
        <v>0</v>
      </c>
      <c r="I53" s="56">
        <v>0</v>
      </c>
      <c r="J53" s="57">
        <f t="shared" si="13"/>
        <v>0</v>
      </c>
      <c r="K53" s="56">
        <v>157</v>
      </c>
      <c r="L53" s="56">
        <v>159</v>
      </c>
      <c r="M53" s="57">
        <f t="shared" si="14"/>
        <v>316</v>
      </c>
      <c r="N53" s="32">
        <f t="shared" si="11"/>
        <v>0.10266495463329404</v>
      </c>
      <c r="O53" s="32">
        <f t="shared" si="0"/>
        <v>0.11589351211300841</v>
      </c>
      <c r="P53" s="33">
        <f t="shared" si="12"/>
        <v>0.10932109589682121</v>
      </c>
      <c r="Q53" s="41"/>
      <c r="R53" s="58">
        <f t="shared" si="8"/>
        <v>25.460908749056923</v>
      </c>
      <c r="S53" s="58">
        <f t="shared" si="9"/>
        <v>28.741591004026088</v>
      </c>
      <c r="T53" s="58">
        <f t="shared" si="10"/>
        <v>27.11163178241166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3890.5565694659576</v>
      </c>
      <c r="F54" s="56">
        <v>4439.2919396804646</v>
      </c>
      <c r="G54" s="57">
        <f t="shared" si="2"/>
        <v>8329.8485091464227</v>
      </c>
      <c r="H54" s="56">
        <v>0</v>
      </c>
      <c r="I54" s="56">
        <v>0</v>
      </c>
      <c r="J54" s="57">
        <f t="shared" si="13"/>
        <v>0</v>
      </c>
      <c r="K54" s="56">
        <v>151</v>
      </c>
      <c r="L54" s="56">
        <v>149</v>
      </c>
      <c r="M54" s="57">
        <f t="shared" si="14"/>
        <v>300</v>
      </c>
      <c r="N54" s="32">
        <f t="shared" si="11"/>
        <v>0.10389223909063121</v>
      </c>
      <c r="O54" s="32">
        <f t="shared" si="0"/>
        <v>0.1201367162719329</v>
      </c>
      <c r="P54" s="33">
        <f t="shared" si="12"/>
        <v>0.11196032942401106</v>
      </c>
      <c r="Q54" s="41"/>
      <c r="R54" s="58">
        <f t="shared" si="8"/>
        <v>25.765275294476542</v>
      </c>
      <c r="S54" s="58">
        <f t="shared" si="9"/>
        <v>29.793905635439359</v>
      </c>
      <c r="T54" s="58">
        <f t="shared" si="10"/>
        <v>27.766161697154743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2730.600286960439</v>
      </c>
      <c r="F55" s="56">
        <v>3147.3633989217224</v>
      </c>
      <c r="G55" s="57">
        <f t="shared" si="2"/>
        <v>5877.9636858821614</v>
      </c>
      <c r="H55" s="56">
        <v>0</v>
      </c>
      <c r="I55" s="56">
        <v>0</v>
      </c>
      <c r="J55" s="57">
        <f t="shared" si="13"/>
        <v>0</v>
      </c>
      <c r="K55" s="56">
        <v>147</v>
      </c>
      <c r="L55" s="56">
        <v>161</v>
      </c>
      <c r="M55" s="57">
        <f t="shared" si="14"/>
        <v>308</v>
      </c>
      <c r="N55" s="32">
        <f t="shared" si="11"/>
        <v>7.4901258694328482E-2</v>
      </c>
      <c r="O55" s="32">
        <f t="shared" si="0"/>
        <v>7.882597172214291E-2</v>
      </c>
      <c r="P55" s="33">
        <f t="shared" si="12"/>
        <v>7.6952813231595113E-2</v>
      </c>
      <c r="Q55" s="41"/>
      <c r="R55" s="58">
        <f t="shared" si="8"/>
        <v>18.575512156193462</v>
      </c>
      <c r="S55" s="58">
        <f t="shared" si="9"/>
        <v>19.548840987091442</v>
      </c>
      <c r="T55" s="58">
        <f t="shared" si="10"/>
        <v>19.08429768143559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2626.8319005412905</v>
      </c>
      <c r="F56" s="56">
        <v>2941.4741898489856</v>
      </c>
      <c r="G56" s="57">
        <f t="shared" si="2"/>
        <v>5568.306090390276</v>
      </c>
      <c r="H56" s="56">
        <v>0</v>
      </c>
      <c r="I56" s="56">
        <v>0</v>
      </c>
      <c r="J56" s="57">
        <f t="shared" si="13"/>
        <v>0</v>
      </c>
      <c r="K56" s="56">
        <v>159</v>
      </c>
      <c r="L56" s="56">
        <v>161</v>
      </c>
      <c r="M56" s="57">
        <f t="shared" si="14"/>
        <v>320</v>
      </c>
      <c r="N56" s="32">
        <f t="shared" si="11"/>
        <v>6.66167554407915E-2</v>
      </c>
      <c r="O56" s="32">
        <f t="shared" si="0"/>
        <v>7.3669459773817517E-2</v>
      </c>
      <c r="P56" s="33">
        <f t="shared" si="12"/>
        <v>7.0165147308345208E-2</v>
      </c>
      <c r="Q56" s="41"/>
      <c r="R56" s="58">
        <f t="shared" si="8"/>
        <v>16.520955349316292</v>
      </c>
      <c r="S56" s="58">
        <f t="shared" si="9"/>
        <v>18.270026023906741</v>
      </c>
      <c r="T56" s="58">
        <f t="shared" si="10"/>
        <v>17.400956532469614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2068.4092325844927</v>
      </c>
      <c r="F57" s="56">
        <v>2396.3249440728196</v>
      </c>
      <c r="G57" s="57">
        <f t="shared" si="2"/>
        <v>4464.7341766573118</v>
      </c>
      <c r="H57" s="56">
        <v>0</v>
      </c>
      <c r="I57" s="56">
        <v>0</v>
      </c>
      <c r="J57" s="57">
        <f t="shared" si="13"/>
        <v>0</v>
      </c>
      <c r="K57" s="56">
        <v>159</v>
      </c>
      <c r="L57" s="56">
        <v>159</v>
      </c>
      <c r="M57" s="57">
        <f t="shared" si="14"/>
        <v>318</v>
      </c>
      <c r="N57" s="32">
        <f t="shared" si="11"/>
        <v>5.2455093137159986E-2</v>
      </c>
      <c r="O57" s="32">
        <f t="shared" si="0"/>
        <v>6.077107283609301E-2</v>
      </c>
      <c r="P57" s="33">
        <f t="shared" si="12"/>
        <v>5.6613082986626491E-2</v>
      </c>
      <c r="Q57" s="41"/>
      <c r="R57" s="58">
        <f t="shared" si="8"/>
        <v>13.008863098015677</v>
      </c>
      <c r="S57" s="58">
        <f t="shared" si="9"/>
        <v>15.071226063351066</v>
      </c>
      <c r="T57" s="58">
        <f t="shared" si="10"/>
        <v>14.04004458068337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1997.8331110247029</v>
      </c>
      <c r="F58" s="61">
        <v>2260.9999999999986</v>
      </c>
      <c r="G58" s="62">
        <f t="shared" si="2"/>
        <v>4258.8331110247018</v>
      </c>
      <c r="H58" s="56">
        <v>0</v>
      </c>
      <c r="I58" s="56">
        <v>0</v>
      </c>
      <c r="J58" s="57">
        <f t="shared" si="13"/>
        <v>0</v>
      </c>
      <c r="K58" s="56">
        <v>159</v>
      </c>
      <c r="L58" s="56">
        <v>159</v>
      </c>
      <c r="M58" s="57">
        <f t="shared" si="14"/>
        <v>318</v>
      </c>
      <c r="N58" s="34">
        <f t="shared" si="11"/>
        <v>5.0665274676017016E-2</v>
      </c>
      <c r="O58" s="34">
        <f t="shared" si="0"/>
        <v>5.7339216879691589E-2</v>
      </c>
      <c r="P58" s="35">
        <f t="shared" si="12"/>
        <v>5.4002245777854306E-2</v>
      </c>
      <c r="Q58" s="41"/>
      <c r="R58" s="58">
        <f t="shared" si="8"/>
        <v>12.56498811965222</v>
      </c>
      <c r="S58" s="58">
        <f t="shared" si="9"/>
        <v>14.220125786163514</v>
      </c>
      <c r="T58" s="58">
        <f t="shared" si="10"/>
        <v>13.392556952907867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6339.5192414568892</v>
      </c>
      <c r="F59" s="64">
        <v>7708.4989391723657</v>
      </c>
      <c r="G59" s="65">
        <f t="shared" si="2"/>
        <v>14048.018180629255</v>
      </c>
      <c r="H59" s="66">
        <v>65</v>
      </c>
      <c r="I59" s="64">
        <v>34</v>
      </c>
      <c r="J59" s="65">
        <f t="shared" si="3"/>
        <v>99</v>
      </c>
      <c r="K59" s="66">
        <v>85</v>
      </c>
      <c r="L59" s="64">
        <v>119</v>
      </c>
      <c r="M59" s="65">
        <f t="shared" si="4"/>
        <v>204</v>
      </c>
      <c r="N59" s="30">
        <f t="shared" si="11"/>
        <v>0.18051022897086813</v>
      </c>
      <c r="O59" s="30">
        <f t="shared" si="0"/>
        <v>0.20915180538236286</v>
      </c>
      <c r="P59" s="31">
        <f t="shared" si="12"/>
        <v>0.19517642242732652</v>
      </c>
      <c r="Q59" s="41"/>
      <c r="R59" s="58">
        <f t="shared" si="8"/>
        <v>42.263461609712593</v>
      </c>
      <c r="S59" s="58">
        <f t="shared" si="9"/>
        <v>50.38234600766252</v>
      </c>
      <c r="T59" s="58">
        <f t="shared" si="10"/>
        <v>46.36309630570711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6180.4376890019057</v>
      </c>
      <c r="F60" s="56">
        <v>7617.565002878815</v>
      </c>
      <c r="G60" s="57">
        <f t="shared" si="2"/>
        <v>13798.00269188072</v>
      </c>
      <c r="H60" s="55">
        <v>65</v>
      </c>
      <c r="I60" s="56">
        <v>34</v>
      </c>
      <c r="J60" s="57">
        <f t="shared" ref="J60:J84" si="21">+H60+I60</f>
        <v>99</v>
      </c>
      <c r="K60" s="55">
        <v>85</v>
      </c>
      <c r="L60" s="56">
        <v>119</v>
      </c>
      <c r="M60" s="57">
        <f t="shared" ref="M60:M84" si="22">+K60+L60</f>
        <v>204</v>
      </c>
      <c r="N60" s="32">
        <f t="shared" si="11"/>
        <v>0.17598057201030484</v>
      </c>
      <c r="O60" s="32">
        <f t="shared" si="0"/>
        <v>0.20668452905575252</v>
      </c>
      <c r="P60" s="33">
        <f t="shared" si="12"/>
        <v>0.19170282721852727</v>
      </c>
      <c r="Q60" s="41"/>
      <c r="R60" s="58">
        <f t="shared" si="8"/>
        <v>41.202917926679369</v>
      </c>
      <c r="S60" s="58">
        <f t="shared" si="9"/>
        <v>49.788006554763498</v>
      </c>
      <c r="T60" s="58">
        <f t="shared" si="10"/>
        <v>45.537962679474326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5894.2336506643442</v>
      </c>
      <c r="F61" s="56">
        <v>7392.0789568334012</v>
      </c>
      <c r="G61" s="57">
        <f t="shared" si="2"/>
        <v>13286.312607497744</v>
      </c>
      <c r="H61" s="55">
        <v>65</v>
      </c>
      <c r="I61" s="56">
        <v>34</v>
      </c>
      <c r="J61" s="57">
        <f t="shared" si="21"/>
        <v>99</v>
      </c>
      <c r="K61" s="55">
        <v>85</v>
      </c>
      <c r="L61" s="56">
        <v>119</v>
      </c>
      <c r="M61" s="57">
        <f t="shared" si="22"/>
        <v>204</v>
      </c>
      <c r="N61" s="32">
        <f t="shared" si="11"/>
        <v>0.16783125428998702</v>
      </c>
      <c r="O61" s="32">
        <f t="shared" si="0"/>
        <v>0.20056650089085634</v>
      </c>
      <c r="P61" s="33">
        <f t="shared" si="12"/>
        <v>0.1845936507655016</v>
      </c>
      <c r="Q61" s="41"/>
      <c r="R61" s="58">
        <f t="shared" si="8"/>
        <v>39.294891004428962</v>
      </c>
      <c r="S61" s="58">
        <f t="shared" si="9"/>
        <v>48.314241547930727</v>
      </c>
      <c r="T61" s="58">
        <f t="shared" si="10"/>
        <v>43.849216526395196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5674.4323570661181</v>
      </c>
      <c r="F62" s="56">
        <v>7132.3519906737547</v>
      </c>
      <c r="G62" s="57">
        <f t="shared" si="2"/>
        <v>12806.784347739873</v>
      </c>
      <c r="H62" s="55">
        <v>65</v>
      </c>
      <c r="I62" s="56">
        <v>34</v>
      </c>
      <c r="J62" s="57">
        <f t="shared" si="21"/>
        <v>99</v>
      </c>
      <c r="K62" s="55">
        <v>85</v>
      </c>
      <c r="L62" s="56">
        <v>119</v>
      </c>
      <c r="M62" s="57">
        <f t="shared" si="22"/>
        <v>204</v>
      </c>
      <c r="N62" s="32">
        <f t="shared" si="11"/>
        <v>0.16157267531509448</v>
      </c>
      <c r="O62" s="32">
        <f t="shared" si="0"/>
        <v>0.19351942670592998</v>
      </c>
      <c r="P62" s="33">
        <f t="shared" si="12"/>
        <v>0.17793131526814318</v>
      </c>
      <c r="Q62" s="41"/>
      <c r="R62" s="58">
        <f t="shared" si="8"/>
        <v>37.829549047107456</v>
      </c>
      <c r="S62" s="58">
        <f t="shared" si="9"/>
        <v>46.616679677606243</v>
      </c>
      <c r="T62" s="58">
        <f t="shared" si="10"/>
        <v>42.266615009042482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5504.3394470792164</v>
      </c>
      <c r="F63" s="56">
        <v>6930.6019954811873</v>
      </c>
      <c r="G63" s="57">
        <f t="shared" si="2"/>
        <v>12434.941442560405</v>
      </c>
      <c r="H63" s="55">
        <v>65</v>
      </c>
      <c r="I63" s="56">
        <v>62</v>
      </c>
      <c r="J63" s="57">
        <f t="shared" si="21"/>
        <v>127</v>
      </c>
      <c r="K63" s="55">
        <v>85</v>
      </c>
      <c r="L63" s="56">
        <v>83</v>
      </c>
      <c r="M63" s="57">
        <f t="shared" si="22"/>
        <v>168</v>
      </c>
      <c r="N63" s="32">
        <f t="shared" si="11"/>
        <v>0.15672948311728976</v>
      </c>
      <c r="O63" s="32">
        <f t="shared" si="0"/>
        <v>0.20398522473161018</v>
      </c>
      <c r="P63" s="33">
        <f t="shared" si="12"/>
        <v>0.17996615495195675</v>
      </c>
      <c r="Q63" s="41"/>
      <c r="R63" s="58">
        <f t="shared" si="8"/>
        <v>36.695596313861444</v>
      </c>
      <c r="S63" s="58">
        <f t="shared" si="9"/>
        <v>47.797255141249565</v>
      </c>
      <c r="T63" s="58">
        <f t="shared" si="10"/>
        <v>42.152343873086117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5282.9567465127229</v>
      </c>
      <c r="F64" s="56">
        <v>6591.0039707941423</v>
      </c>
      <c r="G64" s="57">
        <f t="shared" si="2"/>
        <v>11873.960717306865</v>
      </c>
      <c r="H64" s="55">
        <v>65</v>
      </c>
      <c r="I64" s="56">
        <v>64</v>
      </c>
      <c r="J64" s="57">
        <f t="shared" si="21"/>
        <v>129</v>
      </c>
      <c r="K64" s="55">
        <v>85</v>
      </c>
      <c r="L64" s="56">
        <v>83</v>
      </c>
      <c r="M64" s="57">
        <f t="shared" si="22"/>
        <v>168</v>
      </c>
      <c r="N64" s="3">
        <f t="shared" si="11"/>
        <v>0.15042587547018005</v>
      </c>
      <c r="O64" s="3">
        <f t="shared" si="0"/>
        <v>0.19155440510329408</v>
      </c>
      <c r="P64" s="4">
        <f t="shared" si="12"/>
        <v>0.17077955237180512</v>
      </c>
      <c r="Q64" s="41"/>
      <c r="R64" s="58">
        <f t="shared" si="8"/>
        <v>35.219711643418151</v>
      </c>
      <c r="S64" s="58">
        <f t="shared" si="9"/>
        <v>44.836761706082598</v>
      </c>
      <c r="T64" s="58">
        <f t="shared" si="10"/>
        <v>39.979665714837928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4782.1512314573247</v>
      </c>
      <c r="F65" s="56">
        <v>5965.638938580968</v>
      </c>
      <c r="G65" s="57">
        <f t="shared" si="2"/>
        <v>10747.790170038294</v>
      </c>
      <c r="H65" s="55">
        <v>65</v>
      </c>
      <c r="I65" s="56">
        <v>64</v>
      </c>
      <c r="J65" s="57">
        <f t="shared" si="21"/>
        <v>129</v>
      </c>
      <c r="K65" s="55">
        <v>85</v>
      </c>
      <c r="L65" s="56">
        <v>84</v>
      </c>
      <c r="M65" s="57">
        <f t="shared" si="22"/>
        <v>169</v>
      </c>
      <c r="N65" s="3">
        <f t="shared" si="11"/>
        <v>0.13616603734217894</v>
      </c>
      <c r="O65" s="3">
        <f t="shared" si="0"/>
        <v>0.17213870436810272</v>
      </c>
      <c r="P65" s="4">
        <f t="shared" si="12"/>
        <v>0.15403276441811359</v>
      </c>
      <c r="Q65" s="41"/>
      <c r="R65" s="58">
        <f t="shared" si="8"/>
        <v>31.8810082097155</v>
      </c>
      <c r="S65" s="58">
        <f t="shared" si="9"/>
        <v>40.308371206628159</v>
      </c>
      <c r="T65" s="58">
        <f t="shared" si="10"/>
        <v>36.066409966571456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2446.9086591008027</v>
      </c>
      <c r="F66" s="56">
        <v>3656.1731347122982</v>
      </c>
      <c r="G66" s="57">
        <f t="shared" si="2"/>
        <v>6103.0817938131004</v>
      </c>
      <c r="H66" s="55">
        <v>64</v>
      </c>
      <c r="I66" s="56">
        <v>64</v>
      </c>
      <c r="J66" s="57">
        <f t="shared" si="21"/>
        <v>128</v>
      </c>
      <c r="K66" s="55">
        <v>85</v>
      </c>
      <c r="L66" s="56">
        <v>84</v>
      </c>
      <c r="M66" s="57">
        <f t="shared" si="22"/>
        <v>169</v>
      </c>
      <c r="N66" s="3">
        <f t="shared" si="11"/>
        <v>7.010396112482245E-2</v>
      </c>
      <c r="O66" s="3">
        <f t="shared" si="0"/>
        <v>0.1054989939609966</v>
      </c>
      <c r="P66" s="4">
        <f t="shared" si="12"/>
        <v>8.7738381164650672E-2</v>
      </c>
      <c r="Q66" s="41"/>
      <c r="R66" s="58">
        <f t="shared" si="8"/>
        <v>16.4222057657772</v>
      </c>
      <c r="S66" s="58">
        <f t="shared" si="9"/>
        <v>24.703872531839853</v>
      </c>
      <c r="T66" s="58">
        <f t="shared" si="10"/>
        <v>20.549096948865657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2315.5423222999602</v>
      </c>
      <c r="F67" s="56">
        <v>3578.2307461533492</v>
      </c>
      <c r="G67" s="57">
        <f t="shared" si="2"/>
        <v>5893.773068453309</v>
      </c>
      <c r="H67" s="55">
        <v>34</v>
      </c>
      <c r="I67" s="56">
        <v>64</v>
      </c>
      <c r="J67" s="57">
        <f t="shared" si="21"/>
        <v>98</v>
      </c>
      <c r="K67" s="55">
        <v>104</v>
      </c>
      <c r="L67" s="56">
        <v>84</v>
      </c>
      <c r="M67" s="57">
        <f t="shared" si="22"/>
        <v>188</v>
      </c>
      <c r="N67" s="3">
        <f t="shared" si="11"/>
        <v>6.9879959026435304E-2</v>
      </c>
      <c r="O67" s="3">
        <f t="shared" si="0"/>
        <v>0.10324996382021437</v>
      </c>
      <c r="P67" s="4">
        <f t="shared" si="12"/>
        <v>8.6939064616080197E-2</v>
      </c>
      <c r="Q67" s="41"/>
      <c r="R67" s="58">
        <f t="shared" si="8"/>
        <v>16.779292190579422</v>
      </c>
      <c r="S67" s="58">
        <f t="shared" si="9"/>
        <v>24.177234771306413</v>
      </c>
      <c r="T67" s="58">
        <f t="shared" si="10"/>
        <v>20.607598141445138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2262.8969814535731</v>
      </c>
      <c r="F68" s="56">
        <v>3480.848320664134</v>
      </c>
      <c r="G68" s="57">
        <f t="shared" si="2"/>
        <v>5743.7453021177071</v>
      </c>
      <c r="H68" s="55">
        <v>30</v>
      </c>
      <c r="I68" s="56">
        <v>64</v>
      </c>
      <c r="J68" s="57">
        <f t="shared" si="21"/>
        <v>94</v>
      </c>
      <c r="K68" s="55">
        <v>123</v>
      </c>
      <c r="L68" s="56">
        <v>84</v>
      </c>
      <c r="M68" s="57">
        <f t="shared" si="22"/>
        <v>207</v>
      </c>
      <c r="N68" s="3">
        <f t="shared" si="11"/>
        <v>6.118583661728242E-2</v>
      </c>
      <c r="O68" s="3">
        <f t="shared" si="0"/>
        <v>0.10043999078555327</v>
      </c>
      <c r="P68" s="4">
        <f t="shared" si="12"/>
        <v>8.0175115886623488E-2</v>
      </c>
      <c r="Q68" s="41"/>
      <c r="R68" s="58">
        <f t="shared" si="8"/>
        <v>14.790176349369759</v>
      </c>
      <c r="S68" s="58">
        <f t="shared" si="9"/>
        <v>23.519245409892797</v>
      </c>
      <c r="T68" s="58">
        <f t="shared" si="10"/>
        <v>19.082210306038895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1454.9640909834768</v>
      </c>
      <c r="F69" s="61">
        <v>2409.0000000000005</v>
      </c>
      <c r="G69" s="62">
        <f t="shared" si="2"/>
        <v>3863.964090983477</v>
      </c>
      <c r="H69" s="67">
        <v>30</v>
      </c>
      <c r="I69" s="61">
        <v>58</v>
      </c>
      <c r="J69" s="62">
        <f t="shared" si="21"/>
        <v>88</v>
      </c>
      <c r="K69" s="67">
        <v>123</v>
      </c>
      <c r="L69" s="61">
        <v>88</v>
      </c>
      <c r="M69" s="62">
        <f t="shared" si="22"/>
        <v>211</v>
      </c>
      <c r="N69" s="6">
        <f t="shared" si="11"/>
        <v>3.9340365860466062E-2</v>
      </c>
      <c r="O69" s="6">
        <f t="shared" si="0"/>
        <v>7.012692128551469E-2</v>
      </c>
      <c r="P69" s="7">
        <f t="shared" si="12"/>
        <v>5.4165696015805162E-2</v>
      </c>
      <c r="Q69" s="41"/>
      <c r="R69" s="58">
        <f t="shared" si="8"/>
        <v>9.5095692221142283</v>
      </c>
      <c r="S69" s="58">
        <f t="shared" si="9"/>
        <v>16.500000000000004</v>
      </c>
      <c r="T69" s="58">
        <f t="shared" si="10"/>
        <v>12.922956826031696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7273.0000000000036</v>
      </c>
      <c r="F70" s="64">
        <v>6371.2966408149441</v>
      </c>
      <c r="G70" s="65">
        <f t="shared" si="2"/>
        <v>13644.296640814948</v>
      </c>
      <c r="H70" s="66">
        <v>344</v>
      </c>
      <c r="I70" s="64">
        <v>344</v>
      </c>
      <c r="J70" s="65">
        <f t="shared" si="21"/>
        <v>688</v>
      </c>
      <c r="K70" s="66">
        <v>0</v>
      </c>
      <c r="L70" s="64">
        <v>0</v>
      </c>
      <c r="M70" s="65">
        <f t="shared" si="22"/>
        <v>0</v>
      </c>
      <c r="N70" s="15">
        <f t="shared" si="11"/>
        <v>9.7881675279931149E-2</v>
      </c>
      <c r="O70" s="15">
        <f t="shared" si="0"/>
        <v>8.574634798685056E-2</v>
      </c>
      <c r="P70" s="16">
        <f t="shared" si="12"/>
        <v>9.1814011633390855E-2</v>
      </c>
      <c r="Q70" s="41"/>
      <c r="R70" s="58">
        <f t="shared" si="8"/>
        <v>21.142441860465127</v>
      </c>
      <c r="S70" s="58">
        <f t="shared" si="9"/>
        <v>18.52121116515972</v>
      </c>
      <c r="T70" s="58">
        <f t="shared" si="10"/>
        <v>19.831826512812423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10342.508563958158</v>
      </c>
      <c r="F71" s="56">
        <v>9618.0145762385346</v>
      </c>
      <c r="G71" s="57">
        <f t="shared" ref="G71:G84" si="23">+E71+F71</f>
        <v>19960.523140196692</v>
      </c>
      <c r="H71" s="55">
        <v>346</v>
      </c>
      <c r="I71" s="56">
        <v>342</v>
      </c>
      <c r="J71" s="57">
        <f t="shared" si="21"/>
        <v>688</v>
      </c>
      <c r="K71" s="55">
        <v>0</v>
      </c>
      <c r="L71" s="56">
        <v>0</v>
      </c>
      <c r="M71" s="57">
        <f t="shared" si="22"/>
        <v>0</v>
      </c>
      <c r="N71" s="3">
        <f t="shared" si="11"/>
        <v>0.13838723726126842</v>
      </c>
      <c r="O71" s="3">
        <f t="shared" si="0"/>
        <v>0.13019837795427949</v>
      </c>
      <c r="P71" s="4">
        <f t="shared" si="12"/>
        <v>0.1343166124313408</v>
      </c>
      <c r="Q71" s="41"/>
      <c r="R71" s="58">
        <f t="shared" ref="R71:R85" si="24">+E71/(H71+K71)</f>
        <v>29.891643248433983</v>
      </c>
      <c r="S71" s="58">
        <f t="shared" ref="S71:S86" si="25">+F71/(I71+L71)</f>
        <v>28.122849638124372</v>
      </c>
      <c r="T71" s="58">
        <f t="shared" ref="T71:T86" si="26">+G71/(J71+M71)</f>
        <v>29.01238828516961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16379.653363285599</v>
      </c>
      <c r="F72" s="56">
        <v>15280.325691901158</v>
      </c>
      <c r="G72" s="57">
        <f t="shared" si="23"/>
        <v>31659.979055186755</v>
      </c>
      <c r="H72" s="55">
        <v>354</v>
      </c>
      <c r="I72" s="56">
        <v>350</v>
      </c>
      <c r="J72" s="57">
        <f t="shared" si="21"/>
        <v>704</v>
      </c>
      <c r="K72" s="55">
        <v>0</v>
      </c>
      <c r="L72" s="56">
        <v>0</v>
      </c>
      <c r="M72" s="57">
        <f t="shared" si="22"/>
        <v>0</v>
      </c>
      <c r="N72" s="3">
        <f t="shared" si="11"/>
        <v>0.21421392241166562</v>
      </c>
      <c r="O72" s="3">
        <f t="shared" si="0"/>
        <v>0.20212071021033279</v>
      </c>
      <c r="P72" s="4">
        <f t="shared" si="12"/>
        <v>0.20820167202748024</v>
      </c>
      <c r="Q72" s="41"/>
      <c r="R72" s="58">
        <f t="shared" si="24"/>
        <v>46.270207240919774</v>
      </c>
      <c r="S72" s="58">
        <f t="shared" si="25"/>
        <v>43.658073405431878</v>
      </c>
      <c r="T72" s="58">
        <f t="shared" si="26"/>
        <v>44.971561157935732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19183.26741862165</v>
      </c>
      <c r="F73" s="56">
        <v>17519.031372651054</v>
      </c>
      <c r="G73" s="57">
        <f t="shared" si="23"/>
        <v>36702.298791272704</v>
      </c>
      <c r="H73" s="55">
        <v>344</v>
      </c>
      <c r="I73" s="56">
        <v>354</v>
      </c>
      <c r="J73" s="57">
        <f t="shared" si="21"/>
        <v>698</v>
      </c>
      <c r="K73" s="55">
        <v>0</v>
      </c>
      <c r="L73" s="56">
        <v>0</v>
      </c>
      <c r="M73" s="57">
        <f t="shared" si="22"/>
        <v>0</v>
      </c>
      <c r="N73" s="3">
        <f t="shared" ref="N73" si="27">+E73/(H73*216+K73*248)</f>
        <v>0.25817274196034734</v>
      </c>
      <c r="O73" s="3">
        <f t="shared" ref="O73" si="28">+F73/(I73*216+L73*248)</f>
        <v>0.2291147647605547</v>
      </c>
      <c r="P73" s="4">
        <f t="shared" ref="P73" si="29">+G73/(J73*216+M73*248)</f>
        <v>0.24343560166131212</v>
      </c>
      <c r="Q73" s="41"/>
      <c r="R73" s="58">
        <f t="shared" si="24"/>
        <v>55.765312263435028</v>
      </c>
      <c r="S73" s="58">
        <f t="shared" si="25"/>
        <v>49.48878918827981</v>
      </c>
      <c r="T73" s="58">
        <f t="shared" si="26"/>
        <v>52.582089958843419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21403.996910247843</v>
      </c>
      <c r="F74" s="56">
        <v>19603.618080485678</v>
      </c>
      <c r="G74" s="57">
        <f t="shared" si="23"/>
        <v>41007.61499073352</v>
      </c>
      <c r="H74" s="55">
        <v>344</v>
      </c>
      <c r="I74" s="56">
        <v>344</v>
      </c>
      <c r="J74" s="57">
        <f t="shared" si="21"/>
        <v>688</v>
      </c>
      <c r="K74" s="55">
        <v>0</v>
      </c>
      <c r="L74" s="56">
        <v>0</v>
      </c>
      <c r="M74" s="57">
        <f t="shared" si="22"/>
        <v>0</v>
      </c>
      <c r="N74" s="3">
        <f t="shared" si="11"/>
        <v>0.28805982060518737</v>
      </c>
      <c r="O74" s="3">
        <f t="shared" si="0"/>
        <v>0.26382991602720818</v>
      </c>
      <c r="P74" s="4">
        <f t="shared" si="12"/>
        <v>0.2759448683161978</v>
      </c>
      <c r="Q74" s="41"/>
      <c r="R74" s="58">
        <f t="shared" si="24"/>
        <v>62.220921250720473</v>
      </c>
      <c r="S74" s="58">
        <f t="shared" si="25"/>
        <v>56.987261861876966</v>
      </c>
      <c r="T74" s="58">
        <f t="shared" si="26"/>
        <v>59.604091556298719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21909.368499004475</v>
      </c>
      <c r="F75" s="56">
        <v>20921.240322352798</v>
      </c>
      <c r="G75" s="57">
        <f t="shared" si="23"/>
        <v>42830.608821357273</v>
      </c>
      <c r="H75" s="55">
        <v>354</v>
      </c>
      <c r="I75" s="56">
        <v>344</v>
      </c>
      <c r="J75" s="57">
        <f t="shared" si="21"/>
        <v>698</v>
      </c>
      <c r="K75" s="55">
        <v>0</v>
      </c>
      <c r="L75" s="56">
        <v>0</v>
      </c>
      <c r="M75" s="57">
        <f t="shared" si="22"/>
        <v>0</v>
      </c>
      <c r="N75" s="3">
        <f t="shared" si="11"/>
        <v>0.28653181234312192</v>
      </c>
      <c r="O75" s="3">
        <f t="shared" si="0"/>
        <v>0.28156277350281006</v>
      </c>
      <c r="P75" s="4">
        <f t="shared" si="12"/>
        <v>0.28408288775706564</v>
      </c>
      <c r="Q75" s="41"/>
      <c r="R75" s="58">
        <f t="shared" si="24"/>
        <v>61.890871466114334</v>
      </c>
      <c r="S75" s="58">
        <f t="shared" si="25"/>
        <v>60.817559076606969</v>
      </c>
      <c r="T75" s="58">
        <f t="shared" si="26"/>
        <v>61.361903755526178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27142.875112386391</v>
      </c>
      <c r="F76" s="56">
        <v>29197.437174635626</v>
      </c>
      <c r="G76" s="57">
        <f t="shared" si="23"/>
        <v>56340.312287022018</v>
      </c>
      <c r="H76" s="55">
        <v>344</v>
      </c>
      <c r="I76" s="56">
        <v>360</v>
      </c>
      <c r="J76" s="57">
        <f t="shared" si="21"/>
        <v>704</v>
      </c>
      <c r="K76" s="55">
        <v>0</v>
      </c>
      <c r="L76" s="56">
        <v>0</v>
      </c>
      <c r="M76" s="57">
        <f t="shared" si="22"/>
        <v>0</v>
      </c>
      <c r="N76" s="3">
        <f t="shared" si="11"/>
        <v>0.3652949385280253</v>
      </c>
      <c r="O76" s="3">
        <f t="shared" si="0"/>
        <v>0.37548144514706311</v>
      </c>
      <c r="P76" s="4">
        <f t="shared" si="12"/>
        <v>0.37050394759457872</v>
      </c>
      <c r="Q76" s="41"/>
      <c r="R76" s="58">
        <f t="shared" si="24"/>
        <v>78.903706722053457</v>
      </c>
      <c r="S76" s="58">
        <f t="shared" si="25"/>
        <v>81.103992151765624</v>
      </c>
      <c r="T76" s="58">
        <f t="shared" si="26"/>
        <v>80.028852680428997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29151.894147658251</v>
      </c>
      <c r="F77" s="56">
        <v>31972.878885948034</v>
      </c>
      <c r="G77" s="57">
        <f t="shared" si="23"/>
        <v>61124.773033606281</v>
      </c>
      <c r="H77" s="55">
        <v>344</v>
      </c>
      <c r="I77" s="56">
        <v>368</v>
      </c>
      <c r="J77" s="57">
        <f t="shared" si="21"/>
        <v>712</v>
      </c>
      <c r="K77" s="55">
        <v>0</v>
      </c>
      <c r="L77" s="56">
        <v>0</v>
      </c>
      <c r="M77" s="57">
        <f t="shared" si="22"/>
        <v>0</v>
      </c>
      <c r="N77" s="3">
        <f t="shared" si="11"/>
        <v>0.39233277007507339</v>
      </c>
      <c r="O77" s="3">
        <f t="shared" si="0"/>
        <v>0.40223529194278423</v>
      </c>
      <c r="P77" s="4">
        <f t="shared" si="12"/>
        <v>0.39745092744490146</v>
      </c>
      <c r="Q77" s="41"/>
      <c r="R77" s="58">
        <f t="shared" si="24"/>
        <v>84.743878336215843</v>
      </c>
      <c r="S77" s="58">
        <f t="shared" si="25"/>
        <v>86.882823059641396</v>
      </c>
      <c r="T77" s="58">
        <f t="shared" si="26"/>
        <v>85.84940032809871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29866.620277031499</v>
      </c>
      <c r="F78" s="56">
        <v>32461.926929152629</v>
      </c>
      <c r="G78" s="57">
        <f t="shared" si="23"/>
        <v>62328.547206184128</v>
      </c>
      <c r="H78" s="55">
        <v>342</v>
      </c>
      <c r="I78" s="56">
        <v>346</v>
      </c>
      <c r="J78" s="57">
        <f t="shared" si="21"/>
        <v>688</v>
      </c>
      <c r="K78" s="55">
        <v>0</v>
      </c>
      <c r="L78" s="56">
        <v>0</v>
      </c>
      <c r="M78" s="57">
        <f t="shared" si="22"/>
        <v>0</v>
      </c>
      <c r="N78" s="3">
        <f t="shared" si="11"/>
        <v>0.40430231044281323</v>
      </c>
      <c r="O78" s="3">
        <f t="shared" si="0"/>
        <v>0.43435462065340169</v>
      </c>
      <c r="P78" s="4">
        <f t="shared" si="12"/>
        <v>0.41941582691499874</v>
      </c>
      <c r="Q78" s="41"/>
      <c r="R78" s="58">
        <f t="shared" si="24"/>
        <v>87.329299055647652</v>
      </c>
      <c r="S78" s="58">
        <f t="shared" si="25"/>
        <v>93.82059806113476</v>
      </c>
      <c r="T78" s="58">
        <f t="shared" si="26"/>
        <v>90.593818613639726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28720.410025390778</v>
      </c>
      <c r="F79" s="56">
        <v>31302.753670107984</v>
      </c>
      <c r="G79" s="57">
        <f t="shared" si="23"/>
        <v>60023.163695498763</v>
      </c>
      <c r="H79" s="55">
        <v>360</v>
      </c>
      <c r="I79" s="56">
        <v>344</v>
      </c>
      <c r="J79" s="57">
        <f t="shared" si="21"/>
        <v>704</v>
      </c>
      <c r="K79" s="55">
        <v>0</v>
      </c>
      <c r="L79" s="56">
        <v>0</v>
      </c>
      <c r="M79" s="57">
        <f t="shared" si="22"/>
        <v>0</v>
      </c>
      <c r="N79" s="3">
        <f t="shared" si="11"/>
        <v>0.3693468367462806</v>
      </c>
      <c r="O79" s="3">
        <f t="shared" si="0"/>
        <v>0.42127952290735338</v>
      </c>
      <c r="P79" s="4">
        <f t="shared" si="12"/>
        <v>0.39472303566589567</v>
      </c>
      <c r="Q79" s="41"/>
      <c r="R79" s="58">
        <f t="shared" si="24"/>
        <v>79.77891673719661</v>
      </c>
      <c r="S79" s="58">
        <f t="shared" si="25"/>
        <v>90.996376947988324</v>
      </c>
      <c r="T79" s="58">
        <f t="shared" si="26"/>
        <v>85.260175703833468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24360.810743187209</v>
      </c>
      <c r="F80" s="56">
        <v>23972.30723639252</v>
      </c>
      <c r="G80" s="57">
        <f t="shared" si="23"/>
        <v>48333.117979579729</v>
      </c>
      <c r="H80" s="55">
        <v>350</v>
      </c>
      <c r="I80" s="56">
        <v>350</v>
      </c>
      <c r="J80" s="57">
        <f t="shared" si="21"/>
        <v>700</v>
      </c>
      <c r="K80" s="55">
        <v>0</v>
      </c>
      <c r="L80" s="56">
        <v>0</v>
      </c>
      <c r="M80" s="57">
        <f t="shared" si="22"/>
        <v>0</v>
      </c>
      <c r="N80" s="3">
        <f t="shared" si="11"/>
        <v>0.32223294633845512</v>
      </c>
      <c r="O80" s="3">
        <f t="shared" si="0"/>
        <v>0.31709401106339313</v>
      </c>
      <c r="P80" s="4">
        <f t="shared" si="12"/>
        <v>0.31966347870092415</v>
      </c>
      <c r="Q80" s="41"/>
      <c r="R80" s="58">
        <f t="shared" si="24"/>
        <v>69.602316409106308</v>
      </c>
      <c r="S80" s="58">
        <f t="shared" si="25"/>
        <v>68.492306389692914</v>
      </c>
      <c r="T80" s="58">
        <f t="shared" si="26"/>
        <v>69.047311399399618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22391.128952931034</v>
      </c>
      <c r="F81" s="56">
        <v>21691.18506291636</v>
      </c>
      <c r="G81" s="57">
        <f t="shared" si="23"/>
        <v>44082.314015847398</v>
      </c>
      <c r="H81" s="55">
        <v>342</v>
      </c>
      <c r="I81" s="56">
        <v>366</v>
      </c>
      <c r="J81" s="57">
        <f t="shared" si="21"/>
        <v>708</v>
      </c>
      <c r="K81" s="55">
        <v>0</v>
      </c>
      <c r="L81" s="56">
        <v>0</v>
      </c>
      <c r="M81" s="57">
        <f t="shared" si="22"/>
        <v>0</v>
      </c>
      <c r="N81" s="3">
        <f t="shared" si="11"/>
        <v>0.30310711707996313</v>
      </c>
      <c r="O81" s="3">
        <f t="shared" ref="O81:O85" si="30">+F81/(I81*216+L81*248)</f>
        <v>0.27437746740179569</v>
      </c>
      <c r="P81" s="4">
        <f t="shared" ref="P81:P86" si="31">+G81/(J81*216+M81*248)</f>
        <v>0.2882553490259952</v>
      </c>
      <c r="Q81" s="41"/>
      <c r="R81" s="58">
        <f t="shared" si="24"/>
        <v>65.471137289272036</v>
      </c>
      <c r="S81" s="58">
        <f t="shared" si="25"/>
        <v>59.265532958787865</v>
      </c>
      <c r="T81" s="58">
        <f t="shared" si="26"/>
        <v>62.263155389614965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20656.862193044795</v>
      </c>
      <c r="F82" s="56">
        <v>19895.889641744267</v>
      </c>
      <c r="G82" s="57">
        <f t="shared" si="23"/>
        <v>40552.751834789058</v>
      </c>
      <c r="H82" s="55">
        <v>346</v>
      </c>
      <c r="I82" s="56">
        <v>342</v>
      </c>
      <c r="J82" s="57">
        <f t="shared" si="21"/>
        <v>688</v>
      </c>
      <c r="K82" s="55">
        <v>0</v>
      </c>
      <c r="L82" s="56">
        <v>0</v>
      </c>
      <c r="M82" s="57">
        <f t="shared" si="22"/>
        <v>0</v>
      </c>
      <c r="N82" s="3">
        <f t="shared" ref="N82:N86" si="32">+E82/(H82*216+K82*248)</f>
        <v>0.27639774931819733</v>
      </c>
      <c r="O82" s="3">
        <f t="shared" si="30"/>
        <v>0.26932924033117106</v>
      </c>
      <c r="P82" s="4">
        <f t="shared" si="31"/>
        <v>0.27288404281592549</v>
      </c>
      <c r="Q82" s="41"/>
      <c r="R82" s="58">
        <f t="shared" si="24"/>
        <v>59.70191385273062</v>
      </c>
      <c r="S82" s="58">
        <f t="shared" si="25"/>
        <v>58.175115911532941</v>
      </c>
      <c r="T82" s="58">
        <f t="shared" si="26"/>
        <v>58.94295324823991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15422.130584096054</v>
      </c>
      <c r="F83" s="56">
        <v>16156.462608662974</v>
      </c>
      <c r="G83" s="57">
        <f t="shared" si="23"/>
        <v>31578.593192759028</v>
      </c>
      <c r="H83" s="55">
        <v>348</v>
      </c>
      <c r="I83" s="56">
        <v>338</v>
      </c>
      <c r="J83" s="57">
        <f t="shared" si="21"/>
        <v>686</v>
      </c>
      <c r="K83" s="55">
        <v>0</v>
      </c>
      <c r="L83" s="56">
        <v>0</v>
      </c>
      <c r="M83" s="57">
        <f t="shared" si="22"/>
        <v>0</v>
      </c>
      <c r="N83" s="3">
        <f t="shared" si="32"/>
        <v>0.20516882960962182</v>
      </c>
      <c r="O83" s="3">
        <f t="shared" si="30"/>
        <v>0.22129715385523469</v>
      </c>
      <c r="P83" s="4">
        <f t="shared" si="31"/>
        <v>0.21311543834871388</v>
      </c>
      <c r="Q83" s="41"/>
      <c r="R83" s="58">
        <f t="shared" si="24"/>
        <v>44.316467195678314</v>
      </c>
      <c r="S83" s="58">
        <f t="shared" si="25"/>
        <v>47.800185232730691</v>
      </c>
      <c r="T83" s="58">
        <f t="shared" si="26"/>
        <v>46.032934683322196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6290.1681272459391</v>
      </c>
      <c r="F84" s="61">
        <v>7116.0000000000009</v>
      </c>
      <c r="G84" s="62">
        <f t="shared" si="23"/>
        <v>13406.168127245939</v>
      </c>
      <c r="H84" s="67">
        <v>336</v>
      </c>
      <c r="I84" s="61">
        <v>362</v>
      </c>
      <c r="J84" s="62">
        <f t="shared" si="21"/>
        <v>698</v>
      </c>
      <c r="K84" s="67">
        <v>0</v>
      </c>
      <c r="L84" s="61">
        <v>0</v>
      </c>
      <c r="M84" s="62">
        <f t="shared" si="22"/>
        <v>0</v>
      </c>
      <c r="N84" s="6">
        <f t="shared" si="32"/>
        <v>8.6670085527528917E-2</v>
      </c>
      <c r="O84" s="6">
        <f t="shared" si="30"/>
        <v>9.1006752608962571E-2</v>
      </c>
      <c r="P84" s="7">
        <f t="shared" si="31"/>
        <v>8.8919187939389924E-2</v>
      </c>
      <c r="Q84" s="41"/>
      <c r="R84" s="58">
        <f t="shared" si="24"/>
        <v>18.720738473946248</v>
      </c>
      <c r="S84" s="58">
        <f t="shared" si="25"/>
        <v>19.657458563535915</v>
      </c>
      <c r="T84" s="58">
        <f t="shared" si="26"/>
        <v>19.206544594908223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1946.1102643937631</v>
      </c>
      <c r="F85" s="64">
        <v>5426.7770589869588</v>
      </c>
      <c r="G85" s="65">
        <f t="shared" ref="G85:G86" si="33">+E85+F85</f>
        <v>7372.8873233807217</v>
      </c>
      <c r="H85" s="71">
        <v>75</v>
      </c>
      <c r="I85" s="64">
        <v>75</v>
      </c>
      <c r="J85" s="65">
        <f t="shared" ref="J85:J86" si="34">+H85+I85</f>
        <v>150</v>
      </c>
      <c r="K85" s="71">
        <v>0</v>
      </c>
      <c r="L85" s="64">
        <v>0</v>
      </c>
      <c r="M85" s="65">
        <f t="shared" ref="M85:M86" si="35">+K85+L85</f>
        <v>0</v>
      </c>
      <c r="N85" s="3">
        <f t="shared" si="32"/>
        <v>0.12013026323418291</v>
      </c>
      <c r="O85" s="3">
        <f t="shared" si="30"/>
        <v>0.33498623820907153</v>
      </c>
      <c r="P85" s="4">
        <f t="shared" si="31"/>
        <v>0.22755825072162722</v>
      </c>
      <c r="Q85" s="41"/>
      <c r="R85" s="58">
        <f t="shared" si="24"/>
        <v>25.94813685858351</v>
      </c>
      <c r="S85" s="58">
        <f t="shared" si="25"/>
        <v>72.357027453159446</v>
      </c>
      <c r="T85" s="58">
        <f t="shared" si="26"/>
        <v>49.152582155871478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1842.7930940888039</v>
      </c>
      <c r="F86" s="61">
        <v>5240.9999999999964</v>
      </c>
      <c r="G86" s="62">
        <f t="shared" si="33"/>
        <v>7083.7930940888</v>
      </c>
      <c r="H86" s="72">
        <v>75</v>
      </c>
      <c r="I86" s="61">
        <v>75</v>
      </c>
      <c r="J86" s="62">
        <f t="shared" si="34"/>
        <v>150</v>
      </c>
      <c r="K86" s="72">
        <v>0</v>
      </c>
      <c r="L86" s="61">
        <v>0</v>
      </c>
      <c r="M86" s="62">
        <f t="shared" si="35"/>
        <v>0</v>
      </c>
      <c r="N86" s="6">
        <f t="shared" si="32"/>
        <v>0.1137526601289385</v>
      </c>
      <c r="O86" s="6">
        <f>+F86/(I86*216+L86*248)</f>
        <v>0.32351851851851832</v>
      </c>
      <c r="P86" s="7">
        <f t="shared" si="31"/>
        <v>0.2186355893237284</v>
      </c>
      <c r="Q86" s="41"/>
      <c r="R86" s="58">
        <f>+E86/(H86+K86)</f>
        <v>24.570574587850718</v>
      </c>
      <c r="S86" s="58">
        <f t="shared" si="25"/>
        <v>69.879999999999953</v>
      </c>
      <c r="T86" s="58">
        <f t="shared" si="26"/>
        <v>47.225287293925334</v>
      </c>
    </row>
    <row r="87" spans="2:20" ht="18.75" x14ac:dyDescent="0.3">
      <c r="B87" s="69" t="s">
        <v>104</v>
      </c>
      <c r="Q87" s="75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1368871.1433553409</v>
      </c>
    </row>
    <row r="91" spans="2:20" x14ac:dyDescent="0.25">
      <c r="C91" t="s">
        <v>112</v>
      </c>
      <c r="D91" s="78">
        <f>SUMPRODUCT(((((J5:J86)*216)+((M5:M86)*248))*((D5:D86))/1000))</f>
        <v>7275375.3608000018</v>
      </c>
    </row>
    <row r="92" spans="2:20" x14ac:dyDescent="0.25">
      <c r="C92" t="s">
        <v>111</v>
      </c>
      <c r="D92" s="39">
        <f>+D90/D91</f>
        <v>0.18815127405396437</v>
      </c>
    </row>
    <row r="93" spans="2:20" x14ac:dyDescent="0.25">
      <c r="C93"/>
      <c r="D93" s="81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67" zoomScale="84" zoomScaleNormal="84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0.15700610599029316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503.00000000000006</v>
      </c>
      <c r="F5" s="56">
        <v>632.62723419701149</v>
      </c>
      <c r="G5" s="57">
        <f>+E5+F5</f>
        <v>1135.6272341970116</v>
      </c>
      <c r="H5" s="56">
        <v>139</v>
      </c>
      <c r="I5" s="56">
        <v>139</v>
      </c>
      <c r="J5" s="57">
        <f>+H5+I5</f>
        <v>278</v>
      </c>
      <c r="K5" s="56">
        <v>0</v>
      </c>
      <c r="L5" s="56">
        <v>0</v>
      </c>
      <c r="M5" s="57">
        <f>+K5+L5</f>
        <v>0</v>
      </c>
      <c r="N5" s="32">
        <f>+E5/(H5*216+K5*248)</f>
        <v>1.675326405542233E-2</v>
      </c>
      <c r="O5" s="32">
        <f t="shared" ref="O5:O80" si="0">+F5/(I5*216+L5*248)</f>
        <v>2.1070717898914584E-2</v>
      </c>
      <c r="P5" s="33">
        <f t="shared" ref="P5:P80" si="1">+G5/(J5*216+M5*248)</f>
        <v>1.8911990977168457E-2</v>
      </c>
      <c r="Q5" s="41"/>
      <c r="R5" s="58">
        <f>+E5/(H5+K5)</f>
        <v>3.6187050359712236</v>
      </c>
      <c r="S5" s="58">
        <f t="shared" ref="S5" si="2">+F5/(I5+L5)</f>
        <v>4.5512750661655499</v>
      </c>
      <c r="T5" s="58">
        <f t="shared" ref="T5" si="3">+G5/(J5+M5)</f>
        <v>4.0849900510683872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908.25750677917756</v>
      </c>
      <c r="F6" s="56">
        <v>1212.221894107752</v>
      </c>
      <c r="G6" s="57">
        <f t="shared" ref="G6:G70" si="4">+E6+F6</f>
        <v>2120.4794008869294</v>
      </c>
      <c r="H6" s="56">
        <v>139</v>
      </c>
      <c r="I6" s="56">
        <v>139</v>
      </c>
      <c r="J6" s="57">
        <f t="shared" ref="J6:J59" si="5">+H6+I6</f>
        <v>278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3.0251049386463415E-2</v>
      </c>
      <c r="O6" s="32">
        <f t="shared" ref="O6:O16" si="8">+F6/(I6*216+L6*248)</f>
        <v>4.0375096393143885E-2</v>
      </c>
      <c r="P6" s="33">
        <f t="shared" ref="P6:P16" si="9">+G6/(J6*216+M6*248)</f>
        <v>3.5313072889803648E-2</v>
      </c>
      <c r="Q6" s="41"/>
      <c r="R6" s="58">
        <f t="shared" ref="R6:R70" si="10">+E6/(H6+K6)</f>
        <v>6.5342266674760978</v>
      </c>
      <c r="S6" s="58">
        <f t="shared" ref="S6:S70" si="11">+F6/(I6+L6)</f>
        <v>8.7210208209190796</v>
      </c>
      <c r="T6" s="58">
        <f t="shared" ref="T6:T70" si="12">+G6/(J6+M6)</f>
        <v>7.6276237441975878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1332.1346750861574</v>
      </c>
      <c r="F7" s="56">
        <v>1554.1720863083249</v>
      </c>
      <c r="G7" s="57">
        <f t="shared" si="4"/>
        <v>2886.3067613944822</v>
      </c>
      <c r="H7" s="56">
        <v>139</v>
      </c>
      <c r="I7" s="56">
        <v>139</v>
      </c>
      <c r="J7" s="57">
        <f t="shared" si="5"/>
        <v>278</v>
      </c>
      <c r="K7" s="56">
        <v>0</v>
      </c>
      <c r="L7" s="56">
        <v>0</v>
      </c>
      <c r="M7" s="57">
        <f t="shared" si="6"/>
        <v>0</v>
      </c>
      <c r="N7" s="32">
        <f t="shared" si="7"/>
        <v>4.4368993974359089E-2</v>
      </c>
      <c r="O7" s="32">
        <f t="shared" si="8"/>
        <v>5.1764324750477111E-2</v>
      </c>
      <c r="P7" s="33">
        <f t="shared" si="9"/>
        <v>4.80666593624181E-2</v>
      </c>
      <c r="Q7" s="41"/>
      <c r="R7" s="58">
        <f t="shared" si="10"/>
        <v>9.583702698461563</v>
      </c>
      <c r="S7" s="58">
        <f t="shared" si="11"/>
        <v>11.181094146103057</v>
      </c>
      <c r="T7" s="58">
        <f t="shared" si="12"/>
        <v>10.382398422282311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1660.4263213040849</v>
      </c>
      <c r="F8" s="56">
        <v>1678.8779303978279</v>
      </c>
      <c r="G8" s="57">
        <f t="shared" si="4"/>
        <v>3339.304251701913</v>
      </c>
      <c r="H8" s="56">
        <v>139</v>
      </c>
      <c r="I8" s="56">
        <v>134</v>
      </c>
      <c r="J8" s="57">
        <f t="shared" si="5"/>
        <v>273</v>
      </c>
      <c r="K8" s="56">
        <v>0</v>
      </c>
      <c r="L8" s="56">
        <v>0</v>
      </c>
      <c r="M8" s="57">
        <f t="shared" si="6"/>
        <v>0</v>
      </c>
      <c r="N8" s="32">
        <f t="shared" si="7"/>
        <v>5.530330140234762E-2</v>
      </c>
      <c r="O8" s="32">
        <f t="shared" si="8"/>
        <v>5.8004350829112351E-2</v>
      </c>
      <c r="P8" s="33">
        <f t="shared" si="9"/>
        <v>5.6629091230869504E-2</v>
      </c>
      <c r="Q8" s="41"/>
      <c r="R8" s="58">
        <f t="shared" si="10"/>
        <v>11.945513102907086</v>
      </c>
      <c r="S8" s="58">
        <f t="shared" si="11"/>
        <v>12.528939779088267</v>
      </c>
      <c r="T8" s="58">
        <f t="shared" si="12"/>
        <v>12.231883705867814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2408.7216643225083</v>
      </c>
      <c r="F9" s="56">
        <v>2040.1768158078153</v>
      </c>
      <c r="G9" s="57">
        <f t="shared" si="4"/>
        <v>4448.8984801303232</v>
      </c>
      <c r="H9" s="56">
        <v>139</v>
      </c>
      <c r="I9" s="56">
        <v>139</v>
      </c>
      <c r="J9" s="57">
        <f t="shared" si="5"/>
        <v>278</v>
      </c>
      <c r="K9" s="56">
        <v>0</v>
      </c>
      <c r="L9" s="56">
        <v>0</v>
      </c>
      <c r="M9" s="57">
        <f t="shared" si="6"/>
        <v>0</v>
      </c>
      <c r="N9" s="32">
        <f t="shared" si="7"/>
        <v>8.0226540911354532E-2</v>
      </c>
      <c r="O9" s="32">
        <f t="shared" si="8"/>
        <v>6.7951532634153183E-2</v>
      </c>
      <c r="P9" s="33">
        <f t="shared" si="9"/>
        <v>7.4089036772753844E-2</v>
      </c>
      <c r="Q9" s="41"/>
      <c r="R9" s="58">
        <f t="shared" si="10"/>
        <v>17.328932836852577</v>
      </c>
      <c r="S9" s="58">
        <f t="shared" si="11"/>
        <v>14.677531048977089</v>
      </c>
      <c r="T9" s="58">
        <f t="shared" si="12"/>
        <v>16.00323194291483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2847.6450281657367</v>
      </c>
      <c r="F10" s="56">
        <v>2445.0002109275524</v>
      </c>
      <c r="G10" s="57">
        <f t="shared" si="4"/>
        <v>5292.6452390932891</v>
      </c>
      <c r="H10" s="56">
        <v>139</v>
      </c>
      <c r="I10" s="56">
        <v>139</v>
      </c>
      <c r="J10" s="57">
        <f t="shared" si="5"/>
        <v>278</v>
      </c>
      <c r="K10" s="56">
        <v>0</v>
      </c>
      <c r="L10" s="56">
        <v>0</v>
      </c>
      <c r="M10" s="57">
        <f t="shared" si="6"/>
        <v>0</v>
      </c>
      <c r="N10" s="32">
        <f t="shared" si="7"/>
        <v>9.4845624439306442E-2</v>
      </c>
      <c r="O10" s="32">
        <f t="shared" si="8"/>
        <v>8.143485914360353E-2</v>
      </c>
      <c r="P10" s="33">
        <f t="shared" si="9"/>
        <v>8.8140241791454993E-2</v>
      </c>
      <c r="Q10" s="41"/>
      <c r="R10" s="58">
        <f t="shared" si="10"/>
        <v>20.486654878890192</v>
      </c>
      <c r="S10" s="58">
        <f t="shared" si="11"/>
        <v>17.589929575018363</v>
      </c>
      <c r="T10" s="58">
        <f t="shared" si="12"/>
        <v>19.038292226954276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3444.4462598528326</v>
      </c>
      <c r="F11" s="56">
        <v>3147.0988926619943</v>
      </c>
      <c r="G11" s="57">
        <f t="shared" si="4"/>
        <v>6591.5451525148274</v>
      </c>
      <c r="H11" s="56">
        <v>139</v>
      </c>
      <c r="I11" s="56">
        <v>139</v>
      </c>
      <c r="J11" s="57">
        <f t="shared" si="5"/>
        <v>278</v>
      </c>
      <c r="K11" s="56">
        <v>0</v>
      </c>
      <c r="L11" s="56">
        <v>0</v>
      </c>
      <c r="M11" s="57">
        <f t="shared" si="6"/>
        <v>0</v>
      </c>
      <c r="N11" s="32">
        <f t="shared" si="7"/>
        <v>0.11472309685094699</v>
      </c>
      <c r="O11" s="32">
        <f t="shared" si="8"/>
        <v>0.10481944086937098</v>
      </c>
      <c r="P11" s="33">
        <f t="shared" si="9"/>
        <v>0.10977126886015899</v>
      </c>
      <c r="Q11" s="41"/>
      <c r="R11" s="58">
        <f t="shared" si="10"/>
        <v>24.780188919804552</v>
      </c>
      <c r="S11" s="58">
        <f t="shared" si="11"/>
        <v>22.640999227784132</v>
      </c>
      <c r="T11" s="58">
        <f t="shared" si="12"/>
        <v>23.710594073794343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3695.1767201027797</v>
      </c>
      <c r="F12" s="56">
        <v>3226.3350292924929</v>
      </c>
      <c r="G12" s="57">
        <f t="shared" si="4"/>
        <v>6921.511749395273</v>
      </c>
      <c r="H12" s="56">
        <v>139</v>
      </c>
      <c r="I12" s="56">
        <v>139</v>
      </c>
      <c r="J12" s="57">
        <f t="shared" si="5"/>
        <v>278</v>
      </c>
      <c r="K12" s="56">
        <v>0</v>
      </c>
      <c r="L12" s="56">
        <v>0</v>
      </c>
      <c r="M12" s="57">
        <f t="shared" si="6"/>
        <v>0</v>
      </c>
      <c r="N12" s="32">
        <f t="shared" si="7"/>
        <v>0.12307409805831267</v>
      </c>
      <c r="O12" s="32">
        <f t="shared" si="8"/>
        <v>0.10745853414909715</v>
      </c>
      <c r="P12" s="33">
        <f t="shared" si="9"/>
        <v>0.11526631610370491</v>
      </c>
      <c r="Q12" s="41"/>
      <c r="R12" s="58">
        <f t="shared" si="10"/>
        <v>26.584005180595536</v>
      </c>
      <c r="S12" s="58">
        <f t="shared" si="11"/>
        <v>23.211043376204984</v>
      </c>
      <c r="T12" s="58">
        <f t="shared" si="12"/>
        <v>24.897524278400262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3839.1905137725034</v>
      </c>
      <c r="F13" s="56">
        <v>3305.2342485378713</v>
      </c>
      <c r="G13" s="57">
        <f t="shared" si="4"/>
        <v>7144.4247623103747</v>
      </c>
      <c r="H13" s="56">
        <v>139</v>
      </c>
      <c r="I13" s="56">
        <v>139</v>
      </c>
      <c r="J13" s="57">
        <f t="shared" si="5"/>
        <v>278</v>
      </c>
      <c r="K13" s="56">
        <v>0</v>
      </c>
      <c r="L13" s="56">
        <v>0</v>
      </c>
      <c r="M13" s="57">
        <f t="shared" si="6"/>
        <v>0</v>
      </c>
      <c r="N13" s="32">
        <f t="shared" si="7"/>
        <v>0.12787072054931067</v>
      </c>
      <c r="O13" s="32">
        <f t="shared" si="8"/>
        <v>0.11008640582660109</v>
      </c>
      <c r="P13" s="33">
        <f t="shared" si="9"/>
        <v>0.11897856318795588</v>
      </c>
      <c r="Q13" s="41"/>
      <c r="R13" s="58">
        <f t="shared" si="10"/>
        <v>27.620075638651105</v>
      </c>
      <c r="S13" s="58">
        <f t="shared" si="11"/>
        <v>23.778663658545838</v>
      </c>
      <c r="T13" s="58">
        <f t="shared" si="12"/>
        <v>25.69936964859847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4755.2294888322194</v>
      </c>
      <c r="F14" s="56">
        <v>3951.0527763176983</v>
      </c>
      <c r="G14" s="57">
        <f t="shared" si="4"/>
        <v>8706.2822651499173</v>
      </c>
      <c r="H14" s="56">
        <v>139</v>
      </c>
      <c r="I14" s="56">
        <v>139</v>
      </c>
      <c r="J14" s="57">
        <f t="shared" si="5"/>
        <v>278</v>
      </c>
      <c r="K14" s="56">
        <v>0</v>
      </c>
      <c r="L14" s="56">
        <v>0</v>
      </c>
      <c r="M14" s="57">
        <f t="shared" si="6"/>
        <v>0</v>
      </c>
      <c r="N14" s="32">
        <f t="shared" si="7"/>
        <v>0.15838094487184318</v>
      </c>
      <c r="O14" s="32">
        <f t="shared" si="8"/>
        <v>0.13159648202496996</v>
      </c>
      <c r="P14" s="33">
        <f t="shared" si="9"/>
        <v>0.14498871344840655</v>
      </c>
      <c r="Q14" s="41"/>
      <c r="R14" s="58">
        <f t="shared" si="10"/>
        <v>34.210284092318126</v>
      </c>
      <c r="S14" s="58">
        <f t="shared" si="11"/>
        <v>28.424840117393511</v>
      </c>
      <c r="T14" s="58">
        <f t="shared" si="12"/>
        <v>31.317562104855817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8261.226564645689</v>
      </c>
      <c r="F15" s="56">
        <v>7819.182680176631</v>
      </c>
      <c r="G15" s="57">
        <f t="shared" si="4"/>
        <v>16080.40924482232</v>
      </c>
      <c r="H15" s="56">
        <v>236</v>
      </c>
      <c r="I15" s="56">
        <v>232</v>
      </c>
      <c r="J15" s="57">
        <f t="shared" si="5"/>
        <v>468</v>
      </c>
      <c r="K15" s="56">
        <v>159</v>
      </c>
      <c r="L15" s="56">
        <v>163</v>
      </c>
      <c r="M15" s="57">
        <f t="shared" si="6"/>
        <v>322</v>
      </c>
      <c r="N15" s="32">
        <f t="shared" si="7"/>
        <v>9.1377163134298833E-2</v>
      </c>
      <c r="O15" s="32">
        <f t="shared" si="8"/>
        <v>8.6365453302295558E-2</v>
      </c>
      <c r="P15" s="33">
        <f t="shared" si="9"/>
        <v>8.8869535573560435E-2</v>
      </c>
      <c r="Q15" s="41"/>
      <c r="R15" s="58">
        <f t="shared" si="10"/>
        <v>20.914497632014402</v>
      </c>
      <c r="S15" s="58">
        <f t="shared" si="11"/>
        <v>19.795399190320584</v>
      </c>
      <c r="T15" s="58">
        <f t="shared" si="12"/>
        <v>20.354948411167495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15974.619912123879</v>
      </c>
      <c r="F16" s="56">
        <v>14949.2931102563</v>
      </c>
      <c r="G16" s="57">
        <f t="shared" si="4"/>
        <v>30923.913022380177</v>
      </c>
      <c r="H16" s="56">
        <v>257</v>
      </c>
      <c r="I16" s="56">
        <v>297</v>
      </c>
      <c r="J16" s="57">
        <f t="shared" si="5"/>
        <v>554</v>
      </c>
      <c r="K16" s="56">
        <v>283</v>
      </c>
      <c r="L16" s="56">
        <v>254</v>
      </c>
      <c r="M16" s="57">
        <f t="shared" si="6"/>
        <v>537</v>
      </c>
      <c r="N16" s="32">
        <f t="shared" si="7"/>
        <v>0.12708932593021161</v>
      </c>
      <c r="O16" s="32">
        <f t="shared" si="8"/>
        <v>0.11757765297816884</v>
      </c>
      <c r="P16" s="33">
        <f t="shared" si="9"/>
        <v>0.12230625305481797</v>
      </c>
      <c r="Q16" s="41"/>
      <c r="R16" s="58">
        <f t="shared" si="10"/>
        <v>29.582629466896073</v>
      </c>
      <c r="S16" s="58">
        <f t="shared" si="11"/>
        <v>27.131203466889836</v>
      </c>
      <c r="T16" s="58">
        <f t="shared" si="12"/>
        <v>28.344558223996497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17436.843487857746</v>
      </c>
      <c r="F17" s="56">
        <v>16462.503117937533</v>
      </c>
      <c r="G17" s="57">
        <f t="shared" si="4"/>
        <v>33899.346605795276</v>
      </c>
      <c r="H17" s="56">
        <v>249</v>
      </c>
      <c r="I17" s="56">
        <v>297</v>
      </c>
      <c r="J17" s="57">
        <f t="shared" si="5"/>
        <v>546</v>
      </c>
      <c r="K17" s="56">
        <v>283</v>
      </c>
      <c r="L17" s="56">
        <v>250</v>
      </c>
      <c r="M17" s="57">
        <f t="shared" si="6"/>
        <v>533</v>
      </c>
      <c r="N17" s="32">
        <f t="shared" ref="N17:N81" si="13">+E17/(H17*216+K17*248)</f>
        <v>0.14065600387081945</v>
      </c>
      <c r="O17" s="32">
        <f t="shared" si="0"/>
        <v>0.13049736126210867</v>
      </c>
      <c r="P17" s="33">
        <f t="shared" si="1"/>
        <v>0.13553233090434702</v>
      </c>
      <c r="Q17" s="41"/>
      <c r="R17" s="58">
        <f t="shared" si="10"/>
        <v>32.776021593717566</v>
      </c>
      <c r="S17" s="58">
        <f t="shared" si="11"/>
        <v>30.095983762225838</v>
      </c>
      <c r="T17" s="58">
        <f t="shared" si="12"/>
        <v>31.417374055417309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23392.375399954639</v>
      </c>
      <c r="F18" s="56">
        <v>21074.899476943781</v>
      </c>
      <c r="G18" s="57">
        <f t="shared" si="4"/>
        <v>44467.274876898417</v>
      </c>
      <c r="H18" s="56">
        <v>258</v>
      </c>
      <c r="I18" s="56">
        <v>295</v>
      </c>
      <c r="J18" s="57">
        <f t="shared" si="5"/>
        <v>553</v>
      </c>
      <c r="K18" s="56">
        <v>283</v>
      </c>
      <c r="L18" s="56">
        <v>244</v>
      </c>
      <c r="M18" s="57">
        <f t="shared" si="6"/>
        <v>527</v>
      </c>
      <c r="N18" s="32">
        <f t="shared" si="13"/>
        <v>0.18578352658963909</v>
      </c>
      <c r="O18" s="32">
        <f t="shared" si="0"/>
        <v>0.16964147302582089</v>
      </c>
      <c r="P18" s="33">
        <f t="shared" si="1"/>
        <v>0.1777667058850039</v>
      </c>
      <c r="Q18" s="41"/>
      <c r="R18" s="58">
        <f t="shared" si="10"/>
        <v>43.239141219879187</v>
      </c>
      <c r="S18" s="58">
        <f t="shared" si="11"/>
        <v>39.099999029580296</v>
      </c>
      <c r="T18" s="58">
        <f t="shared" si="12"/>
        <v>41.173402663794832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29692.663989726309</v>
      </c>
      <c r="F19" s="56">
        <v>29460.859571379726</v>
      </c>
      <c r="G19" s="57">
        <f t="shared" si="4"/>
        <v>59153.523561106034</v>
      </c>
      <c r="H19" s="56">
        <v>260</v>
      </c>
      <c r="I19" s="56">
        <v>301</v>
      </c>
      <c r="J19" s="57">
        <f t="shared" si="5"/>
        <v>561</v>
      </c>
      <c r="K19" s="56">
        <v>283</v>
      </c>
      <c r="L19" s="56">
        <v>244</v>
      </c>
      <c r="M19" s="57">
        <f t="shared" si="6"/>
        <v>527</v>
      </c>
      <c r="N19" s="32">
        <f t="shared" si="13"/>
        <v>0.2350144366944715</v>
      </c>
      <c r="O19" s="32">
        <f t="shared" si="0"/>
        <v>0.23469552268322386</v>
      </c>
      <c r="P19" s="33">
        <f t="shared" si="1"/>
        <v>0.23485549628821797</v>
      </c>
      <c r="Q19" s="41"/>
      <c r="R19" s="58">
        <f t="shared" si="10"/>
        <v>54.682622448851397</v>
      </c>
      <c r="S19" s="58">
        <f t="shared" si="11"/>
        <v>54.05662306675179</v>
      </c>
      <c r="T19" s="58">
        <f t="shared" si="12"/>
        <v>54.369047390722457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32771.610362876942</v>
      </c>
      <c r="F20" s="56">
        <v>40689.155179330024</v>
      </c>
      <c r="G20" s="57">
        <f t="shared" si="4"/>
        <v>73460.765542206966</v>
      </c>
      <c r="H20" s="56">
        <v>284</v>
      </c>
      <c r="I20" s="56">
        <v>298</v>
      </c>
      <c r="J20" s="57">
        <f t="shared" si="5"/>
        <v>582</v>
      </c>
      <c r="K20" s="56">
        <v>270</v>
      </c>
      <c r="L20" s="56">
        <v>242</v>
      </c>
      <c r="M20" s="57">
        <f t="shared" si="6"/>
        <v>512</v>
      </c>
      <c r="N20" s="32">
        <f t="shared" si="13"/>
        <v>0.2554215797081692</v>
      </c>
      <c r="O20" s="32">
        <f t="shared" si="0"/>
        <v>0.32712531498689562</v>
      </c>
      <c r="P20" s="33">
        <f t="shared" si="1"/>
        <v>0.29071727008091786</v>
      </c>
      <c r="Q20" s="41"/>
      <c r="R20" s="58">
        <f t="shared" si="10"/>
        <v>59.154531340933104</v>
      </c>
      <c r="S20" s="58">
        <f t="shared" si="11"/>
        <v>75.350287369129674</v>
      </c>
      <c r="T20" s="58">
        <f t="shared" si="12"/>
        <v>67.148780203114228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31937.960911068454</v>
      </c>
      <c r="F21" s="56">
        <v>40450.702951339888</v>
      </c>
      <c r="G21" s="57">
        <f t="shared" si="4"/>
        <v>72388.663862408343</v>
      </c>
      <c r="H21" s="56">
        <v>292</v>
      </c>
      <c r="I21" s="56">
        <v>298</v>
      </c>
      <c r="J21" s="57">
        <f t="shared" si="5"/>
        <v>590</v>
      </c>
      <c r="K21" s="56">
        <v>244</v>
      </c>
      <c r="L21" s="56">
        <v>240</v>
      </c>
      <c r="M21" s="57">
        <f t="shared" si="6"/>
        <v>484</v>
      </c>
      <c r="N21" s="32">
        <f t="shared" si="13"/>
        <v>0.25843119587542446</v>
      </c>
      <c r="O21" s="32">
        <f t="shared" si="0"/>
        <v>0.3265102588736592</v>
      </c>
      <c r="P21" s="33">
        <f t="shared" si="1"/>
        <v>0.2925125422771398</v>
      </c>
      <c r="Q21" s="41"/>
      <c r="R21" s="58">
        <f t="shared" si="10"/>
        <v>59.585747968411297</v>
      </c>
      <c r="S21" s="58">
        <f t="shared" si="11"/>
        <v>75.187180206951467</v>
      </c>
      <c r="T21" s="58">
        <f t="shared" si="12"/>
        <v>67.400990560901619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29871.581486207528</v>
      </c>
      <c r="F22" s="56">
        <v>38484.162291431639</v>
      </c>
      <c r="G22" s="57">
        <f t="shared" si="4"/>
        <v>68355.743777639174</v>
      </c>
      <c r="H22" s="56">
        <v>292</v>
      </c>
      <c r="I22" s="56">
        <v>298</v>
      </c>
      <c r="J22" s="57">
        <f t="shared" si="5"/>
        <v>590</v>
      </c>
      <c r="K22" s="56">
        <v>242</v>
      </c>
      <c r="L22" s="56">
        <v>240</v>
      </c>
      <c r="M22" s="57">
        <f t="shared" si="6"/>
        <v>482</v>
      </c>
      <c r="N22" s="32">
        <f t="shared" si="13"/>
        <v>0.24268475794722091</v>
      </c>
      <c r="O22" s="32">
        <f t="shared" si="0"/>
        <v>0.31063672261584369</v>
      </c>
      <c r="P22" s="33">
        <f t="shared" si="1"/>
        <v>0.276770794642553</v>
      </c>
      <c r="Q22" s="41"/>
      <c r="R22" s="58">
        <f t="shared" si="10"/>
        <v>55.939291172673272</v>
      </c>
      <c r="S22" s="58">
        <f t="shared" si="11"/>
        <v>71.531900169947292</v>
      </c>
      <c r="T22" s="58">
        <f t="shared" si="12"/>
        <v>63.764686359738036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25767.882678240228</v>
      </c>
      <c r="F23" s="56">
        <v>31934.17526631588</v>
      </c>
      <c r="G23" s="57">
        <f t="shared" si="4"/>
        <v>57702.057944556109</v>
      </c>
      <c r="H23" s="56">
        <v>292</v>
      </c>
      <c r="I23" s="56">
        <v>297</v>
      </c>
      <c r="J23" s="57">
        <f t="shared" si="5"/>
        <v>589</v>
      </c>
      <c r="K23" s="56">
        <v>242</v>
      </c>
      <c r="L23" s="56">
        <v>243</v>
      </c>
      <c r="M23" s="57">
        <f t="shared" si="6"/>
        <v>485</v>
      </c>
      <c r="N23" s="32">
        <f t="shared" si="13"/>
        <v>0.20934520569218956</v>
      </c>
      <c r="O23" s="32">
        <f t="shared" si="0"/>
        <v>0.25667257640750291</v>
      </c>
      <c r="P23" s="33">
        <f t="shared" si="1"/>
        <v>0.23313586020652641</v>
      </c>
      <c r="Q23" s="41"/>
      <c r="R23" s="58">
        <f t="shared" si="10"/>
        <v>48.254461944270091</v>
      </c>
      <c r="S23" s="58">
        <f t="shared" si="11"/>
        <v>59.137361604288671</v>
      </c>
      <c r="T23" s="58">
        <f t="shared" si="12"/>
        <v>53.726310935340884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23703.522128905021</v>
      </c>
      <c r="F24" s="56">
        <v>29251.16046064219</v>
      </c>
      <c r="G24" s="57">
        <f t="shared" si="4"/>
        <v>52954.682589547214</v>
      </c>
      <c r="H24" s="56">
        <v>292</v>
      </c>
      <c r="I24" s="56">
        <v>297</v>
      </c>
      <c r="J24" s="57">
        <f t="shared" si="5"/>
        <v>589</v>
      </c>
      <c r="K24" s="56">
        <v>244</v>
      </c>
      <c r="L24" s="56">
        <v>241</v>
      </c>
      <c r="M24" s="57">
        <f t="shared" si="6"/>
        <v>485</v>
      </c>
      <c r="N24" s="32">
        <f t="shared" si="13"/>
        <v>0.1918008975992444</v>
      </c>
      <c r="O24" s="32">
        <f t="shared" si="0"/>
        <v>0.23604874484055996</v>
      </c>
      <c r="P24" s="33">
        <f t="shared" si="1"/>
        <v>0.21395485563686734</v>
      </c>
      <c r="Q24" s="41"/>
      <c r="R24" s="58">
        <f t="shared" si="10"/>
        <v>44.222989046464591</v>
      </c>
      <c r="S24" s="58">
        <f t="shared" si="11"/>
        <v>54.370186729818194</v>
      </c>
      <c r="T24" s="58">
        <f t="shared" si="12"/>
        <v>49.306035930677105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22867.09654185511</v>
      </c>
      <c r="F25" s="56">
        <v>27664.45473824456</v>
      </c>
      <c r="G25" s="57">
        <f t="shared" si="4"/>
        <v>50531.551280099666</v>
      </c>
      <c r="H25" s="56">
        <v>293</v>
      </c>
      <c r="I25" s="56">
        <v>297</v>
      </c>
      <c r="J25" s="57">
        <f t="shared" si="5"/>
        <v>590</v>
      </c>
      <c r="K25" s="56">
        <v>244</v>
      </c>
      <c r="L25" s="56">
        <v>241</v>
      </c>
      <c r="M25" s="57">
        <f t="shared" si="6"/>
        <v>485</v>
      </c>
      <c r="N25" s="32">
        <f t="shared" si="13"/>
        <v>0.18470998822176987</v>
      </c>
      <c r="O25" s="32">
        <f t="shared" si="0"/>
        <v>0.22324447012786119</v>
      </c>
      <c r="P25" s="33">
        <f t="shared" si="1"/>
        <v>0.20398656257104661</v>
      </c>
      <c r="Q25" s="41"/>
      <c r="R25" s="58">
        <f t="shared" si="10"/>
        <v>42.583047563975995</v>
      </c>
      <c r="S25" s="58">
        <f t="shared" si="11"/>
        <v>51.42091958781517</v>
      </c>
      <c r="T25" s="58">
        <f t="shared" si="12"/>
        <v>47.0060942140462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22093.942610010105</v>
      </c>
      <c r="F26" s="56">
        <v>25753.053976941676</v>
      </c>
      <c r="G26" s="57">
        <f t="shared" si="4"/>
        <v>47846.996586951776</v>
      </c>
      <c r="H26" s="56">
        <v>292</v>
      </c>
      <c r="I26" s="56">
        <v>297</v>
      </c>
      <c r="J26" s="57">
        <f t="shared" si="5"/>
        <v>589</v>
      </c>
      <c r="K26" s="56">
        <v>244</v>
      </c>
      <c r="L26" s="56">
        <v>241</v>
      </c>
      <c r="M26" s="57">
        <f t="shared" si="6"/>
        <v>485</v>
      </c>
      <c r="N26" s="32">
        <f t="shared" si="13"/>
        <v>0.17877672360507918</v>
      </c>
      <c r="O26" s="32">
        <f t="shared" si="0"/>
        <v>0.20781999658603675</v>
      </c>
      <c r="P26" s="33">
        <f t="shared" si="1"/>
        <v>0.19331807399860923</v>
      </c>
      <c r="Q26" s="41"/>
      <c r="R26" s="58">
        <f t="shared" si="10"/>
        <v>41.220042182854669</v>
      </c>
      <c r="S26" s="58">
        <f t="shared" si="11"/>
        <v>47.868130068664826</v>
      </c>
      <c r="T26" s="58">
        <f t="shared" si="12"/>
        <v>44.550276151724184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18737.974238915922</v>
      </c>
      <c r="F27" s="56">
        <v>24173.506100415078</v>
      </c>
      <c r="G27" s="57">
        <f t="shared" si="4"/>
        <v>42911.480339330999</v>
      </c>
      <c r="H27" s="56">
        <v>291</v>
      </c>
      <c r="I27" s="56">
        <v>297</v>
      </c>
      <c r="J27" s="57">
        <f t="shared" si="5"/>
        <v>588</v>
      </c>
      <c r="K27" s="56">
        <v>247</v>
      </c>
      <c r="L27" s="56">
        <v>241</v>
      </c>
      <c r="M27" s="57">
        <f t="shared" si="6"/>
        <v>488</v>
      </c>
      <c r="N27" s="32">
        <f t="shared" si="13"/>
        <v>0.15097632975792769</v>
      </c>
      <c r="O27" s="32">
        <f t="shared" si="0"/>
        <v>0.19507348370251032</v>
      </c>
      <c r="P27" s="33">
        <f t="shared" si="1"/>
        <v>0.17300783906645514</v>
      </c>
      <c r="Q27" s="41"/>
      <c r="R27" s="58">
        <f t="shared" si="10"/>
        <v>34.828948399471976</v>
      </c>
      <c r="S27" s="58">
        <f t="shared" si="11"/>
        <v>44.932167472890477</v>
      </c>
      <c r="T27" s="58">
        <f t="shared" si="12"/>
        <v>39.880557936181226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7029.3964217004695</v>
      </c>
      <c r="F28" s="56">
        <v>7598.1300869424686</v>
      </c>
      <c r="G28" s="57">
        <f t="shared" si="4"/>
        <v>14627.526508642939</v>
      </c>
      <c r="H28" s="56">
        <v>153</v>
      </c>
      <c r="I28" s="56">
        <v>155</v>
      </c>
      <c r="J28" s="57">
        <f t="shared" si="5"/>
        <v>308</v>
      </c>
      <c r="K28" s="56">
        <v>0</v>
      </c>
      <c r="L28" s="56">
        <v>0</v>
      </c>
      <c r="M28" s="57">
        <f t="shared" si="6"/>
        <v>0</v>
      </c>
      <c r="N28" s="32">
        <f t="shared" si="13"/>
        <v>0.21270262713932672</v>
      </c>
      <c r="O28" s="32">
        <f t="shared" si="0"/>
        <v>0.22694534309864003</v>
      </c>
      <c r="P28" s="33">
        <f t="shared" si="1"/>
        <v>0.21987022770326689</v>
      </c>
      <c r="Q28" s="41"/>
      <c r="R28" s="58">
        <f t="shared" si="10"/>
        <v>45.94376746209457</v>
      </c>
      <c r="S28" s="58">
        <f t="shared" si="11"/>
        <v>49.020194109306246</v>
      </c>
      <c r="T28" s="58">
        <f t="shared" si="12"/>
        <v>47.491969183905645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7261.6362365022669</v>
      </c>
      <c r="F29" s="56">
        <v>7124.8995546336992</v>
      </c>
      <c r="G29" s="57">
        <f t="shared" si="4"/>
        <v>14386.535791135966</v>
      </c>
      <c r="H29" s="56">
        <v>155</v>
      </c>
      <c r="I29" s="56">
        <v>155</v>
      </c>
      <c r="J29" s="57">
        <f t="shared" si="5"/>
        <v>310</v>
      </c>
      <c r="K29" s="56">
        <v>0</v>
      </c>
      <c r="L29" s="56">
        <v>0</v>
      </c>
      <c r="M29" s="57">
        <f t="shared" si="6"/>
        <v>0</v>
      </c>
      <c r="N29" s="32">
        <f t="shared" si="13"/>
        <v>0.21689475019421348</v>
      </c>
      <c r="O29" s="32">
        <f t="shared" si="0"/>
        <v>0.21281061991140082</v>
      </c>
      <c r="P29" s="33">
        <f t="shared" si="1"/>
        <v>0.21485268505280714</v>
      </c>
      <c r="Q29" s="41"/>
      <c r="R29" s="58">
        <f t="shared" si="10"/>
        <v>46.849266041950109</v>
      </c>
      <c r="S29" s="58">
        <f t="shared" si="11"/>
        <v>45.967093900862572</v>
      </c>
      <c r="T29" s="58">
        <f t="shared" si="12"/>
        <v>46.408179971406341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7418.0930205972691</v>
      </c>
      <c r="F30" s="56">
        <v>7179.3448167580918</v>
      </c>
      <c r="G30" s="57">
        <f t="shared" si="4"/>
        <v>14597.437837355361</v>
      </c>
      <c r="H30" s="56">
        <v>155</v>
      </c>
      <c r="I30" s="56">
        <v>155</v>
      </c>
      <c r="J30" s="57">
        <f t="shared" si="5"/>
        <v>310</v>
      </c>
      <c r="K30" s="56">
        <v>0</v>
      </c>
      <c r="L30" s="56">
        <v>0</v>
      </c>
      <c r="M30" s="57">
        <f t="shared" si="6"/>
        <v>0</v>
      </c>
      <c r="N30" s="32">
        <f t="shared" si="13"/>
        <v>0.22156789189358631</v>
      </c>
      <c r="O30" s="32">
        <f t="shared" si="0"/>
        <v>0.21443682248381396</v>
      </c>
      <c r="P30" s="33">
        <f t="shared" si="1"/>
        <v>0.21800235718870015</v>
      </c>
      <c r="Q30" s="41"/>
      <c r="R30" s="58">
        <f t="shared" si="10"/>
        <v>47.858664649014642</v>
      </c>
      <c r="S30" s="58">
        <f t="shared" si="11"/>
        <v>46.318353656503817</v>
      </c>
      <c r="T30" s="58">
        <f t="shared" si="12"/>
        <v>47.088509152759229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6950.2261452793355</v>
      </c>
      <c r="F31" s="56">
        <v>6467.1543541850961</v>
      </c>
      <c r="G31" s="57">
        <f t="shared" si="4"/>
        <v>13417.380499464431</v>
      </c>
      <c r="H31" s="56">
        <v>155</v>
      </c>
      <c r="I31" s="56">
        <v>155</v>
      </c>
      <c r="J31" s="57">
        <f t="shared" si="5"/>
        <v>310</v>
      </c>
      <c r="K31" s="56">
        <v>0</v>
      </c>
      <c r="L31" s="56">
        <v>0</v>
      </c>
      <c r="M31" s="57">
        <f t="shared" si="6"/>
        <v>0</v>
      </c>
      <c r="N31" s="32">
        <f t="shared" si="13"/>
        <v>0.20759337351491444</v>
      </c>
      <c r="O31" s="32">
        <f t="shared" si="0"/>
        <v>0.19316470591950705</v>
      </c>
      <c r="P31" s="33">
        <f t="shared" si="1"/>
        <v>0.20037903971721074</v>
      </c>
      <c r="Q31" s="41"/>
      <c r="R31" s="58">
        <f t="shared" si="10"/>
        <v>44.84016867922152</v>
      </c>
      <c r="S31" s="58">
        <f t="shared" si="11"/>
        <v>41.723576478613523</v>
      </c>
      <c r="T31" s="58">
        <f t="shared" si="12"/>
        <v>43.281872578917515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6733.0088920491235</v>
      </c>
      <c r="F32" s="56">
        <v>6048.2584758690455</v>
      </c>
      <c r="G32" s="57">
        <f t="shared" si="4"/>
        <v>12781.267367918168</v>
      </c>
      <c r="H32" s="56">
        <v>158</v>
      </c>
      <c r="I32" s="56">
        <v>155</v>
      </c>
      <c r="J32" s="57">
        <f t="shared" si="5"/>
        <v>313</v>
      </c>
      <c r="K32" s="56">
        <v>0</v>
      </c>
      <c r="L32" s="56">
        <v>0</v>
      </c>
      <c r="M32" s="57">
        <f t="shared" si="6"/>
        <v>0</v>
      </c>
      <c r="N32" s="32">
        <f t="shared" si="13"/>
        <v>0.1972869459695594</v>
      </c>
      <c r="O32" s="32">
        <f t="shared" si="0"/>
        <v>0.18065288159704437</v>
      </c>
      <c r="P32" s="33">
        <f t="shared" si="1"/>
        <v>0.18904962974674844</v>
      </c>
      <c r="Q32" s="41"/>
      <c r="R32" s="58">
        <f t="shared" si="10"/>
        <v>42.613980329424834</v>
      </c>
      <c r="S32" s="58">
        <f t="shared" si="11"/>
        <v>39.021022424961586</v>
      </c>
      <c r="T32" s="58">
        <f t="shared" si="12"/>
        <v>40.834720025297663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4991.2184172351499</v>
      </c>
      <c r="F33" s="56">
        <v>4447.3428353377731</v>
      </c>
      <c r="G33" s="57">
        <f t="shared" si="4"/>
        <v>9438.561252572923</v>
      </c>
      <c r="H33" s="56">
        <v>153</v>
      </c>
      <c r="I33" s="56">
        <v>149</v>
      </c>
      <c r="J33" s="57">
        <f t="shared" si="5"/>
        <v>302</v>
      </c>
      <c r="K33" s="56">
        <v>0</v>
      </c>
      <c r="L33" s="56">
        <v>0</v>
      </c>
      <c r="M33" s="57">
        <f t="shared" si="6"/>
        <v>0</v>
      </c>
      <c r="N33" s="32">
        <f t="shared" si="13"/>
        <v>0.15102936387179708</v>
      </c>
      <c r="O33" s="32">
        <f t="shared" si="0"/>
        <v>0.13818490042685103</v>
      </c>
      <c r="P33" s="33">
        <f t="shared" si="1"/>
        <v>0.14469219482114487</v>
      </c>
      <c r="Q33" s="41"/>
      <c r="R33" s="58">
        <f t="shared" si="10"/>
        <v>32.622342596308172</v>
      </c>
      <c r="S33" s="58">
        <f t="shared" si="11"/>
        <v>29.84793849219982</v>
      </c>
      <c r="T33" s="58">
        <f t="shared" si="12"/>
        <v>31.253514081367296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2382.3025561550376</v>
      </c>
      <c r="F34" s="56">
        <v>2271.2997395628995</v>
      </c>
      <c r="G34" s="57">
        <f t="shared" si="4"/>
        <v>4653.6022957179375</v>
      </c>
      <c r="H34" s="56">
        <v>151</v>
      </c>
      <c r="I34" s="56">
        <v>153</v>
      </c>
      <c r="J34" s="57">
        <f t="shared" si="5"/>
        <v>304</v>
      </c>
      <c r="K34" s="56">
        <v>0</v>
      </c>
      <c r="L34" s="56">
        <v>0</v>
      </c>
      <c r="M34" s="57">
        <f t="shared" si="6"/>
        <v>0</v>
      </c>
      <c r="N34" s="32">
        <f t="shared" si="13"/>
        <v>7.3040917223296462E-2</v>
      </c>
      <c r="O34" s="32">
        <f t="shared" si="0"/>
        <v>6.8727297856538958E-2</v>
      </c>
      <c r="P34" s="33">
        <f t="shared" si="1"/>
        <v>7.0869918002527066E-2</v>
      </c>
      <c r="Q34" s="41"/>
      <c r="R34" s="58">
        <f t="shared" si="10"/>
        <v>15.776838120232037</v>
      </c>
      <c r="S34" s="58">
        <f t="shared" si="11"/>
        <v>14.845096337012414</v>
      </c>
      <c r="T34" s="58">
        <f t="shared" si="12"/>
        <v>15.307902288545847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1070.8491721190367</v>
      </c>
      <c r="F35" s="56">
        <v>1202.8757148000889</v>
      </c>
      <c r="G35" s="57">
        <f t="shared" si="4"/>
        <v>2273.7248869191253</v>
      </c>
      <c r="H35" s="56">
        <v>151</v>
      </c>
      <c r="I35" s="56">
        <v>153</v>
      </c>
      <c r="J35" s="57">
        <f t="shared" si="5"/>
        <v>304</v>
      </c>
      <c r="K35" s="56">
        <v>0</v>
      </c>
      <c r="L35" s="56">
        <v>0</v>
      </c>
      <c r="M35" s="57">
        <f t="shared" si="6"/>
        <v>0</v>
      </c>
      <c r="N35" s="32">
        <f t="shared" si="13"/>
        <v>3.2832020239116896E-2</v>
      </c>
      <c r="O35" s="32">
        <f t="shared" si="0"/>
        <v>3.6397836928107268E-2</v>
      </c>
      <c r="P35" s="33">
        <f t="shared" si="1"/>
        <v>3.4626658243773228E-2</v>
      </c>
      <c r="Q35" s="41"/>
      <c r="R35" s="58">
        <f t="shared" si="10"/>
        <v>7.0917163716492491</v>
      </c>
      <c r="S35" s="58">
        <f t="shared" si="11"/>
        <v>7.8619327764711695</v>
      </c>
      <c r="T35" s="58">
        <f t="shared" si="12"/>
        <v>7.4793581806550176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223.66123156233269</v>
      </c>
      <c r="F36" s="61">
        <v>300.00000000000006</v>
      </c>
      <c r="G36" s="62">
        <f t="shared" si="4"/>
        <v>523.66123156233277</v>
      </c>
      <c r="H36" s="61">
        <v>151</v>
      </c>
      <c r="I36" s="61">
        <v>153</v>
      </c>
      <c r="J36" s="62">
        <f t="shared" si="5"/>
        <v>304</v>
      </c>
      <c r="K36" s="61">
        <v>0</v>
      </c>
      <c r="L36" s="61">
        <v>0</v>
      </c>
      <c r="M36" s="62">
        <f t="shared" si="6"/>
        <v>0</v>
      </c>
      <c r="N36" s="34">
        <f t="shared" si="13"/>
        <v>6.85740837510218E-3</v>
      </c>
      <c r="O36" s="34">
        <f t="shared" si="0"/>
        <v>9.0777051561365309E-3</v>
      </c>
      <c r="P36" s="35">
        <f t="shared" si="1"/>
        <v>7.9748603734517056E-3</v>
      </c>
      <c r="Q36" s="41"/>
      <c r="R36" s="58">
        <f t="shared" si="10"/>
        <v>1.4812002090220708</v>
      </c>
      <c r="S36" s="58">
        <f t="shared" si="11"/>
        <v>1.9607843137254906</v>
      </c>
      <c r="T36" s="58">
        <f t="shared" si="12"/>
        <v>1.7225698406655683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7297.6104182737499</v>
      </c>
      <c r="F37" s="64">
        <v>9926.6590236123629</v>
      </c>
      <c r="G37" s="65">
        <f t="shared" si="4"/>
        <v>17224.269441886114</v>
      </c>
      <c r="H37" s="64">
        <v>77</v>
      </c>
      <c r="I37" s="64">
        <v>79</v>
      </c>
      <c r="J37" s="65">
        <f t="shared" si="5"/>
        <v>156</v>
      </c>
      <c r="K37" s="64">
        <v>159</v>
      </c>
      <c r="L37" s="64">
        <v>157</v>
      </c>
      <c r="M37" s="65">
        <f t="shared" si="6"/>
        <v>316</v>
      </c>
      <c r="N37" s="30">
        <f t="shared" si="13"/>
        <v>0.1301657109423828</v>
      </c>
      <c r="O37" s="30">
        <f t="shared" si="0"/>
        <v>0.1772617682787922</v>
      </c>
      <c r="P37" s="31">
        <f t="shared" si="1"/>
        <v>0.15370029127896662</v>
      </c>
      <c r="Q37" s="41"/>
      <c r="R37" s="58">
        <f t="shared" si="10"/>
        <v>30.922078043532839</v>
      </c>
      <c r="S37" s="58">
        <f t="shared" si="11"/>
        <v>42.062114506832046</v>
      </c>
      <c r="T37" s="58">
        <f t="shared" si="12"/>
        <v>36.492096275182448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6998.6623512389624</v>
      </c>
      <c r="F38" s="56">
        <v>9691.8364924905236</v>
      </c>
      <c r="G38" s="57">
        <f t="shared" si="4"/>
        <v>16690.498843729485</v>
      </c>
      <c r="H38" s="56">
        <v>77</v>
      </c>
      <c r="I38" s="56">
        <v>77</v>
      </c>
      <c r="J38" s="57">
        <f t="shared" si="5"/>
        <v>154</v>
      </c>
      <c r="K38" s="56">
        <v>161</v>
      </c>
      <c r="L38" s="56">
        <v>157</v>
      </c>
      <c r="M38" s="57">
        <f t="shared" si="6"/>
        <v>318</v>
      </c>
      <c r="N38" s="32">
        <f t="shared" si="13"/>
        <v>0.123738726153447</v>
      </c>
      <c r="O38" s="32">
        <f t="shared" si="0"/>
        <v>0.17441398813148798</v>
      </c>
      <c r="P38" s="33">
        <f t="shared" si="1"/>
        <v>0.14885219431122901</v>
      </c>
      <c r="Q38" s="41"/>
      <c r="R38" s="58">
        <f t="shared" si="10"/>
        <v>29.406144332936815</v>
      </c>
      <c r="S38" s="58">
        <f t="shared" si="11"/>
        <v>41.418104668762922</v>
      </c>
      <c r="T38" s="58">
        <f t="shared" si="12"/>
        <v>35.361226363833651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6848.6490814333692</v>
      </c>
      <c r="F39" s="56">
        <v>9532.7215626755278</v>
      </c>
      <c r="G39" s="57">
        <f t="shared" si="4"/>
        <v>16381.370644108898</v>
      </c>
      <c r="H39" s="56">
        <v>77</v>
      </c>
      <c r="I39" s="56">
        <v>77</v>
      </c>
      <c r="J39" s="57">
        <f t="shared" si="5"/>
        <v>154</v>
      </c>
      <c r="K39" s="56">
        <v>161</v>
      </c>
      <c r="L39" s="56">
        <v>157</v>
      </c>
      <c r="M39" s="57">
        <f t="shared" si="6"/>
        <v>318</v>
      </c>
      <c r="N39" s="32">
        <f t="shared" si="13"/>
        <v>0.12108644061940187</v>
      </c>
      <c r="O39" s="32">
        <f t="shared" si="0"/>
        <v>0.17155056080253972</v>
      </c>
      <c r="P39" s="33">
        <f t="shared" si="1"/>
        <v>0.1460952718688365</v>
      </c>
      <c r="Q39" s="41"/>
      <c r="R39" s="58">
        <f t="shared" si="10"/>
        <v>28.775836476610795</v>
      </c>
      <c r="S39" s="58">
        <f t="shared" si="11"/>
        <v>40.738126336220205</v>
      </c>
      <c r="T39" s="58">
        <f t="shared" si="12"/>
        <v>34.706293737518848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6751.405682312472</v>
      </c>
      <c r="F40" s="56">
        <v>9463.9997299393017</v>
      </c>
      <c r="G40" s="57">
        <f t="shared" si="4"/>
        <v>16215.405412251774</v>
      </c>
      <c r="H40" s="56">
        <v>82</v>
      </c>
      <c r="I40" s="56">
        <v>77</v>
      </c>
      <c r="J40" s="57">
        <f t="shared" si="5"/>
        <v>159</v>
      </c>
      <c r="K40" s="56">
        <v>159</v>
      </c>
      <c r="L40" s="56">
        <v>157</v>
      </c>
      <c r="M40" s="57">
        <f t="shared" si="6"/>
        <v>316</v>
      </c>
      <c r="N40" s="32">
        <f t="shared" si="13"/>
        <v>0.11814723649573834</v>
      </c>
      <c r="O40" s="32">
        <f t="shared" si="0"/>
        <v>0.17031384483766379</v>
      </c>
      <c r="P40" s="33">
        <f t="shared" si="1"/>
        <v>0.14386582983401744</v>
      </c>
      <c r="Q40" s="41"/>
      <c r="R40" s="58">
        <f t="shared" si="10"/>
        <v>28.014131461877476</v>
      </c>
      <c r="S40" s="58">
        <f t="shared" si="11"/>
        <v>40.444443290338896</v>
      </c>
      <c r="T40" s="58">
        <f t="shared" si="12"/>
        <v>34.137695604740578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6686.4238240695486</v>
      </c>
      <c r="F41" s="56">
        <v>9357.7580972506476</v>
      </c>
      <c r="G41" s="57">
        <f t="shared" si="4"/>
        <v>16044.181921320196</v>
      </c>
      <c r="H41" s="56">
        <v>81</v>
      </c>
      <c r="I41" s="56">
        <v>77</v>
      </c>
      <c r="J41" s="57">
        <f t="shared" si="5"/>
        <v>158</v>
      </c>
      <c r="K41" s="56">
        <v>159</v>
      </c>
      <c r="L41" s="56">
        <v>157</v>
      </c>
      <c r="M41" s="57">
        <f t="shared" si="6"/>
        <v>316</v>
      </c>
      <c r="N41" s="32">
        <f t="shared" si="13"/>
        <v>0.11745404412713513</v>
      </c>
      <c r="O41" s="32">
        <f t="shared" si="0"/>
        <v>0.16840192371959847</v>
      </c>
      <c r="P41" s="33">
        <f t="shared" si="1"/>
        <v>0.14262002134582738</v>
      </c>
      <c r="Q41" s="41"/>
      <c r="R41" s="58">
        <f t="shared" si="10"/>
        <v>27.860099266956453</v>
      </c>
      <c r="S41" s="58">
        <f t="shared" si="11"/>
        <v>39.990419219019863</v>
      </c>
      <c r="T41" s="58">
        <f t="shared" si="12"/>
        <v>33.848485066076364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4605.7554148282297</v>
      </c>
      <c r="F42" s="56">
        <v>5080.1867191212796</v>
      </c>
      <c r="G42" s="57">
        <f t="shared" si="4"/>
        <v>9685.9421339495093</v>
      </c>
      <c r="H42" s="56">
        <v>0</v>
      </c>
      <c r="I42" s="56">
        <v>0</v>
      </c>
      <c r="J42" s="57">
        <f t="shared" si="5"/>
        <v>0</v>
      </c>
      <c r="K42" s="56">
        <v>159</v>
      </c>
      <c r="L42" s="56">
        <v>157</v>
      </c>
      <c r="M42" s="57">
        <f t="shared" si="6"/>
        <v>316</v>
      </c>
      <c r="N42" s="32">
        <f t="shared" si="13"/>
        <v>0.11680248059515697</v>
      </c>
      <c r="O42" s="32">
        <f t="shared" si="0"/>
        <v>0.13047531125748099</v>
      </c>
      <c r="P42" s="33">
        <f t="shared" si="1"/>
        <v>0.12359562747485593</v>
      </c>
      <c r="Q42" s="41"/>
      <c r="R42" s="58">
        <f t="shared" si="10"/>
        <v>28.967015187598928</v>
      </c>
      <c r="S42" s="58">
        <f t="shared" si="11"/>
        <v>32.35787719185528</v>
      </c>
      <c r="T42" s="58">
        <f t="shared" si="12"/>
        <v>30.651715613764271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4105.5719698631174</v>
      </c>
      <c r="F43" s="56">
        <v>4279.8329008430774</v>
      </c>
      <c r="G43" s="57">
        <f t="shared" si="4"/>
        <v>8385.4048707061957</v>
      </c>
      <c r="H43" s="56">
        <v>0</v>
      </c>
      <c r="I43" s="56">
        <v>0</v>
      </c>
      <c r="J43" s="57">
        <f t="shared" si="5"/>
        <v>0</v>
      </c>
      <c r="K43" s="56">
        <v>159</v>
      </c>
      <c r="L43" s="56">
        <v>157</v>
      </c>
      <c r="M43" s="57">
        <f t="shared" si="6"/>
        <v>316</v>
      </c>
      <c r="N43" s="32">
        <f t="shared" si="13"/>
        <v>0.10411777160334544</v>
      </c>
      <c r="O43" s="32">
        <f t="shared" si="0"/>
        <v>0.10991968617328635</v>
      </c>
      <c r="P43" s="33">
        <f t="shared" si="1"/>
        <v>0.10700036839917053</v>
      </c>
      <c r="Q43" s="41"/>
      <c r="R43" s="58">
        <f t="shared" si="10"/>
        <v>25.821207357629667</v>
      </c>
      <c r="S43" s="58">
        <f t="shared" si="11"/>
        <v>27.260082170975014</v>
      </c>
      <c r="T43" s="58">
        <f t="shared" si="12"/>
        <v>26.536091362994291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3887.575251777012</v>
      </c>
      <c r="F44" s="56">
        <v>4069.494331936658</v>
      </c>
      <c r="G44" s="57">
        <f t="shared" si="4"/>
        <v>7957.06958371367</v>
      </c>
      <c r="H44" s="56">
        <v>0</v>
      </c>
      <c r="I44" s="56">
        <v>0</v>
      </c>
      <c r="J44" s="57">
        <f t="shared" si="5"/>
        <v>0</v>
      </c>
      <c r="K44" s="56">
        <v>159</v>
      </c>
      <c r="L44" s="56">
        <v>157</v>
      </c>
      <c r="M44" s="57">
        <f t="shared" si="6"/>
        <v>316</v>
      </c>
      <c r="N44" s="32">
        <f t="shared" si="13"/>
        <v>9.8589350065353312E-2</v>
      </c>
      <c r="O44" s="32">
        <f t="shared" si="0"/>
        <v>0.10451752444875329</v>
      </c>
      <c r="P44" s="33">
        <f t="shared" si="1"/>
        <v>0.10153467721153621</v>
      </c>
      <c r="Q44" s="41"/>
      <c r="R44" s="58">
        <f t="shared" si="10"/>
        <v>24.450158816207622</v>
      </c>
      <c r="S44" s="58">
        <f t="shared" si="11"/>
        <v>25.920346063290815</v>
      </c>
      <c r="T44" s="58">
        <f t="shared" si="12"/>
        <v>25.18059994846098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3804.6017920106542</v>
      </c>
      <c r="F45" s="56">
        <v>3885.341975621875</v>
      </c>
      <c r="G45" s="57">
        <f t="shared" si="4"/>
        <v>7689.9437676325288</v>
      </c>
      <c r="H45" s="56">
        <v>0</v>
      </c>
      <c r="I45" s="56">
        <v>0</v>
      </c>
      <c r="J45" s="57">
        <f t="shared" si="5"/>
        <v>0</v>
      </c>
      <c r="K45" s="56">
        <v>159</v>
      </c>
      <c r="L45" s="56">
        <v>157</v>
      </c>
      <c r="M45" s="57">
        <f t="shared" si="6"/>
        <v>316</v>
      </c>
      <c r="N45" s="32">
        <f t="shared" si="13"/>
        <v>9.6485133698789166E-2</v>
      </c>
      <c r="O45" s="32">
        <f t="shared" si="0"/>
        <v>9.9787907736333337E-2</v>
      </c>
      <c r="P45" s="33">
        <f t="shared" si="1"/>
        <v>9.812606890098674E-2</v>
      </c>
      <c r="Q45" s="41"/>
      <c r="R45" s="58">
        <f t="shared" si="10"/>
        <v>23.928313157299712</v>
      </c>
      <c r="S45" s="58">
        <f t="shared" si="11"/>
        <v>24.747401118610668</v>
      </c>
      <c r="T45" s="58">
        <f t="shared" si="12"/>
        <v>24.335265087444711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3778.10200903846</v>
      </c>
      <c r="F46" s="56">
        <v>3852.0594534724696</v>
      </c>
      <c r="G46" s="57">
        <f t="shared" si="4"/>
        <v>7630.1614625109296</v>
      </c>
      <c r="H46" s="56">
        <v>0</v>
      </c>
      <c r="I46" s="56">
        <v>0</v>
      </c>
      <c r="J46" s="57">
        <f t="shared" si="5"/>
        <v>0</v>
      </c>
      <c r="K46" s="56">
        <v>159</v>
      </c>
      <c r="L46" s="56">
        <v>157</v>
      </c>
      <c r="M46" s="57">
        <f t="shared" si="6"/>
        <v>316</v>
      </c>
      <c r="N46" s="32">
        <f t="shared" si="13"/>
        <v>9.5813096191886285E-2</v>
      </c>
      <c r="O46" s="32">
        <f t="shared" si="0"/>
        <v>9.8933106982547508E-2</v>
      </c>
      <c r="P46" s="33">
        <f t="shared" si="1"/>
        <v>9.7363228135347715E-2</v>
      </c>
      <c r="Q46" s="41"/>
      <c r="R46" s="58">
        <f t="shared" si="10"/>
        <v>23.7616478555878</v>
      </c>
      <c r="S46" s="58">
        <f t="shared" si="11"/>
        <v>24.535410531671779</v>
      </c>
      <c r="T46" s="58">
        <f t="shared" si="12"/>
        <v>24.146080577566234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3745.5250448064899</v>
      </c>
      <c r="F47" s="56">
        <v>3763.7510871987038</v>
      </c>
      <c r="G47" s="57">
        <f t="shared" si="4"/>
        <v>7509.2761320051941</v>
      </c>
      <c r="H47" s="56">
        <v>0</v>
      </c>
      <c r="I47" s="56">
        <v>0</v>
      </c>
      <c r="J47" s="57">
        <f t="shared" si="5"/>
        <v>0</v>
      </c>
      <c r="K47" s="56">
        <v>159</v>
      </c>
      <c r="L47" s="56">
        <v>157</v>
      </c>
      <c r="M47" s="57">
        <f t="shared" si="6"/>
        <v>316</v>
      </c>
      <c r="N47" s="32">
        <f t="shared" si="13"/>
        <v>9.4986940677786819E-2</v>
      </c>
      <c r="O47" s="32">
        <f t="shared" si="0"/>
        <v>9.6665067988460654E-2</v>
      </c>
      <c r="P47" s="33">
        <f t="shared" si="1"/>
        <v>9.5820693803659582E-2</v>
      </c>
      <c r="Q47" s="41"/>
      <c r="R47" s="58">
        <f t="shared" si="10"/>
        <v>23.556761288091131</v>
      </c>
      <c r="S47" s="58">
        <f t="shared" si="11"/>
        <v>23.972936861138241</v>
      </c>
      <c r="T47" s="58">
        <f t="shared" si="12"/>
        <v>23.763532063307576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3245.7121340662598</v>
      </c>
      <c r="F48" s="56">
        <v>3560.1926208744753</v>
      </c>
      <c r="G48" s="57">
        <f t="shared" si="4"/>
        <v>6805.9047549407351</v>
      </c>
      <c r="H48" s="56">
        <v>0</v>
      </c>
      <c r="I48" s="56">
        <v>0</v>
      </c>
      <c r="J48" s="57">
        <f t="shared" ref="J48:J58" si="14">+H48+I48</f>
        <v>0</v>
      </c>
      <c r="K48" s="56">
        <v>159</v>
      </c>
      <c r="L48" s="56">
        <v>155</v>
      </c>
      <c r="M48" s="57">
        <f t="shared" ref="M48:M58" si="15">+K48+L48</f>
        <v>314</v>
      </c>
      <c r="N48" s="32">
        <f t="shared" ref="N48" si="16">+E48/(H48*216+K48*248)</f>
        <v>8.2311628476015919E-2</v>
      </c>
      <c r="O48" s="32">
        <f t="shared" ref="O48" si="17">+F48/(I48*216+L48*248)</f>
        <v>9.2616873591947854E-2</v>
      </c>
      <c r="P48" s="33">
        <f t="shared" ref="P48" si="18">+G48/(J48*216+M48*248)</f>
        <v>8.7398612530058747E-2</v>
      </c>
      <c r="Q48" s="41"/>
      <c r="R48" s="58">
        <f t="shared" ref="R48" si="19">+E48/(H48+K48)</f>
        <v>20.413283862051948</v>
      </c>
      <c r="S48" s="58">
        <f t="shared" ref="S48" si="20">+F48/(I48+L48)</f>
        <v>22.968984650803066</v>
      </c>
      <c r="T48" s="58">
        <f t="shared" ref="T48" si="21">+G48/(J48+M48)</f>
        <v>21.674855907454571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3202.5446065391652</v>
      </c>
      <c r="F49" s="56">
        <v>3425.7453504976429</v>
      </c>
      <c r="G49" s="57">
        <f t="shared" si="4"/>
        <v>6628.2899570368081</v>
      </c>
      <c r="H49" s="56">
        <v>0</v>
      </c>
      <c r="I49" s="56">
        <v>0</v>
      </c>
      <c r="J49" s="57">
        <f t="shared" si="14"/>
        <v>0</v>
      </c>
      <c r="K49" s="56">
        <v>163</v>
      </c>
      <c r="L49" s="56">
        <v>157</v>
      </c>
      <c r="M49" s="57">
        <f t="shared" si="15"/>
        <v>320</v>
      </c>
      <c r="N49" s="32">
        <f t="shared" si="13"/>
        <v>7.9223842433682107E-2</v>
      </c>
      <c r="O49" s="32">
        <f t="shared" si="0"/>
        <v>8.7984008385495249E-2</v>
      </c>
      <c r="P49" s="33">
        <f t="shared" si="1"/>
        <v>8.3521798853790422E-2</v>
      </c>
      <c r="Q49" s="41"/>
      <c r="R49" s="58">
        <f t="shared" si="10"/>
        <v>19.647512923553162</v>
      </c>
      <c r="S49" s="58">
        <f t="shared" si="11"/>
        <v>21.82003407960282</v>
      </c>
      <c r="T49" s="58">
        <f t="shared" si="12"/>
        <v>20.713406115740025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3187.2689299591812</v>
      </c>
      <c r="F50" s="56">
        <v>3415.0095744442942</v>
      </c>
      <c r="G50" s="57">
        <f t="shared" si="4"/>
        <v>6602.2785044034754</v>
      </c>
      <c r="H50" s="56">
        <v>0</v>
      </c>
      <c r="I50" s="56">
        <v>0</v>
      </c>
      <c r="J50" s="57">
        <f t="shared" si="14"/>
        <v>0</v>
      </c>
      <c r="K50" s="56">
        <v>153</v>
      </c>
      <c r="L50" s="56">
        <v>157</v>
      </c>
      <c r="M50" s="57">
        <f t="shared" si="15"/>
        <v>310</v>
      </c>
      <c r="N50" s="32">
        <f t="shared" si="13"/>
        <v>8.3999286579147722E-2</v>
      </c>
      <c r="O50" s="32">
        <f t="shared" si="0"/>
        <v>8.7708279598425476E-2</v>
      </c>
      <c r="P50" s="33">
        <f t="shared" si="1"/>
        <v>8.5877712076007751E-2</v>
      </c>
      <c r="Q50" s="41"/>
      <c r="R50" s="58">
        <f t="shared" si="10"/>
        <v>20.831823071628634</v>
      </c>
      <c r="S50" s="58">
        <f t="shared" si="11"/>
        <v>21.751653340409518</v>
      </c>
      <c r="T50" s="58">
        <f t="shared" si="12"/>
        <v>21.297672594849921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3051.9355189331382</v>
      </c>
      <c r="F51" s="56">
        <v>3250.71466389341</v>
      </c>
      <c r="G51" s="57">
        <f t="shared" si="4"/>
        <v>6302.6501828265482</v>
      </c>
      <c r="H51" s="56">
        <v>0</v>
      </c>
      <c r="I51" s="56">
        <v>0</v>
      </c>
      <c r="J51" s="57">
        <f t="shared" si="14"/>
        <v>0</v>
      </c>
      <c r="K51" s="56">
        <v>157</v>
      </c>
      <c r="L51" s="56">
        <v>157</v>
      </c>
      <c r="M51" s="57">
        <f t="shared" si="15"/>
        <v>314</v>
      </c>
      <c r="N51" s="32">
        <f t="shared" si="13"/>
        <v>7.8383386042046907E-2</v>
      </c>
      <c r="O51" s="32">
        <f t="shared" si="0"/>
        <v>8.3488665088694528E-2</v>
      </c>
      <c r="P51" s="33">
        <f t="shared" si="1"/>
        <v>8.0936025565370717E-2</v>
      </c>
      <c r="Q51" s="41"/>
      <c r="R51" s="58">
        <f t="shared" si="10"/>
        <v>19.439079738427633</v>
      </c>
      <c r="S51" s="58">
        <f t="shared" si="11"/>
        <v>20.705188941996241</v>
      </c>
      <c r="T51" s="58">
        <f t="shared" si="12"/>
        <v>20.072134340211935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3064.3382837685831</v>
      </c>
      <c r="F52" s="56">
        <v>3250.4286619810314</v>
      </c>
      <c r="G52" s="57">
        <f t="shared" si="4"/>
        <v>6314.766945749614</v>
      </c>
      <c r="H52" s="56">
        <v>0</v>
      </c>
      <c r="I52" s="56">
        <v>0</v>
      </c>
      <c r="J52" s="57">
        <f t="shared" si="14"/>
        <v>0</v>
      </c>
      <c r="K52" s="56">
        <v>159</v>
      </c>
      <c r="L52" s="56">
        <v>157</v>
      </c>
      <c r="M52" s="57">
        <f t="shared" si="15"/>
        <v>316</v>
      </c>
      <c r="N52" s="32">
        <f t="shared" si="13"/>
        <v>7.7711967025983542E-2</v>
      </c>
      <c r="O52" s="32">
        <f t="shared" si="0"/>
        <v>8.3481319652276328E-2</v>
      </c>
      <c r="P52" s="33">
        <f t="shared" si="1"/>
        <v>8.0578385894110025E-2</v>
      </c>
      <c r="Q52" s="41"/>
      <c r="R52" s="58">
        <f t="shared" si="10"/>
        <v>19.272567822443918</v>
      </c>
      <c r="S52" s="58">
        <f t="shared" si="11"/>
        <v>20.703367273764531</v>
      </c>
      <c r="T52" s="58">
        <f t="shared" si="12"/>
        <v>19.983439701739286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3046.114678769377</v>
      </c>
      <c r="F53" s="56">
        <v>3218.0686846831554</v>
      </c>
      <c r="G53" s="57">
        <f t="shared" si="4"/>
        <v>6264.1833634525319</v>
      </c>
      <c r="H53" s="56">
        <v>0</v>
      </c>
      <c r="I53" s="56">
        <v>0</v>
      </c>
      <c r="J53" s="57">
        <f t="shared" si="14"/>
        <v>0</v>
      </c>
      <c r="K53" s="56">
        <v>159</v>
      </c>
      <c r="L53" s="56">
        <v>157</v>
      </c>
      <c r="M53" s="57">
        <f t="shared" si="15"/>
        <v>316</v>
      </c>
      <c r="N53" s="32">
        <f t="shared" si="13"/>
        <v>7.7249814332759612E-2</v>
      </c>
      <c r="O53" s="32">
        <f t="shared" si="0"/>
        <v>8.2650212776945634E-2</v>
      </c>
      <c r="P53" s="33">
        <f t="shared" si="1"/>
        <v>7.9932923686358362E-2</v>
      </c>
      <c r="Q53" s="41"/>
      <c r="R53" s="58">
        <f t="shared" si="10"/>
        <v>19.157953954524384</v>
      </c>
      <c r="S53" s="58">
        <f t="shared" si="11"/>
        <v>20.497252768682518</v>
      </c>
      <c r="T53" s="58">
        <f t="shared" si="12"/>
        <v>19.823365074216873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2912.9634984782078</v>
      </c>
      <c r="F54" s="56">
        <v>3129.9420210604167</v>
      </c>
      <c r="G54" s="57">
        <f t="shared" si="4"/>
        <v>6042.9055195386245</v>
      </c>
      <c r="H54" s="56">
        <v>0</v>
      </c>
      <c r="I54" s="56">
        <v>0</v>
      </c>
      <c r="J54" s="57">
        <f t="shared" si="14"/>
        <v>0</v>
      </c>
      <c r="K54" s="56">
        <v>165</v>
      </c>
      <c r="L54" s="56">
        <v>168</v>
      </c>
      <c r="M54" s="57">
        <f t="shared" si="15"/>
        <v>333</v>
      </c>
      <c r="N54" s="32">
        <f t="shared" si="13"/>
        <v>7.1186791262908305E-2</v>
      </c>
      <c r="O54" s="32">
        <f t="shared" si="0"/>
        <v>7.5123416404099863E-2</v>
      </c>
      <c r="P54" s="33">
        <f t="shared" si="1"/>
        <v>7.3172836379185133E-2</v>
      </c>
      <c r="Q54" s="41"/>
      <c r="R54" s="58">
        <f t="shared" si="10"/>
        <v>17.654324233201258</v>
      </c>
      <c r="S54" s="58">
        <f t="shared" si="11"/>
        <v>18.630607268216767</v>
      </c>
      <c r="T54" s="58">
        <f t="shared" si="12"/>
        <v>18.14686342203791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2144.3531765314624</v>
      </c>
      <c r="F55" s="56">
        <v>2396.4336454340582</v>
      </c>
      <c r="G55" s="57">
        <f t="shared" si="4"/>
        <v>4540.7868219655211</v>
      </c>
      <c r="H55" s="56">
        <v>0</v>
      </c>
      <c r="I55" s="56">
        <v>0</v>
      </c>
      <c r="J55" s="57">
        <f t="shared" si="14"/>
        <v>0</v>
      </c>
      <c r="K55" s="56">
        <v>160</v>
      </c>
      <c r="L55" s="56">
        <v>156</v>
      </c>
      <c r="M55" s="57">
        <f t="shared" si="15"/>
        <v>316</v>
      </c>
      <c r="N55" s="32">
        <f t="shared" si="13"/>
        <v>5.4041158682748551E-2</v>
      </c>
      <c r="O55" s="32">
        <f t="shared" si="0"/>
        <v>6.1942557005636327E-2</v>
      </c>
      <c r="P55" s="33">
        <f t="shared" si="1"/>
        <v>5.7941848994047584E-2</v>
      </c>
      <c r="Q55" s="41"/>
      <c r="R55" s="58">
        <f t="shared" si="10"/>
        <v>13.402207353321639</v>
      </c>
      <c r="S55" s="58">
        <f t="shared" si="11"/>
        <v>15.36175413739781</v>
      </c>
      <c r="T55" s="58">
        <f t="shared" si="12"/>
        <v>14.369578550523801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2059.2061637602528</v>
      </c>
      <c r="F56" s="56">
        <v>2274.2973407079044</v>
      </c>
      <c r="G56" s="57">
        <f t="shared" si="4"/>
        <v>4333.5035044681572</v>
      </c>
      <c r="H56" s="56">
        <v>0</v>
      </c>
      <c r="I56" s="56">
        <v>0</v>
      </c>
      <c r="J56" s="57">
        <f t="shared" si="14"/>
        <v>0</v>
      </c>
      <c r="K56" s="56">
        <v>158</v>
      </c>
      <c r="L56" s="56">
        <v>156</v>
      </c>
      <c r="M56" s="57">
        <f t="shared" si="15"/>
        <v>314</v>
      </c>
      <c r="N56" s="32">
        <f t="shared" si="13"/>
        <v>5.2552219369136711E-2</v>
      </c>
      <c r="O56" s="32">
        <f t="shared" si="0"/>
        <v>5.8785601238314319E-2</v>
      </c>
      <c r="P56" s="33">
        <f t="shared" si="1"/>
        <v>5.5649058769110298E-2</v>
      </c>
      <c r="Q56" s="41"/>
      <c r="R56" s="58">
        <f t="shared" si="10"/>
        <v>13.032950403545904</v>
      </c>
      <c r="S56" s="58">
        <f t="shared" si="11"/>
        <v>14.578829107101951</v>
      </c>
      <c r="T56" s="58">
        <f t="shared" si="12"/>
        <v>13.800966574739354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1700.6640362733956</v>
      </c>
      <c r="F57" s="56">
        <v>1892.3981143155429</v>
      </c>
      <c r="G57" s="57">
        <f t="shared" si="4"/>
        <v>3593.0621505889385</v>
      </c>
      <c r="H57" s="56">
        <v>0</v>
      </c>
      <c r="I57" s="56">
        <v>0</v>
      </c>
      <c r="J57" s="57">
        <f t="shared" si="14"/>
        <v>0</v>
      </c>
      <c r="K57" s="56">
        <v>158</v>
      </c>
      <c r="L57" s="56">
        <v>158</v>
      </c>
      <c r="M57" s="57">
        <f t="shared" si="15"/>
        <v>316</v>
      </c>
      <c r="N57" s="32">
        <f t="shared" si="13"/>
        <v>4.3402001742379431E-2</v>
      </c>
      <c r="O57" s="32">
        <f t="shared" si="0"/>
        <v>4.8295174415974453E-2</v>
      </c>
      <c r="P57" s="33">
        <f t="shared" si="1"/>
        <v>4.5848588079176938E-2</v>
      </c>
      <c r="Q57" s="41"/>
      <c r="R57" s="58">
        <f t="shared" si="10"/>
        <v>10.763696432110098</v>
      </c>
      <c r="S57" s="58">
        <f t="shared" si="11"/>
        <v>11.977203255161664</v>
      </c>
      <c r="T57" s="58">
        <f t="shared" si="12"/>
        <v>11.370449843635882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1636.9999162087749</v>
      </c>
      <c r="F58" s="61">
        <v>1793.0000000000005</v>
      </c>
      <c r="G58" s="62">
        <f t="shared" si="4"/>
        <v>3429.9999162087752</v>
      </c>
      <c r="H58" s="56">
        <v>0</v>
      </c>
      <c r="I58" s="56">
        <v>0</v>
      </c>
      <c r="J58" s="57">
        <f t="shared" si="14"/>
        <v>0</v>
      </c>
      <c r="K58" s="56">
        <v>158</v>
      </c>
      <c r="L58" s="56">
        <v>158</v>
      </c>
      <c r="M58" s="57">
        <f t="shared" si="15"/>
        <v>316</v>
      </c>
      <c r="N58" s="34">
        <f t="shared" si="13"/>
        <v>4.1777253884462406E-2</v>
      </c>
      <c r="O58" s="34">
        <f t="shared" si="0"/>
        <v>4.5758472846059627E-2</v>
      </c>
      <c r="P58" s="35">
        <f t="shared" si="1"/>
        <v>4.3767863365261013E-2</v>
      </c>
      <c r="Q58" s="41"/>
      <c r="R58" s="58">
        <f t="shared" si="10"/>
        <v>10.360758963346678</v>
      </c>
      <c r="S58" s="58">
        <f t="shared" si="11"/>
        <v>11.348101265822788</v>
      </c>
      <c r="T58" s="58">
        <f t="shared" si="12"/>
        <v>10.854430114584732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5067.0381254369877</v>
      </c>
      <c r="F59" s="64">
        <v>6585.2039145478757</v>
      </c>
      <c r="G59" s="65">
        <f t="shared" si="4"/>
        <v>11652.242039984863</v>
      </c>
      <c r="H59" s="66">
        <v>38</v>
      </c>
      <c r="I59" s="64">
        <v>65</v>
      </c>
      <c r="J59" s="65">
        <f t="shared" si="5"/>
        <v>103</v>
      </c>
      <c r="K59" s="66">
        <v>116</v>
      </c>
      <c r="L59" s="64">
        <v>84</v>
      </c>
      <c r="M59" s="65">
        <f t="shared" si="6"/>
        <v>200</v>
      </c>
      <c r="N59" s="30">
        <f t="shared" si="13"/>
        <v>0.13703586449148064</v>
      </c>
      <c r="O59" s="30">
        <f t="shared" si="0"/>
        <v>0.18883929555367848</v>
      </c>
      <c r="P59" s="31">
        <f t="shared" si="1"/>
        <v>0.16217907304288029</v>
      </c>
      <c r="Q59" s="41"/>
      <c r="R59" s="58">
        <f t="shared" si="10"/>
        <v>32.902844970370047</v>
      </c>
      <c r="S59" s="58">
        <f t="shared" si="11"/>
        <v>44.19599942649581</v>
      </c>
      <c r="T59" s="58">
        <f t="shared" si="12"/>
        <v>38.456244356385689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4911.0942723946191</v>
      </c>
      <c r="F60" s="56">
        <v>6536.2819967197338</v>
      </c>
      <c r="G60" s="57">
        <f t="shared" si="4"/>
        <v>11447.376269114353</v>
      </c>
      <c r="H60" s="55">
        <v>33</v>
      </c>
      <c r="I60" s="56">
        <v>65</v>
      </c>
      <c r="J60" s="57">
        <f t="shared" ref="J60:J84" si="22">+H60+I60</f>
        <v>98</v>
      </c>
      <c r="K60" s="55">
        <v>120</v>
      </c>
      <c r="L60" s="56">
        <v>84</v>
      </c>
      <c r="M60" s="57">
        <f t="shared" ref="M60:M84" si="23">+K60+L60</f>
        <v>204</v>
      </c>
      <c r="N60" s="32">
        <f t="shared" si="13"/>
        <v>0.1331352817283295</v>
      </c>
      <c r="O60" s="32">
        <f t="shared" si="0"/>
        <v>0.18743639586831079</v>
      </c>
      <c r="P60" s="33">
        <f t="shared" si="1"/>
        <v>0.15952308067327695</v>
      </c>
      <c r="Q60" s="41"/>
      <c r="R60" s="58">
        <f t="shared" si="10"/>
        <v>32.098655375128232</v>
      </c>
      <c r="S60" s="58">
        <f t="shared" si="11"/>
        <v>43.867664407514994</v>
      </c>
      <c r="T60" s="58">
        <f t="shared" si="12"/>
        <v>37.905219434153487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4736.7029811524026</v>
      </c>
      <c r="F61" s="56">
        <v>6232.1574980083524</v>
      </c>
      <c r="G61" s="57">
        <f t="shared" si="4"/>
        <v>10968.860479160754</v>
      </c>
      <c r="H61" s="55">
        <v>33</v>
      </c>
      <c r="I61" s="56">
        <v>65</v>
      </c>
      <c r="J61" s="57">
        <f t="shared" si="22"/>
        <v>98</v>
      </c>
      <c r="K61" s="55">
        <v>120</v>
      </c>
      <c r="L61" s="56">
        <v>84</v>
      </c>
      <c r="M61" s="57">
        <f t="shared" si="23"/>
        <v>204</v>
      </c>
      <c r="N61" s="32">
        <f t="shared" si="13"/>
        <v>0.12840769304793978</v>
      </c>
      <c r="O61" s="32">
        <f t="shared" si="0"/>
        <v>0.17871522992682817</v>
      </c>
      <c r="P61" s="33">
        <f t="shared" si="1"/>
        <v>0.15285480043423572</v>
      </c>
      <c r="Q61" s="41"/>
      <c r="R61" s="58">
        <f t="shared" si="10"/>
        <v>30.958843014067991</v>
      </c>
      <c r="S61" s="58">
        <f t="shared" si="11"/>
        <v>41.826560389317798</v>
      </c>
      <c r="T61" s="58">
        <f t="shared" si="12"/>
        <v>36.320730063446206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4568.231988634604</v>
      </c>
      <c r="F62" s="56">
        <v>5994.3532492246268</v>
      </c>
      <c r="G62" s="57">
        <f t="shared" si="4"/>
        <v>10562.585237859232</v>
      </c>
      <c r="H62" s="55">
        <v>33</v>
      </c>
      <c r="I62" s="56">
        <v>65</v>
      </c>
      <c r="J62" s="57">
        <f t="shared" si="22"/>
        <v>98</v>
      </c>
      <c r="K62" s="55">
        <v>120</v>
      </c>
      <c r="L62" s="56">
        <v>84</v>
      </c>
      <c r="M62" s="57">
        <f t="shared" si="23"/>
        <v>204</v>
      </c>
      <c r="N62" s="32">
        <f t="shared" si="13"/>
        <v>0.1238405982605347</v>
      </c>
      <c r="O62" s="32">
        <f t="shared" si="0"/>
        <v>0.17189588349462684</v>
      </c>
      <c r="P62" s="33">
        <f t="shared" si="1"/>
        <v>0.14719321680405842</v>
      </c>
      <c r="Q62" s="41"/>
      <c r="R62" s="58">
        <f t="shared" si="10"/>
        <v>29.857725415912444</v>
      </c>
      <c r="S62" s="58">
        <f t="shared" si="11"/>
        <v>40.23055871962837</v>
      </c>
      <c r="T62" s="58">
        <f t="shared" si="12"/>
        <v>34.975447807480897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4481.4155635235411</v>
      </c>
      <c r="F63" s="56">
        <v>5716.8546730947464</v>
      </c>
      <c r="G63" s="57">
        <f t="shared" si="4"/>
        <v>10198.270236618288</v>
      </c>
      <c r="H63" s="55">
        <v>33</v>
      </c>
      <c r="I63" s="56">
        <v>66</v>
      </c>
      <c r="J63" s="57">
        <f t="shared" si="22"/>
        <v>99</v>
      </c>
      <c r="K63" s="55">
        <v>120</v>
      </c>
      <c r="L63" s="56">
        <v>82</v>
      </c>
      <c r="M63" s="57">
        <f t="shared" si="23"/>
        <v>202</v>
      </c>
      <c r="N63" s="32">
        <f t="shared" si="13"/>
        <v>0.12148708424212593</v>
      </c>
      <c r="O63" s="32">
        <f t="shared" si="0"/>
        <v>0.16526522528604146</v>
      </c>
      <c r="P63" s="33">
        <f t="shared" si="1"/>
        <v>0.14267305871038455</v>
      </c>
      <c r="Q63" s="41"/>
      <c r="R63" s="58">
        <f t="shared" si="10"/>
        <v>29.290297800807458</v>
      </c>
      <c r="S63" s="58">
        <f t="shared" si="11"/>
        <v>38.627396439829369</v>
      </c>
      <c r="T63" s="58">
        <f t="shared" si="12"/>
        <v>33.881296467170394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4358.8734869374266</v>
      </c>
      <c r="F64" s="56">
        <v>5358.2303715780345</v>
      </c>
      <c r="G64" s="57">
        <f t="shared" si="4"/>
        <v>9717.1038585154602</v>
      </c>
      <c r="H64" s="55">
        <v>33</v>
      </c>
      <c r="I64" s="56">
        <v>66</v>
      </c>
      <c r="J64" s="57">
        <f t="shared" si="22"/>
        <v>99</v>
      </c>
      <c r="K64" s="55">
        <v>120</v>
      </c>
      <c r="L64" s="56">
        <v>82</v>
      </c>
      <c r="M64" s="57">
        <f t="shared" si="23"/>
        <v>202</v>
      </c>
      <c r="N64" s="3">
        <f t="shared" si="13"/>
        <v>0.11816508043096471</v>
      </c>
      <c r="O64" s="3">
        <f t="shared" si="0"/>
        <v>0.1548979640257295</v>
      </c>
      <c r="P64" s="4">
        <f t="shared" si="1"/>
        <v>0.13594157608443566</v>
      </c>
      <c r="Q64" s="41"/>
      <c r="R64" s="58">
        <f t="shared" si="10"/>
        <v>28.489369195669454</v>
      </c>
      <c r="S64" s="58">
        <f t="shared" si="11"/>
        <v>36.204259267419154</v>
      </c>
      <c r="T64" s="58">
        <f t="shared" si="12"/>
        <v>32.282737071479936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3983.1822676755605</v>
      </c>
      <c r="F65" s="56">
        <v>4737.4028495864732</v>
      </c>
      <c r="G65" s="57">
        <f t="shared" si="4"/>
        <v>8720.5851172620332</v>
      </c>
      <c r="H65" s="55">
        <v>33</v>
      </c>
      <c r="I65" s="56">
        <v>68</v>
      </c>
      <c r="J65" s="57">
        <f t="shared" si="22"/>
        <v>101</v>
      </c>
      <c r="K65" s="55">
        <v>120</v>
      </c>
      <c r="L65" s="56">
        <v>81</v>
      </c>
      <c r="M65" s="57">
        <f t="shared" si="23"/>
        <v>201</v>
      </c>
      <c r="N65" s="3">
        <f t="shared" si="13"/>
        <v>0.10798043449565063</v>
      </c>
      <c r="O65" s="3">
        <f t="shared" si="0"/>
        <v>0.13622621490644332</v>
      </c>
      <c r="P65" s="4">
        <f t="shared" si="1"/>
        <v>0.12168711092406276</v>
      </c>
      <c r="Q65" s="41"/>
      <c r="R65" s="58">
        <f t="shared" si="10"/>
        <v>26.033871030559219</v>
      </c>
      <c r="S65" s="58">
        <f t="shared" si="11"/>
        <v>31.794649997224653</v>
      </c>
      <c r="T65" s="58">
        <f t="shared" si="12"/>
        <v>28.876109659808058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1794.3247963934575</v>
      </c>
      <c r="F66" s="56">
        <v>2406.7991811732882</v>
      </c>
      <c r="G66" s="57">
        <f t="shared" si="4"/>
        <v>4201.1239775667455</v>
      </c>
      <c r="H66" s="55">
        <v>34</v>
      </c>
      <c r="I66" s="56">
        <v>68</v>
      </c>
      <c r="J66" s="57">
        <f t="shared" si="22"/>
        <v>102</v>
      </c>
      <c r="K66" s="55">
        <v>120</v>
      </c>
      <c r="L66" s="56">
        <v>81</v>
      </c>
      <c r="M66" s="57">
        <f t="shared" si="23"/>
        <v>201</v>
      </c>
      <c r="N66" s="3">
        <f t="shared" si="13"/>
        <v>4.8359335823454544E-2</v>
      </c>
      <c r="O66" s="3">
        <f t="shared" si="0"/>
        <v>6.9208626097690601E-2</v>
      </c>
      <c r="P66" s="4">
        <f t="shared" si="1"/>
        <v>5.8446354724078262E-2</v>
      </c>
      <c r="Q66" s="41"/>
      <c r="R66" s="58">
        <f t="shared" si="10"/>
        <v>11.651459716840634</v>
      </c>
      <c r="S66" s="58">
        <f t="shared" si="11"/>
        <v>16.1530146387469</v>
      </c>
      <c r="T66" s="58">
        <f t="shared" si="12"/>
        <v>13.865095635533814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1711.4780805124074</v>
      </c>
      <c r="F67" s="56">
        <v>2327.8784858173508</v>
      </c>
      <c r="G67" s="57">
        <f t="shared" si="4"/>
        <v>4039.3565663297582</v>
      </c>
      <c r="H67" s="55">
        <v>64</v>
      </c>
      <c r="I67" s="56">
        <v>68</v>
      </c>
      <c r="J67" s="57">
        <f t="shared" si="22"/>
        <v>132</v>
      </c>
      <c r="K67" s="55">
        <v>100</v>
      </c>
      <c r="L67" s="56">
        <v>81</v>
      </c>
      <c r="M67" s="57">
        <f t="shared" si="23"/>
        <v>181</v>
      </c>
      <c r="N67" s="3">
        <f t="shared" si="13"/>
        <v>4.4311259333896215E-2</v>
      </c>
      <c r="O67" s="3">
        <f t="shared" si="0"/>
        <v>6.6939224919983636E-2</v>
      </c>
      <c r="P67" s="4">
        <f t="shared" si="1"/>
        <v>5.5032105808307329E-2</v>
      </c>
      <c r="Q67" s="41"/>
      <c r="R67" s="58">
        <f t="shared" si="10"/>
        <v>10.435841954343948</v>
      </c>
      <c r="S67" s="58">
        <f t="shared" si="11"/>
        <v>15.623345542398328</v>
      </c>
      <c r="T67" s="58">
        <f t="shared" si="12"/>
        <v>12.905292544184531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1678.0259072974407</v>
      </c>
      <c r="F68" s="56">
        <v>2265.9222403281847</v>
      </c>
      <c r="G68" s="57">
        <f t="shared" si="4"/>
        <v>3943.9481476256251</v>
      </c>
      <c r="H68" s="55">
        <v>68</v>
      </c>
      <c r="I68" s="56">
        <v>68</v>
      </c>
      <c r="J68" s="57">
        <f t="shared" si="22"/>
        <v>136</v>
      </c>
      <c r="K68" s="55">
        <v>81</v>
      </c>
      <c r="L68" s="56">
        <v>81</v>
      </c>
      <c r="M68" s="57">
        <f t="shared" si="23"/>
        <v>162</v>
      </c>
      <c r="N68" s="3">
        <f t="shared" si="13"/>
        <v>4.8252412793232134E-2</v>
      </c>
      <c r="O68" s="3">
        <f t="shared" si="0"/>
        <v>6.5157644361864067E-2</v>
      </c>
      <c r="P68" s="4">
        <f t="shared" si="1"/>
        <v>5.6705028577548097E-2</v>
      </c>
      <c r="Q68" s="41"/>
      <c r="R68" s="58">
        <f t="shared" si="10"/>
        <v>11.261918840922421</v>
      </c>
      <c r="S68" s="58">
        <f t="shared" si="11"/>
        <v>15.207531814283119</v>
      </c>
      <c r="T68" s="58">
        <f t="shared" si="12"/>
        <v>13.234725327602769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1102.0459975532533</v>
      </c>
      <c r="F69" s="61">
        <v>1664.9999999999993</v>
      </c>
      <c r="G69" s="62">
        <f t="shared" si="4"/>
        <v>2767.0459975532526</v>
      </c>
      <c r="H69" s="67">
        <v>68</v>
      </c>
      <c r="I69" s="61">
        <v>68</v>
      </c>
      <c r="J69" s="62">
        <f t="shared" si="22"/>
        <v>136</v>
      </c>
      <c r="K69" s="67">
        <v>81</v>
      </c>
      <c r="L69" s="61">
        <v>89</v>
      </c>
      <c r="M69" s="62">
        <f t="shared" si="23"/>
        <v>170</v>
      </c>
      <c r="N69" s="6">
        <f t="shared" si="13"/>
        <v>3.1689843499921017E-2</v>
      </c>
      <c r="O69" s="6">
        <f t="shared" si="0"/>
        <v>4.5293797606093561E-2</v>
      </c>
      <c r="P69" s="7">
        <f t="shared" si="1"/>
        <v>3.8680468541059783E-2</v>
      </c>
      <c r="Q69" s="41"/>
      <c r="R69" s="58">
        <f t="shared" si="10"/>
        <v>7.3962818627735123</v>
      </c>
      <c r="S69" s="58">
        <f t="shared" si="11"/>
        <v>10.605095541401269</v>
      </c>
      <c r="T69" s="58">
        <f t="shared" si="12"/>
        <v>9.0426339789321979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7141.0000000000018</v>
      </c>
      <c r="F70" s="64">
        <v>5369.6603954695656</v>
      </c>
      <c r="G70" s="65">
        <f t="shared" si="4"/>
        <v>12510.660395469567</v>
      </c>
      <c r="H70" s="66">
        <v>342</v>
      </c>
      <c r="I70" s="64">
        <v>344</v>
      </c>
      <c r="J70" s="65">
        <f t="shared" si="22"/>
        <v>686</v>
      </c>
      <c r="K70" s="66">
        <v>0</v>
      </c>
      <c r="L70" s="64">
        <v>0</v>
      </c>
      <c r="M70" s="65">
        <f t="shared" si="23"/>
        <v>0</v>
      </c>
      <c r="N70" s="15">
        <f t="shared" si="13"/>
        <v>9.6667208143816352E-2</v>
      </c>
      <c r="O70" s="15">
        <f t="shared" si="0"/>
        <v>7.2266101360217022E-2</v>
      </c>
      <c r="P70" s="16">
        <f t="shared" si="1"/>
        <v>8.4431084625509981E-2</v>
      </c>
      <c r="Q70" s="41"/>
      <c r="R70" s="58">
        <f t="shared" si="10"/>
        <v>20.880116959064331</v>
      </c>
      <c r="S70" s="58">
        <f t="shared" si="11"/>
        <v>15.609477893806877</v>
      </c>
      <c r="T70" s="58">
        <f t="shared" si="12"/>
        <v>18.237114279110155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9680.9709315960772</v>
      </c>
      <c r="F71" s="56">
        <v>7934.0865565926906</v>
      </c>
      <c r="G71" s="57">
        <f t="shared" ref="G71:G84" si="24">+E71+F71</f>
        <v>17615.057488188766</v>
      </c>
      <c r="H71" s="55">
        <v>342</v>
      </c>
      <c r="I71" s="56">
        <v>348</v>
      </c>
      <c r="J71" s="57">
        <f t="shared" si="22"/>
        <v>690</v>
      </c>
      <c r="K71" s="55">
        <v>0</v>
      </c>
      <c r="L71" s="56">
        <v>0</v>
      </c>
      <c r="M71" s="57">
        <f t="shared" si="23"/>
        <v>0</v>
      </c>
      <c r="N71" s="3">
        <f t="shared" si="13"/>
        <v>0.13105061365058585</v>
      </c>
      <c r="O71" s="3">
        <f t="shared" si="0"/>
        <v>0.10555138565071162</v>
      </c>
      <c r="P71" s="4">
        <f t="shared" si="1"/>
        <v>0.11819013344195362</v>
      </c>
      <c r="Q71" s="41"/>
      <c r="R71" s="58">
        <f t="shared" ref="R71:R86" si="25">+E71/(H71+K71)</f>
        <v>28.306932548526543</v>
      </c>
      <c r="S71" s="58">
        <f t="shared" ref="S71:S86" si="26">+F71/(I71+L71)</f>
        <v>22.79909930055371</v>
      </c>
      <c r="T71" s="58">
        <f t="shared" ref="T71:T86" si="27">+G71/(J71+M71)</f>
        <v>25.52906882346198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15392.124567404304</v>
      </c>
      <c r="F72" s="56">
        <v>13490.644016928851</v>
      </c>
      <c r="G72" s="57">
        <f t="shared" si="24"/>
        <v>28882.768584333156</v>
      </c>
      <c r="H72" s="55">
        <v>360</v>
      </c>
      <c r="I72" s="56">
        <v>354</v>
      </c>
      <c r="J72" s="57">
        <f t="shared" si="22"/>
        <v>714</v>
      </c>
      <c r="K72" s="55">
        <v>0</v>
      </c>
      <c r="L72" s="56">
        <v>0</v>
      </c>
      <c r="M72" s="57">
        <f t="shared" si="23"/>
        <v>0</v>
      </c>
      <c r="N72" s="3">
        <f t="shared" si="13"/>
        <v>0.19794398877834754</v>
      </c>
      <c r="O72" s="3">
        <f t="shared" si="0"/>
        <v>0.17643131430384038</v>
      </c>
      <c r="P72" s="4">
        <f t="shared" si="1"/>
        <v>0.18727804092964231</v>
      </c>
      <c r="Q72" s="41"/>
      <c r="R72" s="58">
        <f t="shared" si="25"/>
        <v>42.755901576123065</v>
      </c>
      <c r="S72" s="58">
        <f t="shared" si="26"/>
        <v>38.109163889629521</v>
      </c>
      <c r="T72" s="58">
        <f t="shared" si="27"/>
        <v>40.45205684080274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18041.650039366097</v>
      </c>
      <c r="F73" s="56">
        <v>15202.346228611519</v>
      </c>
      <c r="G73" s="57">
        <f t="shared" si="24"/>
        <v>33243.996267977614</v>
      </c>
      <c r="H73" s="55">
        <v>356</v>
      </c>
      <c r="I73" s="56">
        <v>344</v>
      </c>
      <c r="J73" s="57">
        <f t="shared" si="22"/>
        <v>700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0.23462403817319624</v>
      </c>
      <c r="O73" s="3">
        <f t="shared" ref="O73" si="29">+F73/(I73*216+L73*248)</f>
        <v>0.20459660622054693</v>
      </c>
      <c r="P73" s="4">
        <f t="shared" ref="P73" si="30">+G73/(J73*216+M73*248)</f>
        <v>0.21986770018503712</v>
      </c>
      <c r="Q73" s="41"/>
      <c r="R73" s="58">
        <f t="shared" si="25"/>
        <v>50.678792245410385</v>
      </c>
      <c r="S73" s="58">
        <f t="shared" si="26"/>
        <v>44.192866943638137</v>
      </c>
      <c r="T73" s="58">
        <f t="shared" si="27"/>
        <v>47.491423239968022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19935.810953699853</v>
      </c>
      <c r="F74" s="56">
        <v>16412.493986317488</v>
      </c>
      <c r="G74" s="57">
        <f t="shared" si="24"/>
        <v>36348.30494001734</v>
      </c>
      <c r="H74" s="55">
        <v>342</v>
      </c>
      <c r="I74" s="56">
        <v>344</v>
      </c>
      <c r="J74" s="57">
        <f t="shared" si="22"/>
        <v>686</v>
      </c>
      <c r="K74" s="55">
        <v>0</v>
      </c>
      <c r="L74" s="56">
        <v>0</v>
      </c>
      <c r="M74" s="57">
        <f t="shared" si="23"/>
        <v>0</v>
      </c>
      <c r="N74" s="3">
        <f t="shared" si="13"/>
        <v>0.26986965228638526</v>
      </c>
      <c r="O74" s="3">
        <f t="shared" si="0"/>
        <v>0.22088304783480683</v>
      </c>
      <c r="P74" s="4">
        <f t="shared" si="1"/>
        <v>0.24530494101620601</v>
      </c>
      <c r="Q74" s="41"/>
      <c r="R74" s="58">
        <f t="shared" si="25"/>
        <v>58.291844893859221</v>
      </c>
      <c r="S74" s="58">
        <f t="shared" si="26"/>
        <v>47.710738332318279</v>
      </c>
      <c r="T74" s="58">
        <f t="shared" si="27"/>
        <v>52.985867259500495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20694.95423612079</v>
      </c>
      <c r="F75" s="56">
        <v>17406.637341123056</v>
      </c>
      <c r="G75" s="57">
        <f t="shared" si="24"/>
        <v>38101.591577243846</v>
      </c>
      <c r="H75" s="55">
        <v>342</v>
      </c>
      <c r="I75" s="56">
        <v>362</v>
      </c>
      <c r="J75" s="57">
        <f t="shared" si="22"/>
        <v>704</v>
      </c>
      <c r="K75" s="55">
        <v>0</v>
      </c>
      <c r="L75" s="56">
        <v>0</v>
      </c>
      <c r="M75" s="57">
        <f t="shared" si="23"/>
        <v>0</v>
      </c>
      <c r="N75" s="3">
        <f t="shared" si="13"/>
        <v>0.28014612080518719</v>
      </c>
      <c r="O75" s="3">
        <f t="shared" si="0"/>
        <v>0.2226140441621017</v>
      </c>
      <c r="P75" s="4">
        <f t="shared" si="1"/>
        <v>0.25056286548587337</v>
      </c>
      <c r="Q75" s="41"/>
      <c r="R75" s="58">
        <f t="shared" si="25"/>
        <v>60.511562093920439</v>
      </c>
      <c r="S75" s="58">
        <f t="shared" si="26"/>
        <v>48.084633539013964</v>
      </c>
      <c r="T75" s="58">
        <f t="shared" si="27"/>
        <v>54.121578944948645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24487.684318752887</v>
      </c>
      <c r="F76" s="56">
        <v>24336.690037296888</v>
      </c>
      <c r="G76" s="57">
        <f t="shared" si="24"/>
        <v>48824.374356049775</v>
      </c>
      <c r="H76" s="55">
        <v>370</v>
      </c>
      <c r="I76" s="56">
        <v>352</v>
      </c>
      <c r="J76" s="57">
        <f t="shared" si="22"/>
        <v>722</v>
      </c>
      <c r="K76" s="55">
        <v>0</v>
      </c>
      <c r="L76" s="56">
        <v>0</v>
      </c>
      <c r="M76" s="57">
        <f t="shared" si="23"/>
        <v>0</v>
      </c>
      <c r="N76" s="3">
        <f t="shared" si="13"/>
        <v>0.30640245644085196</v>
      </c>
      <c r="O76" s="3">
        <f t="shared" si="0"/>
        <v>0.3200848331925622</v>
      </c>
      <c r="P76" s="4">
        <f t="shared" si="1"/>
        <v>0.31307308887381868</v>
      </c>
      <c r="Q76" s="41"/>
      <c r="R76" s="58">
        <f t="shared" si="25"/>
        <v>66.182930591224022</v>
      </c>
      <c r="S76" s="58">
        <f t="shared" si="26"/>
        <v>69.138323969593429</v>
      </c>
      <c r="T76" s="58">
        <f t="shared" si="27"/>
        <v>67.623787196744843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26389.556041250129</v>
      </c>
      <c r="F77" s="56">
        <v>27169.417263709947</v>
      </c>
      <c r="G77" s="57">
        <f t="shared" si="24"/>
        <v>53558.973304960076</v>
      </c>
      <c r="H77" s="55">
        <v>342</v>
      </c>
      <c r="I77" s="56">
        <v>342</v>
      </c>
      <c r="J77" s="57">
        <f t="shared" si="22"/>
        <v>684</v>
      </c>
      <c r="K77" s="55">
        <v>0</v>
      </c>
      <c r="L77" s="56">
        <v>0</v>
      </c>
      <c r="M77" s="57">
        <f t="shared" si="23"/>
        <v>0</v>
      </c>
      <c r="N77" s="3">
        <f t="shared" si="13"/>
        <v>0.35723353965305027</v>
      </c>
      <c r="O77" s="3">
        <f t="shared" si="0"/>
        <v>0.36779046544983141</v>
      </c>
      <c r="P77" s="4">
        <f t="shared" si="1"/>
        <v>0.36251200255144084</v>
      </c>
      <c r="Q77" s="41"/>
      <c r="R77" s="58">
        <f t="shared" si="25"/>
        <v>77.162444565058863</v>
      </c>
      <c r="S77" s="58">
        <f t="shared" si="26"/>
        <v>79.442740537163587</v>
      </c>
      <c r="T77" s="58">
        <f t="shared" si="27"/>
        <v>78.302592551111218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23900.129398033805</v>
      </c>
      <c r="F78" s="56">
        <v>24150.691506958505</v>
      </c>
      <c r="G78" s="57">
        <f t="shared" si="24"/>
        <v>48050.82090499231</v>
      </c>
      <c r="H78" s="55">
        <v>342</v>
      </c>
      <c r="I78" s="56">
        <v>340</v>
      </c>
      <c r="J78" s="57">
        <f t="shared" si="22"/>
        <v>682</v>
      </c>
      <c r="K78" s="55">
        <v>0</v>
      </c>
      <c r="L78" s="56">
        <v>0</v>
      </c>
      <c r="M78" s="57">
        <f t="shared" si="23"/>
        <v>0</v>
      </c>
      <c r="N78" s="3">
        <f t="shared" si="13"/>
        <v>0.3235343485763727</v>
      </c>
      <c r="O78" s="3">
        <f t="shared" si="0"/>
        <v>0.32884928522546986</v>
      </c>
      <c r="P78" s="4">
        <f t="shared" si="1"/>
        <v>0.32618402373867922</v>
      </c>
      <c r="Q78" s="41"/>
      <c r="R78" s="58">
        <f t="shared" si="25"/>
        <v>69.883419292496512</v>
      </c>
      <c r="S78" s="58">
        <f t="shared" si="26"/>
        <v>71.031445608701489</v>
      </c>
      <c r="T78" s="58">
        <f t="shared" si="27"/>
        <v>70.455749127554711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22450.752504315667</v>
      </c>
      <c r="F79" s="56">
        <v>23261.055560419834</v>
      </c>
      <c r="G79" s="57">
        <f t="shared" si="24"/>
        <v>45711.808064735502</v>
      </c>
      <c r="H79" s="55">
        <v>342</v>
      </c>
      <c r="I79" s="56">
        <v>348</v>
      </c>
      <c r="J79" s="57">
        <f t="shared" si="22"/>
        <v>690</v>
      </c>
      <c r="K79" s="55">
        <v>0</v>
      </c>
      <c r="L79" s="56">
        <v>0</v>
      </c>
      <c r="M79" s="57">
        <f t="shared" si="23"/>
        <v>0</v>
      </c>
      <c r="N79" s="3">
        <f t="shared" si="13"/>
        <v>0.30391423684637842</v>
      </c>
      <c r="O79" s="3">
        <f t="shared" si="0"/>
        <v>0.30945422999707101</v>
      </c>
      <c r="P79" s="4">
        <f t="shared" si="1"/>
        <v>0.30670832034846685</v>
      </c>
      <c r="Q79" s="41"/>
      <c r="R79" s="58">
        <f t="shared" si="25"/>
        <v>65.645475158817746</v>
      </c>
      <c r="S79" s="58">
        <f t="shared" si="26"/>
        <v>66.842113679367344</v>
      </c>
      <c r="T79" s="58">
        <f t="shared" si="27"/>
        <v>66.248997195268842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17941.834714270961</v>
      </c>
      <c r="F80" s="56">
        <v>18722.62168637773</v>
      </c>
      <c r="G80" s="57">
        <f t="shared" si="24"/>
        <v>36664.456400648691</v>
      </c>
      <c r="H80" s="55">
        <v>362</v>
      </c>
      <c r="I80" s="56">
        <v>356</v>
      </c>
      <c r="J80" s="57">
        <f t="shared" si="22"/>
        <v>718</v>
      </c>
      <c r="K80" s="55">
        <v>0</v>
      </c>
      <c r="L80" s="56">
        <v>0</v>
      </c>
      <c r="M80" s="57">
        <f t="shared" si="23"/>
        <v>0</v>
      </c>
      <c r="N80" s="3">
        <f t="shared" si="13"/>
        <v>0.22945870056106712</v>
      </c>
      <c r="O80" s="3">
        <f t="shared" si="0"/>
        <v>0.24347978680786686</v>
      </c>
      <c r="P80" s="4">
        <f t="shared" si="1"/>
        <v>0.2364106597586447</v>
      </c>
      <c r="Q80" s="41"/>
      <c r="R80" s="58">
        <f t="shared" si="25"/>
        <v>49.5630793211905</v>
      </c>
      <c r="S80" s="58">
        <f t="shared" si="26"/>
        <v>52.591633950499244</v>
      </c>
      <c r="T80" s="58">
        <f t="shared" si="27"/>
        <v>51.06470250786726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15791.748530257646</v>
      </c>
      <c r="F81" s="56">
        <v>16303.335699522482</v>
      </c>
      <c r="G81" s="57">
        <f t="shared" si="24"/>
        <v>32095.084229780128</v>
      </c>
      <c r="H81" s="55">
        <v>344</v>
      </c>
      <c r="I81" s="56">
        <v>344</v>
      </c>
      <c r="J81" s="57">
        <f t="shared" si="22"/>
        <v>688</v>
      </c>
      <c r="K81" s="55">
        <v>0</v>
      </c>
      <c r="L81" s="56">
        <v>0</v>
      </c>
      <c r="M81" s="57">
        <f t="shared" si="23"/>
        <v>0</v>
      </c>
      <c r="N81" s="3">
        <f t="shared" si="13"/>
        <v>0.21252891540506091</v>
      </c>
      <c r="O81" s="3">
        <f t="shared" ref="O81:O86" si="31">+F81/(I81*216+L81*248)</f>
        <v>0.21941397097763893</v>
      </c>
      <c r="P81" s="4">
        <f t="shared" ref="P81:P86" si="32">+G81/(J81*216+M81*248)</f>
        <v>0.21597144319134992</v>
      </c>
      <c r="Q81" s="41"/>
      <c r="R81" s="58">
        <f t="shared" si="25"/>
        <v>45.906245727493157</v>
      </c>
      <c r="S81" s="58">
        <f t="shared" si="26"/>
        <v>47.393417731170004</v>
      </c>
      <c r="T81" s="58">
        <f t="shared" si="27"/>
        <v>46.649831729331581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14634.872861838072</v>
      </c>
      <c r="F82" s="56">
        <v>14403.811864378182</v>
      </c>
      <c r="G82" s="57">
        <f t="shared" si="24"/>
        <v>29038.684726216256</v>
      </c>
      <c r="H82" s="55">
        <v>342</v>
      </c>
      <c r="I82" s="56">
        <v>342</v>
      </c>
      <c r="J82" s="57">
        <f t="shared" si="22"/>
        <v>684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0.1981112310731816</v>
      </c>
      <c r="O82" s="3">
        <f t="shared" si="31"/>
        <v>0.19498337481560241</v>
      </c>
      <c r="P82" s="4">
        <f t="shared" si="32"/>
        <v>0.19654730294439202</v>
      </c>
      <c r="Q82" s="41"/>
      <c r="R82" s="58">
        <f t="shared" si="25"/>
        <v>42.792025911807229</v>
      </c>
      <c r="S82" s="58">
        <f t="shared" si="26"/>
        <v>42.116408960170119</v>
      </c>
      <c r="T82" s="58">
        <f t="shared" si="27"/>
        <v>42.454217435988674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10944.732419271453</v>
      </c>
      <c r="F83" s="56">
        <v>12268.644801641576</v>
      </c>
      <c r="G83" s="57">
        <f t="shared" si="24"/>
        <v>23213.377220913029</v>
      </c>
      <c r="H83" s="55">
        <v>340</v>
      </c>
      <c r="I83" s="56">
        <v>366</v>
      </c>
      <c r="J83" s="57">
        <f t="shared" si="22"/>
        <v>706</v>
      </c>
      <c r="K83" s="55">
        <v>0</v>
      </c>
      <c r="L83" s="56">
        <v>0</v>
      </c>
      <c r="M83" s="57">
        <f t="shared" si="23"/>
        <v>0</v>
      </c>
      <c r="N83" s="3">
        <f t="shared" si="33"/>
        <v>0.14902958087243265</v>
      </c>
      <c r="O83" s="3">
        <f t="shared" si="31"/>
        <v>0.15518929368601467</v>
      </c>
      <c r="P83" s="4">
        <f t="shared" si="32"/>
        <v>0.15222285975312813</v>
      </c>
      <c r="Q83" s="41"/>
      <c r="R83" s="58">
        <f t="shared" si="25"/>
        <v>32.190389468445453</v>
      </c>
      <c r="S83" s="58">
        <f t="shared" si="26"/>
        <v>33.520887436179173</v>
      </c>
      <c r="T83" s="58">
        <f t="shared" si="27"/>
        <v>32.880137706675676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5061.7894505727572</v>
      </c>
      <c r="F84" s="61">
        <v>6538.9999999999991</v>
      </c>
      <c r="G84" s="62">
        <f t="shared" si="24"/>
        <v>11600.789450572756</v>
      </c>
      <c r="H84" s="67">
        <v>364</v>
      </c>
      <c r="I84" s="61">
        <v>340</v>
      </c>
      <c r="J84" s="62">
        <f t="shared" si="22"/>
        <v>704</v>
      </c>
      <c r="K84" s="67">
        <v>0</v>
      </c>
      <c r="L84" s="61">
        <v>0</v>
      </c>
      <c r="M84" s="62">
        <f t="shared" si="23"/>
        <v>0</v>
      </c>
      <c r="N84" s="6">
        <f t="shared" si="33"/>
        <v>6.4379698954171213E-2</v>
      </c>
      <c r="O84" s="6">
        <f t="shared" si="31"/>
        <v>8.9038671023965135E-2</v>
      </c>
      <c r="P84" s="7">
        <f t="shared" si="32"/>
        <v>7.6288861601514865E-2</v>
      </c>
      <c r="Q84" s="41"/>
      <c r="R84" s="58">
        <f t="shared" si="25"/>
        <v>13.906014974100982</v>
      </c>
      <c r="S84" s="58">
        <f t="shared" si="26"/>
        <v>19.232352941176469</v>
      </c>
      <c r="T84" s="58">
        <f t="shared" si="27"/>
        <v>16.478394105927212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2263.203202983414</v>
      </c>
      <c r="F85" s="64">
        <v>4465.8085161308609</v>
      </c>
      <c r="G85" s="65">
        <f t="shared" ref="G85:G86" si="34">+E85+F85</f>
        <v>6729.0117191142745</v>
      </c>
      <c r="H85" s="71">
        <v>77</v>
      </c>
      <c r="I85" s="64">
        <v>77</v>
      </c>
      <c r="J85" s="65">
        <f t="shared" ref="J85:J86" si="35">+H85+I85</f>
        <v>154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0.13607522865460642</v>
      </c>
      <c r="O85" s="3">
        <f t="shared" si="31"/>
        <v>0.26850700553937357</v>
      </c>
      <c r="P85" s="4">
        <f t="shared" si="32"/>
        <v>0.20229111709698996</v>
      </c>
      <c r="Q85" s="41"/>
      <c r="R85" s="58">
        <f t="shared" si="25"/>
        <v>29.392249389394987</v>
      </c>
      <c r="S85" s="58">
        <f t="shared" si="26"/>
        <v>57.997513196504684</v>
      </c>
      <c r="T85" s="58">
        <f t="shared" si="27"/>
        <v>43.694881292949837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2139.1143748271361</v>
      </c>
      <c r="F86" s="61">
        <v>4328.0000000000018</v>
      </c>
      <c r="G86" s="62">
        <f t="shared" si="34"/>
        <v>6467.1143748271379</v>
      </c>
      <c r="H86" s="72">
        <v>77</v>
      </c>
      <c r="I86" s="61">
        <v>77</v>
      </c>
      <c r="J86" s="62">
        <f t="shared" si="35"/>
        <v>154</v>
      </c>
      <c r="K86" s="72">
        <v>0</v>
      </c>
      <c r="L86" s="61">
        <v>0</v>
      </c>
      <c r="M86" s="62">
        <f t="shared" si="36"/>
        <v>0</v>
      </c>
      <c r="N86" s="6">
        <f t="shared" si="33"/>
        <v>0.12861438040086196</v>
      </c>
      <c r="O86" s="6">
        <f t="shared" si="31"/>
        <v>0.26022126022126035</v>
      </c>
      <c r="P86" s="7">
        <f t="shared" si="32"/>
        <v>0.19441782031106114</v>
      </c>
      <c r="Q86" s="41"/>
      <c r="R86" s="58">
        <f t="shared" si="25"/>
        <v>27.780706166586182</v>
      </c>
      <c r="S86" s="58">
        <f t="shared" si="26"/>
        <v>56.207792207792231</v>
      </c>
      <c r="T86" s="58">
        <f t="shared" si="27"/>
        <v>41.994249187189205</v>
      </c>
    </row>
    <row r="87" spans="2:20" ht="18.75" x14ac:dyDescent="0.3">
      <c r="B87" s="69" t="s">
        <v>104</v>
      </c>
      <c r="Q87" s="75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1149822.3420065632</v>
      </c>
    </row>
    <row r="91" spans="2:20" x14ac:dyDescent="0.25">
      <c r="C91" t="s">
        <v>112</v>
      </c>
      <c r="D91" s="78">
        <f>SUMPRODUCT(((((J5:J86)*216)+((M5:M86)*248))*((D5:D86))/1000))</f>
        <v>7323424.3646399993</v>
      </c>
    </row>
    <row r="92" spans="2:20" x14ac:dyDescent="0.25">
      <c r="C92" t="s">
        <v>111</v>
      </c>
      <c r="D92" s="39">
        <f>+D90/D91</f>
        <v>0.15700610599029319</v>
      </c>
    </row>
    <row r="93" spans="2:20" x14ac:dyDescent="0.25">
      <c r="C93"/>
      <c r="D93" s="82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B64" zoomScale="86" zoomScaleNormal="86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0.15431250143178463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361.99999999999994</v>
      </c>
      <c r="F5" s="56">
        <v>675.06336514948055</v>
      </c>
      <c r="G5" s="57">
        <f>+E5+F5</f>
        <v>1037.0633651494804</v>
      </c>
      <c r="H5" s="56">
        <v>141</v>
      </c>
      <c r="I5" s="56">
        <v>140</v>
      </c>
      <c r="J5" s="57">
        <f>+H5+I5</f>
        <v>281</v>
      </c>
      <c r="K5" s="56">
        <v>0</v>
      </c>
      <c r="L5" s="56">
        <v>0</v>
      </c>
      <c r="M5" s="57">
        <f>+K5+L5</f>
        <v>0</v>
      </c>
      <c r="N5" s="32">
        <f>+E5/(H5*216+K5*248)</f>
        <v>1.1885999474651954E-2</v>
      </c>
      <c r="O5" s="32">
        <f t="shared" ref="O5:O80" si="0">+F5/(I5*216+L5*248)</f>
        <v>2.2323523979810866E-2</v>
      </c>
      <c r="P5" s="33">
        <f t="shared" ref="P5:P80" si="1">+G5/(J5*216+M5*248)</f>
        <v>1.7086189619570983E-2</v>
      </c>
      <c r="Q5" s="41"/>
      <c r="R5" s="58">
        <f>+E5/(H5+K5)</f>
        <v>2.5673758865248222</v>
      </c>
      <c r="S5" s="58">
        <f t="shared" ref="S5" si="2">+F5/(I5+L5)</f>
        <v>4.8218811796391465</v>
      </c>
      <c r="T5" s="58">
        <f t="shared" ref="T5" si="3">+G5/(J5+M5)</f>
        <v>3.6906169578273325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704.97826557277233</v>
      </c>
      <c r="F6" s="56">
        <v>1304.371544493797</v>
      </c>
      <c r="G6" s="57">
        <f t="shared" ref="G6:G70" si="4">+E6+F6</f>
        <v>2009.3498100665693</v>
      </c>
      <c r="H6" s="56">
        <v>141</v>
      </c>
      <c r="I6" s="56">
        <v>140</v>
      </c>
      <c r="J6" s="57">
        <f t="shared" ref="J6:J59" si="5">+H6+I6</f>
        <v>281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2.3147434514472431E-2</v>
      </c>
      <c r="O6" s="32">
        <f t="shared" ref="O6:O16" si="8">+F6/(I6*216+L6*248)</f>
        <v>4.31339796459589E-2</v>
      </c>
      <c r="P6" s="33">
        <f t="shared" ref="P6:P16" si="9">+G6/(J6*216+M6*248)</f>
        <v>3.3105143832650737E-2</v>
      </c>
      <c r="Q6" s="41"/>
      <c r="R6" s="58">
        <f t="shared" ref="R6:R70" si="10">+E6/(H6+K6)</f>
        <v>4.9998458551260452</v>
      </c>
      <c r="S6" s="58">
        <f t="shared" ref="S6:S70" si="11">+F6/(I6+L6)</f>
        <v>9.3169396035271212</v>
      </c>
      <c r="T6" s="58">
        <f t="shared" ref="T6:T70" si="12">+G6/(J6+M6)</f>
        <v>7.1507110678525594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1012.6566785143793</v>
      </c>
      <c r="F7" s="56">
        <v>1720.5475110051345</v>
      </c>
      <c r="G7" s="57">
        <f t="shared" si="4"/>
        <v>2733.2041895195139</v>
      </c>
      <c r="H7" s="56">
        <v>141</v>
      </c>
      <c r="I7" s="56">
        <v>140</v>
      </c>
      <c r="J7" s="57">
        <f t="shared" si="5"/>
        <v>281</v>
      </c>
      <c r="K7" s="56">
        <v>0</v>
      </c>
      <c r="L7" s="56">
        <v>0</v>
      </c>
      <c r="M7" s="57">
        <f t="shared" si="6"/>
        <v>0</v>
      </c>
      <c r="N7" s="32">
        <f t="shared" si="7"/>
        <v>3.3249825272996435E-2</v>
      </c>
      <c r="O7" s="32">
        <f t="shared" si="8"/>
        <v>5.6896412400963443E-2</v>
      </c>
      <c r="P7" s="33">
        <f t="shared" si="9"/>
        <v>4.5031043059172167E-2</v>
      </c>
      <c r="Q7" s="41"/>
      <c r="R7" s="58">
        <f t="shared" si="10"/>
        <v>7.1819622589672294</v>
      </c>
      <c r="S7" s="58">
        <f t="shared" si="11"/>
        <v>12.289625078608104</v>
      </c>
      <c r="T7" s="58">
        <f t="shared" si="12"/>
        <v>9.7267053007811874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1217.1922869036162</v>
      </c>
      <c r="F8" s="56">
        <v>1913.3690127774107</v>
      </c>
      <c r="G8" s="57">
        <f t="shared" si="4"/>
        <v>3130.5612996810269</v>
      </c>
      <c r="H8" s="56">
        <v>141</v>
      </c>
      <c r="I8" s="56">
        <v>148</v>
      </c>
      <c r="J8" s="57">
        <f t="shared" si="5"/>
        <v>289</v>
      </c>
      <c r="K8" s="56">
        <v>0</v>
      </c>
      <c r="L8" s="56">
        <v>0</v>
      </c>
      <c r="M8" s="57">
        <f t="shared" si="6"/>
        <v>0</v>
      </c>
      <c r="N8" s="32">
        <f t="shared" si="7"/>
        <v>3.996559912344419E-2</v>
      </c>
      <c r="O8" s="32">
        <f t="shared" si="8"/>
        <v>5.9852634283577663E-2</v>
      </c>
      <c r="P8" s="33">
        <f t="shared" si="9"/>
        <v>5.0149963150086935E-2</v>
      </c>
      <c r="Q8" s="41"/>
      <c r="R8" s="58">
        <f t="shared" si="10"/>
        <v>8.6325694106639439</v>
      </c>
      <c r="S8" s="58">
        <f t="shared" si="11"/>
        <v>12.928169005252775</v>
      </c>
      <c r="T8" s="58">
        <f t="shared" si="12"/>
        <v>10.832392040418778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1816.3281462987816</v>
      </c>
      <c r="F9" s="56">
        <v>2382.2317560197544</v>
      </c>
      <c r="G9" s="57">
        <f t="shared" si="4"/>
        <v>4198.5599023185359</v>
      </c>
      <c r="H9" s="56">
        <v>137</v>
      </c>
      <c r="I9" s="56">
        <v>135</v>
      </c>
      <c r="J9" s="57">
        <f t="shared" si="5"/>
        <v>272</v>
      </c>
      <c r="K9" s="56">
        <v>0</v>
      </c>
      <c r="L9" s="56">
        <v>0</v>
      </c>
      <c r="M9" s="57">
        <f t="shared" si="6"/>
        <v>0</v>
      </c>
      <c r="N9" s="32">
        <f t="shared" si="7"/>
        <v>6.1379026300986128E-2</v>
      </c>
      <c r="O9" s="32">
        <f t="shared" si="8"/>
        <v>8.1695190535656867E-2</v>
      </c>
      <c r="P9" s="33">
        <f t="shared" si="9"/>
        <v>7.1462416638046977E-2</v>
      </c>
      <c r="Q9" s="41"/>
      <c r="R9" s="58">
        <f t="shared" si="10"/>
        <v>13.257869681013004</v>
      </c>
      <c r="S9" s="58">
        <f t="shared" si="11"/>
        <v>17.646161155701883</v>
      </c>
      <c r="T9" s="58">
        <f t="shared" si="12"/>
        <v>15.435881993818146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2152.9706619022022</v>
      </c>
      <c r="F10" s="56">
        <v>2808.0332210389161</v>
      </c>
      <c r="G10" s="57">
        <f t="shared" si="4"/>
        <v>4961.0038829411187</v>
      </c>
      <c r="H10" s="56">
        <v>137</v>
      </c>
      <c r="I10" s="56">
        <v>136</v>
      </c>
      <c r="J10" s="57">
        <f t="shared" si="5"/>
        <v>273</v>
      </c>
      <c r="K10" s="56">
        <v>0</v>
      </c>
      <c r="L10" s="56">
        <v>0</v>
      </c>
      <c r="M10" s="57">
        <f t="shared" si="6"/>
        <v>0</v>
      </c>
      <c r="N10" s="32">
        <f t="shared" si="7"/>
        <v>7.2755158890990879E-2</v>
      </c>
      <c r="O10" s="32">
        <f t="shared" si="8"/>
        <v>9.5589366184603619E-2</v>
      </c>
      <c r="P10" s="33">
        <f t="shared" si="9"/>
        <v>8.4130441645318119E-2</v>
      </c>
      <c r="Q10" s="41"/>
      <c r="R10" s="58">
        <f t="shared" si="10"/>
        <v>15.715114320454031</v>
      </c>
      <c r="S10" s="58">
        <f t="shared" si="11"/>
        <v>20.647303095874381</v>
      </c>
      <c r="T10" s="58">
        <f t="shared" si="12"/>
        <v>18.172175395388713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2850.296132934207</v>
      </c>
      <c r="F11" s="56">
        <v>3670.9240364336783</v>
      </c>
      <c r="G11" s="57">
        <f t="shared" si="4"/>
        <v>6521.2201693678853</v>
      </c>
      <c r="H11" s="56">
        <v>137</v>
      </c>
      <c r="I11" s="56">
        <v>138</v>
      </c>
      <c r="J11" s="57">
        <f t="shared" si="5"/>
        <v>275</v>
      </c>
      <c r="K11" s="56">
        <v>0</v>
      </c>
      <c r="L11" s="56">
        <v>0</v>
      </c>
      <c r="M11" s="57">
        <f t="shared" si="6"/>
        <v>0</v>
      </c>
      <c r="N11" s="32">
        <f t="shared" si="7"/>
        <v>9.6319820658766125E-2</v>
      </c>
      <c r="O11" s="32">
        <f t="shared" si="8"/>
        <v>0.12315230932748518</v>
      </c>
      <c r="P11" s="33">
        <f t="shared" si="9"/>
        <v>0.10978485133615969</v>
      </c>
      <c r="Q11" s="41"/>
      <c r="R11" s="58">
        <f t="shared" si="10"/>
        <v>20.805081262293481</v>
      </c>
      <c r="S11" s="58">
        <f t="shared" si="11"/>
        <v>26.600898814736798</v>
      </c>
      <c r="T11" s="58">
        <f t="shared" si="12"/>
        <v>23.713527888610493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3067.0994831397702</v>
      </c>
      <c r="F12" s="56">
        <v>3780.4155238581684</v>
      </c>
      <c r="G12" s="57">
        <f t="shared" si="4"/>
        <v>6847.5150069979391</v>
      </c>
      <c r="H12" s="56">
        <v>137</v>
      </c>
      <c r="I12" s="56">
        <v>138</v>
      </c>
      <c r="J12" s="57">
        <f t="shared" si="5"/>
        <v>275</v>
      </c>
      <c r="K12" s="56">
        <v>0</v>
      </c>
      <c r="L12" s="56">
        <v>0</v>
      </c>
      <c r="M12" s="57">
        <f t="shared" si="6"/>
        <v>0</v>
      </c>
      <c r="N12" s="32">
        <f t="shared" si="7"/>
        <v>0.10364623827858105</v>
      </c>
      <c r="O12" s="32">
        <f t="shared" si="8"/>
        <v>0.12682553421424345</v>
      </c>
      <c r="P12" s="33">
        <f t="shared" si="9"/>
        <v>0.11527803042084073</v>
      </c>
      <c r="Q12" s="41"/>
      <c r="R12" s="58">
        <f t="shared" si="10"/>
        <v>22.387587468173503</v>
      </c>
      <c r="S12" s="58">
        <f t="shared" si="11"/>
        <v>27.394315390276581</v>
      </c>
      <c r="T12" s="58">
        <f t="shared" si="12"/>
        <v>24.900054570901595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3173.9277914067516</v>
      </c>
      <c r="F13" s="56">
        <v>3829.6742905862948</v>
      </c>
      <c r="G13" s="57">
        <f t="shared" si="4"/>
        <v>7003.6020819930463</v>
      </c>
      <c r="H13" s="56">
        <v>137</v>
      </c>
      <c r="I13" s="56">
        <v>138</v>
      </c>
      <c r="J13" s="57">
        <f t="shared" si="5"/>
        <v>275</v>
      </c>
      <c r="K13" s="56">
        <v>0</v>
      </c>
      <c r="L13" s="56">
        <v>0</v>
      </c>
      <c r="M13" s="57">
        <f t="shared" si="6"/>
        <v>0</v>
      </c>
      <c r="N13" s="32">
        <f t="shared" si="7"/>
        <v>0.10725627843358852</v>
      </c>
      <c r="O13" s="32">
        <f t="shared" si="8"/>
        <v>0.12847806932992131</v>
      </c>
      <c r="P13" s="33">
        <f t="shared" si="9"/>
        <v>0.1179057589561119</v>
      </c>
      <c r="Q13" s="41"/>
      <c r="R13" s="58">
        <f t="shared" si="10"/>
        <v>23.167356141655119</v>
      </c>
      <c r="S13" s="58">
        <f t="shared" si="11"/>
        <v>27.751262975263007</v>
      </c>
      <c r="T13" s="58">
        <f t="shared" si="12"/>
        <v>25.467643934520169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3835.9489217290138</v>
      </c>
      <c r="F14" s="56">
        <v>4543.0066015324201</v>
      </c>
      <c r="G14" s="57">
        <f t="shared" si="4"/>
        <v>8378.955523261433</v>
      </c>
      <c r="H14" s="56">
        <v>137</v>
      </c>
      <c r="I14" s="56">
        <v>138</v>
      </c>
      <c r="J14" s="57">
        <f t="shared" si="5"/>
        <v>275</v>
      </c>
      <c r="K14" s="56">
        <v>0</v>
      </c>
      <c r="L14" s="56">
        <v>0</v>
      </c>
      <c r="M14" s="57">
        <f t="shared" si="6"/>
        <v>0</v>
      </c>
      <c r="N14" s="32">
        <f t="shared" si="7"/>
        <v>0.12962790354585746</v>
      </c>
      <c r="O14" s="32">
        <f t="shared" si="8"/>
        <v>0.15240897079751811</v>
      </c>
      <c r="P14" s="33">
        <f t="shared" si="9"/>
        <v>0.14105985729396353</v>
      </c>
      <c r="Q14" s="41"/>
      <c r="R14" s="58">
        <f t="shared" si="10"/>
        <v>27.99962716590521</v>
      </c>
      <c r="S14" s="58">
        <f t="shared" si="11"/>
        <v>32.920337692263914</v>
      </c>
      <c r="T14" s="58">
        <f t="shared" si="12"/>
        <v>30.468929175496118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7262.3910368098605</v>
      </c>
      <c r="F15" s="56">
        <v>8246.6855932512844</v>
      </c>
      <c r="G15" s="57">
        <f t="shared" si="4"/>
        <v>15509.076630061145</v>
      </c>
      <c r="H15" s="56">
        <v>227</v>
      </c>
      <c r="I15" s="56">
        <v>228</v>
      </c>
      <c r="J15" s="57">
        <f t="shared" si="5"/>
        <v>455</v>
      </c>
      <c r="K15" s="56">
        <v>159</v>
      </c>
      <c r="L15" s="56">
        <v>158</v>
      </c>
      <c r="M15" s="57">
        <f t="shared" si="6"/>
        <v>317</v>
      </c>
      <c r="N15" s="32">
        <f t="shared" si="7"/>
        <v>8.2094309965747209E-2</v>
      </c>
      <c r="O15" s="32">
        <f t="shared" si="8"/>
        <v>9.325454126618514E-2</v>
      </c>
      <c r="P15" s="33">
        <f t="shared" si="9"/>
        <v>8.7673416188388351E-2</v>
      </c>
      <c r="Q15" s="41"/>
      <c r="R15" s="58">
        <f t="shared" si="10"/>
        <v>18.814484551320881</v>
      </c>
      <c r="S15" s="58">
        <f t="shared" si="11"/>
        <v>21.364470448837526</v>
      </c>
      <c r="T15" s="58">
        <f t="shared" si="12"/>
        <v>20.089477500079202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14176.760764116812</v>
      </c>
      <c r="F16" s="56">
        <v>16521.401873878556</v>
      </c>
      <c r="G16" s="57">
        <f t="shared" si="4"/>
        <v>30698.162637995367</v>
      </c>
      <c r="H16" s="56">
        <v>299</v>
      </c>
      <c r="I16" s="56">
        <v>261</v>
      </c>
      <c r="J16" s="57">
        <f t="shared" si="5"/>
        <v>560</v>
      </c>
      <c r="K16" s="56">
        <v>241</v>
      </c>
      <c r="L16" s="56">
        <v>278</v>
      </c>
      <c r="M16" s="57">
        <f t="shared" si="6"/>
        <v>519</v>
      </c>
      <c r="N16" s="32">
        <f t="shared" si="7"/>
        <v>0.11400508849167534</v>
      </c>
      <c r="O16" s="32">
        <f t="shared" si="8"/>
        <v>0.13183372066612317</v>
      </c>
      <c r="P16" s="33">
        <f t="shared" si="9"/>
        <v>0.12295396615557759</v>
      </c>
      <c r="Q16" s="41"/>
      <c r="R16" s="58">
        <f t="shared" si="10"/>
        <v>26.253260674290395</v>
      </c>
      <c r="S16" s="58">
        <f t="shared" si="11"/>
        <v>30.651951528531644</v>
      </c>
      <c r="T16" s="58">
        <f t="shared" si="12"/>
        <v>28.450567783128236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15554.665880258264</v>
      </c>
      <c r="F17" s="56">
        <v>17938.046574940861</v>
      </c>
      <c r="G17" s="57">
        <f t="shared" si="4"/>
        <v>33492.712455199129</v>
      </c>
      <c r="H17" s="56">
        <v>302</v>
      </c>
      <c r="I17" s="56">
        <v>259</v>
      </c>
      <c r="J17" s="57">
        <f t="shared" si="5"/>
        <v>561</v>
      </c>
      <c r="K17" s="56">
        <v>239</v>
      </c>
      <c r="L17" s="56">
        <v>278</v>
      </c>
      <c r="M17" s="57">
        <f t="shared" si="6"/>
        <v>517</v>
      </c>
      <c r="N17" s="32">
        <f t="shared" ref="N17:N81" si="13">+E17/(H17*216+K17*248)</f>
        <v>0.12493306142981964</v>
      </c>
      <c r="O17" s="32">
        <f t="shared" si="0"/>
        <v>0.14363306782830104</v>
      </c>
      <c r="P17" s="33">
        <f t="shared" si="1"/>
        <v>0.13429746124654812</v>
      </c>
      <c r="Q17" s="41"/>
      <c r="R17" s="58">
        <f t="shared" si="10"/>
        <v>28.751692939479231</v>
      </c>
      <c r="S17" s="58">
        <f t="shared" si="11"/>
        <v>33.404183565997883</v>
      </c>
      <c r="T17" s="58">
        <f t="shared" si="12"/>
        <v>31.069306544711623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20964.228127298251</v>
      </c>
      <c r="F18" s="56">
        <v>22072.726514801307</v>
      </c>
      <c r="G18" s="57">
        <f t="shared" si="4"/>
        <v>43036.954642099561</v>
      </c>
      <c r="H18" s="56">
        <v>299</v>
      </c>
      <c r="I18" s="56">
        <v>261</v>
      </c>
      <c r="J18" s="57">
        <f t="shared" si="5"/>
        <v>560</v>
      </c>
      <c r="K18" s="56">
        <v>239</v>
      </c>
      <c r="L18" s="56">
        <v>278</v>
      </c>
      <c r="M18" s="57">
        <f t="shared" si="6"/>
        <v>517</v>
      </c>
      <c r="N18" s="32">
        <f t="shared" si="13"/>
        <v>0.16926291925541154</v>
      </c>
      <c r="O18" s="32">
        <f t="shared" si="0"/>
        <v>0.17613091697096478</v>
      </c>
      <c r="P18" s="33">
        <f t="shared" si="1"/>
        <v>0.17271709411058675</v>
      </c>
      <c r="Q18" s="41"/>
      <c r="R18" s="58">
        <f t="shared" si="10"/>
        <v>38.966966779364782</v>
      </c>
      <c r="S18" s="58">
        <f t="shared" si="11"/>
        <v>40.951255129501497</v>
      </c>
      <c r="T18" s="58">
        <f t="shared" si="12"/>
        <v>39.96003216536635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27655.524781466913</v>
      </c>
      <c r="F19" s="56">
        <v>29365.957050566794</v>
      </c>
      <c r="G19" s="57">
        <f t="shared" si="4"/>
        <v>57021.481832033707</v>
      </c>
      <c r="H19" s="56">
        <v>299</v>
      </c>
      <c r="I19" s="56">
        <v>267</v>
      </c>
      <c r="J19" s="57">
        <f t="shared" si="5"/>
        <v>566</v>
      </c>
      <c r="K19" s="56">
        <v>237</v>
      </c>
      <c r="L19" s="56">
        <v>278</v>
      </c>
      <c r="M19" s="57">
        <f t="shared" si="6"/>
        <v>515</v>
      </c>
      <c r="N19" s="32">
        <f t="shared" si="13"/>
        <v>0.22418551217142438</v>
      </c>
      <c r="O19" s="32">
        <f t="shared" si="0"/>
        <v>0.23192927474068675</v>
      </c>
      <c r="P19" s="33">
        <f t="shared" si="1"/>
        <v>0.22810782567940005</v>
      </c>
      <c r="Q19" s="41"/>
      <c r="R19" s="58">
        <f t="shared" si="10"/>
        <v>51.5961283236323</v>
      </c>
      <c r="S19" s="58">
        <f t="shared" si="11"/>
        <v>53.88249000103999</v>
      </c>
      <c r="T19" s="58">
        <f t="shared" si="12"/>
        <v>52.748826856645429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32000.017397302952</v>
      </c>
      <c r="F20" s="56">
        <v>39291.867344637183</v>
      </c>
      <c r="G20" s="57">
        <f t="shared" si="4"/>
        <v>71291.884741940128</v>
      </c>
      <c r="H20" s="56">
        <v>299</v>
      </c>
      <c r="I20" s="56">
        <v>263</v>
      </c>
      <c r="J20" s="57">
        <f t="shared" si="5"/>
        <v>562</v>
      </c>
      <c r="K20" s="56">
        <v>227</v>
      </c>
      <c r="L20" s="56">
        <v>280</v>
      </c>
      <c r="M20" s="57">
        <f t="shared" si="6"/>
        <v>507</v>
      </c>
      <c r="N20" s="32">
        <f t="shared" si="13"/>
        <v>0.26472549137411444</v>
      </c>
      <c r="O20" s="32">
        <f t="shared" si="0"/>
        <v>0.31122764197957342</v>
      </c>
      <c r="P20" s="33">
        <f t="shared" si="1"/>
        <v>0.28848161576972309</v>
      </c>
      <c r="Q20" s="41"/>
      <c r="R20" s="58">
        <f t="shared" si="10"/>
        <v>60.836534975861127</v>
      </c>
      <c r="S20" s="58">
        <f t="shared" si="11"/>
        <v>72.360713341873264</v>
      </c>
      <c r="T20" s="58">
        <f t="shared" si="12"/>
        <v>66.690257008363076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31641.217896552913</v>
      </c>
      <c r="F21" s="56">
        <v>38771.015822414927</v>
      </c>
      <c r="G21" s="57">
        <f t="shared" si="4"/>
        <v>70412.233718967836</v>
      </c>
      <c r="H21" s="56">
        <v>299</v>
      </c>
      <c r="I21" s="56">
        <v>263</v>
      </c>
      <c r="J21" s="57">
        <f t="shared" si="5"/>
        <v>562</v>
      </c>
      <c r="K21" s="56">
        <v>237</v>
      </c>
      <c r="L21" s="56">
        <v>279</v>
      </c>
      <c r="M21" s="57">
        <f t="shared" si="6"/>
        <v>516</v>
      </c>
      <c r="N21" s="32">
        <f t="shared" si="13"/>
        <v>0.25649495700837316</v>
      </c>
      <c r="O21" s="32">
        <f t="shared" si="0"/>
        <v>0.30770647478107083</v>
      </c>
      <c r="P21" s="33">
        <f t="shared" si="1"/>
        <v>0.28237180670102596</v>
      </c>
      <c r="Q21" s="41"/>
      <c r="R21" s="58">
        <f t="shared" si="10"/>
        <v>59.032122941330059</v>
      </c>
      <c r="S21" s="58">
        <f t="shared" si="11"/>
        <v>71.533239524750783</v>
      </c>
      <c r="T21" s="58">
        <f t="shared" si="12"/>
        <v>65.317470982344929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30000.380990726764</v>
      </c>
      <c r="F22" s="56">
        <v>36491.12334801197</v>
      </c>
      <c r="G22" s="57">
        <f t="shared" si="4"/>
        <v>66491.504338738741</v>
      </c>
      <c r="H22" s="56">
        <v>299</v>
      </c>
      <c r="I22" s="56">
        <v>263</v>
      </c>
      <c r="J22" s="57">
        <f t="shared" si="5"/>
        <v>562</v>
      </c>
      <c r="K22" s="56">
        <v>237</v>
      </c>
      <c r="L22" s="56">
        <v>281</v>
      </c>
      <c r="M22" s="57">
        <f t="shared" si="6"/>
        <v>518</v>
      </c>
      <c r="N22" s="32">
        <f t="shared" si="13"/>
        <v>0.24319374992482787</v>
      </c>
      <c r="O22" s="32">
        <f t="shared" si="0"/>
        <v>0.28847650003171615</v>
      </c>
      <c r="P22" s="33">
        <f t="shared" si="1"/>
        <v>0.26611930207294898</v>
      </c>
      <c r="Q22" s="41"/>
      <c r="R22" s="58">
        <f t="shared" si="10"/>
        <v>55.97086005732605</v>
      </c>
      <c r="S22" s="58">
        <f t="shared" si="11"/>
        <v>67.079270860316115</v>
      </c>
      <c r="T22" s="58">
        <f t="shared" si="12"/>
        <v>61.56620772105439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28032.181246085511</v>
      </c>
      <c r="F23" s="56">
        <v>28278.751478731658</v>
      </c>
      <c r="G23" s="57">
        <f t="shared" si="4"/>
        <v>56310.932724817168</v>
      </c>
      <c r="H23" s="56">
        <v>299</v>
      </c>
      <c r="I23" s="56">
        <v>283</v>
      </c>
      <c r="J23" s="57">
        <f t="shared" si="5"/>
        <v>582</v>
      </c>
      <c r="K23" s="56">
        <v>239</v>
      </c>
      <c r="L23" s="56">
        <v>254</v>
      </c>
      <c r="M23" s="57">
        <f t="shared" si="6"/>
        <v>493</v>
      </c>
      <c r="N23" s="32">
        <f t="shared" si="13"/>
        <v>0.22632881124923709</v>
      </c>
      <c r="O23" s="32">
        <f t="shared" si="0"/>
        <v>0.22783396292887254</v>
      </c>
      <c r="P23" s="33">
        <f t="shared" si="1"/>
        <v>0.22708218829571075</v>
      </c>
      <c r="Q23" s="41"/>
      <c r="R23" s="58">
        <f t="shared" si="10"/>
        <v>52.104426107965637</v>
      </c>
      <c r="S23" s="58">
        <f t="shared" si="11"/>
        <v>52.660617278829903</v>
      </c>
      <c r="T23" s="58">
        <f t="shared" si="12"/>
        <v>52.382262999829926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26300.160675463863</v>
      </c>
      <c r="F24" s="56">
        <v>25509.701827556539</v>
      </c>
      <c r="G24" s="57">
        <f t="shared" si="4"/>
        <v>51809.862503020398</v>
      </c>
      <c r="H24" s="56">
        <v>301</v>
      </c>
      <c r="I24" s="56">
        <v>293</v>
      </c>
      <c r="J24" s="57">
        <f t="shared" si="5"/>
        <v>594</v>
      </c>
      <c r="K24" s="56">
        <v>239</v>
      </c>
      <c r="L24" s="56">
        <v>244</v>
      </c>
      <c r="M24" s="57">
        <f t="shared" si="6"/>
        <v>483</v>
      </c>
      <c r="N24" s="32">
        <f t="shared" si="13"/>
        <v>0.21160659657781816</v>
      </c>
      <c r="O24" s="32">
        <f t="shared" si="0"/>
        <v>0.20605574981871194</v>
      </c>
      <c r="P24" s="33">
        <f t="shared" si="1"/>
        <v>0.20883663257803844</v>
      </c>
      <c r="Q24" s="41"/>
      <c r="R24" s="58">
        <f t="shared" si="10"/>
        <v>48.704001250859008</v>
      </c>
      <c r="S24" s="58">
        <f t="shared" si="11"/>
        <v>47.504100237535454</v>
      </c>
      <c r="T24" s="58">
        <f t="shared" si="12"/>
        <v>48.105721915524974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25166.843628956118</v>
      </c>
      <c r="F25" s="56">
        <v>24484.071635900895</v>
      </c>
      <c r="G25" s="57">
        <f t="shared" si="4"/>
        <v>49650.915264857016</v>
      </c>
      <c r="H25" s="56">
        <v>296</v>
      </c>
      <c r="I25" s="56">
        <v>291</v>
      </c>
      <c r="J25" s="57">
        <f t="shared" si="5"/>
        <v>587</v>
      </c>
      <c r="K25" s="56">
        <v>239</v>
      </c>
      <c r="L25" s="56">
        <v>244</v>
      </c>
      <c r="M25" s="57">
        <f t="shared" si="6"/>
        <v>483</v>
      </c>
      <c r="N25" s="32">
        <f t="shared" si="13"/>
        <v>0.20426306432176577</v>
      </c>
      <c r="O25" s="32">
        <f t="shared" si="0"/>
        <v>0.19846371535488047</v>
      </c>
      <c r="P25" s="33">
        <f t="shared" si="1"/>
        <v>0.20136150827678695</v>
      </c>
      <c r="Q25" s="41"/>
      <c r="R25" s="58">
        <f t="shared" si="10"/>
        <v>47.040829213002091</v>
      </c>
      <c r="S25" s="58">
        <f t="shared" si="11"/>
        <v>45.76461988018859</v>
      </c>
      <c r="T25" s="58">
        <f t="shared" si="12"/>
        <v>46.402724546595344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23940.999804304964</v>
      </c>
      <c r="F26" s="56">
        <v>23124.405615516756</v>
      </c>
      <c r="G26" s="57">
        <f t="shared" si="4"/>
        <v>47065.40541982172</v>
      </c>
      <c r="H26" s="56">
        <v>300</v>
      </c>
      <c r="I26" s="56">
        <v>292</v>
      </c>
      <c r="J26" s="57">
        <f t="shared" si="5"/>
        <v>592</v>
      </c>
      <c r="K26" s="56">
        <v>239</v>
      </c>
      <c r="L26" s="56">
        <v>244</v>
      </c>
      <c r="M26" s="57">
        <f t="shared" si="6"/>
        <v>483</v>
      </c>
      <c r="N26" s="32">
        <f t="shared" si="13"/>
        <v>0.19296053746457673</v>
      </c>
      <c r="O26" s="32">
        <f t="shared" si="0"/>
        <v>0.18711488231095252</v>
      </c>
      <c r="P26" s="33">
        <f t="shared" si="1"/>
        <v>0.19004346924694626</v>
      </c>
      <c r="Q26" s="41"/>
      <c r="R26" s="58">
        <f t="shared" si="10"/>
        <v>44.417439340083419</v>
      </c>
      <c r="S26" s="58">
        <f t="shared" si="11"/>
        <v>43.142547790143205</v>
      </c>
      <c r="T26" s="58">
        <f t="shared" si="12"/>
        <v>43.781772483555088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20863.149725234474</v>
      </c>
      <c r="F27" s="56">
        <v>20700.240187259526</v>
      </c>
      <c r="G27" s="57">
        <f t="shared" si="4"/>
        <v>41563.389912494</v>
      </c>
      <c r="H27" s="56">
        <v>299</v>
      </c>
      <c r="I27" s="56">
        <v>292</v>
      </c>
      <c r="J27" s="57">
        <f t="shared" si="5"/>
        <v>591</v>
      </c>
      <c r="K27" s="56">
        <v>239</v>
      </c>
      <c r="L27" s="56">
        <v>244</v>
      </c>
      <c r="M27" s="57">
        <f t="shared" si="6"/>
        <v>483</v>
      </c>
      <c r="N27" s="32">
        <f t="shared" si="13"/>
        <v>0.16844682312713533</v>
      </c>
      <c r="O27" s="32">
        <f t="shared" si="0"/>
        <v>0.16749935418225276</v>
      </c>
      <c r="P27" s="33">
        <f t="shared" si="1"/>
        <v>0.16797360941033787</v>
      </c>
      <c r="Q27" s="41"/>
      <c r="R27" s="58">
        <f t="shared" si="10"/>
        <v>38.779088708614267</v>
      </c>
      <c r="S27" s="58">
        <f t="shared" si="11"/>
        <v>38.619851095633443</v>
      </c>
      <c r="T27" s="58">
        <f t="shared" si="12"/>
        <v>38.699618168057725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7079.5781814167394</v>
      </c>
      <c r="F28" s="56">
        <v>8036.95084228215</v>
      </c>
      <c r="G28" s="57">
        <f t="shared" si="4"/>
        <v>15116.529023698889</v>
      </c>
      <c r="H28" s="56">
        <v>150</v>
      </c>
      <c r="I28" s="56">
        <v>151</v>
      </c>
      <c r="J28" s="57">
        <f t="shared" si="5"/>
        <v>301</v>
      </c>
      <c r="K28" s="56">
        <v>0</v>
      </c>
      <c r="L28" s="56">
        <v>0</v>
      </c>
      <c r="M28" s="57">
        <f t="shared" si="6"/>
        <v>0</v>
      </c>
      <c r="N28" s="32">
        <f t="shared" si="13"/>
        <v>0.21850549942644257</v>
      </c>
      <c r="O28" s="32">
        <f t="shared" si="0"/>
        <v>0.24641129636626655</v>
      </c>
      <c r="P28" s="33">
        <f t="shared" si="1"/>
        <v>0.23250475304077287</v>
      </c>
      <c r="Q28" s="41"/>
      <c r="R28" s="58">
        <f t="shared" si="10"/>
        <v>47.197187876111599</v>
      </c>
      <c r="S28" s="58">
        <f t="shared" si="11"/>
        <v>53.224840015113578</v>
      </c>
      <c r="T28" s="58">
        <f t="shared" si="12"/>
        <v>50.221026656806941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6952.1535547111962</v>
      </c>
      <c r="F29" s="56">
        <v>7865.6239284754693</v>
      </c>
      <c r="G29" s="57">
        <f t="shared" si="4"/>
        <v>14817.777483186666</v>
      </c>
      <c r="H29" s="56">
        <v>150</v>
      </c>
      <c r="I29" s="56">
        <v>151</v>
      </c>
      <c r="J29" s="57">
        <f t="shared" si="5"/>
        <v>301</v>
      </c>
      <c r="K29" s="56">
        <v>0</v>
      </c>
      <c r="L29" s="56">
        <v>0</v>
      </c>
      <c r="M29" s="57">
        <f t="shared" si="6"/>
        <v>0</v>
      </c>
      <c r="N29" s="32">
        <f t="shared" si="13"/>
        <v>0.21457264057750605</v>
      </c>
      <c r="O29" s="32">
        <f t="shared" si="0"/>
        <v>0.24115844764764133</v>
      </c>
      <c r="P29" s="33">
        <f t="shared" si="1"/>
        <v>0.22790970658278986</v>
      </c>
      <c r="Q29" s="41"/>
      <c r="R29" s="58">
        <f t="shared" si="10"/>
        <v>46.347690364741311</v>
      </c>
      <c r="S29" s="58">
        <f t="shared" si="11"/>
        <v>52.090224691890526</v>
      </c>
      <c r="T29" s="58">
        <f t="shared" si="12"/>
        <v>49.228496621882613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6900.9898617559074</v>
      </c>
      <c r="F30" s="56">
        <v>7849.4008077239005</v>
      </c>
      <c r="G30" s="57">
        <f t="shared" si="4"/>
        <v>14750.390669479808</v>
      </c>
      <c r="H30" s="56">
        <v>150</v>
      </c>
      <c r="I30" s="56">
        <v>151</v>
      </c>
      <c r="J30" s="57">
        <f t="shared" si="5"/>
        <v>301</v>
      </c>
      <c r="K30" s="56">
        <v>0</v>
      </c>
      <c r="L30" s="56">
        <v>0</v>
      </c>
      <c r="M30" s="57">
        <f t="shared" si="6"/>
        <v>0</v>
      </c>
      <c r="N30" s="32">
        <f t="shared" si="13"/>
        <v>0.21299351425172555</v>
      </c>
      <c r="O30" s="32">
        <f t="shared" si="0"/>
        <v>0.24066105002832661</v>
      </c>
      <c r="P30" s="33">
        <f t="shared" si="1"/>
        <v>0.22687324150178123</v>
      </c>
      <c r="Q30" s="41"/>
      <c r="R30" s="58">
        <f t="shared" si="10"/>
        <v>46.006599078372716</v>
      </c>
      <c r="S30" s="58">
        <f t="shared" si="11"/>
        <v>51.982786806118547</v>
      </c>
      <c r="T30" s="58">
        <f t="shared" si="12"/>
        <v>49.004620164384747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6328.847527599296</v>
      </c>
      <c r="F31" s="56">
        <v>7232.1152541390893</v>
      </c>
      <c r="G31" s="57">
        <f t="shared" si="4"/>
        <v>13560.962781738384</v>
      </c>
      <c r="H31" s="56">
        <v>152</v>
      </c>
      <c r="I31" s="56">
        <v>151</v>
      </c>
      <c r="J31" s="57">
        <f t="shared" si="5"/>
        <v>303</v>
      </c>
      <c r="K31" s="56">
        <v>0</v>
      </c>
      <c r="L31" s="56">
        <v>0</v>
      </c>
      <c r="M31" s="57">
        <f t="shared" si="6"/>
        <v>0</v>
      </c>
      <c r="N31" s="32">
        <f t="shared" si="13"/>
        <v>0.19276460549461794</v>
      </c>
      <c r="O31" s="32">
        <f t="shared" si="0"/>
        <v>0.22173519910899833</v>
      </c>
      <c r="P31" s="33">
        <f t="shared" si="1"/>
        <v>0.20720209604171838</v>
      </c>
      <c r="Q31" s="41"/>
      <c r="R31" s="58">
        <f t="shared" si="10"/>
        <v>41.637154786837471</v>
      </c>
      <c r="S31" s="58">
        <f t="shared" si="11"/>
        <v>47.894803007543636</v>
      </c>
      <c r="T31" s="58">
        <f t="shared" si="12"/>
        <v>44.755652745011169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6019.8177035782892</v>
      </c>
      <c r="F32" s="56">
        <v>6862.4556831846621</v>
      </c>
      <c r="G32" s="57">
        <f t="shared" si="4"/>
        <v>12882.27338676295</v>
      </c>
      <c r="H32" s="56">
        <v>152</v>
      </c>
      <c r="I32" s="56">
        <v>151</v>
      </c>
      <c r="J32" s="57">
        <f t="shared" si="5"/>
        <v>303</v>
      </c>
      <c r="K32" s="56">
        <v>0</v>
      </c>
      <c r="L32" s="56">
        <v>0</v>
      </c>
      <c r="M32" s="57">
        <f t="shared" si="6"/>
        <v>0</v>
      </c>
      <c r="N32" s="32">
        <f t="shared" si="13"/>
        <v>0.1833521474043095</v>
      </c>
      <c r="O32" s="32">
        <f t="shared" si="0"/>
        <v>0.21040151101252949</v>
      </c>
      <c r="P32" s="33">
        <f t="shared" si="1"/>
        <v>0.19683219329487456</v>
      </c>
      <c r="Q32" s="41"/>
      <c r="R32" s="58">
        <f t="shared" si="10"/>
        <v>39.604063839330848</v>
      </c>
      <c r="S32" s="58">
        <f t="shared" si="11"/>
        <v>45.446726378706373</v>
      </c>
      <c r="T32" s="58">
        <f t="shared" si="12"/>
        <v>42.515753751692905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4600.6445762846251</v>
      </c>
      <c r="F33" s="56">
        <v>5179.5644900732805</v>
      </c>
      <c r="G33" s="57">
        <f t="shared" si="4"/>
        <v>9780.2090663579056</v>
      </c>
      <c r="H33" s="56">
        <v>156</v>
      </c>
      <c r="I33" s="56">
        <v>153</v>
      </c>
      <c r="J33" s="57">
        <f t="shared" si="5"/>
        <v>309</v>
      </c>
      <c r="K33" s="56">
        <v>0</v>
      </c>
      <c r="L33" s="56">
        <v>0</v>
      </c>
      <c r="M33" s="57">
        <f t="shared" si="6"/>
        <v>0</v>
      </c>
      <c r="N33" s="32">
        <f t="shared" si="13"/>
        <v>0.13653384901129587</v>
      </c>
      <c r="O33" s="32">
        <f t="shared" si="0"/>
        <v>0.15672853092693295</v>
      </c>
      <c r="P33" s="33">
        <f t="shared" si="1"/>
        <v>0.14653315753263074</v>
      </c>
      <c r="Q33" s="41"/>
      <c r="R33" s="58">
        <f t="shared" si="10"/>
        <v>29.491311386439904</v>
      </c>
      <c r="S33" s="58">
        <f t="shared" si="11"/>
        <v>33.853362680217522</v>
      </c>
      <c r="T33" s="58">
        <f t="shared" si="12"/>
        <v>31.651162027048237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2117.0603656045328</v>
      </c>
      <c r="F34" s="56">
        <v>2619.8200269880094</v>
      </c>
      <c r="G34" s="57">
        <f t="shared" si="4"/>
        <v>4736.8803925925422</v>
      </c>
      <c r="H34" s="56">
        <v>154</v>
      </c>
      <c r="I34" s="56">
        <v>153</v>
      </c>
      <c r="J34" s="57">
        <f t="shared" si="5"/>
        <v>307</v>
      </c>
      <c r="K34" s="56">
        <v>0</v>
      </c>
      <c r="L34" s="56">
        <v>0</v>
      </c>
      <c r="M34" s="57">
        <f t="shared" si="6"/>
        <v>0</v>
      </c>
      <c r="N34" s="32">
        <f t="shared" si="13"/>
        <v>6.3644190885177157E-2</v>
      </c>
      <c r="O34" s="32">
        <f t="shared" si="0"/>
        <v>7.9273179223795981E-2</v>
      </c>
      <c r="P34" s="33">
        <f t="shared" si="1"/>
        <v>7.1433230676084911E-2</v>
      </c>
      <c r="Q34" s="41"/>
      <c r="R34" s="58">
        <f t="shared" si="10"/>
        <v>13.747145231198264</v>
      </c>
      <c r="S34" s="58">
        <f t="shared" si="11"/>
        <v>17.123006712339929</v>
      </c>
      <c r="T34" s="58">
        <f t="shared" si="12"/>
        <v>15.42957782603434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1035.101392595247</v>
      </c>
      <c r="F35" s="56">
        <v>1367.3251127091248</v>
      </c>
      <c r="G35" s="57">
        <f t="shared" si="4"/>
        <v>2402.4265053043719</v>
      </c>
      <c r="H35" s="56">
        <v>152</v>
      </c>
      <c r="I35" s="56">
        <v>153</v>
      </c>
      <c r="J35" s="57">
        <f t="shared" si="5"/>
        <v>305</v>
      </c>
      <c r="K35" s="56">
        <v>0</v>
      </c>
      <c r="L35" s="56">
        <v>0</v>
      </c>
      <c r="M35" s="57">
        <f t="shared" si="6"/>
        <v>0</v>
      </c>
      <c r="N35" s="32">
        <f t="shared" si="13"/>
        <v>3.1527211031775311E-2</v>
      </c>
      <c r="O35" s="32">
        <f t="shared" si="0"/>
        <v>4.1373914085848611E-2</v>
      </c>
      <c r="P35" s="33">
        <f t="shared" si="1"/>
        <v>3.6466704694966177E-2</v>
      </c>
      <c r="Q35" s="41"/>
      <c r="R35" s="58">
        <f t="shared" si="10"/>
        <v>6.809877582863467</v>
      </c>
      <c r="S35" s="58">
        <f t="shared" si="11"/>
        <v>8.9367654425432992</v>
      </c>
      <c r="T35" s="58">
        <f t="shared" si="12"/>
        <v>7.8768082141126943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265.77786864627524</v>
      </c>
      <c r="F36" s="61">
        <v>310.99999999999994</v>
      </c>
      <c r="G36" s="62">
        <f t="shared" si="4"/>
        <v>576.77786864627524</v>
      </c>
      <c r="H36" s="61">
        <v>152</v>
      </c>
      <c r="I36" s="61">
        <v>153</v>
      </c>
      <c r="J36" s="62">
        <f t="shared" si="5"/>
        <v>305</v>
      </c>
      <c r="K36" s="61">
        <v>0</v>
      </c>
      <c r="L36" s="61">
        <v>0</v>
      </c>
      <c r="M36" s="62">
        <f t="shared" si="6"/>
        <v>0</v>
      </c>
      <c r="N36" s="34">
        <f t="shared" si="13"/>
        <v>8.0950861551618916E-3</v>
      </c>
      <c r="O36" s="34">
        <f t="shared" si="0"/>
        <v>9.4105543451948655E-3</v>
      </c>
      <c r="P36" s="35">
        <f t="shared" si="1"/>
        <v>8.7549767554079422E-3</v>
      </c>
      <c r="Q36" s="41"/>
      <c r="R36" s="58">
        <f t="shared" si="10"/>
        <v>1.7485386095149686</v>
      </c>
      <c r="S36" s="58">
        <f t="shared" si="11"/>
        <v>2.0326797385620909</v>
      </c>
      <c r="T36" s="58">
        <f t="shared" si="12"/>
        <v>1.8910749791681156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7764.0120605309967</v>
      </c>
      <c r="F37" s="64">
        <v>8470.2311537021287</v>
      </c>
      <c r="G37" s="65">
        <f t="shared" si="4"/>
        <v>16234.243214233125</v>
      </c>
      <c r="H37" s="64">
        <v>78</v>
      </c>
      <c r="I37" s="64">
        <v>76</v>
      </c>
      <c r="J37" s="65">
        <f t="shared" si="5"/>
        <v>154</v>
      </c>
      <c r="K37" s="64">
        <v>159</v>
      </c>
      <c r="L37" s="64">
        <v>159</v>
      </c>
      <c r="M37" s="65">
        <f t="shared" si="6"/>
        <v>318</v>
      </c>
      <c r="N37" s="30">
        <f t="shared" si="13"/>
        <v>0.13795330597958416</v>
      </c>
      <c r="O37" s="30">
        <f t="shared" si="0"/>
        <v>0.1516657920373537</v>
      </c>
      <c r="P37" s="31">
        <f t="shared" si="1"/>
        <v>0.14478313368858023</v>
      </c>
      <c r="Q37" s="41"/>
      <c r="R37" s="58">
        <f t="shared" si="10"/>
        <v>32.759544559202517</v>
      </c>
      <c r="S37" s="58">
        <f t="shared" si="11"/>
        <v>36.043536824264379</v>
      </c>
      <c r="T37" s="58">
        <f t="shared" si="12"/>
        <v>34.394583081002388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7428.1114818430106</v>
      </c>
      <c r="F38" s="56">
        <v>8328.5415053302568</v>
      </c>
      <c r="G38" s="57">
        <f t="shared" si="4"/>
        <v>15756.652987173267</v>
      </c>
      <c r="H38" s="56">
        <v>78</v>
      </c>
      <c r="I38" s="56">
        <v>78</v>
      </c>
      <c r="J38" s="57">
        <f t="shared" si="5"/>
        <v>156</v>
      </c>
      <c r="K38" s="56">
        <v>159</v>
      </c>
      <c r="L38" s="56">
        <v>159</v>
      </c>
      <c r="M38" s="57">
        <f t="shared" si="6"/>
        <v>318</v>
      </c>
      <c r="N38" s="32">
        <f t="shared" si="13"/>
        <v>0.13198492327368533</v>
      </c>
      <c r="O38" s="32">
        <f t="shared" si="0"/>
        <v>0.14798403527594628</v>
      </c>
      <c r="P38" s="33">
        <f t="shared" si="1"/>
        <v>0.1399844792748158</v>
      </c>
      <c r="Q38" s="41"/>
      <c r="R38" s="58">
        <f t="shared" si="10"/>
        <v>31.342242539421985</v>
      </c>
      <c r="S38" s="58">
        <f t="shared" si="11"/>
        <v>35.141525338946231</v>
      </c>
      <c r="T38" s="58">
        <f t="shared" si="12"/>
        <v>33.241883939184106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7212.8197450426969</v>
      </c>
      <c r="F39" s="56">
        <v>8215.6712715251451</v>
      </c>
      <c r="G39" s="57">
        <f t="shared" si="4"/>
        <v>15428.491016567841</v>
      </c>
      <c r="H39" s="56">
        <v>78</v>
      </c>
      <c r="I39" s="56">
        <v>78</v>
      </c>
      <c r="J39" s="57">
        <f t="shared" si="5"/>
        <v>156</v>
      </c>
      <c r="K39" s="56">
        <v>163</v>
      </c>
      <c r="L39" s="56">
        <v>157</v>
      </c>
      <c r="M39" s="57">
        <f t="shared" si="6"/>
        <v>320</v>
      </c>
      <c r="N39" s="32">
        <f t="shared" si="13"/>
        <v>0.12593972176705365</v>
      </c>
      <c r="O39" s="32">
        <f t="shared" si="0"/>
        <v>0.14727648199349536</v>
      </c>
      <c r="P39" s="33">
        <f t="shared" si="1"/>
        <v>0.13646768872565668</v>
      </c>
      <c r="Q39" s="41"/>
      <c r="R39" s="58">
        <f t="shared" si="10"/>
        <v>29.928712635031939</v>
      </c>
      <c r="S39" s="58">
        <f t="shared" si="11"/>
        <v>34.960303283085722</v>
      </c>
      <c r="T39" s="58">
        <f t="shared" si="12"/>
        <v>32.412796253293784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7102.4502930100462</v>
      </c>
      <c r="F40" s="56">
        <v>8162.5188029320325</v>
      </c>
      <c r="G40" s="57">
        <f t="shared" si="4"/>
        <v>15264.969095942079</v>
      </c>
      <c r="H40" s="56">
        <v>80</v>
      </c>
      <c r="I40" s="56">
        <v>78</v>
      </c>
      <c r="J40" s="57">
        <f t="shared" si="5"/>
        <v>158</v>
      </c>
      <c r="K40" s="56">
        <v>159</v>
      </c>
      <c r="L40" s="56">
        <v>159</v>
      </c>
      <c r="M40" s="57">
        <f t="shared" si="6"/>
        <v>318</v>
      </c>
      <c r="N40" s="32">
        <f t="shared" si="13"/>
        <v>0.12523716837724019</v>
      </c>
      <c r="O40" s="32">
        <f t="shared" si="0"/>
        <v>0.14503409386872837</v>
      </c>
      <c r="P40" s="33">
        <f t="shared" si="1"/>
        <v>0.13509778653304727</v>
      </c>
      <c r="Q40" s="41"/>
      <c r="R40" s="58">
        <f t="shared" si="10"/>
        <v>29.717365242719858</v>
      </c>
      <c r="S40" s="58">
        <f t="shared" si="11"/>
        <v>34.441007607308151</v>
      </c>
      <c r="T40" s="58">
        <f t="shared" si="12"/>
        <v>32.069262806601003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7094.6359270973089</v>
      </c>
      <c r="F41" s="56">
        <v>8097.7841399477202</v>
      </c>
      <c r="G41" s="57">
        <f t="shared" si="4"/>
        <v>15192.42006704503</v>
      </c>
      <c r="H41" s="56">
        <v>78</v>
      </c>
      <c r="I41" s="56">
        <v>78</v>
      </c>
      <c r="J41" s="57">
        <f t="shared" si="5"/>
        <v>156</v>
      </c>
      <c r="K41" s="56">
        <v>159</v>
      </c>
      <c r="L41" s="56">
        <v>159</v>
      </c>
      <c r="M41" s="57">
        <f t="shared" si="6"/>
        <v>318</v>
      </c>
      <c r="N41" s="32">
        <f t="shared" si="13"/>
        <v>0.12605962912397492</v>
      </c>
      <c r="O41" s="32">
        <f t="shared" si="0"/>
        <v>0.14388386886900711</v>
      </c>
      <c r="P41" s="33">
        <f t="shared" si="1"/>
        <v>0.13497174899649103</v>
      </c>
      <c r="Q41" s="41"/>
      <c r="R41" s="58">
        <f t="shared" si="10"/>
        <v>29.935172688174298</v>
      </c>
      <c r="S41" s="58">
        <f t="shared" si="11"/>
        <v>34.167865569399666</v>
      </c>
      <c r="T41" s="58">
        <f t="shared" si="12"/>
        <v>32.051519128786985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5366.0075078989639</v>
      </c>
      <c r="F42" s="56">
        <v>4113.7750307675924</v>
      </c>
      <c r="G42" s="57">
        <f t="shared" si="4"/>
        <v>9479.7825386665572</v>
      </c>
      <c r="H42" s="56">
        <v>0</v>
      </c>
      <c r="I42" s="56">
        <v>0</v>
      </c>
      <c r="J42" s="57">
        <f t="shared" si="5"/>
        <v>0</v>
      </c>
      <c r="K42" s="56">
        <v>159</v>
      </c>
      <c r="L42" s="56">
        <v>159</v>
      </c>
      <c r="M42" s="57">
        <f t="shared" si="6"/>
        <v>318</v>
      </c>
      <c r="N42" s="32">
        <f t="shared" si="13"/>
        <v>0.13608256005018676</v>
      </c>
      <c r="O42" s="32">
        <f t="shared" si="0"/>
        <v>0.10432580215985982</v>
      </c>
      <c r="P42" s="33">
        <f t="shared" si="1"/>
        <v>0.1202041811050233</v>
      </c>
      <c r="Q42" s="41"/>
      <c r="R42" s="58">
        <f t="shared" si="10"/>
        <v>33.74847489244631</v>
      </c>
      <c r="S42" s="58">
        <f t="shared" si="11"/>
        <v>25.872798935645235</v>
      </c>
      <c r="T42" s="58">
        <f t="shared" si="12"/>
        <v>29.810636914045777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4788.8943780768395</v>
      </c>
      <c r="F43" s="56">
        <v>3513.7844008344373</v>
      </c>
      <c r="G43" s="57">
        <f t="shared" si="4"/>
        <v>8302.6787789112768</v>
      </c>
      <c r="H43" s="56">
        <v>0</v>
      </c>
      <c r="I43" s="56">
        <v>0</v>
      </c>
      <c r="J43" s="57">
        <f t="shared" si="5"/>
        <v>0</v>
      </c>
      <c r="K43" s="56">
        <v>159</v>
      </c>
      <c r="L43" s="56">
        <v>159</v>
      </c>
      <c r="M43" s="57">
        <f t="shared" si="6"/>
        <v>318</v>
      </c>
      <c r="N43" s="32">
        <f t="shared" si="13"/>
        <v>0.12144690551016533</v>
      </c>
      <c r="O43" s="32">
        <f t="shared" si="0"/>
        <v>8.9109971617834183E-2</v>
      </c>
      <c r="P43" s="33">
        <f t="shared" si="1"/>
        <v>0.10527843856399975</v>
      </c>
      <c r="Q43" s="41"/>
      <c r="R43" s="58">
        <f t="shared" si="10"/>
        <v>30.118832566521004</v>
      </c>
      <c r="S43" s="58">
        <f t="shared" si="11"/>
        <v>22.099272961222876</v>
      </c>
      <c r="T43" s="58">
        <f t="shared" si="12"/>
        <v>26.10905276387194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4609.5268081116255</v>
      </c>
      <c r="F44" s="56">
        <v>3328.3211656410781</v>
      </c>
      <c r="G44" s="57">
        <f t="shared" si="4"/>
        <v>7937.8479737527032</v>
      </c>
      <c r="H44" s="56">
        <v>0</v>
      </c>
      <c r="I44" s="56">
        <v>0</v>
      </c>
      <c r="J44" s="57">
        <f t="shared" si="5"/>
        <v>0</v>
      </c>
      <c r="K44" s="56">
        <v>159</v>
      </c>
      <c r="L44" s="56">
        <v>159</v>
      </c>
      <c r="M44" s="57">
        <f t="shared" si="6"/>
        <v>318</v>
      </c>
      <c r="N44" s="32">
        <f t="shared" si="13"/>
        <v>0.11689812355730436</v>
      </c>
      <c r="O44" s="32">
        <f t="shared" si="0"/>
        <v>8.4406602902238739E-2</v>
      </c>
      <c r="P44" s="33">
        <f t="shared" si="1"/>
        <v>0.10065236322977154</v>
      </c>
      <c r="Q44" s="41"/>
      <c r="R44" s="58">
        <f t="shared" si="10"/>
        <v>28.990734642211482</v>
      </c>
      <c r="S44" s="58">
        <f t="shared" si="11"/>
        <v>20.932837519755207</v>
      </c>
      <c r="T44" s="58">
        <f t="shared" si="12"/>
        <v>24.961786080983345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4478.5598529090157</v>
      </c>
      <c r="F45" s="56">
        <v>3216.1730611559469</v>
      </c>
      <c r="G45" s="57">
        <f t="shared" si="4"/>
        <v>7694.7329140649626</v>
      </c>
      <c r="H45" s="56">
        <v>0</v>
      </c>
      <c r="I45" s="56">
        <v>0</v>
      </c>
      <c r="J45" s="57">
        <f t="shared" si="5"/>
        <v>0</v>
      </c>
      <c r="K45" s="56">
        <v>159</v>
      </c>
      <c r="L45" s="56">
        <v>159</v>
      </c>
      <c r="M45" s="57">
        <f t="shared" si="6"/>
        <v>318</v>
      </c>
      <c r="N45" s="32">
        <f t="shared" si="13"/>
        <v>0.11357678669377702</v>
      </c>
      <c r="O45" s="32">
        <f t="shared" si="0"/>
        <v>8.1562514230978572E-2</v>
      </c>
      <c r="P45" s="33">
        <f t="shared" si="1"/>
        <v>9.7569650462377797E-2</v>
      </c>
      <c r="Q45" s="41"/>
      <c r="R45" s="58">
        <f t="shared" si="10"/>
        <v>28.167043100056702</v>
      </c>
      <c r="S45" s="58">
        <f t="shared" si="11"/>
        <v>20.227503529282686</v>
      </c>
      <c r="T45" s="58">
        <f t="shared" si="12"/>
        <v>24.197273314669694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4406.9183558888826</v>
      </c>
      <c r="F46" s="56">
        <v>3200.0038339471812</v>
      </c>
      <c r="G46" s="57">
        <f t="shared" si="4"/>
        <v>7606.9221898360638</v>
      </c>
      <c r="H46" s="56">
        <v>0</v>
      </c>
      <c r="I46" s="56">
        <v>0</v>
      </c>
      <c r="J46" s="57">
        <f t="shared" si="5"/>
        <v>0</v>
      </c>
      <c r="K46" s="56">
        <v>159</v>
      </c>
      <c r="L46" s="56">
        <v>159</v>
      </c>
      <c r="M46" s="57">
        <f t="shared" si="6"/>
        <v>318</v>
      </c>
      <c r="N46" s="32">
        <f t="shared" si="13"/>
        <v>0.11175995018991891</v>
      </c>
      <c r="O46" s="32">
        <f t="shared" si="0"/>
        <v>8.1152460791924869E-2</v>
      </c>
      <c r="P46" s="33">
        <f t="shared" si="1"/>
        <v>9.645620549092189E-2</v>
      </c>
      <c r="Q46" s="41"/>
      <c r="R46" s="58">
        <f t="shared" si="10"/>
        <v>27.71646764709989</v>
      </c>
      <c r="S46" s="58">
        <f t="shared" si="11"/>
        <v>20.125810276397367</v>
      </c>
      <c r="T46" s="58">
        <f t="shared" si="12"/>
        <v>23.921138961748628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4372.5230381246874</v>
      </c>
      <c r="F47" s="56">
        <v>3189.5324319598376</v>
      </c>
      <c r="G47" s="57">
        <f t="shared" si="4"/>
        <v>7562.055470084525</v>
      </c>
      <c r="H47" s="56">
        <v>0</v>
      </c>
      <c r="I47" s="56">
        <v>0</v>
      </c>
      <c r="J47" s="57">
        <f t="shared" si="5"/>
        <v>0</v>
      </c>
      <c r="K47" s="56">
        <v>157</v>
      </c>
      <c r="L47" s="56">
        <v>159</v>
      </c>
      <c r="M47" s="57">
        <f t="shared" si="6"/>
        <v>316</v>
      </c>
      <c r="N47" s="32">
        <f t="shared" si="13"/>
        <v>0.11230026294752125</v>
      </c>
      <c r="O47" s="32">
        <f t="shared" si="0"/>
        <v>8.08869048478352E-2</v>
      </c>
      <c r="P47" s="33">
        <f t="shared" si="1"/>
        <v>9.6494174536603264E-2</v>
      </c>
      <c r="Q47" s="41"/>
      <c r="R47" s="58">
        <f t="shared" si="10"/>
        <v>27.85046521098527</v>
      </c>
      <c r="S47" s="58">
        <f t="shared" si="11"/>
        <v>20.059952402263129</v>
      </c>
      <c r="T47" s="58">
        <f t="shared" si="12"/>
        <v>23.93055528507761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3890.4229655841541</v>
      </c>
      <c r="F48" s="56">
        <v>2901.9714340669384</v>
      </c>
      <c r="G48" s="57">
        <f t="shared" si="4"/>
        <v>6792.3943996510925</v>
      </c>
      <c r="H48" s="56">
        <v>0</v>
      </c>
      <c r="I48" s="56">
        <v>0</v>
      </c>
      <c r="J48" s="57">
        <f t="shared" ref="J48:J58" si="14">+H48+I48</f>
        <v>0</v>
      </c>
      <c r="K48" s="56">
        <v>157</v>
      </c>
      <c r="L48" s="56">
        <v>161</v>
      </c>
      <c r="M48" s="57">
        <f t="shared" ref="M48:M58" si="15">+K48+L48</f>
        <v>318</v>
      </c>
      <c r="N48" s="32">
        <f t="shared" ref="N48" si="16">+E48/(H48*216+K48*248)</f>
        <v>9.9918403677423315E-2</v>
      </c>
      <c r="O48" s="32">
        <f t="shared" ref="O48" si="17">+F48/(I48*216+L48*248)</f>
        <v>7.2680110049763033E-2</v>
      </c>
      <c r="P48" s="33">
        <f t="shared" ref="P48" si="18">+G48/(J48*216+M48*248)</f>
        <v>8.6127946840777694E-2</v>
      </c>
      <c r="Q48" s="41"/>
      <c r="R48" s="58">
        <f t="shared" ref="R48" si="19">+E48/(H48+K48)</f>
        <v>24.779764112000983</v>
      </c>
      <c r="S48" s="58">
        <f t="shared" ref="S48" si="20">+F48/(I48+L48)</f>
        <v>18.024667292341231</v>
      </c>
      <c r="T48" s="58">
        <f t="shared" ref="T48" si="21">+G48/(J48+M48)</f>
        <v>21.359730816512869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3737.8380002185809</v>
      </c>
      <c r="F49" s="56">
        <v>2876.1269274676433</v>
      </c>
      <c r="G49" s="57">
        <f t="shared" si="4"/>
        <v>6613.9649276862237</v>
      </c>
      <c r="H49" s="56">
        <v>0</v>
      </c>
      <c r="I49" s="56">
        <v>0</v>
      </c>
      <c r="J49" s="57">
        <f t="shared" si="14"/>
        <v>0</v>
      </c>
      <c r="K49" s="56">
        <v>155</v>
      </c>
      <c r="L49" s="56">
        <v>159</v>
      </c>
      <c r="M49" s="57">
        <f t="shared" si="15"/>
        <v>314</v>
      </c>
      <c r="N49" s="32">
        <f t="shared" si="13"/>
        <v>9.7238241420878793E-2</v>
      </c>
      <c r="O49" s="32">
        <f t="shared" si="0"/>
        <v>7.2938905646876731E-2</v>
      </c>
      <c r="P49" s="33">
        <f t="shared" si="1"/>
        <v>8.4933800694552905E-2</v>
      </c>
      <c r="Q49" s="41"/>
      <c r="R49" s="58">
        <f t="shared" si="10"/>
        <v>24.115083872377941</v>
      </c>
      <c r="S49" s="58">
        <f t="shared" si="11"/>
        <v>18.088848600425429</v>
      </c>
      <c r="T49" s="58">
        <f t="shared" si="12"/>
        <v>21.063582572249121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3736.1665761227209</v>
      </c>
      <c r="F50" s="56">
        <v>2850.1466158398398</v>
      </c>
      <c r="G50" s="57">
        <f t="shared" si="4"/>
        <v>6586.3131919625612</v>
      </c>
      <c r="H50" s="56">
        <v>0</v>
      </c>
      <c r="I50" s="56">
        <v>0</v>
      </c>
      <c r="J50" s="57">
        <f t="shared" si="14"/>
        <v>0</v>
      </c>
      <c r="K50" s="56">
        <v>161</v>
      </c>
      <c r="L50" s="56">
        <v>159</v>
      </c>
      <c r="M50" s="57">
        <f t="shared" si="15"/>
        <v>320</v>
      </c>
      <c r="N50" s="32">
        <f t="shared" si="13"/>
        <v>9.3572595074201584E-2</v>
      </c>
      <c r="O50" s="32">
        <f t="shared" si="0"/>
        <v>7.2280041992286465E-2</v>
      </c>
      <c r="P50" s="33">
        <f t="shared" si="1"/>
        <v>8.2992857761625016E-2</v>
      </c>
      <c r="Q50" s="41"/>
      <c r="R50" s="58">
        <f t="shared" si="10"/>
        <v>23.206003578401994</v>
      </c>
      <c r="S50" s="58">
        <f t="shared" si="11"/>
        <v>17.925450414087042</v>
      </c>
      <c r="T50" s="58">
        <f t="shared" si="12"/>
        <v>20.582228724883002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3504.8977598297411</v>
      </c>
      <c r="F51" s="56">
        <v>2715.9899737130336</v>
      </c>
      <c r="G51" s="57">
        <f t="shared" si="4"/>
        <v>6220.8877335427751</v>
      </c>
      <c r="H51" s="56">
        <v>0</v>
      </c>
      <c r="I51" s="56">
        <v>0</v>
      </c>
      <c r="J51" s="57">
        <f t="shared" si="14"/>
        <v>0</v>
      </c>
      <c r="K51" s="56">
        <v>157</v>
      </c>
      <c r="L51" s="56">
        <v>159</v>
      </c>
      <c r="M51" s="57">
        <f t="shared" si="15"/>
        <v>316</v>
      </c>
      <c r="N51" s="32">
        <f t="shared" si="13"/>
        <v>9.0016893359095462E-2</v>
      </c>
      <c r="O51" s="32">
        <f t="shared" si="0"/>
        <v>6.8877814305970619E-2</v>
      </c>
      <c r="P51" s="33">
        <f t="shared" si="1"/>
        <v>7.9380458012744681E-2</v>
      </c>
      <c r="Q51" s="41"/>
      <c r="R51" s="58">
        <f t="shared" si="10"/>
        <v>22.324189553055675</v>
      </c>
      <c r="S51" s="58">
        <f t="shared" si="11"/>
        <v>17.081697947880713</v>
      </c>
      <c r="T51" s="58">
        <f t="shared" si="12"/>
        <v>19.686353587160681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3512.7628986737323</v>
      </c>
      <c r="F52" s="56">
        <v>2715.1994886275234</v>
      </c>
      <c r="G52" s="57">
        <f t="shared" si="4"/>
        <v>6227.9623873012551</v>
      </c>
      <c r="H52" s="56">
        <v>0</v>
      </c>
      <c r="I52" s="56">
        <v>0</v>
      </c>
      <c r="J52" s="57">
        <f t="shared" si="14"/>
        <v>0</v>
      </c>
      <c r="K52" s="56">
        <v>157</v>
      </c>
      <c r="L52" s="56">
        <v>159</v>
      </c>
      <c r="M52" s="57">
        <f t="shared" si="15"/>
        <v>316</v>
      </c>
      <c r="N52" s="32">
        <f t="shared" si="13"/>
        <v>9.0218895075861213E-2</v>
      </c>
      <c r="O52" s="32">
        <f t="shared" si="0"/>
        <v>6.8857767514392459E-2</v>
      </c>
      <c r="P52" s="33">
        <f t="shared" si="1"/>
        <v>7.9470732790185475E-2</v>
      </c>
      <c r="Q52" s="41"/>
      <c r="R52" s="58">
        <f t="shared" si="10"/>
        <v>22.374285978813582</v>
      </c>
      <c r="S52" s="58">
        <f t="shared" si="11"/>
        <v>17.07672634356933</v>
      </c>
      <c r="T52" s="58">
        <f t="shared" si="12"/>
        <v>19.708741731965997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3421.6283330984734</v>
      </c>
      <c r="F53" s="56">
        <v>2710.9126040020642</v>
      </c>
      <c r="G53" s="57">
        <f t="shared" si="4"/>
        <v>6132.5409371005371</v>
      </c>
      <c r="H53" s="56">
        <v>0</v>
      </c>
      <c r="I53" s="56">
        <v>0</v>
      </c>
      <c r="J53" s="57">
        <f t="shared" si="14"/>
        <v>0</v>
      </c>
      <c r="K53" s="56">
        <v>157</v>
      </c>
      <c r="L53" s="56">
        <v>159</v>
      </c>
      <c r="M53" s="57">
        <f t="shared" si="15"/>
        <v>316</v>
      </c>
      <c r="N53" s="32">
        <f t="shared" si="13"/>
        <v>8.7878270317918464E-2</v>
      </c>
      <c r="O53" s="32">
        <f t="shared" si="0"/>
        <v>6.8749051633243671E-2</v>
      </c>
      <c r="P53" s="33">
        <f t="shared" si="1"/>
        <v>7.825312547341437E-2</v>
      </c>
      <c r="Q53" s="41"/>
      <c r="R53" s="58">
        <f t="shared" si="10"/>
        <v>21.793811038843778</v>
      </c>
      <c r="S53" s="58">
        <f t="shared" si="11"/>
        <v>17.049764805044429</v>
      </c>
      <c r="T53" s="58">
        <f t="shared" si="12"/>
        <v>19.406775117406763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3277.0582771764011</v>
      </c>
      <c r="F54" s="56">
        <v>2628.3968078017201</v>
      </c>
      <c r="G54" s="57">
        <f t="shared" si="4"/>
        <v>5905.4550849781208</v>
      </c>
      <c r="H54" s="56">
        <v>0</v>
      </c>
      <c r="I54" s="56">
        <v>0</v>
      </c>
      <c r="J54" s="57">
        <f t="shared" si="14"/>
        <v>0</v>
      </c>
      <c r="K54" s="56">
        <v>161</v>
      </c>
      <c r="L54" s="56">
        <v>153</v>
      </c>
      <c r="M54" s="57">
        <f t="shared" si="15"/>
        <v>314</v>
      </c>
      <c r="N54" s="32">
        <f t="shared" si="13"/>
        <v>8.2074190472260097E-2</v>
      </c>
      <c r="O54" s="32">
        <f t="shared" si="0"/>
        <v>6.9270419771287159E-2</v>
      </c>
      <c r="P54" s="33">
        <f t="shared" si="1"/>
        <v>7.5835410481021687E-2</v>
      </c>
      <c r="Q54" s="41"/>
      <c r="R54" s="58">
        <f t="shared" si="10"/>
        <v>20.354399237120504</v>
      </c>
      <c r="S54" s="58">
        <f t="shared" si="11"/>
        <v>17.179064103279217</v>
      </c>
      <c r="T54" s="58">
        <f t="shared" si="12"/>
        <v>18.807181799293378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2546.7107355693229</v>
      </c>
      <c r="F55" s="56">
        <v>1951.9958864731861</v>
      </c>
      <c r="G55" s="57">
        <f t="shared" si="4"/>
        <v>4498.7066220425095</v>
      </c>
      <c r="H55" s="56">
        <v>0</v>
      </c>
      <c r="I55" s="56">
        <v>0</v>
      </c>
      <c r="J55" s="57">
        <f t="shared" si="14"/>
        <v>0</v>
      </c>
      <c r="K55" s="56">
        <v>162</v>
      </c>
      <c r="L55" s="56">
        <v>161</v>
      </c>
      <c r="M55" s="57">
        <f t="shared" si="15"/>
        <v>323</v>
      </c>
      <c r="N55" s="32">
        <f t="shared" si="13"/>
        <v>6.3388857416600025E-2</v>
      </c>
      <c r="O55" s="32">
        <f t="shared" si="0"/>
        <v>4.8887895373501959E-2</v>
      </c>
      <c r="P55" s="33">
        <f t="shared" si="1"/>
        <v>5.6160823704715236E-2</v>
      </c>
      <c r="Q55" s="41"/>
      <c r="R55" s="58">
        <f t="shared" si="10"/>
        <v>15.720436639316809</v>
      </c>
      <c r="S55" s="58">
        <f t="shared" si="11"/>
        <v>12.124198052628486</v>
      </c>
      <c r="T55" s="58">
        <f t="shared" si="12"/>
        <v>13.92788427876938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2427.2345196487063</v>
      </c>
      <c r="F56" s="56">
        <v>1788.4716270148995</v>
      </c>
      <c r="G56" s="57">
        <f t="shared" si="4"/>
        <v>4215.706146663606</v>
      </c>
      <c r="H56" s="56">
        <v>0</v>
      </c>
      <c r="I56" s="56">
        <v>0</v>
      </c>
      <c r="J56" s="57">
        <f t="shared" si="14"/>
        <v>0</v>
      </c>
      <c r="K56" s="56">
        <v>159</v>
      </c>
      <c r="L56" s="56">
        <v>161</v>
      </c>
      <c r="M56" s="57">
        <f t="shared" si="15"/>
        <v>320</v>
      </c>
      <c r="N56" s="32">
        <f t="shared" si="13"/>
        <v>6.1554943184436654E-2</v>
      </c>
      <c r="O56" s="32">
        <f t="shared" si="0"/>
        <v>4.479241702601932E-2</v>
      </c>
      <c r="P56" s="33">
        <f t="shared" si="1"/>
        <v>5.3121297210982937E-2</v>
      </c>
      <c r="Q56" s="41"/>
      <c r="R56" s="58">
        <f t="shared" si="10"/>
        <v>15.26562590974029</v>
      </c>
      <c r="S56" s="58">
        <f t="shared" si="11"/>
        <v>11.108519422452792</v>
      </c>
      <c r="T56" s="58">
        <f t="shared" si="12"/>
        <v>13.174081708323769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2052.3740153934823</v>
      </c>
      <c r="F57" s="56">
        <v>1525.3045430332215</v>
      </c>
      <c r="G57" s="57">
        <f t="shared" si="4"/>
        <v>3577.6785584267036</v>
      </c>
      <c r="H57" s="56">
        <v>0</v>
      </c>
      <c r="I57" s="56">
        <v>0</v>
      </c>
      <c r="J57" s="57">
        <f t="shared" si="14"/>
        <v>0</v>
      </c>
      <c r="K57" s="56">
        <v>159</v>
      </c>
      <c r="L57" s="56">
        <v>159</v>
      </c>
      <c r="M57" s="57">
        <f t="shared" si="15"/>
        <v>318</v>
      </c>
      <c r="N57" s="32">
        <f t="shared" si="13"/>
        <v>5.2048438207381878E-2</v>
      </c>
      <c r="O57" s="32">
        <f t="shared" si="0"/>
        <v>3.8681896506218845E-2</v>
      </c>
      <c r="P57" s="33">
        <f t="shared" si="1"/>
        <v>4.5365167356800358E-2</v>
      </c>
      <c r="Q57" s="41"/>
      <c r="R57" s="58">
        <f t="shared" si="10"/>
        <v>12.908012675430706</v>
      </c>
      <c r="S57" s="58">
        <f t="shared" si="11"/>
        <v>9.593110333542274</v>
      </c>
      <c r="T57" s="58">
        <f t="shared" si="12"/>
        <v>11.250561504486489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1944.1111831961457</v>
      </c>
      <c r="F58" s="61">
        <v>1475</v>
      </c>
      <c r="G58" s="62">
        <f t="shared" si="4"/>
        <v>3419.1111831961457</v>
      </c>
      <c r="H58" s="56">
        <v>0</v>
      </c>
      <c r="I58" s="56">
        <v>0</v>
      </c>
      <c r="J58" s="57">
        <f t="shared" si="14"/>
        <v>0</v>
      </c>
      <c r="K58" s="56">
        <v>159</v>
      </c>
      <c r="L58" s="56">
        <v>159</v>
      </c>
      <c r="M58" s="57">
        <f t="shared" si="15"/>
        <v>318</v>
      </c>
      <c r="N58" s="34">
        <f t="shared" si="13"/>
        <v>4.9302880482758819E-2</v>
      </c>
      <c r="O58" s="34">
        <f t="shared" si="0"/>
        <v>3.7406167579630757E-2</v>
      </c>
      <c r="P58" s="35">
        <f t="shared" si="1"/>
        <v>4.3354524031194788E-2</v>
      </c>
      <c r="Q58" s="41"/>
      <c r="R58" s="58">
        <f t="shared" si="10"/>
        <v>12.227114359724187</v>
      </c>
      <c r="S58" s="58">
        <f t="shared" si="11"/>
        <v>9.2767295597484285</v>
      </c>
      <c r="T58" s="58">
        <f t="shared" si="12"/>
        <v>10.751921959736308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5824.5367595050939</v>
      </c>
      <c r="F59" s="64">
        <v>5082.7593076761841</v>
      </c>
      <c r="G59" s="65">
        <f t="shared" si="4"/>
        <v>10907.296067181278</v>
      </c>
      <c r="H59" s="66">
        <v>60</v>
      </c>
      <c r="I59" s="64">
        <v>63</v>
      </c>
      <c r="J59" s="65">
        <f t="shared" si="5"/>
        <v>123</v>
      </c>
      <c r="K59" s="66">
        <v>79</v>
      </c>
      <c r="L59" s="64">
        <v>85</v>
      </c>
      <c r="M59" s="65">
        <f t="shared" si="6"/>
        <v>164</v>
      </c>
      <c r="N59" s="30">
        <f t="shared" si="13"/>
        <v>0.1789302273133784</v>
      </c>
      <c r="O59" s="30">
        <f t="shared" si="0"/>
        <v>0.14652788594546196</v>
      </c>
      <c r="P59" s="31">
        <f t="shared" si="1"/>
        <v>0.16221439719186909</v>
      </c>
      <c r="Q59" s="41"/>
      <c r="R59" s="58">
        <f t="shared" si="10"/>
        <v>41.903142154712903</v>
      </c>
      <c r="S59" s="58">
        <f t="shared" si="11"/>
        <v>34.342968295109351</v>
      </c>
      <c r="T59" s="58">
        <f t="shared" si="12"/>
        <v>38.004515913523619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5549.3495423258837</v>
      </c>
      <c r="F60" s="56">
        <v>5031.3601064433051</v>
      </c>
      <c r="G60" s="57">
        <f t="shared" si="4"/>
        <v>10580.709648769189</v>
      </c>
      <c r="H60" s="55">
        <v>65</v>
      </c>
      <c r="I60" s="56">
        <v>63</v>
      </c>
      <c r="J60" s="57">
        <f t="shared" ref="J60:J84" si="22">+H60+I60</f>
        <v>128</v>
      </c>
      <c r="K60" s="55">
        <v>83</v>
      </c>
      <c r="L60" s="56">
        <v>85</v>
      </c>
      <c r="M60" s="57">
        <f t="shared" ref="M60:M84" si="23">+K60+L60</f>
        <v>168</v>
      </c>
      <c r="N60" s="32">
        <f t="shared" si="13"/>
        <v>0.16027465175386679</v>
      </c>
      <c r="O60" s="32">
        <f t="shared" si="0"/>
        <v>0.14504612852984619</v>
      </c>
      <c r="P60" s="33">
        <f t="shared" si="1"/>
        <v>0.15265335942938002</v>
      </c>
      <c r="Q60" s="41"/>
      <c r="R60" s="58">
        <f t="shared" si="10"/>
        <v>37.495605015715434</v>
      </c>
      <c r="S60" s="58">
        <f t="shared" si="11"/>
        <v>33.995676394887198</v>
      </c>
      <c r="T60" s="58">
        <f t="shared" si="12"/>
        <v>35.745640705301312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5265.6056372201701</v>
      </c>
      <c r="F61" s="56">
        <v>4841.8321198197636</v>
      </c>
      <c r="G61" s="57">
        <f t="shared" si="4"/>
        <v>10107.437757039934</v>
      </c>
      <c r="H61" s="55">
        <v>65</v>
      </c>
      <c r="I61" s="56">
        <v>63</v>
      </c>
      <c r="J61" s="57">
        <f t="shared" si="22"/>
        <v>128</v>
      </c>
      <c r="K61" s="55">
        <v>83</v>
      </c>
      <c r="L61" s="56">
        <v>85</v>
      </c>
      <c r="M61" s="57">
        <f t="shared" si="23"/>
        <v>168</v>
      </c>
      <c r="N61" s="32">
        <f t="shared" si="13"/>
        <v>0.15207964525243098</v>
      </c>
      <c r="O61" s="32">
        <f t="shared" si="0"/>
        <v>0.13958233740255316</v>
      </c>
      <c r="P61" s="33">
        <f t="shared" si="1"/>
        <v>0.14582522156394179</v>
      </c>
      <c r="Q61" s="41"/>
      <c r="R61" s="58">
        <f t="shared" si="10"/>
        <v>35.578416467703853</v>
      </c>
      <c r="S61" s="58">
        <f t="shared" si="11"/>
        <v>32.715081890674078</v>
      </c>
      <c r="T61" s="58">
        <f t="shared" si="12"/>
        <v>34.146749179188966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5046.7054769519436</v>
      </c>
      <c r="F62" s="56">
        <v>4640.9665340444062</v>
      </c>
      <c r="G62" s="57">
        <f t="shared" si="4"/>
        <v>9687.6720109963499</v>
      </c>
      <c r="H62" s="55">
        <v>65</v>
      </c>
      <c r="I62" s="56">
        <v>63</v>
      </c>
      <c r="J62" s="57">
        <f t="shared" si="22"/>
        <v>128</v>
      </c>
      <c r="K62" s="55">
        <v>83</v>
      </c>
      <c r="L62" s="56">
        <v>85</v>
      </c>
      <c r="M62" s="57">
        <f t="shared" si="23"/>
        <v>168</v>
      </c>
      <c r="N62" s="32">
        <f t="shared" si="13"/>
        <v>0.14575743637222574</v>
      </c>
      <c r="O62" s="32">
        <f t="shared" si="0"/>
        <v>0.13379170128126172</v>
      </c>
      <c r="P62" s="33">
        <f t="shared" si="1"/>
        <v>0.13976904447997965</v>
      </c>
      <c r="Q62" s="41"/>
      <c r="R62" s="58">
        <f t="shared" si="10"/>
        <v>34.099361330756373</v>
      </c>
      <c r="S62" s="58">
        <f t="shared" si="11"/>
        <v>31.357881986786527</v>
      </c>
      <c r="T62" s="58">
        <f t="shared" si="12"/>
        <v>32.728621658771452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4847.1956212662517</v>
      </c>
      <c r="F63" s="56">
        <v>4443.5796608912779</v>
      </c>
      <c r="G63" s="57">
        <f t="shared" si="4"/>
        <v>9290.7752821575305</v>
      </c>
      <c r="H63" s="55">
        <v>65</v>
      </c>
      <c r="I63" s="56">
        <v>34</v>
      </c>
      <c r="J63" s="57">
        <f t="shared" si="22"/>
        <v>99</v>
      </c>
      <c r="K63" s="55">
        <v>83</v>
      </c>
      <c r="L63" s="56">
        <v>122</v>
      </c>
      <c r="M63" s="57">
        <f t="shared" si="23"/>
        <v>205</v>
      </c>
      <c r="N63" s="32">
        <f t="shared" si="13"/>
        <v>0.13999525246263436</v>
      </c>
      <c r="O63" s="32">
        <f t="shared" si="0"/>
        <v>0.11818031013008717</v>
      </c>
      <c r="P63" s="33">
        <f t="shared" si="1"/>
        <v>0.12863833742464459</v>
      </c>
      <c r="Q63" s="41"/>
      <c r="R63" s="58">
        <f t="shared" si="10"/>
        <v>32.751321765312511</v>
      </c>
      <c r="S63" s="58">
        <f t="shared" si="11"/>
        <v>28.484485005713321</v>
      </c>
      <c r="T63" s="58">
        <f t="shared" si="12"/>
        <v>30.561760796570823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4649.6471123238989</v>
      </c>
      <c r="F64" s="56">
        <v>4282.8439011896853</v>
      </c>
      <c r="G64" s="57">
        <f t="shared" si="4"/>
        <v>8932.4910135135833</v>
      </c>
      <c r="H64" s="55">
        <v>65</v>
      </c>
      <c r="I64" s="56">
        <v>32</v>
      </c>
      <c r="J64" s="57">
        <f t="shared" si="22"/>
        <v>97</v>
      </c>
      <c r="K64" s="55">
        <v>83</v>
      </c>
      <c r="L64" s="56">
        <v>124</v>
      </c>
      <c r="M64" s="57">
        <f t="shared" si="23"/>
        <v>207</v>
      </c>
      <c r="N64" s="3">
        <f t="shared" si="13"/>
        <v>0.13428971558236769</v>
      </c>
      <c r="O64" s="3">
        <f t="shared" si="0"/>
        <v>0.11371187078349844</v>
      </c>
      <c r="P64" s="4">
        <f t="shared" si="1"/>
        <v>0.12356810277658233</v>
      </c>
      <c r="Q64" s="41"/>
      <c r="R64" s="58">
        <f t="shared" si="10"/>
        <v>31.416534542729046</v>
      </c>
      <c r="S64" s="58">
        <f t="shared" si="11"/>
        <v>27.454127571728751</v>
      </c>
      <c r="T64" s="58">
        <f t="shared" si="12"/>
        <v>29.383194123399946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4171.0420368269561</v>
      </c>
      <c r="F65" s="56">
        <v>3845.1324940296076</v>
      </c>
      <c r="G65" s="57">
        <f t="shared" si="4"/>
        <v>8016.1745308565642</v>
      </c>
      <c r="H65" s="55">
        <v>65</v>
      </c>
      <c r="I65" s="56">
        <v>30</v>
      </c>
      <c r="J65" s="57">
        <f t="shared" si="22"/>
        <v>95</v>
      </c>
      <c r="K65" s="55">
        <v>83</v>
      </c>
      <c r="L65" s="56">
        <v>124</v>
      </c>
      <c r="M65" s="57">
        <f t="shared" si="23"/>
        <v>207</v>
      </c>
      <c r="N65" s="3">
        <f t="shared" si="13"/>
        <v>0.1204667871079874</v>
      </c>
      <c r="O65" s="3">
        <f t="shared" si="0"/>
        <v>0.10327493806482616</v>
      </c>
      <c r="P65" s="4">
        <f t="shared" si="1"/>
        <v>0.11155887512325434</v>
      </c>
      <c r="Q65" s="41"/>
      <c r="R65" s="58">
        <f t="shared" si="10"/>
        <v>28.182716465047001</v>
      </c>
      <c r="S65" s="58">
        <f t="shared" si="11"/>
        <v>24.968392818374074</v>
      </c>
      <c r="T65" s="58">
        <f t="shared" si="12"/>
        <v>26.543624274359484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1887.6178034112645</v>
      </c>
      <c r="F66" s="56">
        <v>1842.7979111158973</v>
      </c>
      <c r="G66" s="57">
        <f t="shared" si="4"/>
        <v>3730.415714527162</v>
      </c>
      <c r="H66" s="55">
        <v>65</v>
      </c>
      <c r="I66" s="56">
        <v>30</v>
      </c>
      <c r="J66" s="57">
        <f t="shared" si="22"/>
        <v>95</v>
      </c>
      <c r="K66" s="55">
        <v>83</v>
      </c>
      <c r="L66" s="56">
        <v>124</v>
      </c>
      <c r="M66" s="57">
        <f t="shared" si="23"/>
        <v>207</v>
      </c>
      <c r="N66" s="3">
        <f t="shared" si="13"/>
        <v>5.4517612159521271E-2</v>
      </c>
      <c r="O66" s="3">
        <f t="shared" si="0"/>
        <v>4.9495001910074596E-2</v>
      </c>
      <c r="P66" s="4">
        <f t="shared" si="1"/>
        <v>5.1915159687808424E-2</v>
      </c>
      <c r="Q66" s="41"/>
      <c r="R66" s="58">
        <f t="shared" si="10"/>
        <v>12.754174347373409</v>
      </c>
      <c r="S66" s="58">
        <f t="shared" si="11"/>
        <v>11.96622020205128</v>
      </c>
      <c r="T66" s="58">
        <f t="shared" si="12"/>
        <v>12.352369915652854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1796.830966293033</v>
      </c>
      <c r="F67" s="56">
        <v>1632.8515339724727</v>
      </c>
      <c r="G67" s="57">
        <f t="shared" si="4"/>
        <v>3429.682500265506</v>
      </c>
      <c r="H67" s="55">
        <v>63</v>
      </c>
      <c r="I67" s="56">
        <v>30</v>
      </c>
      <c r="J67" s="57">
        <f t="shared" si="22"/>
        <v>93</v>
      </c>
      <c r="K67" s="55">
        <v>97</v>
      </c>
      <c r="L67" s="56">
        <v>124</v>
      </c>
      <c r="M67" s="57">
        <f t="shared" si="23"/>
        <v>221</v>
      </c>
      <c r="N67" s="3">
        <f t="shared" si="13"/>
        <v>4.7706854457652749E-2</v>
      </c>
      <c r="O67" s="3">
        <f t="shared" si="0"/>
        <v>4.3856132734542135E-2</v>
      </c>
      <c r="P67" s="4">
        <f t="shared" si="1"/>
        <v>4.5792599074256382E-2</v>
      </c>
      <c r="Q67" s="41"/>
      <c r="R67" s="58">
        <f t="shared" si="10"/>
        <v>11.230193539331456</v>
      </c>
      <c r="S67" s="58">
        <f t="shared" si="11"/>
        <v>10.60293203878229</v>
      </c>
      <c r="T67" s="58">
        <f t="shared" si="12"/>
        <v>10.922555733329636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1701.683879670097</v>
      </c>
      <c r="F68" s="56">
        <v>1565.8075657144157</v>
      </c>
      <c r="G68" s="57">
        <f t="shared" si="4"/>
        <v>3267.4914453845126</v>
      </c>
      <c r="H68" s="55">
        <v>63</v>
      </c>
      <c r="I68" s="56">
        <v>30</v>
      </c>
      <c r="J68" s="57">
        <f t="shared" si="22"/>
        <v>93</v>
      </c>
      <c r="K68" s="55">
        <v>86</v>
      </c>
      <c r="L68" s="56">
        <v>124</v>
      </c>
      <c r="M68" s="57">
        <f t="shared" si="23"/>
        <v>210</v>
      </c>
      <c r="N68" s="3">
        <f t="shared" si="13"/>
        <v>4.8708606585473352E-2</v>
      </c>
      <c r="O68" s="3">
        <f t="shared" si="0"/>
        <v>4.2055424519617954E-2</v>
      </c>
      <c r="P68" s="4">
        <f t="shared" si="1"/>
        <v>4.52761812075229E-2</v>
      </c>
      <c r="Q68" s="41"/>
      <c r="R68" s="58">
        <f t="shared" si="10"/>
        <v>11.42069717899394</v>
      </c>
      <c r="S68" s="58">
        <f t="shared" si="11"/>
        <v>10.167581595548153</v>
      </c>
      <c r="T68" s="58">
        <f t="shared" si="12"/>
        <v>10.78380014978387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1036.4737931656969</v>
      </c>
      <c r="F69" s="61">
        <v>1014.9999999999999</v>
      </c>
      <c r="G69" s="62">
        <f t="shared" si="4"/>
        <v>2051.4737931656969</v>
      </c>
      <c r="H69" s="67">
        <v>63</v>
      </c>
      <c r="I69" s="61">
        <v>37</v>
      </c>
      <c r="J69" s="62">
        <f t="shared" si="22"/>
        <v>100</v>
      </c>
      <c r="K69" s="67">
        <v>86</v>
      </c>
      <c r="L69" s="61">
        <v>112</v>
      </c>
      <c r="M69" s="62">
        <f t="shared" si="23"/>
        <v>198</v>
      </c>
      <c r="N69" s="6">
        <f t="shared" si="13"/>
        <v>2.9667786614543647E-2</v>
      </c>
      <c r="O69" s="6">
        <f t="shared" si="0"/>
        <v>2.8377320509953029E-2</v>
      </c>
      <c r="P69" s="7">
        <f t="shared" si="1"/>
        <v>2.9014960867358237E-2</v>
      </c>
      <c r="Q69" s="41"/>
      <c r="R69" s="58">
        <f t="shared" si="10"/>
        <v>6.9561999541321935</v>
      </c>
      <c r="S69" s="58">
        <f t="shared" si="11"/>
        <v>6.8120805369127506</v>
      </c>
      <c r="T69" s="58">
        <f t="shared" si="12"/>
        <v>6.8841402455224729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5646.0000000000018</v>
      </c>
      <c r="F70" s="64">
        <v>6678.7367238943061</v>
      </c>
      <c r="G70" s="65">
        <f t="shared" si="4"/>
        <v>12324.736723894308</v>
      </c>
      <c r="H70" s="66">
        <v>364</v>
      </c>
      <c r="I70" s="64">
        <v>344</v>
      </c>
      <c r="J70" s="57">
        <f t="shared" si="22"/>
        <v>708</v>
      </c>
      <c r="K70" s="66">
        <v>0</v>
      </c>
      <c r="L70" s="64">
        <v>0</v>
      </c>
      <c r="M70" s="57">
        <f t="shared" si="23"/>
        <v>0</v>
      </c>
      <c r="N70" s="15">
        <f t="shared" si="13"/>
        <v>7.1810134310134333E-2</v>
      </c>
      <c r="O70" s="15">
        <f t="shared" si="0"/>
        <v>8.9883946004176166E-2</v>
      </c>
      <c r="P70" s="16">
        <f t="shared" si="1"/>
        <v>8.0591760330968223E-2</v>
      </c>
      <c r="Q70" s="41"/>
      <c r="R70" s="58">
        <f t="shared" si="10"/>
        <v>15.510989010989016</v>
      </c>
      <c r="S70" s="58">
        <f t="shared" si="11"/>
        <v>19.414932336902051</v>
      </c>
      <c r="T70" s="58">
        <f t="shared" si="12"/>
        <v>17.407820231489136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7641.4590270604494</v>
      </c>
      <c r="F71" s="56">
        <v>9885.5186335056169</v>
      </c>
      <c r="G71" s="57">
        <f t="shared" ref="G71:G84" si="24">+E71+F71</f>
        <v>17526.977660566066</v>
      </c>
      <c r="H71" s="55">
        <v>342</v>
      </c>
      <c r="I71" s="56">
        <v>366</v>
      </c>
      <c r="J71" s="57">
        <f t="shared" si="22"/>
        <v>708</v>
      </c>
      <c r="K71" s="55">
        <v>0</v>
      </c>
      <c r="L71" s="56">
        <v>0</v>
      </c>
      <c r="M71" s="57">
        <f t="shared" si="23"/>
        <v>0</v>
      </c>
      <c r="N71" s="3">
        <f t="shared" si="13"/>
        <v>0.10344188633122765</v>
      </c>
      <c r="O71" s="3">
        <f t="shared" si="0"/>
        <v>0.12504450811457216</v>
      </c>
      <c r="P71" s="4">
        <f t="shared" si="1"/>
        <v>0.11460934335482101</v>
      </c>
      <c r="Q71" s="41"/>
      <c r="R71" s="58">
        <f t="shared" ref="R71:R86" si="25">+E71/(H71+K71)</f>
        <v>22.343447447545174</v>
      </c>
      <c r="S71" s="58">
        <f t="shared" ref="S71:S86" si="26">+F71/(I71+L71)</f>
        <v>27.009613752747587</v>
      </c>
      <c r="T71" s="58">
        <f t="shared" ref="T71:T86" si="27">+G71/(J71+M71)</f>
        <v>24.755618164641337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12760.819234233499</v>
      </c>
      <c r="F72" s="56">
        <v>16136.637233819107</v>
      </c>
      <c r="G72" s="57">
        <f t="shared" si="24"/>
        <v>28897.456468052605</v>
      </c>
      <c r="H72" s="55">
        <v>342</v>
      </c>
      <c r="I72" s="56">
        <v>352</v>
      </c>
      <c r="J72" s="57">
        <f t="shared" si="22"/>
        <v>694</v>
      </c>
      <c r="K72" s="55">
        <v>0</v>
      </c>
      <c r="L72" s="56">
        <v>0</v>
      </c>
      <c r="M72" s="57">
        <f t="shared" si="23"/>
        <v>0</v>
      </c>
      <c r="N72" s="3">
        <f t="shared" si="13"/>
        <v>0.1727423006583482</v>
      </c>
      <c r="O72" s="3">
        <f t="shared" si="0"/>
        <v>0.21223481210305012</v>
      </c>
      <c r="P72" s="4">
        <f t="shared" si="1"/>
        <v>0.19277308456113651</v>
      </c>
      <c r="Q72" s="41"/>
      <c r="R72" s="58">
        <f t="shared" si="25"/>
        <v>37.31233694220321</v>
      </c>
      <c r="S72" s="58">
        <f t="shared" si="26"/>
        <v>45.842719414258823</v>
      </c>
      <c r="T72" s="58">
        <f t="shared" si="27"/>
        <v>41.638986265205482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15014.387235192526</v>
      </c>
      <c r="F73" s="56">
        <v>17891.419455335898</v>
      </c>
      <c r="G73" s="57">
        <f t="shared" si="24"/>
        <v>32905.806690528421</v>
      </c>
      <c r="H73" s="55">
        <v>352</v>
      </c>
      <c r="I73" s="56">
        <v>346</v>
      </c>
      <c r="J73" s="57">
        <f t="shared" si="22"/>
        <v>698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0.19747457958744377</v>
      </c>
      <c r="O73" s="3">
        <f t="shared" ref="O73" si="29">+F73/(I73*216+L73*248)</f>
        <v>0.23939492955651759</v>
      </c>
      <c r="P73" s="4">
        <f t="shared" ref="P73" si="30">+G73/(J73*216+M73*248)</f>
        <v>0.21825458114804483</v>
      </c>
      <c r="Q73" s="41"/>
      <c r="R73" s="58">
        <f t="shared" si="25"/>
        <v>42.654509190887858</v>
      </c>
      <c r="S73" s="58">
        <f t="shared" si="26"/>
        <v>51.709304784207795</v>
      </c>
      <c r="T73" s="58">
        <f t="shared" si="27"/>
        <v>47.142989527977683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16047.890073026652</v>
      </c>
      <c r="F74" s="56">
        <v>19991.972769337106</v>
      </c>
      <c r="G74" s="57">
        <f t="shared" si="24"/>
        <v>36039.862842363756</v>
      </c>
      <c r="H74" s="55">
        <v>346</v>
      </c>
      <c r="I74" s="56">
        <v>342</v>
      </c>
      <c r="J74" s="57">
        <f t="shared" si="22"/>
        <v>688</v>
      </c>
      <c r="K74" s="55">
        <v>0</v>
      </c>
      <c r="L74" s="56">
        <v>0</v>
      </c>
      <c r="M74" s="57">
        <f t="shared" si="23"/>
        <v>0</v>
      </c>
      <c r="N74" s="3">
        <f t="shared" si="13"/>
        <v>0.21472770917665721</v>
      </c>
      <c r="O74" s="3">
        <f t="shared" si="0"/>
        <v>0.27062991078266602</v>
      </c>
      <c r="P74" s="4">
        <f t="shared" si="1"/>
        <v>0.24251630357964415</v>
      </c>
      <c r="Q74" s="41"/>
      <c r="R74" s="58">
        <f t="shared" si="25"/>
        <v>46.381185182157957</v>
      </c>
      <c r="S74" s="58">
        <f t="shared" si="26"/>
        <v>58.456060729055864</v>
      </c>
      <c r="T74" s="58">
        <f t="shared" si="27"/>
        <v>52.383521573203133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16683.07783552695</v>
      </c>
      <c r="F75" s="56">
        <v>21027.487198415227</v>
      </c>
      <c r="G75" s="57">
        <f t="shared" si="24"/>
        <v>37710.565033942177</v>
      </c>
      <c r="H75" s="55">
        <v>342</v>
      </c>
      <c r="I75" s="56">
        <v>348</v>
      </c>
      <c r="J75" s="57">
        <f t="shared" si="22"/>
        <v>690</v>
      </c>
      <c r="K75" s="55">
        <v>0</v>
      </c>
      <c r="L75" s="56">
        <v>0</v>
      </c>
      <c r="M75" s="57">
        <f t="shared" si="23"/>
        <v>0</v>
      </c>
      <c r="N75" s="3">
        <f t="shared" si="13"/>
        <v>0.22583763585021321</v>
      </c>
      <c r="O75" s="3">
        <f t="shared" si="0"/>
        <v>0.27973987865069216</v>
      </c>
      <c r="P75" s="4">
        <f t="shared" si="1"/>
        <v>0.25302311482784606</v>
      </c>
      <c r="Q75" s="41"/>
      <c r="R75" s="58">
        <f t="shared" si="25"/>
        <v>48.780929343646051</v>
      </c>
      <c r="S75" s="58">
        <f t="shared" si="26"/>
        <v>60.423813788549502</v>
      </c>
      <c r="T75" s="58">
        <f t="shared" si="27"/>
        <v>54.652992802814751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21347.648891981884</v>
      </c>
      <c r="F76" s="56">
        <v>27936.64106028172</v>
      </c>
      <c r="G76" s="57">
        <f t="shared" si="24"/>
        <v>49284.2899522636</v>
      </c>
      <c r="H76" s="55">
        <v>342</v>
      </c>
      <c r="I76" s="56">
        <v>346</v>
      </c>
      <c r="J76" s="57">
        <f t="shared" si="22"/>
        <v>688</v>
      </c>
      <c r="K76" s="55">
        <v>0</v>
      </c>
      <c r="L76" s="56">
        <v>0</v>
      </c>
      <c r="M76" s="57">
        <f t="shared" si="23"/>
        <v>0</v>
      </c>
      <c r="N76" s="3">
        <f t="shared" si="13"/>
        <v>0.2889816018516066</v>
      </c>
      <c r="O76" s="3">
        <f t="shared" si="0"/>
        <v>0.37380433874279756</v>
      </c>
      <c r="P76" s="4">
        <f t="shared" si="1"/>
        <v>0.33163954802072299</v>
      </c>
      <c r="Q76" s="41"/>
      <c r="R76" s="58">
        <f t="shared" si="25"/>
        <v>62.420025999947029</v>
      </c>
      <c r="S76" s="58">
        <f t="shared" si="26"/>
        <v>80.741737168444274</v>
      </c>
      <c r="T76" s="58">
        <f t="shared" si="27"/>
        <v>71.634142372476163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23914.624979231841</v>
      </c>
      <c r="F77" s="56">
        <v>29915.533535963019</v>
      </c>
      <c r="G77" s="57">
        <f t="shared" si="24"/>
        <v>53830.15851519486</v>
      </c>
      <c r="H77" s="55">
        <v>370</v>
      </c>
      <c r="I77" s="56">
        <v>344</v>
      </c>
      <c r="J77" s="57">
        <f t="shared" si="22"/>
        <v>714</v>
      </c>
      <c r="K77" s="55">
        <v>0</v>
      </c>
      <c r="L77" s="56">
        <v>0</v>
      </c>
      <c r="M77" s="57">
        <f t="shared" si="23"/>
        <v>0</v>
      </c>
      <c r="N77" s="3">
        <f t="shared" si="13"/>
        <v>0.2992320442846827</v>
      </c>
      <c r="O77" s="3">
        <f t="shared" si="0"/>
        <v>0.40261000129149199</v>
      </c>
      <c r="P77" s="4">
        <f t="shared" si="1"/>
        <v>0.34903879107787933</v>
      </c>
      <c r="Q77" s="41"/>
      <c r="R77" s="58">
        <f t="shared" si="25"/>
        <v>64.634121565491469</v>
      </c>
      <c r="S77" s="58">
        <f t="shared" si="26"/>
        <v>86.963760278962269</v>
      </c>
      <c r="T77" s="58">
        <f t="shared" si="27"/>
        <v>75.392378872821936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20906.768547157266</v>
      </c>
      <c r="F78" s="56">
        <v>27823.09454433684</v>
      </c>
      <c r="G78" s="57">
        <f t="shared" si="24"/>
        <v>48729.863091494102</v>
      </c>
      <c r="H78" s="55">
        <v>342</v>
      </c>
      <c r="I78" s="56">
        <v>356</v>
      </c>
      <c r="J78" s="57">
        <f t="shared" si="22"/>
        <v>698</v>
      </c>
      <c r="K78" s="55">
        <v>0</v>
      </c>
      <c r="L78" s="56">
        <v>0</v>
      </c>
      <c r="M78" s="57">
        <f t="shared" si="23"/>
        <v>0</v>
      </c>
      <c r="N78" s="3">
        <f t="shared" si="13"/>
        <v>0.28301343604014062</v>
      </c>
      <c r="O78" s="3">
        <f t="shared" si="0"/>
        <v>0.36182759238889983</v>
      </c>
      <c r="P78" s="4">
        <f t="shared" si="1"/>
        <v>0.32321091406328994</v>
      </c>
      <c r="Q78" s="41"/>
      <c r="R78" s="58">
        <f t="shared" si="25"/>
        <v>61.130902184670369</v>
      </c>
      <c r="S78" s="58">
        <f t="shared" si="26"/>
        <v>78.154759956002366</v>
      </c>
      <c r="T78" s="58">
        <f t="shared" si="27"/>
        <v>69.813557437670639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19690.984779342558</v>
      </c>
      <c r="F79" s="56">
        <v>26875.555326403399</v>
      </c>
      <c r="G79" s="57">
        <f t="shared" si="24"/>
        <v>46566.540105745953</v>
      </c>
      <c r="H79" s="55">
        <v>344</v>
      </c>
      <c r="I79" s="56">
        <v>358</v>
      </c>
      <c r="J79" s="57">
        <f t="shared" si="22"/>
        <v>702</v>
      </c>
      <c r="K79" s="55">
        <v>0</v>
      </c>
      <c r="L79" s="56">
        <v>0</v>
      </c>
      <c r="M79" s="57">
        <f t="shared" si="23"/>
        <v>0</v>
      </c>
      <c r="N79" s="3">
        <f t="shared" si="13"/>
        <v>0.26500571677625107</v>
      </c>
      <c r="O79" s="3">
        <f t="shared" si="0"/>
        <v>0.34755270182085918</v>
      </c>
      <c r="P79" s="4">
        <f t="shared" si="1"/>
        <v>0.30710232738304549</v>
      </c>
      <c r="Q79" s="41"/>
      <c r="R79" s="58">
        <f t="shared" si="25"/>
        <v>57.241234823670226</v>
      </c>
      <c r="S79" s="58">
        <f t="shared" si="26"/>
        <v>75.071383593305583</v>
      </c>
      <c r="T79" s="58">
        <f t="shared" si="27"/>
        <v>66.334102714737824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15664.343206541771</v>
      </c>
      <c r="F80" s="56">
        <v>22414.759213882444</v>
      </c>
      <c r="G80" s="57">
        <f t="shared" si="24"/>
        <v>38079.102420424213</v>
      </c>
      <c r="H80" s="55">
        <v>344</v>
      </c>
      <c r="I80" s="56">
        <v>344</v>
      </c>
      <c r="J80" s="57">
        <f t="shared" si="22"/>
        <v>688</v>
      </c>
      <c r="K80" s="55">
        <v>0</v>
      </c>
      <c r="L80" s="56">
        <v>0</v>
      </c>
      <c r="M80" s="57">
        <f t="shared" si="23"/>
        <v>0</v>
      </c>
      <c r="N80" s="3">
        <f t="shared" si="13"/>
        <v>0.21081426580724821</v>
      </c>
      <c r="O80" s="3">
        <f t="shared" si="0"/>
        <v>0.30166288778373229</v>
      </c>
      <c r="P80" s="4">
        <f t="shared" si="1"/>
        <v>0.25623857679549022</v>
      </c>
      <c r="Q80" s="41"/>
      <c r="R80" s="58">
        <f t="shared" si="25"/>
        <v>45.535881414365612</v>
      </c>
      <c r="S80" s="58">
        <f t="shared" si="26"/>
        <v>65.159183761286172</v>
      </c>
      <c r="T80" s="58">
        <f t="shared" si="27"/>
        <v>55.347532587825889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13534.039781152369</v>
      </c>
      <c r="F81" s="56">
        <v>20252.364025151735</v>
      </c>
      <c r="G81" s="57">
        <f t="shared" si="24"/>
        <v>33786.403806304108</v>
      </c>
      <c r="H81" s="55">
        <v>370</v>
      </c>
      <c r="I81" s="56">
        <v>338</v>
      </c>
      <c r="J81" s="57">
        <f t="shared" si="22"/>
        <v>708</v>
      </c>
      <c r="K81" s="55">
        <v>0</v>
      </c>
      <c r="L81" s="56">
        <v>0</v>
      </c>
      <c r="M81" s="57">
        <f t="shared" si="23"/>
        <v>0</v>
      </c>
      <c r="N81" s="3">
        <f t="shared" si="13"/>
        <v>0.16934484210651113</v>
      </c>
      <c r="O81" s="3">
        <f t="shared" ref="O81:O86" si="31">+F81/(I81*216+L81*248)</f>
        <v>0.27739924426298124</v>
      </c>
      <c r="P81" s="4">
        <f t="shared" ref="P81:P86" si="32">+G81/(J81*216+M81*248)</f>
        <v>0.22093013579137966</v>
      </c>
      <c r="Q81" s="41"/>
      <c r="R81" s="58">
        <f t="shared" si="25"/>
        <v>36.578485895006402</v>
      </c>
      <c r="S81" s="58">
        <f t="shared" si="26"/>
        <v>59.91823676080395</v>
      </c>
      <c r="T81" s="58">
        <f t="shared" si="27"/>
        <v>47.720909330938007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12359.272179924586</v>
      </c>
      <c r="F82" s="56">
        <v>18666.133971861669</v>
      </c>
      <c r="G82" s="57">
        <f t="shared" si="24"/>
        <v>31025.406151786257</v>
      </c>
      <c r="H82" s="55">
        <v>358</v>
      </c>
      <c r="I82" s="56">
        <v>342</v>
      </c>
      <c r="J82" s="57">
        <f t="shared" si="22"/>
        <v>700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0.1598291974436761</v>
      </c>
      <c r="O82" s="3">
        <f t="shared" si="31"/>
        <v>0.25268212545838298</v>
      </c>
      <c r="P82" s="4">
        <f t="shared" si="32"/>
        <v>0.2051944851308615</v>
      </c>
      <c r="Q82" s="41"/>
      <c r="R82" s="58">
        <f t="shared" si="25"/>
        <v>34.523106647834041</v>
      </c>
      <c r="S82" s="58">
        <f t="shared" si="26"/>
        <v>54.579339099010731</v>
      </c>
      <c r="T82" s="58">
        <f t="shared" si="27"/>
        <v>44.322008788266082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9693.9309640961783</v>
      </c>
      <c r="F83" s="56">
        <v>15008.641886749745</v>
      </c>
      <c r="G83" s="57">
        <f t="shared" si="24"/>
        <v>24702.572850845921</v>
      </c>
      <c r="H83" s="55">
        <v>340</v>
      </c>
      <c r="I83" s="56">
        <v>340</v>
      </c>
      <c r="J83" s="57">
        <f t="shared" si="22"/>
        <v>680</v>
      </c>
      <c r="K83" s="55">
        <v>0</v>
      </c>
      <c r="L83" s="56">
        <v>0</v>
      </c>
      <c r="M83" s="57">
        <f t="shared" si="23"/>
        <v>0</v>
      </c>
      <c r="N83" s="3">
        <f t="shared" si="33"/>
        <v>0.13199797064401114</v>
      </c>
      <c r="O83" s="3">
        <f t="shared" si="31"/>
        <v>0.20436603876293225</v>
      </c>
      <c r="P83" s="4">
        <f t="shared" si="32"/>
        <v>0.16818200470347169</v>
      </c>
      <c r="Q83" s="41"/>
      <c r="R83" s="58">
        <f t="shared" si="25"/>
        <v>28.511561659106405</v>
      </c>
      <c r="S83" s="58">
        <f t="shared" si="26"/>
        <v>44.143064372793368</v>
      </c>
      <c r="T83" s="58">
        <f t="shared" si="27"/>
        <v>36.327313015949883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4911.7535246950993</v>
      </c>
      <c r="F84" s="61">
        <v>6967.0000000000009</v>
      </c>
      <c r="G84" s="62">
        <f t="shared" si="24"/>
        <v>11878.753524695101</v>
      </c>
      <c r="H84" s="67">
        <v>346</v>
      </c>
      <c r="I84" s="61">
        <v>340</v>
      </c>
      <c r="J84" s="57">
        <f t="shared" si="22"/>
        <v>686</v>
      </c>
      <c r="K84" s="67">
        <v>0</v>
      </c>
      <c r="L84" s="61">
        <v>0</v>
      </c>
      <c r="M84" s="57">
        <f t="shared" si="23"/>
        <v>0</v>
      </c>
      <c r="N84" s="6">
        <f t="shared" si="33"/>
        <v>6.5721386275624863E-2</v>
      </c>
      <c r="O84" s="6">
        <f t="shared" si="31"/>
        <v>9.4866557734204812E-2</v>
      </c>
      <c r="P84" s="7">
        <f t="shared" si="32"/>
        <v>8.0166514986874396E-2</v>
      </c>
      <c r="Q84" s="41"/>
      <c r="R84" s="58">
        <f t="shared" si="25"/>
        <v>14.195819435534968</v>
      </c>
      <c r="S84" s="58">
        <f t="shared" si="26"/>
        <v>20.491176470588236</v>
      </c>
      <c r="T84" s="58">
        <f t="shared" si="27"/>
        <v>17.31596723716487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1870.6261521080969</v>
      </c>
      <c r="F85" s="64">
        <v>4226.0763860518509</v>
      </c>
      <c r="G85" s="65">
        <f t="shared" ref="G85:G86" si="34">+E85+F85</f>
        <v>6096.7025381599478</v>
      </c>
      <c r="H85" s="71">
        <v>78</v>
      </c>
      <c r="I85" s="64">
        <v>78</v>
      </c>
      <c r="J85" s="65">
        <f t="shared" ref="J85:J86" si="35">+H85+I85</f>
        <v>156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0.11102956743281676</v>
      </c>
      <c r="O85" s="3">
        <f t="shared" si="31"/>
        <v>0.25083549299927888</v>
      </c>
      <c r="P85" s="4">
        <f t="shared" si="32"/>
        <v>0.18093253021604783</v>
      </c>
      <c r="Q85" s="41"/>
      <c r="R85" s="58">
        <f t="shared" si="25"/>
        <v>23.982386565488422</v>
      </c>
      <c r="S85" s="58">
        <f t="shared" si="26"/>
        <v>54.180466487844242</v>
      </c>
      <c r="T85" s="58">
        <f t="shared" si="27"/>
        <v>39.081426526666334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1756.487852793716</v>
      </c>
      <c r="F86" s="61">
        <v>4082</v>
      </c>
      <c r="G86" s="62">
        <f t="shared" si="34"/>
        <v>5838.4878527937162</v>
      </c>
      <c r="H86" s="72">
        <v>78</v>
      </c>
      <c r="I86" s="61">
        <v>78</v>
      </c>
      <c r="J86" s="62">
        <f t="shared" si="35"/>
        <v>156</v>
      </c>
      <c r="K86" s="72">
        <v>0</v>
      </c>
      <c r="L86" s="61">
        <v>0</v>
      </c>
      <c r="M86" s="62">
        <f t="shared" si="36"/>
        <v>0</v>
      </c>
      <c r="N86" s="6">
        <f t="shared" si="33"/>
        <v>0.1042549770176707</v>
      </c>
      <c r="O86" s="6">
        <f t="shared" si="31"/>
        <v>0.24228395061728394</v>
      </c>
      <c r="P86" s="7">
        <f t="shared" si="32"/>
        <v>0.17326946381747732</v>
      </c>
      <c r="Q86" s="41"/>
      <c r="R86" s="58">
        <f t="shared" si="25"/>
        <v>22.519075035816872</v>
      </c>
      <c r="S86" s="58">
        <f t="shared" si="26"/>
        <v>52.333333333333336</v>
      </c>
      <c r="T86" s="58">
        <f t="shared" si="27"/>
        <v>37.426204184575106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1128399.9564295749</v>
      </c>
    </row>
    <row r="91" spans="2:20" x14ac:dyDescent="0.25">
      <c r="C91" t="s">
        <v>112</v>
      </c>
      <c r="D91" s="78">
        <f>SUMPRODUCT(((((J5:J86)*216)+((M5:M86)*248))*((D5:D86))/1000))</f>
        <v>7312433.8336800002</v>
      </c>
    </row>
    <row r="92" spans="2:20" x14ac:dyDescent="0.25">
      <c r="C92" t="s">
        <v>111</v>
      </c>
      <c r="D92" s="39">
        <f>+D90/D91</f>
        <v>0.15431250143178457</v>
      </c>
    </row>
    <row r="93" spans="2:20" x14ac:dyDescent="0.25">
      <c r="C93"/>
      <c r="D93" s="8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67" zoomScale="84" zoomScaleNormal="84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0.18783439469913168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246.99999999999994</v>
      </c>
      <c r="F5" s="56">
        <v>1030.2011332127825</v>
      </c>
      <c r="G5" s="57">
        <f>+E5+F5</f>
        <v>1277.2011332127825</v>
      </c>
      <c r="H5" s="56">
        <v>137</v>
      </c>
      <c r="I5" s="56">
        <v>137</v>
      </c>
      <c r="J5" s="57">
        <f>+H5+I5</f>
        <v>274</v>
      </c>
      <c r="K5" s="56">
        <v>0</v>
      </c>
      <c r="L5" s="56">
        <v>0</v>
      </c>
      <c r="M5" s="57">
        <f>+K5+L5</f>
        <v>0</v>
      </c>
      <c r="N5" s="32">
        <f>+E5/(H5*216+K5*248)</f>
        <v>8.3468505001351705E-3</v>
      </c>
      <c r="O5" s="32">
        <f t="shared" ref="O5:O80" si="0">+F5/(I5*216+L5*248)</f>
        <v>3.481350139270014E-2</v>
      </c>
      <c r="P5" s="33">
        <f t="shared" ref="P5:P80" si="1">+G5/(J5*216+M5*248)</f>
        <v>2.1580175946417653E-2</v>
      </c>
      <c r="Q5" s="41"/>
      <c r="R5" s="58">
        <f>+E5/(H5+K5)</f>
        <v>1.8029197080291968</v>
      </c>
      <c r="S5" s="58">
        <f t="shared" ref="S5" si="2">+F5/(I5+L5)</f>
        <v>7.5197163008232293</v>
      </c>
      <c r="T5" s="58">
        <f t="shared" ref="T5" si="3">+G5/(J5+M5)</f>
        <v>4.6613180044262137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457.2878042804083</v>
      </c>
      <c r="F6" s="56">
        <v>1896.3339868966605</v>
      </c>
      <c r="G6" s="57">
        <f t="shared" ref="G6:G70" si="4">+E6+F6</f>
        <v>2353.6217911770686</v>
      </c>
      <c r="H6" s="56">
        <v>137</v>
      </c>
      <c r="I6" s="56">
        <v>137</v>
      </c>
      <c r="J6" s="57">
        <f t="shared" ref="J6:J59" si="5">+H6+I6</f>
        <v>274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1.5453088817261703E-2</v>
      </c>
      <c r="O6" s="32">
        <f t="shared" ref="O6:O16" si="8">+F6/(I6*216+L6*248)</f>
        <v>6.408265703219318E-2</v>
      </c>
      <c r="P6" s="33">
        <f t="shared" ref="P6:P16" si="9">+G6/(J6*216+M6*248)</f>
        <v>3.9767872924727436E-2</v>
      </c>
      <c r="Q6" s="41"/>
      <c r="R6" s="58">
        <f t="shared" ref="R6:R70" si="10">+E6/(H6+K6)</f>
        <v>3.3378671845285277</v>
      </c>
      <c r="S6" s="58">
        <f t="shared" ref="S6:S70" si="11">+F6/(I6+L6)</f>
        <v>13.841853918953726</v>
      </c>
      <c r="T6" s="58">
        <f t="shared" ref="T6:T70" si="12">+G6/(J6+M6)</f>
        <v>8.5898605517411273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670.50133179416048</v>
      </c>
      <c r="F7" s="56">
        <v>2666.7873145252825</v>
      </c>
      <c r="G7" s="57">
        <f t="shared" si="4"/>
        <v>3337.2886463194427</v>
      </c>
      <c r="H7" s="56">
        <v>137</v>
      </c>
      <c r="I7" s="56">
        <v>137</v>
      </c>
      <c r="J7" s="57">
        <f t="shared" si="5"/>
        <v>274</v>
      </c>
      <c r="K7" s="56">
        <v>0</v>
      </c>
      <c r="L7" s="56">
        <v>0</v>
      </c>
      <c r="M7" s="57">
        <f t="shared" si="6"/>
        <v>0</v>
      </c>
      <c r="N7" s="32">
        <f t="shared" si="7"/>
        <v>2.265819585679104E-2</v>
      </c>
      <c r="O7" s="32">
        <f t="shared" si="8"/>
        <v>9.0118522388661887E-2</v>
      </c>
      <c r="P7" s="33">
        <f t="shared" si="9"/>
        <v>5.638835912272646E-2</v>
      </c>
      <c r="Q7" s="41"/>
      <c r="R7" s="58">
        <f t="shared" si="10"/>
        <v>4.894170305066865</v>
      </c>
      <c r="S7" s="58">
        <f t="shared" si="11"/>
        <v>19.465600835950966</v>
      </c>
      <c r="T7" s="58">
        <f t="shared" si="12"/>
        <v>12.179885570508915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807.18221700793731</v>
      </c>
      <c r="F8" s="56">
        <v>3025.3385990522243</v>
      </c>
      <c r="G8" s="57">
        <f t="shared" si="4"/>
        <v>3832.5208160601615</v>
      </c>
      <c r="H8" s="56">
        <v>135</v>
      </c>
      <c r="I8" s="56">
        <v>125</v>
      </c>
      <c r="J8" s="57">
        <f t="shared" si="5"/>
        <v>260</v>
      </c>
      <c r="K8" s="56">
        <v>0</v>
      </c>
      <c r="L8" s="56">
        <v>0</v>
      </c>
      <c r="M8" s="57">
        <f t="shared" si="6"/>
        <v>0</v>
      </c>
      <c r="N8" s="32">
        <f t="shared" si="7"/>
        <v>2.7681145987926519E-2</v>
      </c>
      <c r="O8" s="32">
        <f t="shared" si="8"/>
        <v>0.11204957774267497</v>
      </c>
      <c r="P8" s="33">
        <f t="shared" si="9"/>
        <v>6.8242892023863272E-2</v>
      </c>
      <c r="Q8" s="41"/>
      <c r="R8" s="58">
        <f t="shared" si="10"/>
        <v>5.9791275333921279</v>
      </c>
      <c r="S8" s="58">
        <f t="shared" si="11"/>
        <v>24.202708792417795</v>
      </c>
      <c r="T8" s="58">
        <f t="shared" si="12"/>
        <v>14.740464677154467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1273.4417289805647</v>
      </c>
      <c r="F9" s="56">
        <v>3742.6427130495035</v>
      </c>
      <c r="G9" s="57">
        <f t="shared" si="4"/>
        <v>5016.0844420300682</v>
      </c>
      <c r="H9" s="56">
        <v>140</v>
      </c>
      <c r="I9" s="56">
        <v>136</v>
      </c>
      <c r="J9" s="57">
        <f t="shared" si="5"/>
        <v>276</v>
      </c>
      <c r="K9" s="56">
        <v>0</v>
      </c>
      <c r="L9" s="56">
        <v>0</v>
      </c>
      <c r="M9" s="57">
        <f t="shared" si="6"/>
        <v>0</v>
      </c>
      <c r="N9" s="32">
        <f t="shared" si="7"/>
        <v>4.2111168286394336E-2</v>
      </c>
      <c r="O9" s="32">
        <f t="shared" si="8"/>
        <v>0.12740477645184856</v>
      </c>
      <c r="P9" s="33">
        <f t="shared" si="9"/>
        <v>8.4139902744734096E-2</v>
      </c>
      <c r="Q9" s="41"/>
      <c r="R9" s="58">
        <f t="shared" si="10"/>
        <v>9.0960123498611765</v>
      </c>
      <c r="S9" s="58">
        <f t="shared" si="11"/>
        <v>27.519431713599289</v>
      </c>
      <c r="T9" s="58">
        <f t="shared" si="12"/>
        <v>18.174218992862567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1513.3649671419207</v>
      </c>
      <c r="F10" s="56">
        <v>4460.8772111318085</v>
      </c>
      <c r="G10" s="57">
        <f t="shared" si="4"/>
        <v>5974.2421782737292</v>
      </c>
      <c r="H10" s="56">
        <v>140</v>
      </c>
      <c r="I10" s="56">
        <v>138</v>
      </c>
      <c r="J10" s="57">
        <f t="shared" si="5"/>
        <v>278</v>
      </c>
      <c r="K10" s="56">
        <v>0</v>
      </c>
      <c r="L10" s="56">
        <v>0</v>
      </c>
      <c r="M10" s="57">
        <f t="shared" si="6"/>
        <v>0</v>
      </c>
      <c r="N10" s="32">
        <f t="shared" si="7"/>
        <v>5.0045137802312192E-2</v>
      </c>
      <c r="O10" s="32">
        <f t="shared" si="8"/>
        <v>0.14965369065793777</v>
      </c>
      <c r="P10" s="33">
        <f t="shared" si="9"/>
        <v>9.949111008316229E-2</v>
      </c>
      <c r="Q10" s="41"/>
      <c r="R10" s="58">
        <f t="shared" si="10"/>
        <v>10.809749765299435</v>
      </c>
      <c r="S10" s="58">
        <f t="shared" si="11"/>
        <v>32.325197182114557</v>
      </c>
      <c r="T10" s="58">
        <f t="shared" si="12"/>
        <v>21.490079777963054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2008.6556333077142</v>
      </c>
      <c r="F11" s="56">
        <v>5600.1854542097208</v>
      </c>
      <c r="G11" s="57">
        <f t="shared" si="4"/>
        <v>7608.841087517435</v>
      </c>
      <c r="H11" s="56">
        <v>140</v>
      </c>
      <c r="I11" s="56">
        <v>138</v>
      </c>
      <c r="J11" s="57">
        <f t="shared" si="5"/>
        <v>278</v>
      </c>
      <c r="K11" s="56">
        <v>0</v>
      </c>
      <c r="L11" s="56">
        <v>0</v>
      </c>
      <c r="M11" s="57">
        <f t="shared" si="6"/>
        <v>0</v>
      </c>
      <c r="N11" s="32">
        <f t="shared" si="7"/>
        <v>6.6423797397741874E-2</v>
      </c>
      <c r="O11" s="32">
        <f t="shared" si="8"/>
        <v>0.18787525007413181</v>
      </c>
      <c r="P11" s="33">
        <f t="shared" si="9"/>
        <v>0.12671264800688509</v>
      </c>
      <c r="Q11" s="41"/>
      <c r="R11" s="58">
        <f t="shared" si="10"/>
        <v>14.347540237912245</v>
      </c>
      <c r="S11" s="58">
        <f t="shared" si="11"/>
        <v>40.581054016012466</v>
      </c>
      <c r="T11" s="58">
        <f t="shared" si="12"/>
        <v>27.369931969487176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2223.4244251288687</v>
      </c>
      <c r="F12" s="56">
        <v>5734.3063047579772</v>
      </c>
      <c r="G12" s="57">
        <f t="shared" si="4"/>
        <v>7957.7307298868454</v>
      </c>
      <c r="H12" s="56">
        <v>140</v>
      </c>
      <c r="I12" s="56">
        <v>138</v>
      </c>
      <c r="J12" s="57">
        <f t="shared" si="5"/>
        <v>278</v>
      </c>
      <c r="K12" s="56">
        <v>0</v>
      </c>
      <c r="L12" s="56">
        <v>0</v>
      </c>
      <c r="M12" s="57">
        <f t="shared" si="6"/>
        <v>0</v>
      </c>
      <c r="N12" s="32">
        <f t="shared" si="7"/>
        <v>7.3525939984420266E-2</v>
      </c>
      <c r="O12" s="32">
        <f t="shared" si="8"/>
        <v>0.19237474183970668</v>
      </c>
      <c r="P12" s="33">
        <f t="shared" si="9"/>
        <v>0.13252282723632502</v>
      </c>
      <c r="Q12" s="41"/>
      <c r="R12" s="58">
        <f t="shared" si="10"/>
        <v>15.881603036634777</v>
      </c>
      <c r="S12" s="58">
        <f t="shared" si="11"/>
        <v>41.552944237376643</v>
      </c>
      <c r="T12" s="58">
        <f t="shared" si="12"/>
        <v>28.624930683046205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2341.8435073300102</v>
      </c>
      <c r="F13" s="56">
        <v>5810.3490127316554</v>
      </c>
      <c r="G13" s="57">
        <f t="shared" si="4"/>
        <v>8152.1925200616661</v>
      </c>
      <c r="H13" s="56">
        <v>140</v>
      </c>
      <c r="I13" s="56">
        <v>138</v>
      </c>
      <c r="J13" s="57">
        <f t="shared" si="5"/>
        <v>278</v>
      </c>
      <c r="K13" s="56">
        <v>0</v>
      </c>
      <c r="L13" s="56">
        <v>0</v>
      </c>
      <c r="M13" s="57">
        <f t="shared" si="6"/>
        <v>0</v>
      </c>
      <c r="N13" s="32">
        <f t="shared" si="7"/>
        <v>7.7441914924934199E-2</v>
      </c>
      <c r="O13" s="32">
        <f t="shared" si="8"/>
        <v>0.19492582570892564</v>
      </c>
      <c r="P13" s="33">
        <f t="shared" si="9"/>
        <v>0.13576126632130406</v>
      </c>
      <c r="Q13" s="41"/>
      <c r="R13" s="58">
        <f t="shared" si="10"/>
        <v>16.727453623785788</v>
      </c>
      <c r="S13" s="58">
        <f t="shared" si="11"/>
        <v>42.103978353127935</v>
      </c>
      <c r="T13" s="58">
        <f t="shared" si="12"/>
        <v>29.324433525401677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2926.8701082510152</v>
      </c>
      <c r="F14" s="56">
        <v>6897.9960355630346</v>
      </c>
      <c r="G14" s="57">
        <f t="shared" si="4"/>
        <v>9824.8661438140498</v>
      </c>
      <c r="H14" s="56">
        <v>140</v>
      </c>
      <c r="I14" s="56">
        <v>138</v>
      </c>
      <c r="J14" s="57">
        <f t="shared" si="5"/>
        <v>278</v>
      </c>
      <c r="K14" s="56">
        <v>0</v>
      </c>
      <c r="L14" s="56">
        <v>0</v>
      </c>
      <c r="M14" s="57">
        <f t="shared" si="6"/>
        <v>0</v>
      </c>
      <c r="N14" s="32">
        <f t="shared" si="7"/>
        <v>9.6788032680258443E-2</v>
      </c>
      <c r="O14" s="32">
        <f t="shared" si="8"/>
        <v>0.2314142524007996</v>
      </c>
      <c r="P14" s="33">
        <f t="shared" si="9"/>
        <v>0.16361687556311699</v>
      </c>
      <c r="Q14" s="41"/>
      <c r="R14" s="58">
        <f t="shared" si="10"/>
        <v>20.906215058935821</v>
      </c>
      <c r="S14" s="58">
        <f t="shared" si="11"/>
        <v>49.985478518572712</v>
      </c>
      <c r="T14" s="58">
        <f t="shared" si="12"/>
        <v>35.341245121633271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6917.1317421137774</v>
      </c>
      <c r="F15" s="56">
        <v>11401.067680679856</v>
      </c>
      <c r="G15" s="57">
        <f t="shared" si="4"/>
        <v>18318.199422793634</v>
      </c>
      <c r="H15" s="56">
        <v>235</v>
      </c>
      <c r="I15" s="56">
        <v>231</v>
      </c>
      <c r="J15" s="57">
        <f t="shared" si="5"/>
        <v>466</v>
      </c>
      <c r="K15" s="56">
        <v>159</v>
      </c>
      <c r="L15" s="56">
        <v>159</v>
      </c>
      <c r="M15" s="57">
        <f t="shared" si="6"/>
        <v>318</v>
      </c>
      <c r="N15" s="32">
        <f t="shared" si="7"/>
        <v>7.6693406755740837E-2</v>
      </c>
      <c r="O15" s="32">
        <f t="shared" si="8"/>
        <v>0.12763151173965448</v>
      </c>
      <c r="P15" s="33">
        <f t="shared" si="9"/>
        <v>0.10203988092019627</v>
      </c>
      <c r="Q15" s="41"/>
      <c r="R15" s="58">
        <f t="shared" si="10"/>
        <v>17.556171934298927</v>
      </c>
      <c r="S15" s="58">
        <f t="shared" si="11"/>
        <v>29.233506873538094</v>
      </c>
      <c r="T15" s="58">
        <f t="shared" si="12"/>
        <v>23.365050284175553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12390.482570642629</v>
      </c>
      <c r="F16" s="56">
        <v>23997.034361068738</v>
      </c>
      <c r="G16" s="57">
        <f t="shared" si="4"/>
        <v>36387.516931711369</v>
      </c>
      <c r="H16" s="56">
        <v>298</v>
      </c>
      <c r="I16" s="56">
        <v>297</v>
      </c>
      <c r="J16" s="57">
        <f t="shared" si="5"/>
        <v>595</v>
      </c>
      <c r="K16" s="56">
        <v>242</v>
      </c>
      <c r="L16" s="56">
        <v>241</v>
      </c>
      <c r="M16" s="57">
        <f t="shared" si="6"/>
        <v>483</v>
      </c>
      <c r="N16" s="32">
        <f t="shared" si="7"/>
        <v>9.9614762112833072E-2</v>
      </c>
      <c r="O16" s="32">
        <f t="shared" si="8"/>
        <v>0.19364940575426676</v>
      </c>
      <c r="P16" s="33">
        <f t="shared" si="9"/>
        <v>0.14654422374070239</v>
      </c>
      <c r="Q16" s="41"/>
      <c r="R16" s="58">
        <f t="shared" si="10"/>
        <v>22.945338093782645</v>
      </c>
      <c r="S16" s="58">
        <f t="shared" si="11"/>
        <v>44.604153087488363</v>
      </c>
      <c r="T16" s="58">
        <f t="shared" si="12"/>
        <v>33.754653925520749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14342.961603767146</v>
      </c>
      <c r="F17" s="56">
        <v>25703.670959360275</v>
      </c>
      <c r="G17" s="57">
        <f t="shared" si="4"/>
        <v>40046.632563127423</v>
      </c>
      <c r="H17" s="56">
        <v>293</v>
      </c>
      <c r="I17" s="56">
        <v>299</v>
      </c>
      <c r="J17" s="57">
        <f t="shared" si="5"/>
        <v>592</v>
      </c>
      <c r="K17" s="56">
        <v>244</v>
      </c>
      <c r="L17" s="56">
        <v>241</v>
      </c>
      <c r="M17" s="57">
        <f t="shared" si="6"/>
        <v>485</v>
      </c>
      <c r="N17" s="32">
        <f t="shared" ref="N17:N81" si="13">+E17/(H17*216+K17*248)</f>
        <v>0.11585590956193172</v>
      </c>
      <c r="O17" s="32">
        <f t="shared" si="0"/>
        <v>0.20670090516726933</v>
      </c>
      <c r="P17" s="33">
        <f t="shared" si="1"/>
        <v>0.1613794471256626</v>
      </c>
      <c r="Q17" s="41"/>
      <c r="R17" s="58">
        <f t="shared" si="10"/>
        <v>26.709425705339193</v>
      </c>
      <c r="S17" s="58">
        <f t="shared" si="11"/>
        <v>47.599390665481991</v>
      </c>
      <c r="T17" s="58">
        <f t="shared" si="12"/>
        <v>37.183502844129457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20762.075388655656</v>
      </c>
      <c r="F18" s="56">
        <v>30513.100262761745</v>
      </c>
      <c r="G18" s="57">
        <f t="shared" si="4"/>
        <v>51275.175651417405</v>
      </c>
      <c r="H18" s="56">
        <v>294</v>
      </c>
      <c r="I18" s="56">
        <v>293</v>
      </c>
      <c r="J18" s="57">
        <f t="shared" si="5"/>
        <v>587</v>
      </c>
      <c r="K18" s="56">
        <v>244</v>
      </c>
      <c r="L18" s="56">
        <v>241</v>
      </c>
      <c r="M18" s="57">
        <f t="shared" si="6"/>
        <v>485</v>
      </c>
      <c r="N18" s="32">
        <f t="shared" si="13"/>
        <v>0.16741448997432312</v>
      </c>
      <c r="O18" s="32">
        <f t="shared" si="0"/>
        <v>0.2479610930207527</v>
      </c>
      <c r="P18" s="33">
        <f t="shared" si="1"/>
        <v>0.20753130930019348</v>
      </c>
      <c r="Q18" s="41"/>
      <c r="R18" s="58">
        <f t="shared" si="10"/>
        <v>38.591218194527244</v>
      </c>
      <c r="S18" s="58">
        <f t="shared" si="11"/>
        <v>57.140637196183043</v>
      </c>
      <c r="T18" s="58">
        <f t="shared" si="12"/>
        <v>47.831320570352055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29918.083221506924</v>
      </c>
      <c r="F19" s="56">
        <v>36792.232291312226</v>
      </c>
      <c r="G19" s="57">
        <f t="shared" si="4"/>
        <v>66710.315512819157</v>
      </c>
      <c r="H19" s="56">
        <v>292</v>
      </c>
      <c r="I19" s="56">
        <v>292</v>
      </c>
      <c r="J19" s="57">
        <f t="shared" si="5"/>
        <v>584</v>
      </c>
      <c r="K19" s="56">
        <v>246</v>
      </c>
      <c r="L19" s="56">
        <v>241</v>
      </c>
      <c r="M19" s="57">
        <f t="shared" si="6"/>
        <v>487</v>
      </c>
      <c r="N19" s="32">
        <f t="shared" si="13"/>
        <v>0.24111930384837946</v>
      </c>
      <c r="O19" s="32">
        <f t="shared" si="0"/>
        <v>0.2995134507596241</v>
      </c>
      <c r="P19" s="33">
        <f t="shared" si="1"/>
        <v>0.27016975341332883</v>
      </c>
      <c r="Q19" s="41"/>
      <c r="R19" s="58">
        <f t="shared" si="10"/>
        <v>55.609820114325139</v>
      </c>
      <c r="S19" s="58">
        <f t="shared" si="11"/>
        <v>69.028578407715244</v>
      </c>
      <c r="T19" s="58">
        <f t="shared" si="12"/>
        <v>62.287876295816204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39423.066286155503</v>
      </c>
      <c r="F20" s="56">
        <v>47891.179185449495</v>
      </c>
      <c r="G20" s="57">
        <f t="shared" si="4"/>
        <v>87314.245471604998</v>
      </c>
      <c r="H20" s="56">
        <v>271</v>
      </c>
      <c r="I20" s="56">
        <v>295</v>
      </c>
      <c r="J20" s="57">
        <f t="shared" si="5"/>
        <v>566</v>
      </c>
      <c r="K20" s="56">
        <v>269</v>
      </c>
      <c r="L20" s="56">
        <v>242</v>
      </c>
      <c r="M20" s="57">
        <f t="shared" si="6"/>
        <v>511</v>
      </c>
      <c r="N20" s="32">
        <f t="shared" si="13"/>
        <v>0.31476004635727117</v>
      </c>
      <c r="O20" s="32">
        <f t="shared" si="0"/>
        <v>0.38704321446829942</v>
      </c>
      <c r="P20" s="33">
        <f t="shared" si="1"/>
        <v>0.35068215416093002</v>
      </c>
      <c r="Q20" s="41"/>
      <c r="R20" s="58">
        <f t="shared" si="10"/>
        <v>73.005678307695376</v>
      </c>
      <c r="S20" s="58">
        <f t="shared" si="11"/>
        <v>89.182829023183416</v>
      </c>
      <c r="T20" s="58">
        <f t="shared" si="12"/>
        <v>81.071722814860721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39312.330994622862</v>
      </c>
      <c r="F21" s="56">
        <v>46964.673654530874</v>
      </c>
      <c r="G21" s="57">
        <f t="shared" si="4"/>
        <v>86277.004649153736</v>
      </c>
      <c r="H21" s="56">
        <v>259</v>
      </c>
      <c r="I21" s="56">
        <v>295</v>
      </c>
      <c r="J21" s="57">
        <f t="shared" si="5"/>
        <v>554</v>
      </c>
      <c r="K21" s="56">
        <v>285</v>
      </c>
      <c r="L21" s="56">
        <v>241</v>
      </c>
      <c r="M21" s="57">
        <f t="shared" si="6"/>
        <v>526</v>
      </c>
      <c r="N21" s="32">
        <f t="shared" si="13"/>
        <v>0.31046508556531827</v>
      </c>
      <c r="O21" s="32">
        <f t="shared" si="0"/>
        <v>0.38031771228403466</v>
      </c>
      <c r="P21" s="33">
        <f t="shared" si="1"/>
        <v>0.34495347943782678</v>
      </c>
      <c r="Q21" s="41"/>
      <c r="R21" s="58">
        <f t="shared" si="10"/>
        <v>72.265314328350854</v>
      </c>
      <c r="S21" s="58">
        <f t="shared" si="11"/>
        <v>87.620659803229245</v>
      </c>
      <c r="T21" s="58">
        <f t="shared" si="12"/>
        <v>79.886115415883083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38156.677155900565</v>
      </c>
      <c r="F22" s="56">
        <v>43020.544056278821</v>
      </c>
      <c r="G22" s="57">
        <f t="shared" si="4"/>
        <v>81177.221212179385</v>
      </c>
      <c r="H22" s="56">
        <v>259</v>
      </c>
      <c r="I22" s="56">
        <v>295</v>
      </c>
      <c r="J22" s="57">
        <f t="shared" si="5"/>
        <v>554</v>
      </c>
      <c r="K22" s="56">
        <v>287</v>
      </c>
      <c r="L22" s="56">
        <v>241</v>
      </c>
      <c r="M22" s="57">
        <f t="shared" si="6"/>
        <v>528</v>
      </c>
      <c r="N22" s="32">
        <f t="shared" si="13"/>
        <v>0.30016265855805985</v>
      </c>
      <c r="O22" s="32">
        <f t="shared" si="0"/>
        <v>0.34837833681231228</v>
      </c>
      <c r="P22" s="33">
        <f t="shared" si="1"/>
        <v>0.32392110871232915</v>
      </c>
      <c r="Q22" s="41"/>
      <c r="R22" s="58">
        <f t="shared" si="10"/>
        <v>69.884024095055977</v>
      </c>
      <c r="S22" s="58">
        <f t="shared" si="11"/>
        <v>80.262209060221679</v>
      </c>
      <c r="T22" s="58">
        <f t="shared" si="12"/>
        <v>75.025158236764682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36869.558563293896</v>
      </c>
      <c r="F23" s="56">
        <v>31915.668989944163</v>
      </c>
      <c r="G23" s="57">
        <f t="shared" si="4"/>
        <v>68785.227553238059</v>
      </c>
      <c r="H23" s="56">
        <v>259</v>
      </c>
      <c r="I23" s="56">
        <v>293</v>
      </c>
      <c r="J23" s="57">
        <f t="shared" si="5"/>
        <v>552</v>
      </c>
      <c r="K23" s="56">
        <v>281</v>
      </c>
      <c r="L23" s="56">
        <v>240</v>
      </c>
      <c r="M23" s="57">
        <f t="shared" si="6"/>
        <v>521</v>
      </c>
      <c r="N23" s="32">
        <f t="shared" si="13"/>
        <v>0.29347267068337601</v>
      </c>
      <c r="O23" s="32">
        <f t="shared" si="0"/>
        <v>0.25988265414259792</v>
      </c>
      <c r="P23" s="33">
        <f t="shared" si="1"/>
        <v>0.27686857009031579</v>
      </c>
      <c r="Q23" s="41"/>
      <c r="R23" s="58">
        <f t="shared" si="10"/>
        <v>68.276960302396105</v>
      </c>
      <c r="S23" s="58">
        <f t="shared" si="11"/>
        <v>59.879303921095989</v>
      </c>
      <c r="T23" s="58">
        <f t="shared" si="12"/>
        <v>64.105524280743765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34520.456786820265</v>
      </c>
      <c r="F24" s="56">
        <v>28021.206905857307</v>
      </c>
      <c r="G24" s="57">
        <f t="shared" si="4"/>
        <v>62541.663692677568</v>
      </c>
      <c r="H24" s="56">
        <v>259</v>
      </c>
      <c r="I24" s="56">
        <v>299</v>
      </c>
      <c r="J24" s="57">
        <f t="shared" si="5"/>
        <v>558</v>
      </c>
      <c r="K24" s="56">
        <v>283</v>
      </c>
      <c r="L24" s="56">
        <v>238</v>
      </c>
      <c r="M24" s="57">
        <f t="shared" si="6"/>
        <v>521</v>
      </c>
      <c r="N24" s="32">
        <f t="shared" si="13"/>
        <v>0.27369384107272188</v>
      </c>
      <c r="O24" s="32">
        <f t="shared" si="0"/>
        <v>0.22669412097807023</v>
      </c>
      <c r="P24" s="33">
        <f t="shared" si="1"/>
        <v>0.25043111002289448</v>
      </c>
      <c r="Q24" s="41"/>
      <c r="R24" s="58">
        <f t="shared" si="10"/>
        <v>63.690879680480194</v>
      </c>
      <c r="S24" s="58">
        <f t="shared" si="11"/>
        <v>52.181018446661653</v>
      </c>
      <c r="T24" s="58">
        <f t="shared" si="12"/>
        <v>57.962616953361973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32823.661618233258</v>
      </c>
      <c r="F25" s="56">
        <v>27154.86138465612</v>
      </c>
      <c r="G25" s="57">
        <f t="shared" si="4"/>
        <v>59978.523002889378</v>
      </c>
      <c r="H25" s="56">
        <v>260</v>
      </c>
      <c r="I25" s="56">
        <v>299</v>
      </c>
      <c r="J25" s="57">
        <f t="shared" si="5"/>
        <v>559</v>
      </c>
      <c r="K25" s="56">
        <v>283</v>
      </c>
      <c r="L25" s="56">
        <v>238</v>
      </c>
      <c r="M25" s="57">
        <f t="shared" si="6"/>
        <v>521</v>
      </c>
      <c r="N25" s="32">
        <f t="shared" si="13"/>
        <v>0.25979596671178101</v>
      </c>
      <c r="O25" s="32">
        <f t="shared" si="0"/>
        <v>0.21968530665212704</v>
      </c>
      <c r="P25" s="33">
        <f t="shared" si="1"/>
        <v>0.23996016436311524</v>
      </c>
      <c r="Q25" s="41"/>
      <c r="R25" s="58">
        <f t="shared" si="10"/>
        <v>60.448732261939703</v>
      </c>
      <c r="S25" s="58">
        <f t="shared" si="11"/>
        <v>50.567712075709721</v>
      </c>
      <c r="T25" s="58">
        <f t="shared" si="12"/>
        <v>55.535669447119794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31658.559612761055</v>
      </c>
      <c r="F26" s="56">
        <v>25366.739601850524</v>
      </c>
      <c r="G26" s="57">
        <f t="shared" si="4"/>
        <v>57025.299214611579</v>
      </c>
      <c r="H26" s="56">
        <v>258</v>
      </c>
      <c r="I26" s="56">
        <v>291</v>
      </c>
      <c r="J26" s="57">
        <f t="shared" si="5"/>
        <v>549</v>
      </c>
      <c r="K26" s="56">
        <v>283</v>
      </c>
      <c r="L26" s="56">
        <v>238</v>
      </c>
      <c r="M26" s="57">
        <f t="shared" si="6"/>
        <v>521</v>
      </c>
      <c r="N26" s="32">
        <f t="shared" si="13"/>
        <v>0.25143401433351115</v>
      </c>
      <c r="O26" s="32">
        <f t="shared" si="0"/>
        <v>0.20812881196135974</v>
      </c>
      <c r="P26" s="33">
        <f t="shared" si="1"/>
        <v>0.23013373803275158</v>
      </c>
      <c r="Q26" s="41"/>
      <c r="R26" s="58">
        <f t="shared" si="10"/>
        <v>58.518594478301395</v>
      </c>
      <c r="S26" s="58">
        <f t="shared" si="11"/>
        <v>47.952248774764698</v>
      </c>
      <c r="T26" s="58">
        <f t="shared" si="12"/>
        <v>53.294672163188395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28854.012230294731</v>
      </c>
      <c r="F27" s="56">
        <v>21564.522577579908</v>
      </c>
      <c r="G27" s="57">
        <f t="shared" si="4"/>
        <v>50418.534807874639</v>
      </c>
      <c r="H27" s="56">
        <v>260</v>
      </c>
      <c r="I27" s="56">
        <v>299</v>
      </c>
      <c r="J27" s="57">
        <f t="shared" si="5"/>
        <v>559</v>
      </c>
      <c r="K27" s="56">
        <v>283</v>
      </c>
      <c r="L27" s="56">
        <v>238</v>
      </c>
      <c r="M27" s="57">
        <f t="shared" si="6"/>
        <v>521</v>
      </c>
      <c r="N27" s="32">
        <f t="shared" si="13"/>
        <v>0.22837659271745972</v>
      </c>
      <c r="O27" s="32">
        <f t="shared" si="0"/>
        <v>0.17445895554964005</v>
      </c>
      <c r="P27" s="33">
        <f t="shared" si="1"/>
        <v>0.20171286810217418</v>
      </c>
      <c r="Q27" s="41"/>
      <c r="R27" s="58">
        <f t="shared" si="10"/>
        <v>53.138144070524369</v>
      </c>
      <c r="S27" s="58">
        <f t="shared" si="11"/>
        <v>40.15739772361249</v>
      </c>
      <c r="T27" s="58">
        <f t="shared" si="12"/>
        <v>46.683828525809851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8189.4373872559536</v>
      </c>
      <c r="F28" s="56">
        <v>9242.081866671735</v>
      </c>
      <c r="G28" s="57">
        <f t="shared" si="4"/>
        <v>17431.51925392769</v>
      </c>
      <c r="H28" s="56">
        <v>151</v>
      </c>
      <c r="I28" s="56">
        <v>153</v>
      </c>
      <c r="J28" s="57">
        <f t="shared" si="5"/>
        <v>304</v>
      </c>
      <c r="K28" s="56">
        <v>0</v>
      </c>
      <c r="L28" s="56">
        <v>0</v>
      </c>
      <c r="M28" s="57">
        <f t="shared" si="6"/>
        <v>0</v>
      </c>
      <c r="N28" s="32">
        <f t="shared" si="13"/>
        <v>0.25108650316580677</v>
      </c>
      <c r="O28" s="32">
        <f t="shared" si="0"/>
        <v>0.27965631404840641</v>
      </c>
      <c r="P28" s="33">
        <f t="shared" si="1"/>
        <v>0.26546538824816779</v>
      </c>
      <c r="Q28" s="41"/>
      <c r="R28" s="58">
        <f t="shared" si="10"/>
        <v>54.234684683814265</v>
      </c>
      <c r="S28" s="58">
        <f t="shared" si="11"/>
        <v>60.405763834455783</v>
      </c>
      <c r="T28" s="58">
        <f t="shared" si="12"/>
        <v>57.340523861604247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7468.7434210294596</v>
      </c>
      <c r="F29" s="56">
        <v>9312.956814847601</v>
      </c>
      <c r="G29" s="57">
        <f t="shared" si="4"/>
        <v>16781.700235877062</v>
      </c>
      <c r="H29" s="56">
        <v>151</v>
      </c>
      <c r="I29" s="56">
        <v>153</v>
      </c>
      <c r="J29" s="57">
        <f t="shared" si="5"/>
        <v>304</v>
      </c>
      <c r="K29" s="56">
        <v>0</v>
      </c>
      <c r="L29" s="56">
        <v>0</v>
      </c>
      <c r="M29" s="57">
        <f t="shared" si="6"/>
        <v>0</v>
      </c>
      <c r="N29" s="32">
        <f t="shared" si="13"/>
        <v>0.22899017111324071</v>
      </c>
      <c r="O29" s="32">
        <f t="shared" si="0"/>
        <v>0.28180092032339632</v>
      </c>
      <c r="P29" s="33">
        <f t="shared" si="1"/>
        <v>0.25556926528808876</v>
      </c>
      <c r="Q29" s="41"/>
      <c r="R29" s="58">
        <f t="shared" si="10"/>
        <v>49.461876960459996</v>
      </c>
      <c r="S29" s="58">
        <f t="shared" si="11"/>
        <v>60.868998789853599</v>
      </c>
      <c r="T29" s="58">
        <f t="shared" si="12"/>
        <v>55.20296130222718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7254.1270618482149</v>
      </c>
      <c r="F30" s="56">
        <v>9081.1664921402935</v>
      </c>
      <c r="G30" s="57">
        <f t="shared" si="4"/>
        <v>16335.293553988507</v>
      </c>
      <c r="H30" s="56">
        <v>151</v>
      </c>
      <c r="I30" s="56">
        <v>153</v>
      </c>
      <c r="J30" s="57">
        <f t="shared" si="5"/>
        <v>304</v>
      </c>
      <c r="K30" s="56">
        <v>0</v>
      </c>
      <c r="L30" s="56">
        <v>0</v>
      </c>
      <c r="M30" s="57">
        <f t="shared" si="6"/>
        <v>0</v>
      </c>
      <c r="N30" s="32">
        <f t="shared" si="13"/>
        <v>0.22241007670616308</v>
      </c>
      <c r="O30" s="32">
        <f t="shared" si="0"/>
        <v>0.27478717296478739</v>
      </c>
      <c r="P30" s="33">
        <f t="shared" si="1"/>
        <v>0.24877091791527331</v>
      </c>
      <c r="Q30" s="41"/>
      <c r="R30" s="58">
        <f t="shared" si="10"/>
        <v>48.040576568531222</v>
      </c>
      <c r="S30" s="58">
        <f t="shared" si="11"/>
        <v>59.354029360394073</v>
      </c>
      <c r="T30" s="58">
        <f t="shared" si="12"/>
        <v>53.734518269699038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6664.8119544572637</v>
      </c>
      <c r="F31" s="56">
        <v>8438.2606235867661</v>
      </c>
      <c r="G31" s="57">
        <f t="shared" si="4"/>
        <v>15103.07257804403</v>
      </c>
      <c r="H31" s="56">
        <v>151</v>
      </c>
      <c r="I31" s="56">
        <v>153</v>
      </c>
      <c r="J31" s="57">
        <f t="shared" si="5"/>
        <v>304</v>
      </c>
      <c r="K31" s="56">
        <v>0</v>
      </c>
      <c r="L31" s="56">
        <v>0</v>
      </c>
      <c r="M31" s="57">
        <f t="shared" si="6"/>
        <v>0</v>
      </c>
      <c r="N31" s="32">
        <f t="shared" si="13"/>
        <v>0.2043417940414908</v>
      </c>
      <c r="O31" s="32">
        <f t="shared" si="0"/>
        <v>0.25533347323852473</v>
      </c>
      <c r="P31" s="33">
        <f t="shared" si="1"/>
        <v>0.23000536942684013</v>
      </c>
      <c r="Q31" s="41"/>
      <c r="R31" s="58">
        <f t="shared" si="10"/>
        <v>44.137827512962012</v>
      </c>
      <c r="S31" s="58">
        <f t="shared" si="11"/>
        <v>55.15203021952135</v>
      </c>
      <c r="T31" s="58">
        <f t="shared" si="12"/>
        <v>49.68115979619747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6219.1866280772647</v>
      </c>
      <c r="F32" s="56">
        <v>8032.9910664122826</v>
      </c>
      <c r="G32" s="57">
        <f t="shared" si="4"/>
        <v>14252.177694489546</v>
      </c>
      <c r="H32" s="56">
        <v>151</v>
      </c>
      <c r="I32" s="56">
        <v>153</v>
      </c>
      <c r="J32" s="57">
        <f t="shared" si="5"/>
        <v>304</v>
      </c>
      <c r="K32" s="56">
        <v>0</v>
      </c>
      <c r="L32" s="56">
        <v>0</v>
      </c>
      <c r="M32" s="57">
        <f t="shared" si="6"/>
        <v>0</v>
      </c>
      <c r="N32" s="32">
        <f t="shared" si="13"/>
        <v>0.19067901116253572</v>
      </c>
      <c r="O32" s="32">
        <f t="shared" si="0"/>
        <v>0.24307041474256483</v>
      </c>
      <c r="P32" s="33">
        <f t="shared" si="1"/>
        <v>0.21704705309590561</v>
      </c>
      <c r="Q32" s="41"/>
      <c r="R32" s="58">
        <f t="shared" si="10"/>
        <v>41.186666411107716</v>
      </c>
      <c r="S32" s="58">
        <f t="shared" si="11"/>
        <v>52.503209584394007</v>
      </c>
      <c r="T32" s="58">
        <f t="shared" si="12"/>
        <v>46.882163468715611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4623.7301151176507</v>
      </c>
      <c r="F33" s="56">
        <v>5918.5974094222929</v>
      </c>
      <c r="G33" s="57">
        <f t="shared" si="4"/>
        <v>10542.327524539944</v>
      </c>
      <c r="H33" s="56">
        <v>147</v>
      </c>
      <c r="I33" s="56">
        <v>149</v>
      </c>
      <c r="J33" s="57">
        <f t="shared" si="5"/>
        <v>296</v>
      </c>
      <c r="K33" s="56">
        <v>0</v>
      </c>
      <c r="L33" s="56">
        <v>0</v>
      </c>
      <c r="M33" s="57">
        <f t="shared" si="6"/>
        <v>0</v>
      </c>
      <c r="N33" s="32">
        <f t="shared" si="13"/>
        <v>0.14562012204326186</v>
      </c>
      <c r="O33" s="32">
        <f t="shared" si="0"/>
        <v>0.18389875122490346</v>
      </c>
      <c r="P33" s="33">
        <f t="shared" si="1"/>
        <v>0.16488875632726388</v>
      </c>
      <c r="Q33" s="41"/>
      <c r="R33" s="58">
        <f t="shared" si="10"/>
        <v>31.453946361344563</v>
      </c>
      <c r="S33" s="58">
        <f t="shared" si="11"/>
        <v>39.72213026457915</v>
      </c>
      <c r="T33" s="58">
        <f t="shared" si="12"/>
        <v>35.615971366688996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2368.5108086973974</v>
      </c>
      <c r="F34" s="56">
        <v>2743.3058646233526</v>
      </c>
      <c r="G34" s="57">
        <f t="shared" si="4"/>
        <v>5111.8166733207499</v>
      </c>
      <c r="H34" s="56">
        <v>149</v>
      </c>
      <c r="I34" s="56">
        <v>150</v>
      </c>
      <c r="J34" s="57">
        <f t="shared" si="5"/>
        <v>299</v>
      </c>
      <c r="K34" s="56">
        <v>0</v>
      </c>
      <c r="L34" s="56">
        <v>0</v>
      </c>
      <c r="M34" s="57">
        <f t="shared" si="6"/>
        <v>0</v>
      </c>
      <c r="N34" s="32">
        <f t="shared" si="13"/>
        <v>7.3592804147942989E-2</v>
      </c>
      <c r="O34" s="32">
        <f t="shared" si="0"/>
        <v>8.4669934093313345E-2</v>
      </c>
      <c r="P34" s="33">
        <f t="shared" si="1"/>
        <v>7.9149892749299358E-2</v>
      </c>
      <c r="Q34" s="41"/>
      <c r="R34" s="58">
        <f t="shared" si="10"/>
        <v>15.896045695955687</v>
      </c>
      <c r="S34" s="58">
        <f t="shared" si="11"/>
        <v>18.288705764155683</v>
      </c>
      <c r="T34" s="58">
        <f t="shared" si="12"/>
        <v>17.096376833848662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1256.0256202570895</v>
      </c>
      <c r="F35" s="56">
        <v>1392.0360510485136</v>
      </c>
      <c r="G35" s="57">
        <f t="shared" si="4"/>
        <v>2648.0616713056033</v>
      </c>
      <c r="H35" s="56">
        <v>153</v>
      </c>
      <c r="I35" s="56">
        <v>152</v>
      </c>
      <c r="J35" s="57">
        <f t="shared" si="5"/>
        <v>305</v>
      </c>
      <c r="K35" s="56">
        <v>0</v>
      </c>
      <c r="L35" s="56">
        <v>0</v>
      </c>
      <c r="M35" s="57">
        <f t="shared" si="6"/>
        <v>0</v>
      </c>
      <c r="N35" s="32">
        <f t="shared" si="13"/>
        <v>3.8006100830824542E-2</v>
      </c>
      <c r="O35" s="32">
        <f t="shared" si="0"/>
        <v>4.2398758864781727E-2</v>
      </c>
      <c r="P35" s="33">
        <f t="shared" si="1"/>
        <v>4.0195228769058948E-2</v>
      </c>
      <c r="Q35" s="41"/>
      <c r="R35" s="58">
        <f t="shared" si="10"/>
        <v>8.209317779458102</v>
      </c>
      <c r="S35" s="58">
        <f t="shared" si="11"/>
        <v>9.1581319147928522</v>
      </c>
      <c r="T35" s="58">
        <f t="shared" si="12"/>
        <v>8.682169414116732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322.99836215309944</v>
      </c>
      <c r="F36" s="61">
        <v>336.99999999999989</v>
      </c>
      <c r="G36" s="62">
        <f t="shared" si="4"/>
        <v>659.99836215309938</v>
      </c>
      <c r="H36" s="61">
        <v>151</v>
      </c>
      <c r="I36" s="61">
        <v>148</v>
      </c>
      <c r="J36" s="62">
        <f t="shared" si="5"/>
        <v>299</v>
      </c>
      <c r="K36" s="61">
        <v>0</v>
      </c>
      <c r="L36" s="61">
        <v>0</v>
      </c>
      <c r="M36" s="62">
        <f t="shared" si="6"/>
        <v>0</v>
      </c>
      <c r="N36" s="34">
        <f t="shared" si="13"/>
        <v>9.9030648195088129E-3</v>
      </c>
      <c r="O36" s="34">
        <f t="shared" si="0"/>
        <v>1.0541791791791788E-2</v>
      </c>
      <c r="P36" s="35">
        <f t="shared" si="1"/>
        <v>1.0219223989735838E-2</v>
      </c>
      <c r="Q36" s="41"/>
      <c r="R36" s="58">
        <f t="shared" si="10"/>
        <v>2.1390620010139036</v>
      </c>
      <c r="S36" s="58">
        <f t="shared" si="11"/>
        <v>2.2770270270270263</v>
      </c>
      <c r="T36" s="58">
        <f t="shared" si="12"/>
        <v>2.207352381782941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11041.782076008036</v>
      </c>
      <c r="F37" s="64">
        <v>8502.9975471578036</v>
      </c>
      <c r="G37" s="65">
        <f t="shared" si="4"/>
        <v>19544.779623165839</v>
      </c>
      <c r="H37" s="64">
        <v>77</v>
      </c>
      <c r="I37" s="64">
        <v>80</v>
      </c>
      <c r="J37" s="65">
        <f t="shared" si="5"/>
        <v>157</v>
      </c>
      <c r="K37" s="64">
        <v>159</v>
      </c>
      <c r="L37" s="64">
        <v>159</v>
      </c>
      <c r="M37" s="65">
        <f t="shared" si="6"/>
        <v>318</v>
      </c>
      <c r="N37" s="30">
        <f t="shared" si="13"/>
        <v>0.19694959467765474</v>
      </c>
      <c r="O37" s="30">
        <f t="shared" si="0"/>
        <v>0.14993295152979622</v>
      </c>
      <c r="P37" s="31">
        <f t="shared" si="1"/>
        <v>0.17330619655924878</v>
      </c>
      <c r="Q37" s="41"/>
      <c r="R37" s="58">
        <f t="shared" si="10"/>
        <v>46.787212186474726</v>
      </c>
      <c r="S37" s="58">
        <f t="shared" si="11"/>
        <v>35.577395594802525</v>
      </c>
      <c r="T37" s="58">
        <f t="shared" si="12"/>
        <v>41.146904469822822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10400.179627631467</v>
      </c>
      <c r="F38" s="56">
        <v>8343.2714061877905</v>
      </c>
      <c r="G38" s="57">
        <f t="shared" si="4"/>
        <v>18743.451033819256</v>
      </c>
      <c r="H38" s="56">
        <v>77</v>
      </c>
      <c r="I38" s="56">
        <v>78</v>
      </c>
      <c r="J38" s="57">
        <f t="shared" si="5"/>
        <v>155</v>
      </c>
      <c r="K38" s="56">
        <v>153</v>
      </c>
      <c r="L38" s="56">
        <v>159</v>
      </c>
      <c r="M38" s="57">
        <f t="shared" si="6"/>
        <v>312</v>
      </c>
      <c r="N38" s="32">
        <f t="shared" si="13"/>
        <v>0.19056324442303332</v>
      </c>
      <c r="O38" s="32">
        <f t="shared" si="0"/>
        <v>0.14824576059324432</v>
      </c>
      <c r="P38" s="33">
        <f t="shared" si="1"/>
        <v>0.16907926529749637</v>
      </c>
      <c r="Q38" s="41"/>
      <c r="R38" s="58">
        <f t="shared" si="10"/>
        <v>45.218172294049857</v>
      </c>
      <c r="S38" s="58">
        <f t="shared" si="11"/>
        <v>35.203676819357767</v>
      </c>
      <c r="T38" s="58">
        <f t="shared" si="12"/>
        <v>40.135869451433095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10072.074306915456</v>
      </c>
      <c r="F39" s="56">
        <v>8239.8549548716474</v>
      </c>
      <c r="G39" s="57">
        <f t="shared" si="4"/>
        <v>18311.929261787103</v>
      </c>
      <c r="H39" s="56">
        <v>75</v>
      </c>
      <c r="I39" s="56">
        <v>78</v>
      </c>
      <c r="J39" s="57">
        <f t="shared" si="5"/>
        <v>153</v>
      </c>
      <c r="K39" s="56">
        <v>149</v>
      </c>
      <c r="L39" s="56">
        <v>157</v>
      </c>
      <c r="M39" s="57">
        <f t="shared" si="6"/>
        <v>306</v>
      </c>
      <c r="N39" s="32">
        <f t="shared" si="13"/>
        <v>0.18949567856177482</v>
      </c>
      <c r="O39" s="32">
        <f t="shared" si="0"/>
        <v>0.14771000564447956</v>
      </c>
      <c r="P39" s="33">
        <f t="shared" si="1"/>
        <v>0.16809805079851567</v>
      </c>
      <c r="Q39" s="41"/>
      <c r="R39" s="58">
        <f t="shared" si="10"/>
        <v>44.96461744158686</v>
      </c>
      <c r="S39" s="58">
        <f t="shared" si="11"/>
        <v>35.063212573921902</v>
      </c>
      <c r="T39" s="58">
        <f t="shared" si="12"/>
        <v>39.895270722847719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9906.8915145564042</v>
      </c>
      <c r="F40" s="56">
        <v>8164.7753989058656</v>
      </c>
      <c r="G40" s="57">
        <f t="shared" si="4"/>
        <v>18071.666913462272</v>
      </c>
      <c r="H40" s="56">
        <v>69</v>
      </c>
      <c r="I40" s="56">
        <v>78</v>
      </c>
      <c r="J40" s="57">
        <f t="shared" si="5"/>
        <v>147</v>
      </c>
      <c r="K40" s="56">
        <v>159</v>
      </c>
      <c r="L40" s="56">
        <v>159</v>
      </c>
      <c r="M40" s="57">
        <f t="shared" si="6"/>
        <v>318</v>
      </c>
      <c r="N40" s="32">
        <f t="shared" si="13"/>
        <v>0.18232647810947447</v>
      </c>
      <c r="O40" s="32">
        <f t="shared" si="0"/>
        <v>0.14507418974601752</v>
      </c>
      <c r="P40" s="33">
        <f t="shared" si="1"/>
        <v>0.16337299227473667</v>
      </c>
      <c r="Q40" s="41"/>
      <c r="R40" s="58">
        <f t="shared" si="10"/>
        <v>43.451278572615806</v>
      </c>
      <c r="S40" s="58">
        <f t="shared" si="11"/>
        <v>34.450529109307453</v>
      </c>
      <c r="T40" s="58">
        <f t="shared" si="12"/>
        <v>38.863799813897359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9789.8222376682734</v>
      </c>
      <c r="F41" s="56">
        <v>8044.331628099756</v>
      </c>
      <c r="G41" s="57">
        <f t="shared" si="4"/>
        <v>17834.153865768028</v>
      </c>
      <c r="H41" s="56">
        <v>76</v>
      </c>
      <c r="I41" s="56">
        <v>78</v>
      </c>
      <c r="J41" s="57">
        <f t="shared" si="5"/>
        <v>154</v>
      </c>
      <c r="K41" s="56">
        <v>159</v>
      </c>
      <c r="L41" s="56">
        <v>159</v>
      </c>
      <c r="M41" s="57">
        <f t="shared" si="6"/>
        <v>318</v>
      </c>
      <c r="N41" s="32">
        <f t="shared" si="13"/>
        <v>0.17529405238626761</v>
      </c>
      <c r="O41" s="32">
        <f t="shared" si="0"/>
        <v>0.14293410853055713</v>
      </c>
      <c r="P41" s="33">
        <f t="shared" si="1"/>
        <v>0.15905174323779991</v>
      </c>
      <c r="Q41" s="41"/>
      <c r="R41" s="58">
        <f t="shared" si="10"/>
        <v>41.658818032630954</v>
      </c>
      <c r="S41" s="58">
        <f t="shared" si="11"/>
        <v>33.942327544724712</v>
      </c>
      <c r="T41" s="58">
        <f t="shared" si="12"/>
        <v>37.784224291881415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7742.717712852047</v>
      </c>
      <c r="F42" s="56">
        <v>4365.3197128412276</v>
      </c>
      <c r="G42" s="57">
        <f t="shared" si="4"/>
        <v>12108.037425693274</v>
      </c>
      <c r="H42" s="56">
        <v>0</v>
      </c>
      <c r="I42" s="56">
        <v>0</v>
      </c>
      <c r="J42" s="57">
        <f t="shared" si="5"/>
        <v>0</v>
      </c>
      <c r="K42" s="56">
        <v>159</v>
      </c>
      <c r="L42" s="56">
        <v>159</v>
      </c>
      <c r="M42" s="57">
        <f t="shared" si="6"/>
        <v>318</v>
      </c>
      <c r="N42" s="32">
        <f t="shared" si="13"/>
        <v>0.19635620087370784</v>
      </c>
      <c r="O42" s="32">
        <f t="shared" si="0"/>
        <v>0.11070500387607089</v>
      </c>
      <c r="P42" s="33">
        <f t="shared" si="1"/>
        <v>0.15353060237488936</v>
      </c>
      <c r="Q42" s="41"/>
      <c r="R42" s="58">
        <f t="shared" si="10"/>
        <v>48.696337816679538</v>
      </c>
      <c r="S42" s="58">
        <f t="shared" si="11"/>
        <v>27.454840961265582</v>
      </c>
      <c r="T42" s="58">
        <f t="shared" si="12"/>
        <v>38.07558938897256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6852.8129990193729</v>
      </c>
      <c r="F43" s="56">
        <v>4029.6089037369984</v>
      </c>
      <c r="G43" s="57">
        <f t="shared" si="4"/>
        <v>10882.42190275637</v>
      </c>
      <c r="H43" s="56">
        <v>0</v>
      </c>
      <c r="I43" s="56">
        <v>0</v>
      </c>
      <c r="J43" s="57">
        <f t="shared" si="5"/>
        <v>0</v>
      </c>
      <c r="K43" s="56">
        <v>159</v>
      </c>
      <c r="L43" s="56">
        <v>159</v>
      </c>
      <c r="M43" s="57">
        <f t="shared" si="6"/>
        <v>318</v>
      </c>
      <c r="N43" s="32">
        <f t="shared" si="13"/>
        <v>0.17378811622589199</v>
      </c>
      <c r="O43" s="32">
        <f t="shared" si="0"/>
        <v>0.10219133961597177</v>
      </c>
      <c r="P43" s="33">
        <f t="shared" si="1"/>
        <v>0.13798972792093187</v>
      </c>
      <c r="Q43" s="41"/>
      <c r="R43" s="58">
        <f t="shared" si="10"/>
        <v>43.099452824021213</v>
      </c>
      <c r="S43" s="58">
        <f t="shared" si="11"/>
        <v>25.343452224760995</v>
      </c>
      <c r="T43" s="58">
        <f t="shared" si="12"/>
        <v>34.221452524391104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6502.9354419558249</v>
      </c>
      <c r="F44" s="56">
        <v>3902.4956564233185</v>
      </c>
      <c r="G44" s="57">
        <f t="shared" si="4"/>
        <v>10405.431098379144</v>
      </c>
      <c r="H44" s="56">
        <v>0</v>
      </c>
      <c r="I44" s="56">
        <v>0</v>
      </c>
      <c r="J44" s="57">
        <f t="shared" si="5"/>
        <v>0</v>
      </c>
      <c r="K44" s="56">
        <v>159</v>
      </c>
      <c r="L44" s="56">
        <v>159</v>
      </c>
      <c r="M44" s="57">
        <f t="shared" si="6"/>
        <v>318</v>
      </c>
      <c r="N44" s="32">
        <f t="shared" si="13"/>
        <v>0.16491518162801341</v>
      </c>
      <c r="O44" s="32">
        <f t="shared" si="0"/>
        <v>9.896773322234019E-2</v>
      </c>
      <c r="P44" s="33">
        <f t="shared" si="1"/>
        <v>0.13194145742517679</v>
      </c>
      <c r="Q44" s="41"/>
      <c r="R44" s="58">
        <f t="shared" si="10"/>
        <v>40.898965043747324</v>
      </c>
      <c r="S44" s="58">
        <f t="shared" si="11"/>
        <v>24.543997839140367</v>
      </c>
      <c r="T44" s="58">
        <f t="shared" si="12"/>
        <v>32.721481441443849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6209.654412202035</v>
      </c>
      <c r="F45" s="56">
        <v>3915.188253234161</v>
      </c>
      <c r="G45" s="57">
        <f t="shared" si="4"/>
        <v>10124.842665436196</v>
      </c>
      <c r="H45" s="56">
        <v>0</v>
      </c>
      <c r="I45" s="56">
        <v>0</v>
      </c>
      <c r="J45" s="57">
        <f t="shared" si="5"/>
        <v>0</v>
      </c>
      <c r="K45" s="56">
        <v>159</v>
      </c>
      <c r="L45" s="56">
        <v>159</v>
      </c>
      <c r="M45" s="57">
        <f t="shared" si="6"/>
        <v>318</v>
      </c>
      <c r="N45" s="32">
        <f t="shared" si="13"/>
        <v>0.15747754139282905</v>
      </c>
      <c r="O45" s="32">
        <f t="shared" si="0"/>
        <v>9.9289618919511088E-2</v>
      </c>
      <c r="P45" s="33">
        <f t="shared" si="1"/>
        <v>0.12838358015617005</v>
      </c>
      <c r="Q45" s="41"/>
      <c r="R45" s="58">
        <f t="shared" si="10"/>
        <v>39.054430265421601</v>
      </c>
      <c r="S45" s="58">
        <f t="shared" si="11"/>
        <v>24.623825492038748</v>
      </c>
      <c r="T45" s="58">
        <f t="shared" si="12"/>
        <v>31.839127878730174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6133.3462843953876</v>
      </c>
      <c r="F46" s="56">
        <v>3960.429650346246</v>
      </c>
      <c r="G46" s="57">
        <f t="shared" si="4"/>
        <v>10093.775934741634</v>
      </c>
      <c r="H46" s="56">
        <v>0</v>
      </c>
      <c r="I46" s="56">
        <v>0</v>
      </c>
      <c r="J46" s="57">
        <f t="shared" si="5"/>
        <v>0</v>
      </c>
      <c r="K46" s="56">
        <v>159</v>
      </c>
      <c r="L46" s="56">
        <v>159</v>
      </c>
      <c r="M46" s="57">
        <f t="shared" si="6"/>
        <v>318</v>
      </c>
      <c r="N46" s="32">
        <f t="shared" si="13"/>
        <v>0.15554235860203355</v>
      </c>
      <c r="O46" s="32">
        <f t="shared" si="0"/>
        <v>0.10043694589029839</v>
      </c>
      <c r="P46" s="33">
        <f t="shared" si="1"/>
        <v>0.12798965224616599</v>
      </c>
      <c r="Q46" s="41"/>
      <c r="R46" s="58">
        <f t="shared" si="10"/>
        <v>38.574504933304326</v>
      </c>
      <c r="S46" s="58">
        <f t="shared" si="11"/>
        <v>24.908362580794002</v>
      </c>
      <c r="T46" s="58">
        <f t="shared" si="12"/>
        <v>31.741433757049165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6047.1875553862565</v>
      </c>
      <c r="F47" s="56">
        <v>3982.3942117633692</v>
      </c>
      <c r="G47" s="57">
        <f t="shared" si="4"/>
        <v>10029.581767149626</v>
      </c>
      <c r="H47" s="56">
        <v>0</v>
      </c>
      <c r="I47" s="56">
        <v>0</v>
      </c>
      <c r="J47" s="57">
        <f t="shared" si="5"/>
        <v>0</v>
      </c>
      <c r="K47" s="56">
        <v>161</v>
      </c>
      <c r="L47" s="56">
        <v>159</v>
      </c>
      <c r="M47" s="57">
        <f t="shared" si="6"/>
        <v>320</v>
      </c>
      <c r="N47" s="32">
        <f t="shared" si="13"/>
        <v>0.15145230303011062</v>
      </c>
      <c r="O47" s="32">
        <f t="shared" si="0"/>
        <v>0.10099396966330314</v>
      </c>
      <c r="P47" s="33">
        <f t="shared" si="1"/>
        <v>0.12638081863847817</v>
      </c>
      <c r="Q47" s="41"/>
      <c r="R47" s="58">
        <f t="shared" si="10"/>
        <v>37.560171151467429</v>
      </c>
      <c r="S47" s="58">
        <f t="shared" si="11"/>
        <v>25.046504476499177</v>
      </c>
      <c r="T47" s="58">
        <f t="shared" si="12"/>
        <v>31.342443022342582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5575.4437015681242</v>
      </c>
      <c r="F48" s="56">
        <v>3502.5705439028702</v>
      </c>
      <c r="G48" s="57">
        <f t="shared" si="4"/>
        <v>9078.0142454709949</v>
      </c>
      <c r="H48" s="56">
        <v>0</v>
      </c>
      <c r="I48" s="56">
        <v>0</v>
      </c>
      <c r="J48" s="57">
        <f t="shared" ref="J48:J58" si="14">+H48+I48</f>
        <v>0</v>
      </c>
      <c r="K48" s="56">
        <v>161</v>
      </c>
      <c r="L48" s="56">
        <v>159</v>
      </c>
      <c r="M48" s="57">
        <f t="shared" ref="M48:M58" si="15">+K48+L48</f>
        <v>320</v>
      </c>
      <c r="N48" s="32">
        <f t="shared" ref="N48" si="16">+E48/(H48*216+K48*248)</f>
        <v>0.13963743993107905</v>
      </c>
      <c r="O48" s="32">
        <f t="shared" ref="O48" si="17">+F48/(I48*216+L48*248)</f>
        <v>8.8825586932006248E-2</v>
      </c>
      <c r="P48" s="33">
        <f t="shared" ref="P48" si="18">+G48/(J48*216+M48*248)</f>
        <v>0.11439030047216475</v>
      </c>
      <c r="Q48" s="41"/>
      <c r="R48" s="58">
        <f t="shared" ref="R48" si="19">+E48/(H48+K48)</f>
        <v>34.630085102907607</v>
      </c>
      <c r="S48" s="58">
        <f t="shared" ref="S48" si="20">+F48/(I48+L48)</f>
        <v>22.028745559137548</v>
      </c>
      <c r="T48" s="58">
        <f t="shared" ref="T48" si="21">+G48/(J48+M48)</f>
        <v>28.368794517096859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5251.0107762195184</v>
      </c>
      <c r="F49" s="56">
        <v>3495.1628970859547</v>
      </c>
      <c r="G49" s="57">
        <f t="shared" si="4"/>
        <v>8746.1736733054731</v>
      </c>
      <c r="H49" s="56">
        <v>0</v>
      </c>
      <c r="I49" s="56">
        <v>0</v>
      </c>
      <c r="J49" s="57">
        <f t="shared" si="14"/>
        <v>0</v>
      </c>
      <c r="K49" s="56">
        <v>163</v>
      </c>
      <c r="L49" s="56">
        <v>159</v>
      </c>
      <c r="M49" s="57">
        <f t="shared" si="15"/>
        <v>322</v>
      </c>
      <c r="N49" s="32">
        <f t="shared" si="13"/>
        <v>0.12989834692805063</v>
      </c>
      <c r="O49" s="32">
        <f t="shared" si="0"/>
        <v>8.8637728167121996E-2</v>
      </c>
      <c r="P49" s="33">
        <f t="shared" si="1"/>
        <v>0.10952431468274736</v>
      </c>
      <c r="Q49" s="41"/>
      <c r="R49" s="58">
        <f t="shared" si="10"/>
        <v>32.214790038156558</v>
      </c>
      <c r="S49" s="58">
        <f t="shared" si="11"/>
        <v>21.982156585446255</v>
      </c>
      <c r="T49" s="58">
        <f t="shared" si="12"/>
        <v>27.162030041321344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5274.8919953142085</v>
      </c>
      <c r="F50" s="56">
        <v>3374.654273928315</v>
      </c>
      <c r="G50" s="57">
        <f t="shared" si="4"/>
        <v>8649.5462692425244</v>
      </c>
      <c r="H50" s="56">
        <v>0</v>
      </c>
      <c r="I50" s="56">
        <v>0</v>
      </c>
      <c r="J50" s="57">
        <f t="shared" si="14"/>
        <v>0</v>
      </c>
      <c r="K50" s="56">
        <v>159</v>
      </c>
      <c r="L50" s="56">
        <v>159</v>
      </c>
      <c r="M50" s="57">
        <f t="shared" si="15"/>
        <v>318</v>
      </c>
      <c r="N50" s="32">
        <f t="shared" si="13"/>
        <v>0.13377186029910246</v>
      </c>
      <c r="O50" s="32">
        <f t="shared" si="0"/>
        <v>8.5581615792460819E-2</v>
      </c>
      <c r="P50" s="33">
        <f t="shared" si="1"/>
        <v>0.10967673804578165</v>
      </c>
      <c r="Q50" s="41"/>
      <c r="R50" s="58">
        <f t="shared" si="10"/>
        <v>33.175421354177409</v>
      </c>
      <c r="S50" s="58">
        <f t="shared" si="11"/>
        <v>21.224240716530282</v>
      </c>
      <c r="T50" s="58">
        <f t="shared" si="12"/>
        <v>27.199831035353849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4889.8364019998671</v>
      </c>
      <c r="F51" s="56">
        <v>3284.5183437371657</v>
      </c>
      <c r="G51" s="57">
        <f t="shared" si="4"/>
        <v>8174.3547457370332</v>
      </c>
      <c r="H51" s="56">
        <v>0</v>
      </c>
      <c r="I51" s="56">
        <v>0</v>
      </c>
      <c r="J51" s="57">
        <f t="shared" si="14"/>
        <v>0</v>
      </c>
      <c r="K51" s="56">
        <v>162</v>
      </c>
      <c r="L51" s="56">
        <v>159</v>
      </c>
      <c r="M51" s="57">
        <f t="shared" si="15"/>
        <v>321</v>
      </c>
      <c r="N51" s="32">
        <f t="shared" si="13"/>
        <v>0.12171038435881788</v>
      </c>
      <c r="O51" s="32">
        <f t="shared" si="0"/>
        <v>8.3295758362171984E-2</v>
      </c>
      <c r="P51" s="33">
        <f t="shared" si="1"/>
        <v>0.1026825789586101</v>
      </c>
      <c r="Q51" s="41"/>
      <c r="R51" s="58">
        <f t="shared" si="10"/>
        <v>30.184175320986835</v>
      </c>
      <c r="S51" s="58">
        <f t="shared" si="11"/>
        <v>20.657348073818653</v>
      </c>
      <c r="T51" s="58">
        <f t="shared" si="12"/>
        <v>25.465279581735306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4863.2968059788245</v>
      </c>
      <c r="F52" s="56">
        <v>3295.4528297037673</v>
      </c>
      <c r="G52" s="57">
        <f t="shared" si="4"/>
        <v>8158.7496356825923</v>
      </c>
      <c r="H52" s="56">
        <v>0</v>
      </c>
      <c r="I52" s="56">
        <v>0</v>
      </c>
      <c r="J52" s="57">
        <f t="shared" si="14"/>
        <v>0</v>
      </c>
      <c r="K52" s="56">
        <v>162</v>
      </c>
      <c r="L52" s="56">
        <v>159</v>
      </c>
      <c r="M52" s="57">
        <f t="shared" si="15"/>
        <v>321</v>
      </c>
      <c r="N52" s="32">
        <f t="shared" si="13"/>
        <v>0.12104980102496078</v>
      </c>
      <c r="O52" s="32">
        <f t="shared" si="0"/>
        <v>8.3573058168588135E-2</v>
      </c>
      <c r="P52" s="33">
        <f t="shared" si="1"/>
        <v>0.10248655456339303</v>
      </c>
      <c r="Q52" s="41"/>
      <c r="R52" s="58">
        <f t="shared" si="10"/>
        <v>30.020350654190274</v>
      </c>
      <c r="S52" s="58">
        <f t="shared" si="11"/>
        <v>20.726118425809858</v>
      </c>
      <c r="T52" s="58">
        <f t="shared" si="12"/>
        <v>25.41666553172147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4810.6921080356151</v>
      </c>
      <c r="F53" s="56">
        <v>3280.2004238870613</v>
      </c>
      <c r="G53" s="57">
        <f t="shared" si="4"/>
        <v>8090.8925319226764</v>
      </c>
      <c r="H53" s="56">
        <v>0</v>
      </c>
      <c r="I53" s="56">
        <v>0</v>
      </c>
      <c r="J53" s="57">
        <f t="shared" si="14"/>
        <v>0</v>
      </c>
      <c r="K53" s="56">
        <v>164</v>
      </c>
      <c r="L53" s="56">
        <v>161</v>
      </c>
      <c r="M53" s="57">
        <f t="shared" si="15"/>
        <v>325</v>
      </c>
      <c r="N53" s="32">
        <f t="shared" si="13"/>
        <v>0.11828019541787016</v>
      </c>
      <c r="O53" s="32">
        <f t="shared" si="0"/>
        <v>8.2152885791601418E-2</v>
      </c>
      <c r="P53" s="33">
        <f t="shared" si="1"/>
        <v>0.10038328203378011</v>
      </c>
      <c r="Q53" s="41"/>
      <c r="R53" s="58">
        <f t="shared" si="10"/>
        <v>29.333488463631799</v>
      </c>
      <c r="S53" s="58">
        <f t="shared" si="11"/>
        <v>20.37391567631715</v>
      </c>
      <c r="T53" s="58">
        <f t="shared" si="12"/>
        <v>24.895053944377466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4724.213466136991</v>
      </c>
      <c r="F54" s="56">
        <v>3109.6393091658433</v>
      </c>
      <c r="G54" s="57">
        <f t="shared" si="4"/>
        <v>7833.8527753028338</v>
      </c>
      <c r="H54" s="56">
        <v>0</v>
      </c>
      <c r="I54" s="56">
        <v>0</v>
      </c>
      <c r="J54" s="57">
        <f t="shared" si="14"/>
        <v>0</v>
      </c>
      <c r="K54" s="56">
        <v>158</v>
      </c>
      <c r="L54" s="56">
        <v>165</v>
      </c>
      <c r="M54" s="57">
        <f t="shared" si="15"/>
        <v>323</v>
      </c>
      <c r="N54" s="32">
        <f t="shared" si="13"/>
        <v>0.12056485979320618</v>
      </c>
      <c r="O54" s="32">
        <f t="shared" si="0"/>
        <v>7.5993140497699008E-2</v>
      </c>
      <c r="P54" s="33">
        <f t="shared" si="1"/>
        <v>9.7796024858968766E-2</v>
      </c>
      <c r="Q54" s="41"/>
      <c r="R54" s="58">
        <f t="shared" si="10"/>
        <v>29.900085228715131</v>
      </c>
      <c r="S54" s="58">
        <f t="shared" si="11"/>
        <v>18.846298843429352</v>
      </c>
      <c r="T54" s="58">
        <f t="shared" si="12"/>
        <v>24.253414165024253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3481.6913031174108</v>
      </c>
      <c r="F55" s="56">
        <v>1999.5828067492737</v>
      </c>
      <c r="G55" s="57">
        <f t="shared" si="4"/>
        <v>5481.2741098666847</v>
      </c>
      <c r="H55" s="56">
        <v>0</v>
      </c>
      <c r="I55" s="56">
        <v>0</v>
      </c>
      <c r="J55" s="57">
        <f t="shared" si="14"/>
        <v>0</v>
      </c>
      <c r="K55" s="56">
        <v>160</v>
      </c>
      <c r="L55" s="56">
        <v>161</v>
      </c>
      <c r="M55" s="57">
        <f t="shared" si="15"/>
        <v>321</v>
      </c>
      <c r="N55" s="32">
        <f t="shared" si="13"/>
        <v>8.7744236469692816E-2</v>
      </c>
      <c r="O55" s="32">
        <f t="shared" si="0"/>
        <v>5.0079713653307795E-2</v>
      </c>
      <c r="P55" s="33">
        <f t="shared" si="1"/>
        <v>6.8853307580477904E-2</v>
      </c>
      <c r="Q55" s="41"/>
      <c r="R55" s="58">
        <f t="shared" si="10"/>
        <v>21.760570644483817</v>
      </c>
      <c r="S55" s="58">
        <f t="shared" si="11"/>
        <v>12.419768986020333</v>
      </c>
      <c r="T55" s="58">
        <f t="shared" si="12"/>
        <v>17.075620279958521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3385.5748285164841</v>
      </c>
      <c r="F56" s="56">
        <v>1790.8756391995264</v>
      </c>
      <c r="G56" s="57">
        <f t="shared" si="4"/>
        <v>5176.4504677160103</v>
      </c>
      <c r="H56" s="56">
        <v>0</v>
      </c>
      <c r="I56" s="56">
        <v>0</v>
      </c>
      <c r="J56" s="57">
        <f t="shared" si="14"/>
        <v>0</v>
      </c>
      <c r="K56" s="56">
        <v>161</v>
      </c>
      <c r="L56" s="56">
        <v>161</v>
      </c>
      <c r="M56" s="57">
        <f t="shared" si="15"/>
        <v>322</v>
      </c>
      <c r="N56" s="32">
        <f t="shared" si="13"/>
        <v>8.479199630626337E-2</v>
      </c>
      <c r="O56" s="32">
        <f t="shared" si="0"/>
        <v>4.4852625706259426E-2</v>
      </c>
      <c r="P56" s="33">
        <f t="shared" si="1"/>
        <v>6.4822311006261402E-2</v>
      </c>
      <c r="Q56" s="41"/>
      <c r="R56" s="58">
        <f t="shared" si="10"/>
        <v>21.028415083953316</v>
      </c>
      <c r="S56" s="58">
        <f t="shared" si="11"/>
        <v>11.123451175152338</v>
      </c>
      <c r="T56" s="58">
        <f t="shared" si="12"/>
        <v>16.075933129552826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2658.6250931931691</v>
      </c>
      <c r="F57" s="56">
        <v>1539.5470987646434</v>
      </c>
      <c r="G57" s="57">
        <f t="shared" si="4"/>
        <v>4198.1721919578122</v>
      </c>
      <c r="H57" s="56">
        <v>0</v>
      </c>
      <c r="I57" s="56">
        <v>0</v>
      </c>
      <c r="J57" s="57">
        <f t="shared" si="14"/>
        <v>0</v>
      </c>
      <c r="K57" s="56">
        <v>161</v>
      </c>
      <c r="L57" s="56">
        <v>161</v>
      </c>
      <c r="M57" s="57">
        <f t="shared" si="15"/>
        <v>322</v>
      </c>
      <c r="N57" s="32">
        <f t="shared" si="13"/>
        <v>6.6585481195981996E-2</v>
      </c>
      <c r="O57" s="32">
        <f t="shared" si="0"/>
        <v>3.855808201674623E-2</v>
      </c>
      <c r="P57" s="33">
        <f t="shared" si="1"/>
        <v>5.257178160636411E-2</v>
      </c>
      <c r="Q57" s="41"/>
      <c r="R57" s="58">
        <f t="shared" si="10"/>
        <v>16.513199336603535</v>
      </c>
      <c r="S57" s="58">
        <f t="shared" si="11"/>
        <v>9.5624043401530638</v>
      </c>
      <c r="T57" s="58">
        <f t="shared" si="12"/>
        <v>13.037801838378298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2539.0527967340786</v>
      </c>
      <c r="F58" s="61">
        <v>1462.0000000000009</v>
      </c>
      <c r="G58" s="62">
        <f t="shared" si="4"/>
        <v>4001.0527967340795</v>
      </c>
      <c r="H58" s="56">
        <v>0</v>
      </c>
      <c r="I58" s="56">
        <v>0</v>
      </c>
      <c r="J58" s="57">
        <f t="shared" si="14"/>
        <v>0</v>
      </c>
      <c r="K58" s="56">
        <v>161</v>
      </c>
      <c r="L58" s="56">
        <v>161</v>
      </c>
      <c r="M58" s="57">
        <f t="shared" si="15"/>
        <v>322</v>
      </c>
      <c r="N58" s="34">
        <f t="shared" si="13"/>
        <v>6.3590783328342976E-2</v>
      </c>
      <c r="O58" s="34">
        <f t="shared" si="0"/>
        <v>3.6615908635544002E-2</v>
      </c>
      <c r="P58" s="35">
        <f t="shared" si="1"/>
        <v>5.0103345981943492E-2</v>
      </c>
      <c r="Q58" s="41"/>
      <c r="R58" s="58">
        <f t="shared" si="10"/>
        <v>15.770514265429059</v>
      </c>
      <c r="S58" s="58">
        <f t="shared" si="11"/>
        <v>9.0807453416149126</v>
      </c>
      <c r="T58" s="58">
        <f t="shared" si="12"/>
        <v>12.425629803521986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8479.0035673424609</v>
      </c>
      <c r="F59" s="64">
        <v>5735.4643007622417</v>
      </c>
      <c r="G59" s="65">
        <f t="shared" si="4"/>
        <v>14214.467868104703</v>
      </c>
      <c r="H59" s="66">
        <v>64</v>
      </c>
      <c r="I59" s="64">
        <v>70</v>
      </c>
      <c r="J59" s="65">
        <f t="shared" si="5"/>
        <v>134</v>
      </c>
      <c r="K59" s="66">
        <v>99</v>
      </c>
      <c r="L59" s="64">
        <v>79</v>
      </c>
      <c r="M59" s="65">
        <f t="shared" si="6"/>
        <v>178</v>
      </c>
      <c r="N59" s="30">
        <f t="shared" si="13"/>
        <v>0.22094547548839016</v>
      </c>
      <c r="O59" s="30">
        <f t="shared" si="0"/>
        <v>0.16523001557853889</v>
      </c>
      <c r="P59" s="31">
        <f t="shared" si="1"/>
        <v>0.1944842911025709</v>
      </c>
      <c r="Q59" s="41"/>
      <c r="R59" s="58">
        <f t="shared" si="10"/>
        <v>52.018426793512027</v>
      </c>
      <c r="S59" s="58">
        <f t="shared" si="11"/>
        <v>38.493048998404305</v>
      </c>
      <c r="T59" s="58">
        <f t="shared" si="12"/>
        <v>45.55919188495097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8075.5878064948438</v>
      </c>
      <c r="F60" s="56">
        <v>5747.4789213153445</v>
      </c>
      <c r="G60" s="57">
        <f t="shared" si="4"/>
        <v>13823.066727810188</v>
      </c>
      <c r="H60" s="55">
        <v>64</v>
      </c>
      <c r="I60" s="56">
        <v>70</v>
      </c>
      <c r="J60" s="57">
        <f t="shared" ref="J60:J84" si="22">+H60+I60</f>
        <v>134</v>
      </c>
      <c r="K60" s="55">
        <v>85</v>
      </c>
      <c r="L60" s="56">
        <v>79</v>
      </c>
      <c r="M60" s="57">
        <f t="shared" ref="M60:M84" si="23">+K60+L60</f>
        <v>164</v>
      </c>
      <c r="N60" s="32">
        <f t="shared" si="13"/>
        <v>0.23136568320235057</v>
      </c>
      <c r="O60" s="32">
        <f t="shared" si="0"/>
        <v>0.16557613854907077</v>
      </c>
      <c r="P60" s="33">
        <f t="shared" si="1"/>
        <v>0.19856163421929138</v>
      </c>
      <c r="Q60" s="41"/>
      <c r="R60" s="58">
        <f t="shared" si="10"/>
        <v>54.198575882515733</v>
      </c>
      <c r="S60" s="58">
        <f t="shared" si="11"/>
        <v>38.573684035673452</v>
      </c>
      <c r="T60" s="58">
        <f t="shared" si="12"/>
        <v>46.386129959094589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7707.178982475175</v>
      </c>
      <c r="F61" s="56">
        <v>5581.4006550410923</v>
      </c>
      <c r="G61" s="57">
        <f t="shared" si="4"/>
        <v>13288.579637516268</v>
      </c>
      <c r="H61" s="55">
        <v>64</v>
      </c>
      <c r="I61" s="56">
        <v>70</v>
      </c>
      <c r="J61" s="57">
        <f t="shared" si="22"/>
        <v>134</v>
      </c>
      <c r="K61" s="55">
        <v>85</v>
      </c>
      <c r="L61" s="56">
        <v>79</v>
      </c>
      <c r="M61" s="57">
        <f t="shared" si="23"/>
        <v>164</v>
      </c>
      <c r="N61" s="32">
        <f t="shared" si="13"/>
        <v>0.22081076617222023</v>
      </c>
      <c r="O61" s="32">
        <f t="shared" si="0"/>
        <v>0.1607916759345786</v>
      </c>
      <c r="P61" s="33">
        <f t="shared" si="1"/>
        <v>0.19088398697880182</v>
      </c>
      <c r="Q61" s="41"/>
      <c r="R61" s="58">
        <f t="shared" si="10"/>
        <v>51.726033439430708</v>
      </c>
      <c r="S61" s="58">
        <f t="shared" si="11"/>
        <v>37.459064798933504</v>
      </c>
      <c r="T61" s="58">
        <f t="shared" si="12"/>
        <v>44.59254911918211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7303.8245829081752</v>
      </c>
      <c r="F62" s="56">
        <v>5501.6947971922673</v>
      </c>
      <c r="G62" s="57">
        <f t="shared" si="4"/>
        <v>12805.519380100443</v>
      </c>
      <c r="H62" s="55">
        <v>64</v>
      </c>
      <c r="I62" s="56">
        <v>70</v>
      </c>
      <c r="J62" s="57">
        <f t="shared" si="22"/>
        <v>134</v>
      </c>
      <c r="K62" s="55">
        <v>85</v>
      </c>
      <c r="L62" s="56">
        <v>80</v>
      </c>
      <c r="M62" s="57">
        <f t="shared" si="23"/>
        <v>165</v>
      </c>
      <c r="N62" s="32">
        <f t="shared" si="13"/>
        <v>0.20925465800218243</v>
      </c>
      <c r="O62" s="32">
        <f t="shared" si="0"/>
        <v>0.15737113264279939</v>
      </c>
      <c r="P62" s="33">
        <f t="shared" si="1"/>
        <v>0.18329210151294575</v>
      </c>
      <c r="Q62" s="41"/>
      <c r="R62" s="58">
        <f t="shared" si="10"/>
        <v>49.018956932269631</v>
      </c>
      <c r="S62" s="58">
        <f t="shared" si="11"/>
        <v>36.677965314615115</v>
      </c>
      <c r="T62" s="58">
        <f t="shared" si="12"/>
        <v>42.827824013713851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7105.3244147043397</v>
      </c>
      <c r="F63" s="56">
        <v>5365.0589052160358</v>
      </c>
      <c r="G63" s="57">
        <f t="shared" si="4"/>
        <v>12470.383319920376</v>
      </c>
      <c r="H63" s="55">
        <v>64</v>
      </c>
      <c r="I63" s="56">
        <v>70</v>
      </c>
      <c r="J63" s="57">
        <f t="shared" si="22"/>
        <v>134</v>
      </c>
      <c r="K63" s="55">
        <v>85</v>
      </c>
      <c r="L63" s="56">
        <v>82</v>
      </c>
      <c r="M63" s="57">
        <f t="shared" si="23"/>
        <v>167</v>
      </c>
      <c r="N63" s="32">
        <f t="shared" si="13"/>
        <v>0.20356762590832969</v>
      </c>
      <c r="O63" s="32">
        <f t="shared" si="0"/>
        <v>0.15131596641516346</v>
      </c>
      <c r="P63" s="33">
        <f t="shared" si="1"/>
        <v>0.17723682944741864</v>
      </c>
      <c r="Q63" s="41"/>
      <c r="R63" s="58">
        <f t="shared" si="10"/>
        <v>47.686741038284161</v>
      </c>
      <c r="S63" s="58">
        <f t="shared" si="11"/>
        <v>35.296440165894971</v>
      </c>
      <c r="T63" s="58">
        <f t="shared" si="12"/>
        <v>41.429844916678988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6592.7508107152298</v>
      </c>
      <c r="F64" s="56">
        <v>5283.359195248031</v>
      </c>
      <c r="G64" s="57">
        <f t="shared" si="4"/>
        <v>11876.110005963261</v>
      </c>
      <c r="H64" s="55">
        <v>64</v>
      </c>
      <c r="I64" s="56">
        <v>70</v>
      </c>
      <c r="J64" s="57">
        <f t="shared" si="22"/>
        <v>134</v>
      </c>
      <c r="K64" s="55">
        <v>85</v>
      </c>
      <c r="L64" s="56">
        <v>80</v>
      </c>
      <c r="M64" s="57">
        <f t="shared" si="23"/>
        <v>165</v>
      </c>
      <c r="N64" s="3">
        <f t="shared" si="13"/>
        <v>0.18888238627994586</v>
      </c>
      <c r="O64" s="3">
        <f t="shared" si="0"/>
        <v>0.15112583510434871</v>
      </c>
      <c r="P64" s="4">
        <f t="shared" si="1"/>
        <v>0.16998897867232424</v>
      </c>
      <c r="Q64" s="41"/>
      <c r="R64" s="58">
        <f t="shared" si="10"/>
        <v>44.246649736343826</v>
      </c>
      <c r="S64" s="58">
        <f t="shared" si="11"/>
        <v>35.222394634986877</v>
      </c>
      <c r="T64" s="58">
        <f t="shared" si="12"/>
        <v>39.719431458071107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5667.4313834807162</v>
      </c>
      <c r="F65" s="56">
        <v>4897.4186355029924</v>
      </c>
      <c r="G65" s="57">
        <f t="shared" si="4"/>
        <v>10564.850018983709</v>
      </c>
      <c r="H65" s="55">
        <v>64</v>
      </c>
      <c r="I65" s="56">
        <v>70</v>
      </c>
      <c r="J65" s="57">
        <f t="shared" si="22"/>
        <v>134</v>
      </c>
      <c r="K65" s="55">
        <v>85</v>
      </c>
      <c r="L65" s="56">
        <v>80</v>
      </c>
      <c r="M65" s="57">
        <f t="shared" si="23"/>
        <v>165</v>
      </c>
      <c r="N65" s="3">
        <f t="shared" si="13"/>
        <v>0.16237197408551216</v>
      </c>
      <c r="O65" s="3">
        <f t="shared" si="0"/>
        <v>0.14008634540912449</v>
      </c>
      <c r="P65" s="4">
        <f t="shared" si="1"/>
        <v>0.15122022814301656</v>
      </c>
      <c r="Q65" s="41"/>
      <c r="R65" s="58">
        <f t="shared" si="10"/>
        <v>38.036452238125612</v>
      </c>
      <c r="S65" s="58">
        <f t="shared" si="11"/>
        <v>32.649457570019948</v>
      </c>
      <c r="T65" s="58">
        <f t="shared" si="12"/>
        <v>35.333946551784976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2466.5546855207735</v>
      </c>
      <c r="F66" s="56">
        <v>2636.2562313264102</v>
      </c>
      <c r="G66" s="57">
        <f t="shared" si="4"/>
        <v>5102.8109168471838</v>
      </c>
      <c r="H66" s="55">
        <v>64</v>
      </c>
      <c r="I66" s="56">
        <v>70</v>
      </c>
      <c r="J66" s="57">
        <f t="shared" si="22"/>
        <v>134</v>
      </c>
      <c r="K66" s="55">
        <v>85</v>
      </c>
      <c r="L66" s="56">
        <v>80</v>
      </c>
      <c r="M66" s="57">
        <f t="shared" si="23"/>
        <v>165</v>
      </c>
      <c r="N66" s="3">
        <f t="shared" si="13"/>
        <v>7.0666820006898168E-2</v>
      </c>
      <c r="O66" s="3">
        <f t="shared" si="0"/>
        <v>7.5407786937254292E-2</v>
      </c>
      <c r="P66" s="4">
        <f t="shared" si="1"/>
        <v>7.3039203550429171E-2</v>
      </c>
      <c r="Q66" s="41"/>
      <c r="R66" s="58">
        <f t="shared" si="10"/>
        <v>16.554058292085728</v>
      </c>
      <c r="S66" s="58">
        <f t="shared" si="11"/>
        <v>17.575041542176066</v>
      </c>
      <c r="T66" s="58">
        <f t="shared" si="12"/>
        <v>17.066257246980548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2375.8112910831455</v>
      </c>
      <c r="F67" s="56">
        <v>2351.0237492623487</v>
      </c>
      <c r="G67" s="57">
        <f t="shared" si="4"/>
        <v>4726.8350403454942</v>
      </c>
      <c r="H67" s="55">
        <v>47</v>
      </c>
      <c r="I67" s="56">
        <v>70</v>
      </c>
      <c r="J67" s="57">
        <f t="shared" si="22"/>
        <v>117</v>
      </c>
      <c r="K67" s="55">
        <v>91</v>
      </c>
      <c r="L67" s="56">
        <v>80</v>
      </c>
      <c r="M67" s="57">
        <f t="shared" si="23"/>
        <v>171</v>
      </c>
      <c r="N67" s="3">
        <f t="shared" si="13"/>
        <v>7.2610369531880978E-2</v>
      </c>
      <c r="O67" s="3">
        <f t="shared" si="0"/>
        <v>6.7248963079586638E-2</v>
      </c>
      <c r="P67" s="4">
        <f t="shared" si="1"/>
        <v>6.9840943267516165E-2</v>
      </c>
      <c r="Q67" s="41"/>
      <c r="R67" s="58">
        <f t="shared" si="10"/>
        <v>17.216023848428591</v>
      </c>
      <c r="S67" s="58">
        <f t="shared" si="11"/>
        <v>15.673491661748992</v>
      </c>
      <c r="T67" s="58">
        <f t="shared" si="12"/>
        <v>16.412621667866301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2339.7526458227612</v>
      </c>
      <c r="F68" s="56">
        <v>2176.5984020969231</v>
      </c>
      <c r="G68" s="57">
        <f t="shared" si="4"/>
        <v>4516.3510479196848</v>
      </c>
      <c r="H68" s="55">
        <v>36</v>
      </c>
      <c r="I68" s="56">
        <v>70</v>
      </c>
      <c r="J68" s="57">
        <f t="shared" si="22"/>
        <v>106</v>
      </c>
      <c r="K68" s="55">
        <v>118</v>
      </c>
      <c r="L68" s="56">
        <v>80</v>
      </c>
      <c r="M68" s="57">
        <f t="shared" si="23"/>
        <v>198</v>
      </c>
      <c r="N68" s="3">
        <f t="shared" si="13"/>
        <v>6.3168267975776488E-2</v>
      </c>
      <c r="O68" s="3">
        <f t="shared" si="0"/>
        <v>6.2259679693847915E-2</v>
      </c>
      <c r="P68" s="4">
        <f t="shared" si="1"/>
        <v>6.2727097887773406E-2</v>
      </c>
      <c r="Q68" s="41"/>
      <c r="R68" s="58">
        <f t="shared" si="10"/>
        <v>15.193198998849098</v>
      </c>
      <c r="S68" s="58">
        <f t="shared" si="11"/>
        <v>14.510656013979487</v>
      </c>
      <c r="T68" s="58">
        <f t="shared" si="12"/>
        <v>14.856417920788436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1180.9988290038061</v>
      </c>
      <c r="F69" s="61">
        <v>1569.0000000000005</v>
      </c>
      <c r="G69" s="62">
        <f t="shared" si="4"/>
        <v>2749.9988290038063</v>
      </c>
      <c r="H69" s="67">
        <v>36</v>
      </c>
      <c r="I69" s="61">
        <v>63</v>
      </c>
      <c r="J69" s="62">
        <f t="shared" si="22"/>
        <v>99</v>
      </c>
      <c r="K69" s="67">
        <v>118</v>
      </c>
      <c r="L69" s="61">
        <v>88</v>
      </c>
      <c r="M69" s="62">
        <f t="shared" si="23"/>
        <v>206</v>
      </c>
      <c r="N69" s="6">
        <f t="shared" si="13"/>
        <v>3.1884417629692387E-2</v>
      </c>
      <c r="O69" s="6">
        <f t="shared" si="0"/>
        <v>4.4282004967261243E-2</v>
      </c>
      <c r="P69" s="7">
        <f t="shared" si="1"/>
        <v>3.7945673211775673E-2</v>
      </c>
      <c r="Q69" s="41"/>
      <c r="R69" s="58">
        <f t="shared" si="10"/>
        <v>7.66882356495978</v>
      </c>
      <c r="S69" s="58">
        <f t="shared" si="11"/>
        <v>10.390728476821195</v>
      </c>
      <c r="T69" s="58">
        <f t="shared" si="12"/>
        <v>9.0163896032911683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4824</v>
      </c>
      <c r="F70" s="64">
        <v>9021.4296413806478</v>
      </c>
      <c r="G70" s="65">
        <f t="shared" si="4"/>
        <v>13845.429641380648</v>
      </c>
      <c r="H70" s="66">
        <v>346</v>
      </c>
      <c r="I70" s="64">
        <v>356</v>
      </c>
      <c r="J70" s="57">
        <f t="shared" si="22"/>
        <v>702</v>
      </c>
      <c r="K70" s="66">
        <v>0</v>
      </c>
      <c r="L70" s="64">
        <v>0</v>
      </c>
      <c r="M70" s="57">
        <f t="shared" si="23"/>
        <v>0</v>
      </c>
      <c r="N70" s="15">
        <f t="shared" si="13"/>
        <v>6.454720616570328E-2</v>
      </c>
      <c r="O70" s="15">
        <f t="shared" si="0"/>
        <v>0.11731988193639004</v>
      </c>
      <c r="P70" s="16">
        <f t="shared" si="1"/>
        <v>9.1309417810097132E-2</v>
      </c>
      <c r="Q70" s="41"/>
      <c r="R70" s="58">
        <f t="shared" si="10"/>
        <v>13.942196531791907</v>
      </c>
      <c r="S70" s="58">
        <f t="shared" si="11"/>
        <v>25.341094498260247</v>
      </c>
      <c r="T70" s="58">
        <f t="shared" si="12"/>
        <v>19.72283424698098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6895.0810960111739</v>
      </c>
      <c r="F71" s="56">
        <v>13617.232544939197</v>
      </c>
      <c r="G71" s="57">
        <f t="shared" ref="G71:G84" si="24">+E71+F71</f>
        <v>20512.313640950371</v>
      </c>
      <c r="H71" s="55">
        <v>364</v>
      </c>
      <c r="I71" s="56">
        <v>344</v>
      </c>
      <c r="J71" s="57">
        <f t="shared" si="22"/>
        <v>708</v>
      </c>
      <c r="K71" s="55">
        <v>0</v>
      </c>
      <c r="L71" s="56">
        <v>0</v>
      </c>
      <c r="M71" s="57">
        <f t="shared" si="23"/>
        <v>0</v>
      </c>
      <c r="N71" s="3">
        <f t="shared" si="13"/>
        <v>8.7696900386792509E-2</v>
      </c>
      <c r="O71" s="3">
        <f t="shared" si="0"/>
        <v>0.18326378855699824</v>
      </c>
      <c r="P71" s="4">
        <f t="shared" si="1"/>
        <v>0.13413052966723146</v>
      </c>
      <c r="Q71" s="41"/>
      <c r="R71" s="58">
        <f t="shared" ref="R71:R86" si="25">+E71/(H71+K71)</f>
        <v>18.942530483547181</v>
      </c>
      <c r="S71" s="58">
        <f t="shared" ref="S71:S86" si="26">+F71/(I71+L71)</f>
        <v>39.584978328311621</v>
      </c>
      <c r="T71" s="58">
        <f t="shared" ref="T71:T86" si="27">+G71/(J71+M71)</f>
        <v>28.972194408121993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12836.511667580906</v>
      </c>
      <c r="F72" s="56">
        <v>21370.298629792673</v>
      </c>
      <c r="G72" s="57">
        <f t="shared" si="24"/>
        <v>34206.81029737358</v>
      </c>
      <c r="H72" s="55">
        <v>342</v>
      </c>
      <c r="I72" s="56">
        <v>340</v>
      </c>
      <c r="J72" s="57">
        <f t="shared" si="22"/>
        <v>682</v>
      </c>
      <c r="K72" s="55">
        <v>0</v>
      </c>
      <c r="L72" s="56">
        <v>0</v>
      </c>
      <c r="M72" s="57">
        <f t="shared" si="23"/>
        <v>0</v>
      </c>
      <c r="N72" s="3">
        <f t="shared" si="13"/>
        <v>0.17376694373485091</v>
      </c>
      <c r="O72" s="3">
        <f t="shared" si="0"/>
        <v>0.29098990508976952</v>
      </c>
      <c r="P72" s="4">
        <f t="shared" si="1"/>
        <v>0.232206543237303</v>
      </c>
      <c r="Q72" s="41"/>
      <c r="R72" s="58">
        <f t="shared" si="25"/>
        <v>37.533659846727794</v>
      </c>
      <c r="S72" s="58">
        <f t="shared" si="26"/>
        <v>62.853819499390212</v>
      </c>
      <c r="T72" s="58">
        <f t="shared" si="27"/>
        <v>50.156613339257447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15083.234335098045</v>
      </c>
      <c r="F73" s="56">
        <v>24111.064615304553</v>
      </c>
      <c r="G73" s="57">
        <f t="shared" si="24"/>
        <v>39194.298950402597</v>
      </c>
      <c r="H73" s="55">
        <v>344</v>
      </c>
      <c r="I73" s="56">
        <v>342</v>
      </c>
      <c r="J73" s="57">
        <f t="shared" si="22"/>
        <v>686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0.20299357147795602</v>
      </c>
      <c r="O73" s="3">
        <f t="shared" ref="O73" si="29">+F73/(I73*216+L73*248)</f>
        <v>0.32638976358166222</v>
      </c>
      <c r="P73" s="4">
        <f t="shared" ref="P73" si="30">+G73/(J73*216+M73*248)</f>
        <v>0.26451178969875416</v>
      </c>
      <c r="Q73" s="41"/>
      <c r="R73" s="58">
        <f t="shared" si="25"/>
        <v>43.846611439238501</v>
      </c>
      <c r="S73" s="58">
        <f t="shared" si="26"/>
        <v>70.500188933639038</v>
      </c>
      <c r="T73" s="58">
        <f t="shared" si="27"/>
        <v>57.134546574930901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15432.0152755504</v>
      </c>
      <c r="F74" s="56">
        <v>28004.132387457947</v>
      </c>
      <c r="G74" s="57">
        <f t="shared" si="24"/>
        <v>43436.147663008349</v>
      </c>
      <c r="H74" s="55">
        <v>366</v>
      </c>
      <c r="I74" s="56">
        <v>362</v>
      </c>
      <c r="J74" s="57">
        <f t="shared" si="22"/>
        <v>728</v>
      </c>
      <c r="K74" s="55">
        <v>0</v>
      </c>
      <c r="L74" s="56">
        <v>0</v>
      </c>
      <c r="M74" s="57">
        <f t="shared" si="23"/>
        <v>0</v>
      </c>
      <c r="N74" s="3">
        <f t="shared" si="13"/>
        <v>0.19520359334586115</v>
      </c>
      <c r="O74" s="3">
        <f t="shared" si="0"/>
        <v>0.35814574876532057</v>
      </c>
      <c r="P74" s="4">
        <f t="shared" si="1"/>
        <v>0.27622702777147151</v>
      </c>
      <c r="Q74" s="41"/>
      <c r="R74" s="58">
        <f t="shared" si="25"/>
        <v>42.163976162706014</v>
      </c>
      <c r="S74" s="58">
        <f t="shared" si="26"/>
        <v>77.359481733309238</v>
      </c>
      <c r="T74" s="58">
        <f t="shared" si="27"/>
        <v>59.665037998637843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16462.362660515879</v>
      </c>
      <c r="F75" s="56">
        <v>29225.819852464843</v>
      </c>
      <c r="G75" s="57">
        <f t="shared" si="24"/>
        <v>45688.182512980726</v>
      </c>
      <c r="H75" s="55">
        <v>348</v>
      </c>
      <c r="I75" s="56">
        <v>346</v>
      </c>
      <c r="J75" s="57">
        <f t="shared" si="22"/>
        <v>694</v>
      </c>
      <c r="K75" s="55">
        <v>0</v>
      </c>
      <c r="L75" s="56">
        <v>0</v>
      </c>
      <c r="M75" s="57">
        <f t="shared" si="23"/>
        <v>0</v>
      </c>
      <c r="N75" s="3">
        <f t="shared" si="13"/>
        <v>0.2190075918012436</v>
      </c>
      <c r="O75" s="3">
        <f t="shared" si="0"/>
        <v>0.39105410849476613</v>
      </c>
      <c r="P75" s="4">
        <f t="shared" si="1"/>
        <v>0.30478294450435428</v>
      </c>
      <c r="Q75" s="41"/>
      <c r="R75" s="58">
        <f t="shared" si="25"/>
        <v>47.305639829068618</v>
      </c>
      <c r="S75" s="58">
        <f t="shared" si="26"/>
        <v>84.467687434869489</v>
      </c>
      <c r="T75" s="58">
        <f t="shared" si="27"/>
        <v>65.833116012940522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22797.701187859526</v>
      </c>
      <c r="F76" s="56">
        <v>36226.773474995694</v>
      </c>
      <c r="G76" s="57">
        <f t="shared" si="24"/>
        <v>59024.474662855224</v>
      </c>
      <c r="H76" s="55">
        <v>342</v>
      </c>
      <c r="I76" s="56">
        <v>342</v>
      </c>
      <c r="J76" s="57">
        <f t="shared" si="22"/>
        <v>684</v>
      </c>
      <c r="K76" s="55">
        <v>0</v>
      </c>
      <c r="L76" s="56">
        <v>0</v>
      </c>
      <c r="M76" s="57">
        <f t="shared" si="23"/>
        <v>0</v>
      </c>
      <c r="N76" s="3">
        <f t="shared" si="13"/>
        <v>0.30861085645250602</v>
      </c>
      <c r="O76" s="3">
        <f t="shared" si="0"/>
        <v>0.49039925106935911</v>
      </c>
      <c r="P76" s="4">
        <f t="shared" si="1"/>
        <v>0.39950505376093259</v>
      </c>
      <c r="Q76" s="41"/>
      <c r="R76" s="58">
        <f t="shared" si="25"/>
        <v>66.659944993741306</v>
      </c>
      <c r="S76" s="58">
        <f t="shared" si="26"/>
        <v>105.92623823098157</v>
      </c>
      <c r="T76" s="58">
        <f t="shared" si="27"/>
        <v>86.293091612361437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26384.956060487373</v>
      </c>
      <c r="F77" s="56">
        <v>37248.968943778498</v>
      </c>
      <c r="G77" s="57">
        <f t="shared" si="24"/>
        <v>63633.925004265868</v>
      </c>
      <c r="H77" s="55">
        <v>342</v>
      </c>
      <c r="I77" s="56">
        <v>352</v>
      </c>
      <c r="J77" s="57">
        <f t="shared" si="22"/>
        <v>694</v>
      </c>
      <c r="K77" s="55">
        <v>0</v>
      </c>
      <c r="L77" s="56">
        <v>0</v>
      </c>
      <c r="M77" s="57">
        <f t="shared" si="23"/>
        <v>0</v>
      </c>
      <c r="N77" s="3">
        <f t="shared" si="13"/>
        <v>0.3571712700412521</v>
      </c>
      <c r="O77" s="3">
        <f t="shared" si="0"/>
        <v>0.48991173379338304</v>
      </c>
      <c r="P77" s="4">
        <f t="shared" si="1"/>
        <v>0.42449784531610807</v>
      </c>
      <c r="Q77" s="41"/>
      <c r="R77" s="58">
        <f t="shared" si="25"/>
        <v>77.148994328910447</v>
      </c>
      <c r="S77" s="58">
        <f t="shared" si="26"/>
        <v>105.82093449937074</v>
      </c>
      <c r="T77" s="58">
        <f t="shared" si="27"/>
        <v>91.691534588279353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23299.258219393865</v>
      </c>
      <c r="F78" s="56">
        <v>35354.557024675792</v>
      </c>
      <c r="G78" s="57">
        <f t="shared" si="24"/>
        <v>58653.815244069658</v>
      </c>
      <c r="H78" s="55">
        <v>362</v>
      </c>
      <c r="I78" s="56">
        <v>354</v>
      </c>
      <c r="J78" s="57">
        <f t="shared" si="22"/>
        <v>716</v>
      </c>
      <c r="K78" s="55">
        <v>0</v>
      </c>
      <c r="L78" s="56">
        <v>0</v>
      </c>
      <c r="M78" s="57">
        <f t="shared" si="23"/>
        <v>0</v>
      </c>
      <c r="N78" s="3">
        <f t="shared" si="13"/>
        <v>0.29797496188093237</v>
      </c>
      <c r="O78" s="3">
        <f t="shared" si="0"/>
        <v>0.46236865746855765</v>
      </c>
      <c r="P78" s="4">
        <f t="shared" si="1"/>
        <v>0.37925340914073596</v>
      </c>
      <c r="Q78" s="41"/>
      <c r="R78" s="58">
        <f t="shared" si="25"/>
        <v>64.362591766281398</v>
      </c>
      <c r="S78" s="58">
        <f t="shared" si="26"/>
        <v>99.87163001320846</v>
      </c>
      <c r="T78" s="58">
        <f t="shared" si="27"/>
        <v>81.918736374398961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22041.305268247346</v>
      </c>
      <c r="F79" s="56">
        <v>34388.023117182907</v>
      </c>
      <c r="G79" s="57">
        <f t="shared" si="24"/>
        <v>56429.328385430257</v>
      </c>
      <c r="H79" s="55">
        <v>346</v>
      </c>
      <c r="I79" s="56">
        <v>346</v>
      </c>
      <c r="J79" s="57">
        <f t="shared" si="22"/>
        <v>692</v>
      </c>
      <c r="K79" s="55">
        <v>0</v>
      </c>
      <c r="L79" s="56">
        <v>0</v>
      </c>
      <c r="M79" s="57">
        <f t="shared" si="23"/>
        <v>0</v>
      </c>
      <c r="N79" s="3">
        <f t="shared" si="13"/>
        <v>0.29492219637453632</v>
      </c>
      <c r="O79" s="3">
        <f t="shared" si="0"/>
        <v>0.46012662060028509</v>
      </c>
      <c r="P79" s="4">
        <f t="shared" si="1"/>
        <v>0.37752440848741076</v>
      </c>
      <c r="Q79" s="41"/>
      <c r="R79" s="58">
        <f t="shared" si="25"/>
        <v>63.703194416899848</v>
      </c>
      <c r="S79" s="58">
        <f t="shared" si="26"/>
        <v>99.387350049661578</v>
      </c>
      <c r="T79" s="58">
        <f t="shared" si="27"/>
        <v>81.545272233280713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17666.447860965563</v>
      </c>
      <c r="F80" s="56">
        <v>28230.223071729168</v>
      </c>
      <c r="G80" s="57">
        <f t="shared" si="24"/>
        <v>45896.670932694731</v>
      </c>
      <c r="H80" s="55">
        <v>342</v>
      </c>
      <c r="I80" s="56">
        <v>346</v>
      </c>
      <c r="J80" s="57">
        <f t="shared" si="22"/>
        <v>688</v>
      </c>
      <c r="K80" s="55">
        <v>0</v>
      </c>
      <c r="L80" s="56">
        <v>0</v>
      </c>
      <c r="M80" s="57">
        <f t="shared" si="23"/>
        <v>0</v>
      </c>
      <c r="N80" s="3">
        <f t="shared" si="13"/>
        <v>0.23914944581120809</v>
      </c>
      <c r="O80" s="3">
        <f t="shared" si="0"/>
        <v>0.37773259301714257</v>
      </c>
      <c r="P80" s="4">
        <f t="shared" si="1"/>
        <v>0.30884387740023911</v>
      </c>
      <c r="Q80" s="41"/>
      <c r="R80" s="58">
        <f t="shared" si="25"/>
        <v>51.656280295220945</v>
      </c>
      <c r="S80" s="58">
        <f t="shared" si="26"/>
        <v>81.590240091702796</v>
      </c>
      <c r="T80" s="58">
        <f t="shared" si="27"/>
        <v>66.710277518451647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15128.589106318212</v>
      </c>
      <c r="F81" s="56">
        <v>26083.766814293635</v>
      </c>
      <c r="G81" s="57">
        <f t="shared" si="24"/>
        <v>41212.355920611844</v>
      </c>
      <c r="H81" s="55">
        <v>344</v>
      </c>
      <c r="I81" s="56">
        <v>350</v>
      </c>
      <c r="J81" s="57">
        <f t="shared" si="22"/>
        <v>694</v>
      </c>
      <c r="K81" s="55">
        <v>0</v>
      </c>
      <c r="L81" s="56">
        <v>0</v>
      </c>
      <c r="M81" s="57">
        <f t="shared" si="23"/>
        <v>0</v>
      </c>
      <c r="N81" s="3">
        <f t="shared" si="13"/>
        <v>0.20360396622413615</v>
      </c>
      <c r="O81" s="3">
        <f t="shared" ref="O81:O86" si="31">+F81/(I81*216+L81*248)</f>
        <v>0.3450233705594396</v>
      </c>
      <c r="P81" s="4">
        <f t="shared" ref="P81:P86" si="32">+G81/(J81*216+M81*248)</f>
        <v>0.27492499146528343</v>
      </c>
      <c r="Q81" s="41"/>
      <c r="R81" s="58">
        <f t="shared" si="25"/>
        <v>43.978456704413404</v>
      </c>
      <c r="S81" s="58">
        <f t="shared" si="26"/>
        <v>74.525048040838954</v>
      </c>
      <c r="T81" s="58">
        <f t="shared" si="27"/>
        <v>59.383798156501214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13337.742594069248</v>
      </c>
      <c r="F82" s="56">
        <v>24609.769260456535</v>
      </c>
      <c r="G82" s="57">
        <f t="shared" si="24"/>
        <v>37947.511854525786</v>
      </c>
      <c r="H82" s="55">
        <v>356</v>
      </c>
      <c r="I82" s="56">
        <v>368</v>
      </c>
      <c r="J82" s="57">
        <f t="shared" si="22"/>
        <v>724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0.17345170872437121</v>
      </c>
      <c r="O82" s="3">
        <f t="shared" si="31"/>
        <v>0.30960357865912508</v>
      </c>
      <c r="P82" s="4">
        <f t="shared" si="32"/>
        <v>0.2426559741055721</v>
      </c>
      <c r="Q82" s="41"/>
      <c r="R82" s="58">
        <f t="shared" si="25"/>
        <v>37.465569084464178</v>
      </c>
      <c r="S82" s="58">
        <f t="shared" si="26"/>
        <v>66.874372990371015</v>
      </c>
      <c r="T82" s="58">
        <f t="shared" si="27"/>
        <v>52.413690406803575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10646.709251381353</v>
      </c>
      <c r="F83" s="56">
        <v>18667.885930845303</v>
      </c>
      <c r="G83" s="57">
        <f t="shared" si="24"/>
        <v>29314.595182226658</v>
      </c>
      <c r="H83" s="55">
        <v>354</v>
      </c>
      <c r="I83" s="56">
        <v>348</v>
      </c>
      <c r="J83" s="57">
        <f t="shared" si="22"/>
        <v>702</v>
      </c>
      <c r="K83" s="55">
        <v>0</v>
      </c>
      <c r="L83" s="56">
        <v>0</v>
      </c>
      <c r="M83" s="57">
        <f t="shared" si="23"/>
        <v>0</v>
      </c>
      <c r="N83" s="3">
        <f t="shared" si="33"/>
        <v>0.13923819380860736</v>
      </c>
      <c r="O83" s="3">
        <f t="shared" si="31"/>
        <v>0.24834884433329746</v>
      </c>
      <c r="P83" s="4">
        <f t="shared" si="32"/>
        <v>0.19332723423965031</v>
      </c>
      <c r="Q83" s="41"/>
      <c r="R83" s="58">
        <f t="shared" si="25"/>
        <v>30.075449862659191</v>
      </c>
      <c r="S83" s="58">
        <f t="shared" si="26"/>
        <v>53.643350375992249</v>
      </c>
      <c r="T83" s="58">
        <f t="shared" si="27"/>
        <v>41.758682595764469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5810.3698797066763</v>
      </c>
      <c r="F84" s="61">
        <v>8031.9999999999991</v>
      </c>
      <c r="G84" s="62">
        <f t="shared" si="24"/>
        <v>13842.369879706675</v>
      </c>
      <c r="H84" s="67">
        <v>346</v>
      </c>
      <c r="I84" s="61">
        <v>348</v>
      </c>
      <c r="J84" s="57">
        <f t="shared" si="22"/>
        <v>694</v>
      </c>
      <c r="K84" s="67">
        <v>0</v>
      </c>
      <c r="L84" s="61">
        <v>0</v>
      </c>
      <c r="M84" s="57">
        <f t="shared" si="23"/>
        <v>0</v>
      </c>
      <c r="N84" s="6">
        <f t="shared" si="33"/>
        <v>7.7745261717334035E-2</v>
      </c>
      <c r="O84" s="6">
        <f t="shared" si="31"/>
        <v>0.10685398041719879</v>
      </c>
      <c r="P84" s="7">
        <f t="shared" si="32"/>
        <v>9.2341564465969389E-2</v>
      </c>
      <c r="Q84" s="41"/>
      <c r="R84" s="58">
        <f t="shared" si="25"/>
        <v>16.792976530944152</v>
      </c>
      <c r="S84" s="58">
        <f t="shared" si="26"/>
        <v>23.080459770114938</v>
      </c>
      <c r="T84" s="58">
        <f t="shared" si="27"/>
        <v>19.945777924649388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2207.1024389931331</v>
      </c>
      <c r="F85" s="64">
        <v>3879.8588693465076</v>
      </c>
      <c r="G85" s="65">
        <f t="shared" ref="G85:G86" si="34">+E85+F85</f>
        <v>6086.9613083396407</v>
      </c>
      <c r="H85" s="71">
        <v>78</v>
      </c>
      <c r="I85" s="64">
        <v>78</v>
      </c>
      <c r="J85" s="65">
        <f t="shared" ref="J85:J86" si="35">+H85+I85</f>
        <v>156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0.13100085701526193</v>
      </c>
      <c r="O85" s="3">
        <f t="shared" si="31"/>
        <v>0.23028602026035777</v>
      </c>
      <c r="P85" s="4">
        <f t="shared" si="32"/>
        <v>0.18064343863780985</v>
      </c>
      <c r="Q85" s="41"/>
      <c r="R85" s="58">
        <f t="shared" si="25"/>
        <v>28.296185115296577</v>
      </c>
      <c r="S85" s="58">
        <f t="shared" si="26"/>
        <v>49.74178037623728</v>
      </c>
      <c r="T85" s="58">
        <f t="shared" si="27"/>
        <v>39.018982745766927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2016.9179332874658</v>
      </c>
      <c r="F86" s="61">
        <v>3559</v>
      </c>
      <c r="G86" s="62">
        <f t="shared" si="34"/>
        <v>5575.9179332874655</v>
      </c>
      <c r="H86" s="72">
        <v>78</v>
      </c>
      <c r="I86" s="61">
        <v>78</v>
      </c>
      <c r="J86" s="62">
        <f t="shared" si="35"/>
        <v>156</v>
      </c>
      <c r="K86" s="72">
        <v>0</v>
      </c>
      <c r="L86" s="61">
        <v>0</v>
      </c>
      <c r="M86" s="62">
        <f t="shared" si="36"/>
        <v>0</v>
      </c>
      <c r="N86" s="6">
        <f t="shared" si="33"/>
        <v>0.119712602877936</v>
      </c>
      <c r="O86" s="6">
        <f t="shared" si="31"/>
        <v>0.21124169040835708</v>
      </c>
      <c r="P86" s="7">
        <f t="shared" si="32"/>
        <v>0.16547714664314653</v>
      </c>
      <c r="Q86" s="41"/>
      <c r="R86" s="58">
        <f t="shared" si="25"/>
        <v>25.857922221634176</v>
      </c>
      <c r="S86" s="58">
        <f t="shared" si="26"/>
        <v>45.628205128205131</v>
      </c>
      <c r="T86" s="58">
        <f t="shared" si="27"/>
        <v>35.743063674919654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1372240.8700641752</v>
      </c>
    </row>
    <row r="91" spans="2:20" x14ac:dyDescent="0.25">
      <c r="C91" t="s">
        <v>112</v>
      </c>
      <c r="D91" s="78">
        <f>SUMPRODUCT(((((J5:J86)*216)+((M5:M86)*248))*((D5:D86))/1000))</f>
        <v>7305588.905919998</v>
      </c>
    </row>
    <row r="92" spans="2:20" x14ac:dyDescent="0.25">
      <c r="C92" t="s">
        <v>111</v>
      </c>
      <c r="D92" s="39">
        <f>+D90/D91</f>
        <v>0.1878343946991318</v>
      </c>
    </row>
    <row r="93" spans="2:20" x14ac:dyDescent="0.25">
      <c r="C93"/>
      <c r="D93" s="82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4"/>
  <sheetViews>
    <sheetView topLeftCell="A64" zoomScale="75" zoomScaleNormal="75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0.28113067842421519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416.00000000000011</v>
      </c>
      <c r="F5" s="56">
        <v>1945.4925848861803</v>
      </c>
      <c r="G5" s="57">
        <f>+E5+F5</f>
        <v>2361.4925848861803</v>
      </c>
      <c r="H5" s="56">
        <v>139</v>
      </c>
      <c r="I5" s="56">
        <v>138</v>
      </c>
      <c r="J5" s="57">
        <f>+H5+I5</f>
        <v>277</v>
      </c>
      <c r="K5" s="56">
        <v>0</v>
      </c>
      <c r="L5" s="56">
        <v>0</v>
      </c>
      <c r="M5" s="57">
        <f>+K5+L5</f>
        <v>0</v>
      </c>
      <c r="N5" s="32">
        <f>+E5/(H5*216+K5*248)</f>
        <v>1.3855582200905946E-2</v>
      </c>
      <c r="O5" s="32">
        <f t="shared" ref="O5:O80" si="0">+F5/(I5*216+L5*248)</f>
        <v>6.5267464602998537E-2</v>
      </c>
      <c r="P5" s="33">
        <f t="shared" ref="P5:P80" si="1">+G5/(J5*216+M5*248)</f>
        <v>3.9468722170179507E-2</v>
      </c>
      <c r="Q5" s="41"/>
      <c r="R5" s="58">
        <f>+E5/(H5+K5)</f>
        <v>2.9928057553956844</v>
      </c>
      <c r="S5" s="58">
        <f t="shared" ref="S5" si="2">+F5/(I5+L5)</f>
        <v>14.097772354247684</v>
      </c>
      <c r="T5" s="58">
        <f t="shared" ref="T5" si="3">+G5/(J5+M5)</f>
        <v>8.5252439887587741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657.35961593991124</v>
      </c>
      <c r="F6" s="56">
        <v>3592.9514975207935</v>
      </c>
      <c r="G6" s="57">
        <f t="shared" ref="G6:G70" si="4">+E6+F6</f>
        <v>4250.3111134607043</v>
      </c>
      <c r="H6" s="56">
        <v>139</v>
      </c>
      <c r="I6" s="56">
        <v>138</v>
      </c>
      <c r="J6" s="57">
        <f t="shared" ref="J6:J59" si="5">+H6+I6</f>
        <v>277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2.1894471620700479E-2</v>
      </c>
      <c r="O6" s="32">
        <f t="shared" ref="O6:O16" si="8">+F6/(I6*216+L6*248)</f>
        <v>0.12053648341119141</v>
      </c>
      <c r="P6" s="33">
        <f t="shared" ref="P6:P16" si="9">+G6/(J6*216+M6*248)</f>
        <v>7.1037423343038919E-2</v>
      </c>
      <c r="Q6" s="41"/>
      <c r="R6" s="58">
        <f t="shared" ref="R6:R70" si="10">+E6/(H6+K6)</f>
        <v>4.7292058700713042</v>
      </c>
      <c r="S6" s="58">
        <f t="shared" ref="S6:S70" si="11">+F6/(I6+L6)</f>
        <v>26.035880416817346</v>
      </c>
      <c r="T6" s="58">
        <f t="shared" ref="T6:T70" si="12">+G6/(J6+M6)</f>
        <v>15.344083442096405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863.17073768561704</v>
      </c>
      <c r="F7" s="56">
        <v>4929.9001236671602</v>
      </c>
      <c r="G7" s="57">
        <f t="shared" si="4"/>
        <v>5793.0708613527768</v>
      </c>
      <c r="H7" s="56">
        <v>139</v>
      </c>
      <c r="I7" s="56">
        <v>138</v>
      </c>
      <c r="J7" s="57">
        <f t="shared" si="5"/>
        <v>277</v>
      </c>
      <c r="K7" s="56">
        <v>0</v>
      </c>
      <c r="L7" s="56">
        <v>0</v>
      </c>
      <c r="M7" s="57">
        <f t="shared" si="6"/>
        <v>0</v>
      </c>
      <c r="N7" s="32">
        <f t="shared" si="7"/>
        <v>2.8749358436105016E-2</v>
      </c>
      <c r="O7" s="32">
        <f t="shared" si="8"/>
        <v>0.16538849046119028</v>
      </c>
      <c r="P7" s="33">
        <f t="shared" si="9"/>
        <v>9.682228341611139E-2</v>
      </c>
      <c r="Q7" s="41"/>
      <c r="R7" s="58">
        <f t="shared" si="10"/>
        <v>6.2098614221986841</v>
      </c>
      <c r="S7" s="58">
        <f t="shared" si="11"/>
        <v>35.723913939617105</v>
      </c>
      <c r="T7" s="58">
        <f t="shared" si="12"/>
        <v>20.913613217880062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1056.0241190899058</v>
      </c>
      <c r="F8" s="56">
        <v>5606.1047615926627</v>
      </c>
      <c r="G8" s="57">
        <f t="shared" si="4"/>
        <v>6662.1288806825687</v>
      </c>
      <c r="H8" s="56">
        <v>139</v>
      </c>
      <c r="I8" s="56">
        <v>138</v>
      </c>
      <c r="J8" s="57">
        <f t="shared" si="5"/>
        <v>277</v>
      </c>
      <c r="K8" s="56">
        <v>0</v>
      </c>
      <c r="L8" s="56">
        <v>0</v>
      </c>
      <c r="M8" s="57">
        <f t="shared" si="6"/>
        <v>0</v>
      </c>
      <c r="N8" s="32">
        <f t="shared" si="7"/>
        <v>3.5172665836993931E-2</v>
      </c>
      <c r="O8" s="32">
        <f t="shared" si="8"/>
        <v>0.18807383123968943</v>
      </c>
      <c r="P8" s="33">
        <f t="shared" si="9"/>
        <v>0.11134725365494332</v>
      </c>
      <c r="Q8" s="41"/>
      <c r="R8" s="58">
        <f t="shared" si="10"/>
        <v>7.5972958207906887</v>
      </c>
      <c r="S8" s="58">
        <f t="shared" si="11"/>
        <v>40.623947547772921</v>
      </c>
      <c r="T8" s="58">
        <f t="shared" si="12"/>
        <v>24.051006789467756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1495.654124575392</v>
      </c>
      <c r="F9" s="56">
        <v>7111.2206386366206</v>
      </c>
      <c r="G9" s="57">
        <f t="shared" si="4"/>
        <v>8606.8747632120121</v>
      </c>
      <c r="H9" s="56">
        <v>135</v>
      </c>
      <c r="I9" s="56">
        <v>131</v>
      </c>
      <c r="J9" s="57">
        <f t="shared" si="5"/>
        <v>266</v>
      </c>
      <c r="K9" s="56">
        <v>0</v>
      </c>
      <c r="L9" s="56">
        <v>0</v>
      </c>
      <c r="M9" s="57">
        <f t="shared" si="6"/>
        <v>0</v>
      </c>
      <c r="N9" s="32">
        <f t="shared" si="7"/>
        <v>5.1291293709718515E-2</v>
      </c>
      <c r="O9" s="32">
        <f t="shared" si="8"/>
        <v>0.2513154028356171</v>
      </c>
      <c r="P9" s="33">
        <f t="shared" si="9"/>
        <v>0.14979940760254826</v>
      </c>
      <c r="Q9" s="41"/>
      <c r="R9" s="58">
        <f t="shared" si="10"/>
        <v>11.078919441299199</v>
      </c>
      <c r="S9" s="58">
        <f t="shared" si="11"/>
        <v>54.284127012493286</v>
      </c>
      <c r="T9" s="58">
        <f t="shared" si="12"/>
        <v>32.356672042150421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1767.5339569709993</v>
      </c>
      <c r="F10" s="56">
        <v>8294.4203888869761</v>
      </c>
      <c r="G10" s="57">
        <f t="shared" si="4"/>
        <v>10061.954345857976</v>
      </c>
      <c r="H10" s="56">
        <v>135</v>
      </c>
      <c r="I10" s="56">
        <v>132</v>
      </c>
      <c r="J10" s="57">
        <f t="shared" si="5"/>
        <v>267</v>
      </c>
      <c r="K10" s="56">
        <v>0</v>
      </c>
      <c r="L10" s="56">
        <v>0</v>
      </c>
      <c r="M10" s="57">
        <f t="shared" si="6"/>
        <v>0</v>
      </c>
      <c r="N10" s="32">
        <f t="shared" si="7"/>
        <v>6.0615019100514381E-2</v>
      </c>
      <c r="O10" s="32">
        <f t="shared" si="8"/>
        <v>0.29090980600753985</v>
      </c>
      <c r="P10" s="33">
        <f t="shared" si="9"/>
        <v>0.17446862161634719</v>
      </c>
      <c r="Q10" s="41"/>
      <c r="R10" s="58">
        <f t="shared" si="10"/>
        <v>13.092844125711105</v>
      </c>
      <c r="S10" s="58">
        <f t="shared" si="11"/>
        <v>62.836518097628606</v>
      </c>
      <c r="T10" s="58">
        <f t="shared" si="12"/>
        <v>37.685222269130996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2426.0700045416015</v>
      </c>
      <c r="F11" s="56">
        <v>10093.377739521244</v>
      </c>
      <c r="G11" s="57">
        <f t="shared" si="4"/>
        <v>12519.447744062845</v>
      </c>
      <c r="H11" s="56">
        <v>135</v>
      </c>
      <c r="I11" s="56">
        <v>138</v>
      </c>
      <c r="J11" s="57">
        <f t="shared" si="5"/>
        <v>273</v>
      </c>
      <c r="K11" s="56">
        <v>0</v>
      </c>
      <c r="L11" s="56">
        <v>0</v>
      </c>
      <c r="M11" s="57">
        <f t="shared" si="6"/>
        <v>0</v>
      </c>
      <c r="N11" s="32">
        <f t="shared" si="7"/>
        <v>8.3198559826529545E-2</v>
      </c>
      <c r="O11" s="32">
        <f t="shared" si="8"/>
        <v>0.33861304815892523</v>
      </c>
      <c r="P11" s="33">
        <f t="shared" si="9"/>
        <v>0.21230918030224605</v>
      </c>
      <c r="Q11" s="41"/>
      <c r="R11" s="58">
        <f t="shared" si="10"/>
        <v>17.970888922530381</v>
      </c>
      <c r="S11" s="58">
        <f t="shared" si="11"/>
        <v>73.140418402327853</v>
      </c>
      <c r="T11" s="58">
        <f t="shared" si="12"/>
        <v>45.858782945285149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2739.1226877880399</v>
      </c>
      <c r="F12" s="56">
        <v>10285.090320543337</v>
      </c>
      <c r="G12" s="57">
        <f t="shared" si="4"/>
        <v>13024.213008331377</v>
      </c>
      <c r="H12" s="56">
        <v>135</v>
      </c>
      <c r="I12" s="56">
        <v>138</v>
      </c>
      <c r="J12" s="57">
        <f t="shared" si="5"/>
        <v>273</v>
      </c>
      <c r="K12" s="56">
        <v>0</v>
      </c>
      <c r="L12" s="56">
        <v>0</v>
      </c>
      <c r="M12" s="57">
        <f t="shared" si="6"/>
        <v>0</v>
      </c>
      <c r="N12" s="32">
        <f t="shared" si="7"/>
        <v>9.3934248552401914E-2</v>
      </c>
      <c r="O12" s="32">
        <f t="shared" si="8"/>
        <v>0.34504462964785754</v>
      </c>
      <c r="P12" s="33">
        <f t="shared" si="9"/>
        <v>0.22086916646878607</v>
      </c>
      <c r="Q12" s="41"/>
      <c r="R12" s="58">
        <f t="shared" si="10"/>
        <v>20.289797687318814</v>
      </c>
      <c r="S12" s="58">
        <f t="shared" si="11"/>
        <v>74.529640003937217</v>
      </c>
      <c r="T12" s="58">
        <f t="shared" si="12"/>
        <v>47.707739957257793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2921.3175312162357</v>
      </c>
      <c r="F13" s="56">
        <v>10405.660340953651</v>
      </c>
      <c r="G13" s="57">
        <f t="shared" si="4"/>
        <v>13326.977872169886</v>
      </c>
      <c r="H13" s="56">
        <v>135</v>
      </c>
      <c r="I13" s="56">
        <v>138</v>
      </c>
      <c r="J13" s="57">
        <f t="shared" si="5"/>
        <v>273</v>
      </c>
      <c r="K13" s="56">
        <v>0</v>
      </c>
      <c r="L13" s="56">
        <v>0</v>
      </c>
      <c r="M13" s="57">
        <f t="shared" si="6"/>
        <v>0</v>
      </c>
      <c r="N13" s="32">
        <f t="shared" si="7"/>
        <v>0.10018235703759382</v>
      </c>
      <c r="O13" s="32">
        <f t="shared" si="8"/>
        <v>0.34908951761116652</v>
      </c>
      <c r="P13" s="33">
        <f t="shared" si="9"/>
        <v>0.22600355908577341</v>
      </c>
      <c r="Q13" s="41"/>
      <c r="R13" s="58">
        <f t="shared" si="10"/>
        <v>21.639389120120263</v>
      </c>
      <c r="S13" s="58">
        <f t="shared" si="11"/>
        <v>75.403335804011959</v>
      </c>
      <c r="T13" s="58">
        <f t="shared" si="12"/>
        <v>48.816768762527055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3708.7645067995336</v>
      </c>
      <c r="F14" s="56">
        <v>12021.375316145855</v>
      </c>
      <c r="G14" s="57">
        <f t="shared" si="4"/>
        <v>15730.139822945388</v>
      </c>
      <c r="H14" s="56">
        <v>135</v>
      </c>
      <c r="I14" s="56">
        <v>139</v>
      </c>
      <c r="J14" s="57">
        <f t="shared" si="5"/>
        <v>274</v>
      </c>
      <c r="K14" s="56">
        <v>0</v>
      </c>
      <c r="L14" s="56">
        <v>0</v>
      </c>
      <c r="M14" s="57">
        <f t="shared" si="6"/>
        <v>0</v>
      </c>
      <c r="N14" s="32">
        <f t="shared" si="7"/>
        <v>0.12718671148146549</v>
      </c>
      <c r="O14" s="32">
        <f t="shared" si="8"/>
        <v>0.40039219678077054</v>
      </c>
      <c r="P14" s="33">
        <f t="shared" si="9"/>
        <v>0.26578365475374066</v>
      </c>
      <c r="Q14" s="41"/>
      <c r="R14" s="58">
        <f t="shared" si="10"/>
        <v>27.472329679996545</v>
      </c>
      <c r="S14" s="58">
        <f t="shared" si="11"/>
        <v>86.484714504646448</v>
      </c>
      <c r="T14" s="58">
        <f t="shared" si="12"/>
        <v>57.409269426807988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8609.6830710467457</v>
      </c>
      <c r="F15" s="56">
        <v>18556.397965460637</v>
      </c>
      <c r="G15" s="57">
        <f t="shared" si="4"/>
        <v>27166.081036507385</v>
      </c>
      <c r="H15" s="56">
        <v>214</v>
      </c>
      <c r="I15" s="56">
        <v>229</v>
      </c>
      <c r="J15" s="57">
        <f t="shared" si="5"/>
        <v>443</v>
      </c>
      <c r="K15" s="56">
        <v>157</v>
      </c>
      <c r="L15" s="56">
        <v>155</v>
      </c>
      <c r="M15" s="57">
        <f t="shared" si="6"/>
        <v>312</v>
      </c>
      <c r="N15" s="32">
        <f t="shared" si="7"/>
        <v>0.1011000830324888</v>
      </c>
      <c r="O15" s="32">
        <f t="shared" si="8"/>
        <v>0.21109844791432286</v>
      </c>
      <c r="P15" s="33">
        <f t="shared" si="9"/>
        <v>0.15697129984576449</v>
      </c>
      <c r="Q15" s="41"/>
      <c r="R15" s="58">
        <f t="shared" si="10"/>
        <v>23.206692913872629</v>
      </c>
      <c r="S15" s="58">
        <f t="shared" si="11"/>
        <v>48.323953035053741</v>
      </c>
      <c r="T15" s="58">
        <f t="shared" si="12"/>
        <v>35.981564286764751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15814.219114295154</v>
      </c>
      <c r="F16" s="56">
        <v>39780.940450173075</v>
      </c>
      <c r="G16" s="57">
        <f t="shared" si="4"/>
        <v>55595.159564468231</v>
      </c>
      <c r="H16" s="56">
        <v>263</v>
      </c>
      <c r="I16" s="56">
        <v>291</v>
      </c>
      <c r="J16" s="57">
        <f t="shared" si="5"/>
        <v>554</v>
      </c>
      <c r="K16" s="56">
        <v>275</v>
      </c>
      <c r="L16" s="56">
        <v>242</v>
      </c>
      <c r="M16" s="57">
        <f t="shared" si="6"/>
        <v>517</v>
      </c>
      <c r="N16" s="32">
        <f t="shared" si="7"/>
        <v>0.12650565655234189</v>
      </c>
      <c r="O16" s="32">
        <f t="shared" si="8"/>
        <v>0.32375920022603261</v>
      </c>
      <c r="P16" s="33">
        <f t="shared" si="9"/>
        <v>0.22428255431849375</v>
      </c>
      <c r="Q16" s="41"/>
      <c r="R16" s="58">
        <f t="shared" si="10"/>
        <v>29.394459320251215</v>
      </c>
      <c r="S16" s="58">
        <f t="shared" si="11"/>
        <v>74.635910788317219</v>
      </c>
      <c r="T16" s="58">
        <f t="shared" si="12"/>
        <v>51.90957942527379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18151.348425560391</v>
      </c>
      <c r="F17" s="56">
        <v>41789.115865842825</v>
      </c>
      <c r="G17" s="57">
        <f t="shared" si="4"/>
        <v>59940.464291403216</v>
      </c>
      <c r="H17" s="56">
        <v>256</v>
      </c>
      <c r="I17" s="56">
        <v>289</v>
      </c>
      <c r="J17" s="57">
        <f t="shared" si="5"/>
        <v>545</v>
      </c>
      <c r="K17" s="56">
        <v>275</v>
      </c>
      <c r="L17" s="56">
        <v>242</v>
      </c>
      <c r="M17" s="57">
        <f t="shared" si="6"/>
        <v>517</v>
      </c>
      <c r="N17" s="32">
        <f t="shared" ref="N17:N81" si="13">+E17/(H17*216+K17*248)</f>
        <v>0.14697924163989434</v>
      </c>
      <c r="O17" s="32">
        <f t="shared" si="0"/>
        <v>0.34130280844366895</v>
      </c>
      <c r="P17" s="33">
        <f t="shared" si="1"/>
        <v>0.24372383177494639</v>
      </c>
      <c r="Q17" s="41"/>
      <c r="R17" s="58">
        <f t="shared" si="10"/>
        <v>34.183330368286988</v>
      </c>
      <c r="S17" s="58">
        <f t="shared" si="11"/>
        <v>78.698899935673865</v>
      </c>
      <c r="T17" s="58">
        <f t="shared" si="12"/>
        <v>56.441115151980426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27684.134948145973</v>
      </c>
      <c r="F18" s="56">
        <v>47898.39056384741</v>
      </c>
      <c r="G18" s="57">
        <f t="shared" si="4"/>
        <v>75582.525511993386</v>
      </c>
      <c r="H18" s="56">
        <v>265</v>
      </c>
      <c r="I18" s="56">
        <v>285</v>
      </c>
      <c r="J18" s="57">
        <f t="shared" si="5"/>
        <v>550</v>
      </c>
      <c r="K18" s="56">
        <v>275</v>
      </c>
      <c r="L18" s="56">
        <v>242</v>
      </c>
      <c r="M18" s="57">
        <f t="shared" si="6"/>
        <v>517</v>
      </c>
      <c r="N18" s="32">
        <f t="shared" si="13"/>
        <v>0.22069622885958207</v>
      </c>
      <c r="O18" s="32">
        <f t="shared" si="0"/>
        <v>0.3939789972021403</v>
      </c>
      <c r="P18" s="33">
        <f t="shared" si="1"/>
        <v>0.30598230686268657</v>
      </c>
      <c r="Q18" s="41"/>
      <c r="R18" s="58">
        <f t="shared" si="10"/>
        <v>51.266916570640689</v>
      </c>
      <c r="S18" s="58">
        <f t="shared" si="11"/>
        <v>90.888786648666809</v>
      </c>
      <c r="T18" s="58">
        <f t="shared" si="12"/>
        <v>70.836481267097838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40864.687601711674</v>
      </c>
      <c r="F19" s="56">
        <v>53643.42360242569</v>
      </c>
      <c r="G19" s="57">
        <f t="shared" si="4"/>
        <v>94508.111204137356</v>
      </c>
      <c r="H19" s="56">
        <v>267</v>
      </c>
      <c r="I19" s="56">
        <v>289</v>
      </c>
      <c r="J19" s="57">
        <f t="shared" si="5"/>
        <v>556</v>
      </c>
      <c r="K19" s="56">
        <v>275</v>
      </c>
      <c r="L19" s="56">
        <v>242</v>
      </c>
      <c r="M19" s="57">
        <f t="shared" si="6"/>
        <v>517</v>
      </c>
      <c r="N19" s="32">
        <f t="shared" si="13"/>
        <v>0.32465272341514934</v>
      </c>
      <c r="O19" s="32">
        <f t="shared" si="0"/>
        <v>0.43812008822627974</v>
      </c>
      <c r="P19" s="33">
        <f t="shared" si="1"/>
        <v>0.38060227135272301</v>
      </c>
      <c r="Q19" s="41"/>
      <c r="R19" s="58">
        <f t="shared" si="10"/>
        <v>75.3961025861839</v>
      </c>
      <c r="S19" s="58">
        <f t="shared" si="11"/>
        <v>101.02339661473765</v>
      </c>
      <c r="T19" s="58">
        <f t="shared" si="12"/>
        <v>88.078388820258482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56021.33939268806</v>
      </c>
      <c r="F20" s="56">
        <v>71156.230298876035</v>
      </c>
      <c r="G20" s="57">
        <f t="shared" si="4"/>
        <v>127177.5696915641</v>
      </c>
      <c r="H20" s="56">
        <v>288</v>
      </c>
      <c r="I20" s="56">
        <v>293</v>
      </c>
      <c r="J20" s="57">
        <f t="shared" si="5"/>
        <v>581</v>
      </c>
      <c r="K20" s="56">
        <v>248</v>
      </c>
      <c r="L20" s="56">
        <v>237</v>
      </c>
      <c r="M20" s="57">
        <f t="shared" si="6"/>
        <v>485</v>
      </c>
      <c r="N20" s="32">
        <f t="shared" si="13"/>
        <v>0.45283674496158871</v>
      </c>
      <c r="O20" s="32">
        <f t="shared" si="0"/>
        <v>0.58294198370425376</v>
      </c>
      <c r="P20" s="33">
        <f t="shared" si="1"/>
        <v>0.51745316748406722</v>
      </c>
      <c r="Q20" s="41"/>
      <c r="R20" s="58">
        <f t="shared" si="10"/>
        <v>104.51742424008967</v>
      </c>
      <c r="S20" s="58">
        <f t="shared" si="11"/>
        <v>134.25703829976609</v>
      </c>
      <c r="T20" s="58">
        <f t="shared" si="12"/>
        <v>119.30353629602637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56223.144694195995</v>
      </c>
      <c r="F21" s="56">
        <v>69237.143846354753</v>
      </c>
      <c r="G21" s="57">
        <f t="shared" si="4"/>
        <v>125460.28854055074</v>
      </c>
      <c r="H21" s="56">
        <v>300</v>
      </c>
      <c r="I21" s="56">
        <v>293</v>
      </c>
      <c r="J21" s="57">
        <f t="shared" si="5"/>
        <v>593</v>
      </c>
      <c r="K21" s="56">
        <v>236</v>
      </c>
      <c r="L21" s="56">
        <v>241</v>
      </c>
      <c r="M21" s="57">
        <f t="shared" si="6"/>
        <v>477</v>
      </c>
      <c r="N21" s="32">
        <f t="shared" si="13"/>
        <v>0.45588304921993378</v>
      </c>
      <c r="O21" s="32">
        <f t="shared" si="0"/>
        <v>0.56264744381708132</v>
      </c>
      <c r="P21" s="33">
        <f t="shared" si="1"/>
        <v>0.50920631429212426</v>
      </c>
      <c r="Q21" s="41"/>
      <c r="R21" s="58">
        <f t="shared" si="10"/>
        <v>104.89392666827611</v>
      </c>
      <c r="S21" s="58">
        <f t="shared" si="11"/>
        <v>129.65757274598269</v>
      </c>
      <c r="T21" s="58">
        <f t="shared" si="12"/>
        <v>117.25260611266424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55430.476132487871</v>
      </c>
      <c r="F22" s="56">
        <v>63186.245938821346</v>
      </c>
      <c r="G22" s="57">
        <f t="shared" si="4"/>
        <v>118616.72207130922</v>
      </c>
      <c r="H22" s="56">
        <v>300</v>
      </c>
      <c r="I22" s="56">
        <v>293</v>
      </c>
      <c r="J22" s="57">
        <f t="shared" si="5"/>
        <v>593</v>
      </c>
      <c r="K22" s="56">
        <v>236</v>
      </c>
      <c r="L22" s="56">
        <v>241</v>
      </c>
      <c r="M22" s="57">
        <f t="shared" si="6"/>
        <v>477</v>
      </c>
      <c r="N22" s="32">
        <f t="shared" si="13"/>
        <v>0.44945572888952934</v>
      </c>
      <c r="O22" s="32">
        <f t="shared" si="0"/>
        <v>0.51347553909456956</v>
      </c>
      <c r="P22" s="33">
        <f t="shared" si="1"/>
        <v>0.48143029608785159</v>
      </c>
      <c r="Q22" s="41"/>
      <c r="R22" s="58">
        <f t="shared" si="10"/>
        <v>103.41506741135797</v>
      </c>
      <c r="S22" s="58">
        <f t="shared" si="11"/>
        <v>118.32630325621975</v>
      </c>
      <c r="T22" s="58">
        <f t="shared" si="12"/>
        <v>110.85674959935442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56388.387192654474</v>
      </c>
      <c r="F23" s="56">
        <v>45565.913602956258</v>
      </c>
      <c r="G23" s="57">
        <f t="shared" si="4"/>
        <v>101954.30079561073</v>
      </c>
      <c r="H23" s="56">
        <v>300</v>
      </c>
      <c r="I23" s="56">
        <v>275</v>
      </c>
      <c r="J23" s="57">
        <f t="shared" si="5"/>
        <v>575</v>
      </c>
      <c r="K23" s="56">
        <v>236</v>
      </c>
      <c r="L23" s="56">
        <v>278</v>
      </c>
      <c r="M23" s="57">
        <f t="shared" si="6"/>
        <v>514</v>
      </c>
      <c r="N23" s="32">
        <f t="shared" si="13"/>
        <v>0.45722291120146663</v>
      </c>
      <c r="O23" s="32">
        <f t="shared" si="0"/>
        <v>0.35502955808574033</v>
      </c>
      <c r="P23" s="33">
        <f t="shared" si="1"/>
        <v>0.40510784193557781</v>
      </c>
      <c r="Q23" s="41"/>
      <c r="R23" s="58">
        <f t="shared" si="10"/>
        <v>105.20221491166879</v>
      </c>
      <c r="S23" s="58">
        <f t="shared" si="11"/>
        <v>82.397673784731026</v>
      </c>
      <c r="T23" s="58">
        <f t="shared" si="12"/>
        <v>93.621947470716933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53917.242420871225</v>
      </c>
      <c r="F24" s="56">
        <v>40057.425002186348</v>
      </c>
      <c r="G24" s="57">
        <f t="shared" si="4"/>
        <v>93974.667423057574</v>
      </c>
      <c r="H24" s="56">
        <v>292</v>
      </c>
      <c r="I24" s="56">
        <v>259</v>
      </c>
      <c r="J24" s="57">
        <f t="shared" si="5"/>
        <v>551</v>
      </c>
      <c r="K24" s="56">
        <v>238</v>
      </c>
      <c r="L24" s="56">
        <v>280</v>
      </c>
      <c r="M24" s="57">
        <f t="shared" si="6"/>
        <v>518</v>
      </c>
      <c r="N24" s="32">
        <f t="shared" si="13"/>
        <v>0.44159712374583299</v>
      </c>
      <c r="O24" s="32">
        <f t="shared" si="0"/>
        <v>0.31947796371296455</v>
      </c>
      <c r="P24" s="33">
        <f t="shared" si="1"/>
        <v>0.37972631090616443</v>
      </c>
      <c r="Q24" s="41"/>
      <c r="R24" s="58">
        <f t="shared" si="10"/>
        <v>101.73064607711552</v>
      </c>
      <c r="S24" s="58">
        <f t="shared" si="11"/>
        <v>74.318042675670398</v>
      </c>
      <c r="T24" s="58">
        <f t="shared" si="12"/>
        <v>87.908949881251232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51150.855260299919</v>
      </c>
      <c r="F25" s="56">
        <v>38865.198474242876</v>
      </c>
      <c r="G25" s="57">
        <f t="shared" si="4"/>
        <v>90016.053734542802</v>
      </c>
      <c r="H25" s="56">
        <v>300</v>
      </c>
      <c r="I25" s="56">
        <v>259</v>
      </c>
      <c r="J25" s="57">
        <f t="shared" si="5"/>
        <v>559</v>
      </c>
      <c r="K25" s="56">
        <v>238</v>
      </c>
      <c r="L25" s="56">
        <v>282</v>
      </c>
      <c r="M25" s="57">
        <f t="shared" si="6"/>
        <v>520</v>
      </c>
      <c r="N25" s="32">
        <f t="shared" si="13"/>
        <v>0.41309322312556468</v>
      </c>
      <c r="O25" s="32">
        <f t="shared" si="0"/>
        <v>0.30874800186084267</v>
      </c>
      <c r="P25" s="33">
        <f t="shared" si="1"/>
        <v>0.3604910363251802</v>
      </c>
      <c r="Q25" s="41"/>
      <c r="R25" s="58">
        <f t="shared" si="10"/>
        <v>95.075939145538882</v>
      </c>
      <c r="S25" s="58">
        <f t="shared" si="11"/>
        <v>71.839553556826019</v>
      </c>
      <c r="T25" s="58">
        <f t="shared" si="12"/>
        <v>83.425443683542909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49276.062985449178</v>
      </c>
      <c r="F26" s="56">
        <v>36706.889054223167</v>
      </c>
      <c r="G26" s="57">
        <f t="shared" si="4"/>
        <v>85982.952039672353</v>
      </c>
      <c r="H26" s="56">
        <v>300</v>
      </c>
      <c r="I26" s="56">
        <v>251</v>
      </c>
      <c r="J26" s="57">
        <f t="shared" si="5"/>
        <v>551</v>
      </c>
      <c r="K26" s="56">
        <v>238</v>
      </c>
      <c r="L26" s="56">
        <v>282</v>
      </c>
      <c r="M26" s="57">
        <f t="shared" si="6"/>
        <v>520</v>
      </c>
      <c r="N26" s="32">
        <f t="shared" si="13"/>
        <v>0.39795244044328382</v>
      </c>
      <c r="O26" s="32">
        <f t="shared" si="0"/>
        <v>0.29566087581531647</v>
      </c>
      <c r="P26" s="33">
        <f t="shared" si="1"/>
        <v>0.34673900716066214</v>
      </c>
      <c r="Q26" s="41"/>
      <c r="R26" s="58">
        <f t="shared" si="10"/>
        <v>91.591195140240103</v>
      </c>
      <c r="S26" s="58">
        <f t="shared" si="11"/>
        <v>68.868459764020955</v>
      </c>
      <c r="T26" s="58">
        <f t="shared" si="12"/>
        <v>80.282868384381288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45521.528954189685</v>
      </c>
      <c r="F27" s="56">
        <v>31976.12002935481</v>
      </c>
      <c r="G27" s="57">
        <f t="shared" si="4"/>
        <v>77497.648983544495</v>
      </c>
      <c r="H27" s="56">
        <v>300</v>
      </c>
      <c r="I27" s="56">
        <v>258</v>
      </c>
      <c r="J27" s="57">
        <f t="shared" si="5"/>
        <v>558</v>
      </c>
      <c r="K27" s="56">
        <v>236</v>
      </c>
      <c r="L27" s="56">
        <v>282</v>
      </c>
      <c r="M27" s="57">
        <f t="shared" si="6"/>
        <v>518</v>
      </c>
      <c r="N27" s="32">
        <f t="shared" si="13"/>
        <v>0.36910943949621888</v>
      </c>
      <c r="O27" s="32">
        <f t="shared" si="0"/>
        <v>0.25445728314676286</v>
      </c>
      <c r="P27" s="33">
        <f t="shared" si="1"/>
        <v>0.31124553794316484</v>
      </c>
      <c r="Q27" s="41"/>
      <c r="R27" s="58">
        <f t="shared" si="10"/>
        <v>84.928225660801658</v>
      </c>
      <c r="S27" s="58">
        <f t="shared" si="11"/>
        <v>59.215037091397797</v>
      </c>
      <c r="T27" s="58">
        <f t="shared" si="12"/>
        <v>72.023837345301573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11416.67822048675</v>
      </c>
      <c r="F28" s="56">
        <v>13774.322068970048</v>
      </c>
      <c r="G28" s="57">
        <f t="shared" si="4"/>
        <v>25191.000289456799</v>
      </c>
      <c r="H28" s="56">
        <v>151</v>
      </c>
      <c r="I28" s="56">
        <v>152</v>
      </c>
      <c r="J28" s="57">
        <f t="shared" si="5"/>
        <v>303</v>
      </c>
      <c r="K28" s="56">
        <v>0</v>
      </c>
      <c r="L28" s="56">
        <v>0</v>
      </c>
      <c r="M28" s="57">
        <f t="shared" si="6"/>
        <v>0</v>
      </c>
      <c r="N28" s="32">
        <f t="shared" si="13"/>
        <v>0.35003305802326312</v>
      </c>
      <c r="O28" s="32">
        <f t="shared" si="0"/>
        <v>0.41953953670108579</v>
      </c>
      <c r="P28" s="33">
        <f t="shared" si="1"/>
        <v>0.38490099452170884</v>
      </c>
      <c r="Q28" s="41"/>
      <c r="R28" s="58">
        <f t="shared" si="10"/>
        <v>75.607140533024833</v>
      </c>
      <c r="S28" s="58">
        <f t="shared" si="11"/>
        <v>90.620539927434535</v>
      </c>
      <c r="T28" s="58">
        <f t="shared" si="12"/>
        <v>83.138614816689099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10274.024815716366</v>
      </c>
      <c r="F29" s="56">
        <v>13903.919248451539</v>
      </c>
      <c r="G29" s="57">
        <f t="shared" si="4"/>
        <v>24177.944064167903</v>
      </c>
      <c r="H29" s="56">
        <v>151</v>
      </c>
      <c r="I29" s="56">
        <v>152</v>
      </c>
      <c r="J29" s="57">
        <f t="shared" si="5"/>
        <v>303</v>
      </c>
      <c r="K29" s="56">
        <v>0</v>
      </c>
      <c r="L29" s="56">
        <v>0</v>
      </c>
      <c r="M29" s="57">
        <f t="shared" si="6"/>
        <v>0</v>
      </c>
      <c r="N29" s="32">
        <f t="shared" si="13"/>
        <v>0.31499953445291778</v>
      </c>
      <c r="O29" s="32">
        <f t="shared" si="0"/>
        <v>0.42348681921453274</v>
      </c>
      <c r="P29" s="33">
        <f t="shared" si="1"/>
        <v>0.36942219875577409</v>
      </c>
      <c r="Q29" s="41"/>
      <c r="R29" s="58">
        <f t="shared" si="10"/>
        <v>68.039899441830244</v>
      </c>
      <c r="S29" s="58">
        <f t="shared" si="11"/>
        <v>91.47315295033907</v>
      </c>
      <c r="T29" s="58">
        <f t="shared" si="12"/>
        <v>79.79519493124721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9899.6760848775102</v>
      </c>
      <c r="F30" s="56">
        <v>13772.178131307708</v>
      </c>
      <c r="G30" s="57">
        <f t="shared" si="4"/>
        <v>23671.854216185217</v>
      </c>
      <c r="H30" s="56">
        <v>150</v>
      </c>
      <c r="I30" s="56">
        <v>152</v>
      </c>
      <c r="J30" s="57">
        <f t="shared" si="5"/>
        <v>302</v>
      </c>
      <c r="K30" s="56">
        <v>0</v>
      </c>
      <c r="L30" s="56">
        <v>0</v>
      </c>
      <c r="M30" s="57">
        <f t="shared" si="6"/>
        <v>0</v>
      </c>
      <c r="N30" s="32">
        <f t="shared" si="13"/>
        <v>0.30554555817523182</v>
      </c>
      <c r="O30" s="32">
        <f t="shared" si="0"/>
        <v>0.41947423645552229</v>
      </c>
      <c r="P30" s="33">
        <f t="shared" si="1"/>
        <v>0.36288714459445082</v>
      </c>
      <c r="Q30" s="41"/>
      <c r="R30" s="58">
        <f t="shared" si="10"/>
        <v>65.997840565850069</v>
      </c>
      <c r="S30" s="58">
        <f t="shared" si="11"/>
        <v>90.60643507439282</v>
      </c>
      <c r="T30" s="58">
        <f t="shared" si="12"/>
        <v>78.383623232401376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8887.8660970276906</v>
      </c>
      <c r="F31" s="56">
        <v>13083.814847475041</v>
      </c>
      <c r="G31" s="57">
        <f t="shared" si="4"/>
        <v>21971.680944502732</v>
      </c>
      <c r="H31" s="56">
        <v>150</v>
      </c>
      <c r="I31" s="56">
        <v>152</v>
      </c>
      <c r="J31" s="57">
        <f t="shared" si="5"/>
        <v>302</v>
      </c>
      <c r="K31" s="56">
        <v>0</v>
      </c>
      <c r="L31" s="56">
        <v>0</v>
      </c>
      <c r="M31" s="57">
        <f t="shared" si="6"/>
        <v>0</v>
      </c>
      <c r="N31" s="32">
        <f t="shared" si="13"/>
        <v>0.27431685484653368</v>
      </c>
      <c r="O31" s="32">
        <f t="shared" si="0"/>
        <v>0.398508005831964</v>
      </c>
      <c r="P31" s="33">
        <f t="shared" si="1"/>
        <v>0.33682365931602176</v>
      </c>
      <c r="Q31" s="41"/>
      <c r="R31" s="58">
        <f t="shared" si="10"/>
        <v>59.252440646851269</v>
      </c>
      <c r="S31" s="58">
        <f t="shared" si="11"/>
        <v>86.077729259704213</v>
      </c>
      <c r="T31" s="58">
        <f t="shared" si="12"/>
        <v>72.753910412260709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8011.4901701412855</v>
      </c>
      <c r="F32" s="56">
        <v>12481.049432627799</v>
      </c>
      <c r="G32" s="57">
        <f t="shared" si="4"/>
        <v>20492.539602769084</v>
      </c>
      <c r="H32" s="56">
        <v>148</v>
      </c>
      <c r="I32" s="56">
        <v>152</v>
      </c>
      <c r="J32" s="57">
        <f t="shared" si="5"/>
        <v>300</v>
      </c>
      <c r="K32" s="56">
        <v>0</v>
      </c>
      <c r="L32" s="56">
        <v>0</v>
      </c>
      <c r="M32" s="57">
        <f t="shared" si="6"/>
        <v>0</v>
      </c>
      <c r="N32" s="32">
        <f t="shared" si="13"/>
        <v>0.2506096774944096</v>
      </c>
      <c r="O32" s="32">
        <f t="shared" si="0"/>
        <v>0.38014892277740614</v>
      </c>
      <c r="P32" s="33">
        <f t="shared" si="1"/>
        <v>0.31624289510446119</v>
      </c>
      <c r="Q32" s="41"/>
      <c r="R32" s="58">
        <f t="shared" si="10"/>
        <v>54.131690338792467</v>
      </c>
      <c r="S32" s="58">
        <f t="shared" si="11"/>
        <v>82.11216731991972</v>
      </c>
      <c r="T32" s="58">
        <f t="shared" si="12"/>
        <v>68.308465342563608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5831.7077592910155</v>
      </c>
      <c r="F33" s="56">
        <v>9325.5362473828736</v>
      </c>
      <c r="G33" s="57">
        <f t="shared" si="4"/>
        <v>15157.244006673889</v>
      </c>
      <c r="H33" s="56">
        <v>141</v>
      </c>
      <c r="I33" s="56">
        <v>153</v>
      </c>
      <c r="J33" s="57">
        <f t="shared" si="5"/>
        <v>294</v>
      </c>
      <c r="K33" s="56">
        <v>0</v>
      </c>
      <c r="L33" s="56">
        <v>0</v>
      </c>
      <c r="M33" s="57">
        <f t="shared" si="6"/>
        <v>0</v>
      </c>
      <c r="N33" s="32">
        <f t="shared" si="13"/>
        <v>0.19147976619684184</v>
      </c>
      <c r="O33" s="32">
        <f t="shared" si="0"/>
        <v>0.28218156158868535</v>
      </c>
      <c r="P33" s="33">
        <f t="shared" si="1"/>
        <v>0.23868172094157675</v>
      </c>
      <c r="Q33" s="41"/>
      <c r="R33" s="58">
        <f t="shared" si="10"/>
        <v>41.35962949851784</v>
      </c>
      <c r="S33" s="58">
        <f t="shared" si="11"/>
        <v>60.951217303156035</v>
      </c>
      <c r="T33" s="58">
        <f t="shared" si="12"/>
        <v>51.555251723380572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2901.612501075977</v>
      </c>
      <c r="F34" s="56">
        <v>4186.3209559622746</v>
      </c>
      <c r="G34" s="57">
        <f t="shared" si="4"/>
        <v>7087.9334570382516</v>
      </c>
      <c r="H34" s="56">
        <v>151</v>
      </c>
      <c r="I34" s="56">
        <v>156</v>
      </c>
      <c r="J34" s="57">
        <f t="shared" si="5"/>
        <v>307</v>
      </c>
      <c r="K34" s="56">
        <v>0</v>
      </c>
      <c r="L34" s="56">
        <v>0</v>
      </c>
      <c r="M34" s="57">
        <f t="shared" si="6"/>
        <v>0</v>
      </c>
      <c r="N34" s="32">
        <f t="shared" si="13"/>
        <v>8.8962855686656156E-2</v>
      </c>
      <c r="O34" s="32">
        <f t="shared" si="0"/>
        <v>0.12423792010809219</v>
      </c>
      <c r="P34" s="33">
        <f t="shared" si="1"/>
        <v>0.10688764412230443</v>
      </c>
      <c r="Q34" s="41"/>
      <c r="R34" s="58">
        <f t="shared" si="10"/>
        <v>19.215976828317729</v>
      </c>
      <c r="S34" s="58">
        <f t="shared" si="11"/>
        <v>26.835390743347915</v>
      </c>
      <c r="T34" s="58">
        <f t="shared" si="12"/>
        <v>23.087731130417758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1598.6669845613956</v>
      </c>
      <c r="F35" s="56">
        <v>2277.1869180370859</v>
      </c>
      <c r="G35" s="57">
        <f t="shared" si="4"/>
        <v>3875.8539025984815</v>
      </c>
      <c r="H35" s="56">
        <v>151</v>
      </c>
      <c r="I35" s="56">
        <v>156</v>
      </c>
      <c r="J35" s="57">
        <f t="shared" si="5"/>
        <v>307</v>
      </c>
      <c r="K35" s="56">
        <v>0</v>
      </c>
      <c r="L35" s="56">
        <v>0</v>
      </c>
      <c r="M35" s="57">
        <f t="shared" si="6"/>
        <v>0</v>
      </c>
      <c r="N35" s="32">
        <f t="shared" si="13"/>
        <v>4.9014808209510534E-2</v>
      </c>
      <c r="O35" s="32">
        <f t="shared" si="0"/>
        <v>6.7580333512496607E-2</v>
      </c>
      <c r="P35" s="33">
        <f t="shared" si="1"/>
        <v>5.8448755920474146E-2</v>
      </c>
      <c r="Q35" s="41"/>
      <c r="R35" s="58">
        <f t="shared" si="10"/>
        <v>10.587198573254275</v>
      </c>
      <c r="S35" s="58">
        <f t="shared" si="11"/>
        <v>14.597352038699269</v>
      </c>
      <c r="T35" s="58">
        <f t="shared" si="12"/>
        <v>12.624931278822416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441.11749304787395</v>
      </c>
      <c r="F36" s="61">
        <v>575.99999999999989</v>
      </c>
      <c r="G36" s="62">
        <f t="shared" si="4"/>
        <v>1017.1174930478738</v>
      </c>
      <c r="H36" s="61">
        <v>149</v>
      </c>
      <c r="I36" s="61">
        <v>156</v>
      </c>
      <c r="J36" s="62">
        <f t="shared" si="5"/>
        <v>305</v>
      </c>
      <c r="K36" s="61">
        <v>0</v>
      </c>
      <c r="L36" s="61">
        <v>0</v>
      </c>
      <c r="M36" s="62">
        <f t="shared" si="6"/>
        <v>0</v>
      </c>
      <c r="N36" s="34">
        <f t="shared" si="13"/>
        <v>1.3706111516526035E-2</v>
      </c>
      <c r="O36" s="34">
        <f t="shared" si="0"/>
        <v>1.7094017094017092E-2</v>
      </c>
      <c r="P36" s="35">
        <f t="shared" si="1"/>
        <v>1.5438941910259166E-2</v>
      </c>
      <c r="Q36" s="41"/>
      <c r="R36" s="58">
        <f t="shared" si="10"/>
        <v>2.9605200875696238</v>
      </c>
      <c r="S36" s="58">
        <f t="shared" si="11"/>
        <v>3.6923076923076916</v>
      </c>
      <c r="T36" s="58">
        <f t="shared" si="12"/>
        <v>3.33481145261598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17030.035968563396</v>
      </c>
      <c r="F37" s="64">
        <v>12169.235526959821</v>
      </c>
      <c r="G37" s="65">
        <f t="shared" si="4"/>
        <v>29199.271495523215</v>
      </c>
      <c r="H37" s="64">
        <v>78</v>
      </c>
      <c r="I37" s="64">
        <v>72</v>
      </c>
      <c r="J37" s="65">
        <f t="shared" si="5"/>
        <v>150</v>
      </c>
      <c r="K37" s="64">
        <v>157</v>
      </c>
      <c r="L37" s="64">
        <v>160</v>
      </c>
      <c r="M37" s="65">
        <f t="shared" si="6"/>
        <v>317</v>
      </c>
      <c r="N37" s="30">
        <f t="shared" si="13"/>
        <v>0.30528531422206001</v>
      </c>
      <c r="O37" s="30">
        <f t="shared" si="0"/>
        <v>0.22032943813296316</v>
      </c>
      <c r="P37" s="31">
        <f t="shared" si="1"/>
        <v>0.2630185873704981</v>
      </c>
      <c r="Q37" s="41"/>
      <c r="R37" s="58">
        <f t="shared" si="10"/>
        <v>72.46823816409956</v>
      </c>
      <c r="S37" s="58">
        <f t="shared" si="11"/>
        <v>52.45360140930957</v>
      </c>
      <c r="T37" s="58">
        <f t="shared" si="12"/>
        <v>62.525206628529368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16212.248744914652</v>
      </c>
      <c r="F38" s="56">
        <v>12064.771163005134</v>
      </c>
      <c r="G38" s="57">
        <f t="shared" si="4"/>
        <v>28277.019907919785</v>
      </c>
      <c r="H38" s="56">
        <v>76</v>
      </c>
      <c r="I38" s="56">
        <v>76</v>
      </c>
      <c r="J38" s="57">
        <f t="shared" si="5"/>
        <v>152</v>
      </c>
      <c r="K38" s="56">
        <v>161</v>
      </c>
      <c r="L38" s="56">
        <v>160</v>
      </c>
      <c r="M38" s="57">
        <f t="shared" si="6"/>
        <v>321</v>
      </c>
      <c r="N38" s="32">
        <f t="shared" si="13"/>
        <v>0.28773691510923349</v>
      </c>
      <c r="O38" s="32">
        <f t="shared" si="0"/>
        <v>0.21507364452019992</v>
      </c>
      <c r="P38" s="33">
        <f t="shared" si="1"/>
        <v>0.25148541362433108</v>
      </c>
      <c r="Q38" s="41"/>
      <c r="R38" s="58">
        <f t="shared" si="10"/>
        <v>68.406112847741142</v>
      </c>
      <c r="S38" s="58">
        <f t="shared" si="11"/>
        <v>51.121911707648877</v>
      </c>
      <c r="T38" s="58">
        <f t="shared" si="12"/>
        <v>59.78228310342449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15790.63401431809</v>
      </c>
      <c r="F39" s="56">
        <v>11941.350064979175</v>
      </c>
      <c r="G39" s="57">
        <f t="shared" si="4"/>
        <v>27731.984079297265</v>
      </c>
      <c r="H39" s="56">
        <v>78</v>
      </c>
      <c r="I39" s="56">
        <v>76</v>
      </c>
      <c r="J39" s="57">
        <f t="shared" si="5"/>
        <v>154</v>
      </c>
      <c r="K39" s="56">
        <v>153</v>
      </c>
      <c r="L39" s="56">
        <v>153</v>
      </c>
      <c r="M39" s="57">
        <f t="shared" si="6"/>
        <v>306</v>
      </c>
      <c r="N39" s="32">
        <f t="shared" si="13"/>
        <v>0.2881923276083751</v>
      </c>
      <c r="O39" s="32">
        <f t="shared" si="0"/>
        <v>0.21967163474943294</v>
      </c>
      <c r="P39" s="33">
        <f t="shared" si="1"/>
        <v>0.25406757621754311</v>
      </c>
      <c r="Q39" s="41"/>
      <c r="R39" s="58">
        <f t="shared" si="10"/>
        <v>68.357723005706021</v>
      </c>
      <c r="S39" s="58">
        <f t="shared" si="11"/>
        <v>52.145633471524782</v>
      </c>
      <c r="T39" s="58">
        <f t="shared" si="12"/>
        <v>60.28692191151579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15474.698021763685</v>
      </c>
      <c r="F40" s="56">
        <v>11878.825331477903</v>
      </c>
      <c r="G40" s="57">
        <f t="shared" si="4"/>
        <v>27353.523353241588</v>
      </c>
      <c r="H40" s="56">
        <v>75</v>
      </c>
      <c r="I40" s="56">
        <v>76</v>
      </c>
      <c r="J40" s="57">
        <f t="shared" si="5"/>
        <v>151</v>
      </c>
      <c r="K40" s="56">
        <v>159</v>
      </c>
      <c r="L40" s="56">
        <v>159</v>
      </c>
      <c r="M40" s="57">
        <f t="shared" si="6"/>
        <v>318</v>
      </c>
      <c r="N40" s="32">
        <f t="shared" si="13"/>
        <v>0.27816181373604554</v>
      </c>
      <c r="O40" s="32">
        <f t="shared" si="0"/>
        <v>0.21269920733916886</v>
      </c>
      <c r="P40" s="33">
        <f t="shared" si="1"/>
        <v>0.24536709143560806</v>
      </c>
      <c r="Q40" s="41"/>
      <c r="R40" s="58">
        <f t="shared" si="10"/>
        <v>66.13118812719523</v>
      </c>
      <c r="S40" s="58">
        <f t="shared" si="11"/>
        <v>50.54819289990597</v>
      </c>
      <c r="T40" s="58">
        <f t="shared" si="12"/>
        <v>58.323077512242193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15329.440126444288</v>
      </c>
      <c r="F41" s="56">
        <v>11676.971578151924</v>
      </c>
      <c r="G41" s="57">
        <f t="shared" si="4"/>
        <v>27006.411704596212</v>
      </c>
      <c r="H41" s="56">
        <v>75</v>
      </c>
      <c r="I41" s="56">
        <v>76</v>
      </c>
      <c r="J41" s="57">
        <f t="shared" si="5"/>
        <v>151</v>
      </c>
      <c r="K41" s="56">
        <v>159</v>
      </c>
      <c r="L41" s="56">
        <v>159</v>
      </c>
      <c r="M41" s="57">
        <f t="shared" si="6"/>
        <v>318</v>
      </c>
      <c r="N41" s="32">
        <f t="shared" si="13"/>
        <v>0.27555076442414955</v>
      </c>
      <c r="O41" s="32">
        <f t="shared" si="0"/>
        <v>0.20908486567382761</v>
      </c>
      <c r="P41" s="33">
        <f t="shared" si="1"/>
        <v>0.24225342397377297</v>
      </c>
      <c r="Q41" s="41"/>
      <c r="R41" s="58">
        <f t="shared" si="10"/>
        <v>65.510427890787554</v>
      </c>
      <c r="S41" s="58">
        <f t="shared" si="11"/>
        <v>49.689240758093298</v>
      </c>
      <c r="T41" s="58">
        <f t="shared" si="12"/>
        <v>57.58296738719875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13267.906247553499</v>
      </c>
      <c r="F42" s="56">
        <v>6732.1871863006445</v>
      </c>
      <c r="G42" s="57">
        <f t="shared" si="4"/>
        <v>20000.093433854145</v>
      </c>
      <c r="H42" s="56">
        <v>0</v>
      </c>
      <c r="I42" s="56">
        <v>0</v>
      </c>
      <c r="J42" s="57">
        <f t="shared" si="5"/>
        <v>0</v>
      </c>
      <c r="K42" s="56">
        <v>159</v>
      </c>
      <c r="L42" s="56">
        <v>159</v>
      </c>
      <c r="M42" s="57">
        <f t="shared" si="6"/>
        <v>318</v>
      </c>
      <c r="N42" s="32">
        <f t="shared" si="13"/>
        <v>0.33647560984868885</v>
      </c>
      <c r="O42" s="32">
        <f t="shared" si="0"/>
        <v>0.17072903191064731</v>
      </c>
      <c r="P42" s="33">
        <f t="shared" si="1"/>
        <v>0.25360232087966811</v>
      </c>
      <c r="Q42" s="41"/>
      <c r="R42" s="58">
        <f t="shared" si="10"/>
        <v>83.445951242474834</v>
      </c>
      <c r="S42" s="58">
        <f t="shared" si="11"/>
        <v>42.340799913840534</v>
      </c>
      <c r="T42" s="58">
        <f t="shared" si="12"/>
        <v>62.893375578157688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11729.767906168574</v>
      </c>
      <c r="F43" s="56">
        <v>5905.3982201838189</v>
      </c>
      <c r="G43" s="57">
        <f t="shared" si="4"/>
        <v>17635.166126352393</v>
      </c>
      <c r="H43" s="56">
        <v>0</v>
      </c>
      <c r="I43" s="56">
        <v>0</v>
      </c>
      <c r="J43" s="57">
        <f t="shared" si="5"/>
        <v>0</v>
      </c>
      <c r="K43" s="56">
        <v>159</v>
      </c>
      <c r="L43" s="56">
        <v>159</v>
      </c>
      <c r="M43" s="57">
        <f t="shared" si="6"/>
        <v>318</v>
      </c>
      <c r="N43" s="32">
        <f t="shared" si="13"/>
        <v>0.29746824675818051</v>
      </c>
      <c r="O43" s="32">
        <f t="shared" si="0"/>
        <v>0.14976156979569433</v>
      </c>
      <c r="P43" s="33">
        <f t="shared" si="1"/>
        <v>0.22361490827693742</v>
      </c>
      <c r="Q43" s="41"/>
      <c r="R43" s="58">
        <f t="shared" si="10"/>
        <v>73.772125196028767</v>
      </c>
      <c r="S43" s="58">
        <f t="shared" si="11"/>
        <v>37.140869309332196</v>
      </c>
      <c r="T43" s="58">
        <f t="shared" si="12"/>
        <v>55.456497252680478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11310.401071085393</v>
      </c>
      <c r="F44" s="56">
        <v>5756.8801785684218</v>
      </c>
      <c r="G44" s="57">
        <f t="shared" si="4"/>
        <v>17067.281249653814</v>
      </c>
      <c r="H44" s="56">
        <v>0</v>
      </c>
      <c r="I44" s="56">
        <v>0</v>
      </c>
      <c r="J44" s="57">
        <f t="shared" si="5"/>
        <v>0</v>
      </c>
      <c r="K44" s="56">
        <v>159</v>
      </c>
      <c r="L44" s="56">
        <v>159</v>
      </c>
      <c r="M44" s="57">
        <f t="shared" si="6"/>
        <v>318</v>
      </c>
      <c r="N44" s="32">
        <f t="shared" si="13"/>
        <v>0.28683305617481725</v>
      </c>
      <c r="O44" s="32">
        <f t="shared" si="0"/>
        <v>0.1459951353867017</v>
      </c>
      <c r="P44" s="33">
        <f t="shared" si="1"/>
        <v>0.21641409578075946</v>
      </c>
      <c r="Q44" s="41"/>
      <c r="R44" s="58">
        <f t="shared" si="10"/>
        <v>71.134597931354676</v>
      </c>
      <c r="S44" s="58">
        <f t="shared" si="11"/>
        <v>36.206793575902026</v>
      </c>
      <c r="T44" s="58">
        <f t="shared" si="12"/>
        <v>53.670695753628344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10870.261878523504</v>
      </c>
      <c r="F45" s="56">
        <v>5700.4185072679829</v>
      </c>
      <c r="G45" s="57">
        <f t="shared" si="4"/>
        <v>16570.680385791486</v>
      </c>
      <c r="H45" s="56">
        <v>0</v>
      </c>
      <c r="I45" s="56">
        <v>0</v>
      </c>
      <c r="J45" s="57">
        <f t="shared" si="5"/>
        <v>0</v>
      </c>
      <c r="K45" s="56">
        <v>157</v>
      </c>
      <c r="L45" s="56">
        <v>159</v>
      </c>
      <c r="M45" s="57">
        <f t="shared" si="6"/>
        <v>316</v>
      </c>
      <c r="N45" s="32">
        <f t="shared" si="13"/>
        <v>0.2791828097011379</v>
      </c>
      <c r="O45" s="32">
        <f t="shared" si="0"/>
        <v>0.14456326098772526</v>
      </c>
      <c r="P45" s="33">
        <f t="shared" si="1"/>
        <v>0.21144702411432581</v>
      </c>
      <c r="Q45" s="41"/>
      <c r="R45" s="58">
        <f t="shared" si="10"/>
        <v>69.237336805882194</v>
      </c>
      <c r="S45" s="58">
        <f t="shared" si="11"/>
        <v>35.851688724955871</v>
      </c>
      <c r="T45" s="58">
        <f t="shared" si="12"/>
        <v>52.438861980352804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10713.346493513012</v>
      </c>
      <c r="F46" s="56">
        <v>5714.4858097139841</v>
      </c>
      <c r="G46" s="57">
        <f t="shared" si="4"/>
        <v>16427.832303226998</v>
      </c>
      <c r="H46" s="56">
        <v>0</v>
      </c>
      <c r="I46" s="56">
        <v>0</v>
      </c>
      <c r="J46" s="57">
        <f t="shared" si="5"/>
        <v>0</v>
      </c>
      <c r="K46" s="56">
        <v>157</v>
      </c>
      <c r="L46" s="56">
        <v>159</v>
      </c>
      <c r="M46" s="57">
        <f t="shared" si="6"/>
        <v>316</v>
      </c>
      <c r="N46" s="32">
        <f t="shared" si="13"/>
        <v>0.2751527248179837</v>
      </c>
      <c r="O46" s="32">
        <f t="shared" si="0"/>
        <v>0.14492000937598865</v>
      </c>
      <c r="P46" s="33">
        <f t="shared" si="1"/>
        <v>0.20962423825065074</v>
      </c>
      <c r="Q46" s="41"/>
      <c r="R46" s="58">
        <f t="shared" si="10"/>
        <v>68.237875754859957</v>
      </c>
      <c r="S46" s="58">
        <f t="shared" si="11"/>
        <v>35.940162325245183</v>
      </c>
      <c r="T46" s="58">
        <f t="shared" si="12"/>
        <v>51.986811086161389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10457.826682855066</v>
      </c>
      <c r="F47" s="56">
        <v>5822.2607484081036</v>
      </c>
      <c r="G47" s="57">
        <f t="shared" si="4"/>
        <v>16280.087431263169</v>
      </c>
      <c r="H47" s="56">
        <v>0</v>
      </c>
      <c r="I47" s="56">
        <v>0</v>
      </c>
      <c r="J47" s="57">
        <f t="shared" si="5"/>
        <v>0</v>
      </c>
      <c r="K47" s="56">
        <v>157</v>
      </c>
      <c r="L47" s="56">
        <v>159</v>
      </c>
      <c r="M47" s="57">
        <f t="shared" si="6"/>
        <v>316</v>
      </c>
      <c r="N47" s="32">
        <f t="shared" si="13"/>
        <v>0.26859016547295733</v>
      </c>
      <c r="O47" s="32">
        <f t="shared" si="0"/>
        <v>0.14765319406593894</v>
      </c>
      <c r="P47" s="33">
        <f t="shared" si="1"/>
        <v>0.20773896783461579</v>
      </c>
      <c r="Q47" s="41"/>
      <c r="R47" s="58">
        <f t="shared" si="10"/>
        <v>66.610361037293416</v>
      </c>
      <c r="S47" s="58">
        <f t="shared" si="11"/>
        <v>36.617992128352853</v>
      </c>
      <c r="T47" s="58">
        <f t="shared" si="12"/>
        <v>51.519264022984714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9791.5746554677589</v>
      </c>
      <c r="F48" s="56">
        <v>5222.1857864949643</v>
      </c>
      <c r="G48" s="57">
        <f t="shared" si="4"/>
        <v>15013.760441962724</v>
      </c>
      <c r="H48" s="56">
        <v>0</v>
      </c>
      <c r="I48" s="56">
        <v>0</v>
      </c>
      <c r="J48" s="57">
        <f t="shared" ref="J48:J58" si="14">+H48+I48</f>
        <v>0</v>
      </c>
      <c r="K48" s="56">
        <v>157</v>
      </c>
      <c r="L48" s="56">
        <v>159</v>
      </c>
      <c r="M48" s="57">
        <f t="shared" ref="M48:M58" si="15">+K48+L48</f>
        <v>316</v>
      </c>
      <c r="N48" s="32">
        <f t="shared" ref="N48" si="16">+E48/(H48*216+K48*248)</f>
        <v>0.25147869980141152</v>
      </c>
      <c r="O48" s="32">
        <f t="shared" ref="O48" si="17">+F48/(I48*216+L48*248)</f>
        <v>0.13243522485531964</v>
      </c>
      <c r="P48" s="33">
        <f t="shared" ref="P48" si="18">+G48/(J48*216+M48*248)</f>
        <v>0.19158024247094124</v>
      </c>
      <c r="Q48" s="41"/>
      <c r="R48" s="58">
        <f t="shared" ref="R48" si="19">+E48/(H48+K48)</f>
        <v>62.36671755075006</v>
      </c>
      <c r="S48" s="58">
        <f t="shared" ref="S48" si="20">+F48/(I48+L48)</f>
        <v>32.843935764119273</v>
      </c>
      <c r="T48" s="58">
        <f t="shared" ref="T48" si="21">+G48/(J48+M48)</f>
        <v>47.511900132793428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9150.7624313973756</v>
      </c>
      <c r="F49" s="56">
        <v>4983.5725762993334</v>
      </c>
      <c r="G49" s="57">
        <f t="shared" si="4"/>
        <v>14134.335007696709</v>
      </c>
      <c r="H49" s="56">
        <v>0</v>
      </c>
      <c r="I49" s="56">
        <v>0</v>
      </c>
      <c r="J49" s="57">
        <f t="shared" si="14"/>
        <v>0</v>
      </c>
      <c r="K49" s="56">
        <v>156</v>
      </c>
      <c r="L49" s="56">
        <v>159</v>
      </c>
      <c r="M49" s="57">
        <f t="shared" si="15"/>
        <v>315</v>
      </c>
      <c r="N49" s="32">
        <f t="shared" si="13"/>
        <v>0.23652715134918775</v>
      </c>
      <c r="O49" s="32">
        <f t="shared" si="0"/>
        <v>0.12638396673512206</v>
      </c>
      <c r="P49" s="33">
        <f t="shared" si="1"/>
        <v>0.18093106768684983</v>
      </c>
      <c r="Q49" s="41"/>
      <c r="R49" s="58">
        <f t="shared" si="10"/>
        <v>58.658733534598561</v>
      </c>
      <c r="S49" s="58">
        <f t="shared" si="11"/>
        <v>31.343223750310273</v>
      </c>
      <c r="T49" s="58">
        <f t="shared" si="12"/>
        <v>44.870904786338755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9244.7754834249572</v>
      </c>
      <c r="F50" s="56">
        <v>4858.333726771376</v>
      </c>
      <c r="G50" s="57">
        <f t="shared" si="4"/>
        <v>14103.109210196333</v>
      </c>
      <c r="H50" s="56">
        <v>0</v>
      </c>
      <c r="I50" s="56">
        <v>0</v>
      </c>
      <c r="J50" s="57">
        <f t="shared" si="14"/>
        <v>0</v>
      </c>
      <c r="K50" s="56">
        <v>162</v>
      </c>
      <c r="L50" s="56">
        <v>159</v>
      </c>
      <c r="M50" s="57">
        <f t="shared" si="15"/>
        <v>321</v>
      </c>
      <c r="N50" s="32">
        <f t="shared" si="13"/>
        <v>0.23010691665235358</v>
      </c>
      <c r="O50" s="32">
        <f t="shared" si="0"/>
        <v>0.12320789528229296</v>
      </c>
      <c r="P50" s="33">
        <f t="shared" si="1"/>
        <v>0.17715693410456654</v>
      </c>
      <c r="Q50" s="41"/>
      <c r="R50" s="58">
        <f t="shared" si="10"/>
        <v>57.066515329783684</v>
      </c>
      <c r="S50" s="58">
        <f t="shared" si="11"/>
        <v>30.555558030008655</v>
      </c>
      <c r="T50" s="58">
        <f t="shared" si="12"/>
        <v>43.934919657932504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8610.5402967918217</v>
      </c>
      <c r="F51" s="56">
        <v>4268.3382720472418</v>
      </c>
      <c r="G51" s="57">
        <f t="shared" si="4"/>
        <v>12878.878568839064</v>
      </c>
      <c r="H51" s="56">
        <v>0</v>
      </c>
      <c r="I51" s="56">
        <v>0</v>
      </c>
      <c r="J51" s="57">
        <f t="shared" si="14"/>
        <v>0</v>
      </c>
      <c r="K51" s="56">
        <v>157</v>
      </c>
      <c r="L51" s="56">
        <v>159</v>
      </c>
      <c r="M51" s="57">
        <f t="shared" si="15"/>
        <v>316</v>
      </c>
      <c r="N51" s="32">
        <f t="shared" si="13"/>
        <v>0.22114599077439442</v>
      </c>
      <c r="O51" s="32">
        <f t="shared" si="0"/>
        <v>0.10824554351915303</v>
      </c>
      <c r="P51" s="33">
        <f t="shared" si="1"/>
        <v>0.16433848725039638</v>
      </c>
      <c r="Q51" s="41"/>
      <c r="R51" s="58">
        <f t="shared" si="10"/>
        <v>54.844205712049821</v>
      </c>
      <c r="S51" s="58">
        <f t="shared" si="11"/>
        <v>26.844894792749947</v>
      </c>
      <c r="T51" s="58">
        <f t="shared" si="12"/>
        <v>40.755944838098301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8554.3560116101962</v>
      </c>
      <c r="F52" s="56">
        <v>4230.3933580336807</v>
      </c>
      <c r="G52" s="57">
        <f t="shared" si="4"/>
        <v>12784.749369643876</v>
      </c>
      <c r="H52" s="56">
        <v>0</v>
      </c>
      <c r="I52" s="56">
        <v>0</v>
      </c>
      <c r="J52" s="57">
        <f t="shared" si="14"/>
        <v>0</v>
      </c>
      <c r="K52" s="56">
        <v>157</v>
      </c>
      <c r="L52" s="56">
        <v>159</v>
      </c>
      <c r="M52" s="57">
        <f t="shared" si="15"/>
        <v>316</v>
      </c>
      <c r="N52" s="32">
        <f t="shared" si="13"/>
        <v>0.21970300009272128</v>
      </c>
      <c r="O52" s="32">
        <f t="shared" si="0"/>
        <v>0.10728325618872186</v>
      </c>
      <c r="P52" s="33">
        <f t="shared" si="1"/>
        <v>0.16313736945748106</v>
      </c>
      <c r="Q52" s="41"/>
      <c r="R52" s="58">
        <f t="shared" si="10"/>
        <v>54.486344022994878</v>
      </c>
      <c r="S52" s="58">
        <f t="shared" si="11"/>
        <v>26.606247534803025</v>
      </c>
      <c r="T52" s="58">
        <f t="shared" si="12"/>
        <v>40.458067625455307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8416.8861102439259</v>
      </c>
      <c r="F53" s="56">
        <v>4221.3171680642654</v>
      </c>
      <c r="G53" s="57">
        <f t="shared" si="4"/>
        <v>12638.203278308192</v>
      </c>
      <c r="H53" s="56">
        <v>0</v>
      </c>
      <c r="I53" s="56">
        <v>0</v>
      </c>
      <c r="J53" s="57">
        <f t="shared" si="14"/>
        <v>0</v>
      </c>
      <c r="K53" s="56">
        <v>157</v>
      </c>
      <c r="L53" s="56">
        <v>159</v>
      </c>
      <c r="M53" s="57">
        <f t="shared" si="15"/>
        <v>316</v>
      </c>
      <c r="N53" s="32">
        <f t="shared" si="13"/>
        <v>0.21617233691812016</v>
      </c>
      <c r="O53" s="32">
        <f t="shared" si="0"/>
        <v>0.10705308297992153</v>
      </c>
      <c r="P53" s="33">
        <f t="shared" si="1"/>
        <v>0.16126739585427971</v>
      </c>
      <c r="Q53" s="41"/>
      <c r="R53" s="58">
        <f t="shared" si="10"/>
        <v>53.610739555693797</v>
      </c>
      <c r="S53" s="58">
        <f t="shared" si="11"/>
        <v>26.549164579020538</v>
      </c>
      <c r="T53" s="58">
        <f t="shared" si="12"/>
        <v>39.994314171861369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8302.8316487931643</v>
      </c>
      <c r="F54" s="56">
        <v>3989.532881411375</v>
      </c>
      <c r="G54" s="57">
        <f t="shared" si="4"/>
        <v>12292.364530204539</v>
      </c>
      <c r="H54" s="56">
        <v>0</v>
      </c>
      <c r="I54" s="56">
        <v>0</v>
      </c>
      <c r="J54" s="57">
        <f t="shared" si="14"/>
        <v>0</v>
      </c>
      <c r="K54" s="56">
        <v>155</v>
      </c>
      <c r="L54" s="56">
        <v>161</v>
      </c>
      <c r="M54" s="57">
        <f t="shared" si="15"/>
        <v>316</v>
      </c>
      <c r="N54" s="32">
        <f t="shared" si="13"/>
        <v>0.21599457983332893</v>
      </c>
      <c r="O54" s="32">
        <f t="shared" si="0"/>
        <v>9.9918174749834082E-2</v>
      </c>
      <c r="P54" s="33">
        <f t="shared" si="1"/>
        <v>0.15685438610407998</v>
      </c>
      <c r="Q54" s="41"/>
      <c r="R54" s="58">
        <f t="shared" si="10"/>
        <v>53.566655798665579</v>
      </c>
      <c r="S54" s="58">
        <f t="shared" si="11"/>
        <v>24.77970733795885</v>
      </c>
      <c r="T54" s="58">
        <f t="shared" si="12"/>
        <v>38.899887753811832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6165.5929047892068</v>
      </c>
      <c r="F55" s="56">
        <v>2363.7442558975499</v>
      </c>
      <c r="G55" s="57">
        <f t="shared" si="4"/>
        <v>8529.3371606867568</v>
      </c>
      <c r="H55" s="56">
        <v>0</v>
      </c>
      <c r="I55" s="56">
        <v>0</v>
      </c>
      <c r="J55" s="57">
        <f t="shared" si="14"/>
        <v>0</v>
      </c>
      <c r="K55" s="56">
        <v>155</v>
      </c>
      <c r="L55" s="56">
        <v>159</v>
      </c>
      <c r="M55" s="57">
        <f t="shared" si="15"/>
        <v>314</v>
      </c>
      <c r="N55" s="32">
        <f t="shared" si="13"/>
        <v>0.1603952368571594</v>
      </c>
      <c r="O55" s="32">
        <f t="shared" si="0"/>
        <v>5.9944822882368382E-2</v>
      </c>
      <c r="P55" s="33">
        <f t="shared" si="1"/>
        <v>0.10953021831578433</v>
      </c>
      <c r="Q55" s="41"/>
      <c r="R55" s="58">
        <f t="shared" si="10"/>
        <v>39.778018740575526</v>
      </c>
      <c r="S55" s="58">
        <f t="shared" si="11"/>
        <v>14.866316074827358</v>
      </c>
      <c r="T55" s="58">
        <f t="shared" si="12"/>
        <v>27.163494142314512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5954.0163452737606</v>
      </c>
      <c r="F56" s="56">
        <v>2096.4973711524863</v>
      </c>
      <c r="G56" s="57">
        <f t="shared" si="4"/>
        <v>8050.5137164262469</v>
      </c>
      <c r="H56" s="56">
        <v>0</v>
      </c>
      <c r="I56" s="56">
        <v>0</v>
      </c>
      <c r="J56" s="57">
        <f t="shared" si="14"/>
        <v>0</v>
      </c>
      <c r="K56" s="56">
        <v>159</v>
      </c>
      <c r="L56" s="56">
        <v>159</v>
      </c>
      <c r="M56" s="57">
        <f t="shared" si="15"/>
        <v>318</v>
      </c>
      <c r="N56" s="32">
        <f t="shared" si="13"/>
        <v>0.15099453097164131</v>
      </c>
      <c r="O56" s="32">
        <f t="shared" si="0"/>
        <v>5.3167411522430673E-2</v>
      </c>
      <c r="P56" s="33">
        <f t="shared" si="1"/>
        <v>0.102080971247036</v>
      </c>
      <c r="Q56" s="41"/>
      <c r="R56" s="58">
        <f t="shared" si="10"/>
        <v>37.44664368096705</v>
      </c>
      <c r="S56" s="58">
        <f t="shared" si="11"/>
        <v>13.185518057562806</v>
      </c>
      <c r="T56" s="58">
        <f t="shared" si="12"/>
        <v>25.316080869264926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4468.37227409764</v>
      </c>
      <c r="F57" s="56">
        <v>1701.6749130634769</v>
      </c>
      <c r="G57" s="57">
        <f t="shared" si="4"/>
        <v>6170.0471871611171</v>
      </c>
      <c r="H57" s="56">
        <v>0</v>
      </c>
      <c r="I57" s="56">
        <v>0</v>
      </c>
      <c r="J57" s="57">
        <f t="shared" si="14"/>
        <v>0</v>
      </c>
      <c r="K57" s="56">
        <v>159</v>
      </c>
      <c r="L57" s="56">
        <v>159</v>
      </c>
      <c r="M57" s="57">
        <f t="shared" si="15"/>
        <v>318</v>
      </c>
      <c r="N57" s="32">
        <f t="shared" si="13"/>
        <v>0.113318428537676</v>
      </c>
      <c r="O57" s="32">
        <f t="shared" si="0"/>
        <v>4.3154669128207465E-2</v>
      </c>
      <c r="P57" s="33">
        <f t="shared" si="1"/>
        <v>7.8236548832941732E-2</v>
      </c>
      <c r="Q57" s="41"/>
      <c r="R57" s="58">
        <f t="shared" si="10"/>
        <v>28.102970277343648</v>
      </c>
      <c r="S57" s="58">
        <f t="shared" si="11"/>
        <v>10.702357943795452</v>
      </c>
      <c r="T57" s="58">
        <f t="shared" si="12"/>
        <v>19.40266411056955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4213.4803260468352</v>
      </c>
      <c r="F58" s="61">
        <v>1617.0000000000002</v>
      </c>
      <c r="G58" s="62">
        <f t="shared" si="4"/>
        <v>5830.4803260468352</v>
      </c>
      <c r="H58" s="56">
        <v>0</v>
      </c>
      <c r="I58" s="56">
        <v>0</v>
      </c>
      <c r="J58" s="57">
        <f t="shared" si="14"/>
        <v>0</v>
      </c>
      <c r="K58" s="56">
        <v>159</v>
      </c>
      <c r="L58" s="56">
        <v>159</v>
      </c>
      <c r="M58" s="57">
        <f t="shared" si="15"/>
        <v>318</v>
      </c>
      <c r="N58" s="34">
        <f t="shared" si="13"/>
        <v>0.10685433977598993</v>
      </c>
      <c r="O58" s="34">
        <f t="shared" si="0"/>
        <v>4.1007303712720641E-2</v>
      </c>
      <c r="P58" s="35">
        <f t="shared" si="1"/>
        <v>7.393082174435528E-2</v>
      </c>
      <c r="Q58" s="41"/>
      <c r="R58" s="58">
        <f t="shared" si="10"/>
        <v>26.499876264445504</v>
      </c>
      <c r="S58" s="58">
        <f t="shared" si="11"/>
        <v>10.169811320754718</v>
      </c>
      <c r="T58" s="58">
        <f t="shared" si="12"/>
        <v>18.334843792600111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14487.84584763055</v>
      </c>
      <c r="F59" s="64">
        <v>9740.8740938358042</v>
      </c>
      <c r="G59" s="65">
        <f t="shared" si="4"/>
        <v>24228.719941466356</v>
      </c>
      <c r="H59" s="66">
        <v>71</v>
      </c>
      <c r="I59" s="64">
        <v>30</v>
      </c>
      <c r="J59" s="65">
        <f t="shared" si="5"/>
        <v>101</v>
      </c>
      <c r="K59" s="66">
        <v>81</v>
      </c>
      <c r="L59" s="64">
        <v>124</v>
      </c>
      <c r="M59" s="65">
        <f t="shared" si="6"/>
        <v>205</v>
      </c>
      <c r="N59" s="30">
        <f t="shared" si="13"/>
        <v>0.40898390491278652</v>
      </c>
      <c r="O59" s="30">
        <f t="shared" si="0"/>
        <v>0.26162639916834457</v>
      </c>
      <c r="P59" s="31">
        <f t="shared" si="1"/>
        <v>0.33347170146259575</v>
      </c>
      <c r="Q59" s="41"/>
      <c r="R59" s="58">
        <f t="shared" si="10"/>
        <v>95.314775313358879</v>
      </c>
      <c r="S59" s="58">
        <f t="shared" si="11"/>
        <v>63.252429180751975</v>
      </c>
      <c r="T59" s="58">
        <f t="shared" si="12"/>
        <v>79.178823338125341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13930.206630676445</v>
      </c>
      <c r="F60" s="56">
        <v>9852.9566857086775</v>
      </c>
      <c r="G60" s="57">
        <f t="shared" si="4"/>
        <v>23783.163316385122</v>
      </c>
      <c r="H60" s="55">
        <v>71</v>
      </c>
      <c r="I60" s="56">
        <v>30</v>
      </c>
      <c r="J60" s="57">
        <f t="shared" ref="J60:J84" si="22">+H60+I60</f>
        <v>101</v>
      </c>
      <c r="K60" s="55">
        <v>79</v>
      </c>
      <c r="L60" s="56">
        <v>124</v>
      </c>
      <c r="M60" s="57">
        <f t="shared" ref="M60:M84" si="23">+K60+L60</f>
        <v>203</v>
      </c>
      <c r="N60" s="32">
        <f t="shared" si="13"/>
        <v>0.39882634650356291</v>
      </c>
      <c r="O60" s="32">
        <f t="shared" si="0"/>
        <v>0.26463678249110112</v>
      </c>
      <c r="P60" s="33">
        <f t="shared" si="1"/>
        <v>0.32958929207850779</v>
      </c>
      <c r="Q60" s="41"/>
      <c r="R60" s="58">
        <f t="shared" si="10"/>
        <v>92.86804420450963</v>
      </c>
      <c r="S60" s="58">
        <f t="shared" si="11"/>
        <v>63.980238218887514</v>
      </c>
      <c r="T60" s="58">
        <f t="shared" si="12"/>
        <v>78.234089856530005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13220.883736398457</v>
      </c>
      <c r="F61" s="56">
        <v>9683.3283944257091</v>
      </c>
      <c r="G61" s="57">
        <f t="shared" si="4"/>
        <v>22904.212130824166</v>
      </c>
      <c r="H61" s="55">
        <v>71</v>
      </c>
      <c r="I61" s="56">
        <v>30</v>
      </c>
      <c r="J61" s="57">
        <f t="shared" si="22"/>
        <v>101</v>
      </c>
      <c r="K61" s="55">
        <v>79</v>
      </c>
      <c r="L61" s="56">
        <v>124</v>
      </c>
      <c r="M61" s="57">
        <f t="shared" si="23"/>
        <v>203</v>
      </c>
      <c r="N61" s="32">
        <f t="shared" si="13"/>
        <v>0.37851820133985503</v>
      </c>
      <c r="O61" s="32">
        <f t="shared" si="0"/>
        <v>0.260080801311391</v>
      </c>
      <c r="P61" s="33">
        <f t="shared" si="1"/>
        <v>0.31740870469545684</v>
      </c>
      <c r="Q61" s="41"/>
      <c r="R61" s="58">
        <f t="shared" si="10"/>
        <v>88.139224909323048</v>
      </c>
      <c r="S61" s="58">
        <f t="shared" si="11"/>
        <v>62.878755807959152</v>
      </c>
      <c r="T61" s="58">
        <f t="shared" si="12"/>
        <v>75.3428030619216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12729.932411580307</v>
      </c>
      <c r="F62" s="56">
        <v>9452.4164792660267</v>
      </c>
      <c r="G62" s="57">
        <f t="shared" si="4"/>
        <v>22182.348890846333</v>
      </c>
      <c r="H62" s="55">
        <v>71</v>
      </c>
      <c r="I62" s="56">
        <v>30</v>
      </c>
      <c r="J62" s="57">
        <f t="shared" si="22"/>
        <v>101</v>
      </c>
      <c r="K62" s="55">
        <v>79</v>
      </c>
      <c r="L62" s="56">
        <v>124</v>
      </c>
      <c r="M62" s="57">
        <f t="shared" si="23"/>
        <v>203</v>
      </c>
      <c r="N62" s="32">
        <f t="shared" si="13"/>
        <v>0.36446210523305961</v>
      </c>
      <c r="O62" s="32">
        <f t="shared" si="0"/>
        <v>0.25387882679592894</v>
      </c>
      <c r="P62" s="33">
        <f t="shared" si="1"/>
        <v>0.30740505669132945</v>
      </c>
      <c r="Q62" s="41"/>
      <c r="R62" s="58">
        <f t="shared" si="10"/>
        <v>84.86621607720204</v>
      </c>
      <c r="S62" s="58">
        <f t="shared" si="11"/>
        <v>61.379327787441731</v>
      </c>
      <c r="T62" s="58">
        <f t="shared" si="12"/>
        <v>72.968252930415574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12229.279574263837</v>
      </c>
      <c r="F63" s="56">
        <v>9121.8133413626365</v>
      </c>
      <c r="G63" s="57">
        <f t="shared" si="4"/>
        <v>21351.092915626476</v>
      </c>
      <c r="H63" s="55">
        <v>71</v>
      </c>
      <c r="I63" s="56">
        <v>65</v>
      </c>
      <c r="J63" s="57">
        <f t="shared" si="22"/>
        <v>136</v>
      </c>
      <c r="K63" s="55">
        <v>79</v>
      </c>
      <c r="L63" s="56">
        <v>84</v>
      </c>
      <c r="M63" s="57">
        <f t="shared" si="23"/>
        <v>163</v>
      </c>
      <c r="N63" s="32">
        <f t="shared" si="13"/>
        <v>0.35012825166811262</v>
      </c>
      <c r="O63" s="32">
        <f t="shared" si="0"/>
        <v>0.26157987328982096</v>
      </c>
      <c r="P63" s="33">
        <f t="shared" si="1"/>
        <v>0.30588958331843086</v>
      </c>
      <c r="Q63" s="41"/>
      <c r="R63" s="58">
        <f t="shared" si="10"/>
        <v>81.528530495092255</v>
      </c>
      <c r="S63" s="58">
        <f t="shared" si="11"/>
        <v>61.22022376753447</v>
      </c>
      <c r="T63" s="58">
        <f t="shared" si="12"/>
        <v>71.408337510456434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11440.647475843525</v>
      </c>
      <c r="F64" s="56">
        <v>8988.1695593619279</v>
      </c>
      <c r="G64" s="57">
        <f t="shared" si="4"/>
        <v>20428.817035205451</v>
      </c>
      <c r="H64" s="55">
        <v>69</v>
      </c>
      <c r="I64" s="56">
        <v>65</v>
      </c>
      <c r="J64" s="57">
        <f t="shared" si="22"/>
        <v>134</v>
      </c>
      <c r="K64" s="55">
        <v>79</v>
      </c>
      <c r="L64" s="56">
        <v>85</v>
      </c>
      <c r="M64" s="57">
        <f t="shared" si="23"/>
        <v>164</v>
      </c>
      <c r="N64" s="3">
        <f t="shared" si="13"/>
        <v>0.33165142265316344</v>
      </c>
      <c r="O64" s="3">
        <f t="shared" si="0"/>
        <v>0.25592737925290227</v>
      </c>
      <c r="P64" s="4">
        <f t="shared" si="1"/>
        <v>0.2934500263618342</v>
      </c>
      <c r="Q64" s="41"/>
      <c r="R64" s="58">
        <f t="shared" si="10"/>
        <v>77.301672134077876</v>
      </c>
      <c r="S64" s="58">
        <f t="shared" si="11"/>
        <v>59.921130395746189</v>
      </c>
      <c r="T64" s="58">
        <f t="shared" si="12"/>
        <v>68.553077299347152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9386.9327938539536</v>
      </c>
      <c r="F65" s="56">
        <v>8293.0603085992443</v>
      </c>
      <c r="G65" s="57">
        <f t="shared" si="4"/>
        <v>17679.993102453198</v>
      </c>
      <c r="H65" s="55">
        <v>69</v>
      </c>
      <c r="I65" s="56">
        <v>65</v>
      </c>
      <c r="J65" s="57">
        <f t="shared" si="22"/>
        <v>134</v>
      </c>
      <c r="K65" s="55">
        <v>79</v>
      </c>
      <c r="L65" s="56">
        <v>85</v>
      </c>
      <c r="M65" s="57">
        <f t="shared" si="23"/>
        <v>164</v>
      </c>
      <c r="N65" s="3">
        <f t="shared" si="13"/>
        <v>0.27211655826339154</v>
      </c>
      <c r="O65" s="3">
        <f t="shared" si="0"/>
        <v>0.2361349746184295</v>
      </c>
      <c r="P65" s="4">
        <f t="shared" si="1"/>
        <v>0.2539645067578315</v>
      </c>
      <c r="Q65" s="41"/>
      <c r="R65" s="58">
        <f t="shared" si="10"/>
        <v>63.425221580094281</v>
      </c>
      <c r="S65" s="58">
        <f t="shared" si="11"/>
        <v>55.287068723994963</v>
      </c>
      <c r="T65" s="58">
        <f t="shared" si="12"/>
        <v>59.328835914272474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4452.2699583807489</v>
      </c>
      <c r="F66" s="56">
        <v>4483.479442343134</v>
      </c>
      <c r="G66" s="57">
        <f t="shared" si="4"/>
        <v>8935.749400723882</v>
      </c>
      <c r="H66" s="55">
        <v>66</v>
      </c>
      <c r="I66" s="56">
        <v>65</v>
      </c>
      <c r="J66" s="57">
        <f t="shared" si="22"/>
        <v>131</v>
      </c>
      <c r="K66" s="55">
        <v>78</v>
      </c>
      <c r="L66" s="56">
        <v>85</v>
      </c>
      <c r="M66" s="57">
        <f t="shared" si="23"/>
        <v>163</v>
      </c>
      <c r="N66" s="3">
        <f t="shared" si="13"/>
        <v>0.13250803447561751</v>
      </c>
      <c r="O66" s="3">
        <f t="shared" si="0"/>
        <v>0.12766171532867693</v>
      </c>
      <c r="P66" s="4">
        <f t="shared" si="1"/>
        <v>0.13003127765896219</v>
      </c>
      <c r="Q66" s="41"/>
      <c r="R66" s="58">
        <f t="shared" si="10"/>
        <v>30.91854137764409</v>
      </c>
      <c r="S66" s="58">
        <f t="shared" si="11"/>
        <v>29.889862948954228</v>
      </c>
      <c r="T66" s="58">
        <f t="shared" si="12"/>
        <v>30.393705444639053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4399.8310383240432</v>
      </c>
      <c r="F67" s="56">
        <v>3511.7931161552219</v>
      </c>
      <c r="G67" s="57">
        <f t="shared" si="4"/>
        <v>7911.6241544792647</v>
      </c>
      <c r="H67" s="55">
        <v>59</v>
      </c>
      <c r="I67" s="56">
        <v>65</v>
      </c>
      <c r="J67" s="57">
        <f t="shared" si="22"/>
        <v>124</v>
      </c>
      <c r="K67" s="55">
        <v>78</v>
      </c>
      <c r="L67" s="56">
        <v>85</v>
      </c>
      <c r="M67" s="57">
        <f t="shared" si="23"/>
        <v>163</v>
      </c>
      <c r="N67" s="3">
        <f t="shared" si="13"/>
        <v>0.13711764641997143</v>
      </c>
      <c r="O67" s="3">
        <f t="shared" si="0"/>
        <v>9.9994109229932293E-2</v>
      </c>
      <c r="P67" s="4">
        <f t="shared" si="1"/>
        <v>0.11771848819306131</v>
      </c>
      <c r="Q67" s="41"/>
      <c r="R67" s="58">
        <f t="shared" si="10"/>
        <v>32.115555024263088</v>
      </c>
      <c r="S67" s="58">
        <f t="shared" si="11"/>
        <v>23.411954107701479</v>
      </c>
      <c r="T67" s="58">
        <f t="shared" si="12"/>
        <v>27.566634684596742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4304.9364941610202</v>
      </c>
      <c r="F68" s="56">
        <v>2503.9179165552659</v>
      </c>
      <c r="G68" s="57">
        <f t="shared" si="4"/>
        <v>6808.8544107162861</v>
      </c>
      <c r="H68" s="55">
        <v>67</v>
      </c>
      <c r="I68" s="56">
        <v>65</v>
      </c>
      <c r="J68" s="57">
        <f t="shared" si="22"/>
        <v>132</v>
      </c>
      <c r="K68" s="55">
        <v>81</v>
      </c>
      <c r="L68" s="56">
        <v>85</v>
      </c>
      <c r="M68" s="57">
        <f t="shared" si="23"/>
        <v>166</v>
      </c>
      <c r="N68" s="3">
        <f t="shared" si="13"/>
        <v>0.12456413466901101</v>
      </c>
      <c r="O68" s="3">
        <f t="shared" si="0"/>
        <v>7.1296068239045163E-2</v>
      </c>
      <c r="P68" s="4">
        <f t="shared" si="1"/>
        <v>9.7716050670440383E-2</v>
      </c>
      <c r="Q68" s="41"/>
      <c r="R68" s="58">
        <f t="shared" si="10"/>
        <v>29.087408744331217</v>
      </c>
      <c r="S68" s="58">
        <f t="shared" si="11"/>
        <v>16.692786110368441</v>
      </c>
      <c r="T68" s="58">
        <f t="shared" si="12"/>
        <v>22.848504733947269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2416.9856668141774</v>
      </c>
      <c r="F69" s="61">
        <v>1791.9999999999998</v>
      </c>
      <c r="G69" s="62">
        <f t="shared" si="4"/>
        <v>4208.9856668141774</v>
      </c>
      <c r="H69" s="67">
        <v>67</v>
      </c>
      <c r="I69" s="61">
        <v>65</v>
      </c>
      <c r="J69" s="62">
        <f t="shared" si="22"/>
        <v>132</v>
      </c>
      <c r="K69" s="67">
        <v>81</v>
      </c>
      <c r="L69" s="61">
        <v>83</v>
      </c>
      <c r="M69" s="62">
        <f t="shared" si="23"/>
        <v>164</v>
      </c>
      <c r="N69" s="6">
        <f t="shared" si="13"/>
        <v>6.993592785920652E-2</v>
      </c>
      <c r="O69" s="6">
        <f t="shared" si="0"/>
        <v>5.1756007393715338E-2</v>
      </c>
      <c r="P69" s="7">
        <f t="shared" si="1"/>
        <v>6.0837558782582353E-2</v>
      </c>
      <c r="Q69" s="41"/>
      <c r="R69" s="58">
        <f t="shared" si="10"/>
        <v>16.330984235230929</v>
      </c>
      <c r="S69" s="58">
        <f t="shared" si="11"/>
        <v>12.108108108108107</v>
      </c>
      <c r="T69" s="58">
        <f t="shared" si="12"/>
        <v>14.219546171669519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5907</v>
      </c>
      <c r="F70" s="64">
        <v>14578.445795202086</v>
      </c>
      <c r="G70" s="65">
        <f t="shared" si="4"/>
        <v>20485.445795202086</v>
      </c>
      <c r="H70" s="66">
        <v>342</v>
      </c>
      <c r="I70" s="64">
        <v>348</v>
      </c>
      <c r="J70" s="65">
        <f t="shared" si="22"/>
        <v>690</v>
      </c>
      <c r="K70" s="66">
        <v>0</v>
      </c>
      <c r="L70" s="64">
        <v>0</v>
      </c>
      <c r="M70" s="65">
        <f t="shared" si="23"/>
        <v>0</v>
      </c>
      <c r="N70" s="15">
        <f t="shared" si="13"/>
        <v>7.996263807667317E-2</v>
      </c>
      <c r="O70" s="15">
        <f t="shared" si="0"/>
        <v>0.1939448408259111</v>
      </c>
      <c r="P70" s="16">
        <f t="shared" si="1"/>
        <v>0.13744931424585405</v>
      </c>
      <c r="Q70" s="41"/>
      <c r="R70" s="58">
        <f t="shared" si="10"/>
        <v>17.271929824561404</v>
      </c>
      <c r="S70" s="58">
        <f t="shared" si="11"/>
        <v>41.892085618396798</v>
      </c>
      <c r="T70" s="58">
        <f t="shared" si="12"/>
        <v>29.689051877104472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8647.5041010721798</v>
      </c>
      <c r="F71" s="56">
        <v>21587.438202762798</v>
      </c>
      <c r="G71" s="57">
        <f t="shared" ref="G71:G84" si="24">+E71+F71</f>
        <v>30234.942303834978</v>
      </c>
      <c r="H71" s="55">
        <v>344</v>
      </c>
      <c r="I71" s="56">
        <v>340</v>
      </c>
      <c r="J71" s="57">
        <f t="shared" si="22"/>
        <v>684</v>
      </c>
      <c r="K71" s="55">
        <v>0</v>
      </c>
      <c r="L71" s="56">
        <v>0</v>
      </c>
      <c r="M71" s="57">
        <f t="shared" si="23"/>
        <v>0</v>
      </c>
      <c r="N71" s="3">
        <f t="shared" si="13"/>
        <v>0.11638006165310319</v>
      </c>
      <c r="O71" s="3">
        <f t="shared" si="0"/>
        <v>0.2939465986214978</v>
      </c>
      <c r="P71" s="4">
        <f t="shared" si="1"/>
        <v>0.20464412973680812</v>
      </c>
      <c r="Q71" s="41"/>
      <c r="R71" s="58">
        <f t="shared" ref="R71:R86" si="25">+E71/(H71+K71)</f>
        <v>25.13809331707029</v>
      </c>
      <c r="S71" s="58">
        <f t="shared" ref="S71:S86" si="26">+F71/(I71+L71)</f>
        <v>63.492465302243524</v>
      </c>
      <c r="T71" s="58">
        <f t="shared" ref="T71:T86" si="27">+G71/(J71+M71)</f>
        <v>44.203132023150552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16405.980326666882</v>
      </c>
      <c r="F72" s="56">
        <v>32795.173145498193</v>
      </c>
      <c r="G72" s="57">
        <f t="shared" si="24"/>
        <v>49201.153472165075</v>
      </c>
      <c r="H72" s="55">
        <v>342</v>
      </c>
      <c r="I72" s="56">
        <v>334</v>
      </c>
      <c r="J72" s="57">
        <f t="shared" si="22"/>
        <v>676</v>
      </c>
      <c r="K72" s="55">
        <v>0</v>
      </c>
      <c r="L72" s="56">
        <v>0</v>
      </c>
      <c r="M72" s="57">
        <f t="shared" si="23"/>
        <v>0</v>
      </c>
      <c r="N72" s="3">
        <f t="shared" si="13"/>
        <v>0.22208658661829764</v>
      </c>
      <c r="O72" s="3">
        <f t="shared" si="0"/>
        <v>0.45457935719530651</v>
      </c>
      <c r="P72" s="4">
        <f t="shared" si="1"/>
        <v>0.33695727503948247</v>
      </c>
      <c r="Q72" s="41"/>
      <c r="R72" s="58">
        <f t="shared" si="25"/>
        <v>47.970702709552285</v>
      </c>
      <c r="S72" s="58">
        <f t="shared" si="26"/>
        <v>98.189141154186203</v>
      </c>
      <c r="T72" s="58">
        <f t="shared" si="27"/>
        <v>72.78277140852822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19633.744111424665</v>
      </c>
      <c r="F73" s="56">
        <v>37145.474994260781</v>
      </c>
      <c r="G73" s="57">
        <f t="shared" si="24"/>
        <v>56779.21910568545</v>
      </c>
      <c r="H73" s="55">
        <v>344</v>
      </c>
      <c r="I73" s="56">
        <v>360</v>
      </c>
      <c r="J73" s="57">
        <f t="shared" si="22"/>
        <v>704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0.26423535895005201</v>
      </c>
      <c r="O73" s="3">
        <f t="shared" ref="O73" si="29">+F73/(I73*216+L73*248)</f>
        <v>0.47769386566693389</v>
      </c>
      <c r="P73" s="4">
        <f t="shared" ref="P73" si="30">+G73/(J73*216+M73*248)</f>
        <v>0.37339027715754847</v>
      </c>
      <c r="Q73" s="41"/>
      <c r="R73" s="58">
        <f t="shared" si="25"/>
        <v>57.074837533211237</v>
      </c>
      <c r="S73" s="58">
        <f t="shared" si="26"/>
        <v>103.18187498405773</v>
      </c>
      <c r="T73" s="58">
        <f t="shared" si="27"/>
        <v>80.652299866030475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20867.161088323672</v>
      </c>
      <c r="F74" s="56">
        <v>43015.45624674562</v>
      </c>
      <c r="G74" s="57">
        <f t="shared" si="24"/>
        <v>63882.617335069292</v>
      </c>
      <c r="H74" s="55">
        <v>342</v>
      </c>
      <c r="I74" s="56">
        <v>346</v>
      </c>
      <c r="J74" s="57">
        <f t="shared" si="22"/>
        <v>688</v>
      </c>
      <c r="K74" s="55">
        <v>0</v>
      </c>
      <c r="L74" s="56">
        <v>0</v>
      </c>
      <c r="M74" s="57">
        <f t="shared" si="23"/>
        <v>0</v>
      </c>
      <c r="N74" s="3">
        <f t="shared" si="13"/>
        <v>0.28247727269227407</v>
      </c>
      <c r="O74" s="3">
        <f t="shared" si="0"/>
        <v>0.57556540685540591</v>
      </c>
      <c r="P74" s="4">
        <f t="shared" si="1"/>
        <v>0.42987334016384915</v>
      </c>
      <c r="Q74" s="41"/>
      <c r="R74" s="58">
        <f t="shared" si="25"/>
        <v>61.015090901531202</v>
      </c>
      <c r="S74" s="58">
        <f t="shared" si="26"/>
        <v>124.32212788076768</v>
      </c>
      <c r="T74" s="58">
        <f t="shared" si="27"/>
        <v>92.852641475391408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22175.614632466448</v>
      </c>
      <c r="F75" s="56">
        <v>44401.967519090438</v>
      </c>
      <c r="G75" s="57">
        <f t="shared" si="24"/>
        <v>66577.582151556882</v>
      </c>
      <c r="H75" s="55">
        <v>364</v>
      </c>
      <c r="I75" s="56">
        <v>342</v>
      </c>
      <c r="J75" s="57">
        <f t="shared" si="22"/>
        <v>706</v>
      </c>
      <c r="K75" s="55">
        <v>0</v>
      </c>
      <c r="L75" s="56">
        <v>0</v>
      </c>
      <c r="M75" s="57">
        <f t="shared" si="23"/>
        <v>0</v>
      </c>
      <c r="N75" s="3">
        <f t="shared" si="13"/>
        <v>0.28204638065306331</v>
      </c>
      <c r="O75" s="3">
        <f t="shared" si="0"/>
        <v>0.60106627029308046</v>
      </c>
      <c r="P75" s="4">
        <f t="shared" si="1"/>
        <v>0.43658576062032367</v>
      </c>
      <c r="Q75" s="41"/>
      <c r="R75" s="58">
        <f t="shared" si="25"/>
        <v>60.92201822106167</v>
      </c>
      <c r="S75" s="58">
        <f t="shared" si="26"/>
        <v>129.83031438330536</v>
      </c>
      <c r="T75" s="58">
        <f t="shared" si="27"/>
        <v>94.302524293989919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30857.861977838056</v>
      </c>
      <c r="F76" s="56">
        <v>51844.958263462511</v>
      </c>
      <c r="G76" s="57">
        <f t="shared" si="24"/>
        <v>82702.820241300564</v>
      </c>
      <c r="H76" s="55">
        <v>342</v>
      </c>
      <c r="I76" s="56">
        <v>340</v>
      </c>
      <c r="J76" s="57">
        <f t="shared" si="22"/>
        <v>682</v>
      </c>
      <c r="K76" s="55">
        <v>0</v>
      </c>
      <c r="L76" s="56">
        <v>0</v>
      </c>
      <c r="M76" s="57">
        <f t="shared" si="23"/>
        <v>0</v>
      </c>
      <c r="N76" s="3">
        <f t="shared" si="13"/>
        <v>0.41772067871234103</v>
      </c>
      <c r="O76" s="3">
        <f t="shared" si="0"/>
        <v>0.70594986742187515</v>
      </c>
      <c r="P76" s="4">
        <f t="shared" si="1"/>
        <v>0.56141264962325244</v>
      </c>
      <c r="Q76" s="41"/>
      <c r="R76" s="58">
        <f t="shared" si="25"/>
        <v>90.227666601865664</v>
      </c>
      <c r="S76" s="58">
        <f t="shared" si="26"/>
        <v>152.48517136312503</v>
      </c>
      <c r="T76" s="58">
        <f t="shared" si="27"/>
        <v>121.26513231862253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35945.279765402352</v>
      </c>
      <c r="F77" s="56">
        <v>51911.39986372221</v>
      </c>
      <c r="G77" s="57">
        <f t="shared" si="24"/>
        <v>87856.679629124556</v>
      </c>
      <c r="H77" s="55">
        <v>342</v>
      </c>
      <c r="I77" s="56">
        <v>358</v>
      </c>
      <c r="J77" s="57">
        <f t="shared" si="22"/>
        <v>700</v>
      </c>
      <c r="K77" s="55">
        <v>0</v>
      </c>
      <c r="L77" s="56">
        <v>0</v>
      </c>
      <c r="M77" s="57">
        <f t="shared" si="23"/>
        <v>0</v>
      </c>
      <c r="N77" s="3">
        <f t="shared" si="13"/>
        <v>0.48658869078138339</v>
      </c>
      <c r="O77" s="3">
        <f t="shared" si="0"/>
        <v>0.67131439923083758</v>
      </c>
      <c r="P77" s="4">
        <f t="shared" si="1"/>
        <v>0.58106269595981852</v>
      </c>
      <c r="Q77" s="41"/>
      <c r="R77" s="58">
        <f t="shared" si="25"/>
        <v>105.10315720877881</v>
      </c>
      <c r="S77" s="58">
        <f t="shared" si="26"/>
        <v>145.00391023386092</v>
      </c>
      <c r="T77" s="58">
        <f t="shared" si="27"/>
        <v>125.50954232732079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32855.522824520347</v>
      </c>
      <c r="F78" s="56">
        <v>44783.759948151113</v>
      </c>
      <c r="G78" s="57">
        <f t="shared" si="24"/>
        <v>77639.28277267146</v>
      </c>
      <c r="H78" s="55">
        <v>348</v>
      </c>
      <c r="I78" s="56">
        <v>344</v>
      </c>
      <c r="J78" s="57">
        <f t="shared" si="22"/>
        <v>692</v>
      </c>
      <c r="K78" s="55">
        <v>0</v>
      </c>
      <c r="L78" s="56">
        <v>0</v>
      </c>
      <c r="M78" s="57">
        <f t="shared" si="23"/>
        <v>0</v>
      </c>
      <c r="N78" s="3">
        <f t="shared" si="13"/>
        <v>0.43709454587750568</v>
      </c>
      <c r="O78" s="3">
        <f t="shared" si="0"/>
        <v>0.60270994762261942</v>
      </c>
      <c r="P78" s="4">
        <f t="shared" si="1"/>
        <v>0.51942358951958534</v>
      </c>
      <c r="Q78" s="41"/>
      <c r="R78" s="58">
        <f t="shared" si="25"/>
        <v>94.412421909541223</v>
      </c>
      <c r="S78" s="58">
        <f t="shared" si="26"/>
        <v>130.18534868648578</v>
      </c>
      <c r="T78" s="58">
        <f t="shared" si="27"/>
        <v>112.19549533623044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31291.547049912879</v>
      </c>
      <c r="F79" s="56">
        <v>42883.349579030568</v>
      </c>
      <c r="G79" s="57">
        <f t="shared" si="24"/>
        <v>74174.896628943447</v>
      </c>
      <c r="H79" s="55">
        <v>350</v>
      </c>
      <c r="I79" s="56">
        <v>342</v>
      </c>
      <c r="J79" s="57">
        <f t="shared" si="22"/>
        <v>692</v>
      </c>
      <c r="K79" s="55">
        <v>0</v>
      </c>
      <c r="L79" s="56">
        <v>0</v>
      </c>
      <c r="M79" s="57">
        <f t="shared" si="23"/>
        <v>0</v>
      </c>
      <c r="N79" s="3">
        <f t="shared" si="13"/>
        <v>0.41390935251207511</v>
      </c>
      <c r="O79" s="3">
        <f t="shared" si="0"/>
        <v>0.58050884745276377</v>
      </c>
      <c r="P79" s="4">
        <f t="shared" si="1"/>
        <v>0.49624609712149065</v>
      </c>
      <c r="Q79" s="41"/>
      <c r="R79" s="58">
        <f t="shared" si="25"/>
        <v>89.404420142608231</v>
      </c>
      <c r="S79" s="58">
        <f t="shared" si="26"/>
        <v>125.38991104979698</v>
      </c>
      <c r="T79" s="58">
        <f t="shared" si="27"/>
        <v>107.18915697824197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25258.514412648496</v>
      </c>
      <c r="F80" s="56">
        <v>34343.096301062891</v>
      </c>
      <c r="G80" s="57">
        <f t="shared" si="24"/>
        <v>59601.610713711387</v>
      </c>
      <c r="H80" s="55">
        <v>342</v>
      </c>
      <c r="I80" s="56">
        <v>344</v>
      </c>
      <c r="J80" s="57">
        <f t="shared" si="22"/>
        <v>686</v>
      </c>
      <c r="K80" s="55">
        <v>0</v>
      </c>
      <c r="L80" s="56">
        <v>0</v>
      </c>
      <c r="M80" s="57">
        <f t="shared" si="23"/>
        <v>0</v>
      </c>
      <c r="N80" s="3">
        <f t="shared" si="13"/>
        <v>0.34192270972287869</v>
      </c>
      <c r="O80" s="3">
        <f t="shared" si="0"/>
        <v>0.46219714014135027</v>
      </c>
      <c r="P80" s="4">
        <f t="shared" si="1"/>
        <v>0.40223525209015892</v>
      </c>
      <c r="Q80" s="41"/>
      <c r="R80" s="58">
        <f t="shared" si="25"/>
        <v>73.855305300141794</v>
      </c>
      <c r="S80" s="58">
        <f t="shared" si="26"/>
        <v>99.834582270531655</v>
      </c>
      <c r="T80" s="58">
        <f t="shared" si="27"/>
        <v>86.882814451474331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21465.724685791884</v>
      </c>
      <c r="F81" s="56">
        <v>31191.613533881653</v>
      </c>
      <c r="G81" s="57">
        <f t="shared" si="24"/>
        <v>52657.338219673533</v>
      </c>
      <c r="H81" s="55">
        <v>342</v>
      </c>
      <c r="I81" s="56">
        <v>362</v>
      </c>
      <c r="J81" s="57">
        <f t="shared" si="22"/>
        <v>704</v>
      </c>
      <c r="K81" s="55">
        <v>0</v>
      </c>
      <c r="L81" s="56">
        <v>0</v>
      </c>
      <c r="M81" s="57">
        <f t="shared" si="23"/>
        <v>0</v>
      </c>
      <c r="N81" s="3">
        <f t="shared" si="13"/>
        <v>0.29057998545852126</v>
      </c>
      <c r="O81" s="3">
        <f t="shared" ref="O81:O86" si="31">+F81/(I81*216+L81*248)</f>
        <v>0.3989105475481079</v>
      </c>
      <c r="P81" s="4">
        <f t="shared" ref="P81:P86" si="32">+G81/(J81*216+M81*248)</f>
        <v>0.34628405289663255</v>
      </c>
      <c r="Q81" s="41"/>
      <c r="R81" s="58">
        <f t="shared" si="25"/>
        <v>62.765276859040597</v>
      </c>
      <c r="S81" s="58">
        <f t="shared" si="26"/>
        <v>86.164678270391306</v>
      </c>
      <c r="T81" s="58">
        <f t="shared" si="27"/>
        <v>74.797355425672635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19052.116187954292</v>
      </c>
      <c r="F82" s="56">
        <v>28775.195227667988</v>
      </c>
      <c r="G82" s="57">
        <f t="shared" si="24"/>
        <v>47827.31141562228</v>
      </c>
      <c r="H82" s="55">
        <v>340</v>
      </c>
      <c r="I82" s="56">
        <v>346</v>
      </c>
      <c r="J82" s="57">
        <f t="shared" si="22"/>
        <v>686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0.25942424003205738</v>
      </c>
      <c r="O82" s="3">
        <f t="shared" si="31"/>
        <v>0.38502455613985209</v>
      </c>
      <c r="P82" s="4">
        <f t="shared" si="32"/>
        <v>0.32277367060537659</v>
      </c>
      <c r="Q82" s="41"/>
      <c r="R82" s="58">
        <f t="shared" si="25"/>
        <v>56.035635846924393</v>
      </c>
      <c r="S82" s="58">
        <f t="shared" si="26"/>
        <v>83.165304126208056</v>
      </c>
      <c r="T82" s="58">
        <f t="shared" si="27"/>
        <v>69.719112850761334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14943.704088320508</v>
      </c>
      <c r="F83" s="56">
        <v>21075.37391282661</v>
      </c>
      <c r="G83" s="57">
        <f t="shared" si="24"/>
        <v>36019.078001147122</v>
      </c>
      <c r="H83" s="55">
        <v>362</v>
      </c>
      <c r="I83" s="56">
        <v>344</v>
      </c>
      <c r="J83" s="57">
        <f t="shared" si="22"/>
        <v>706</v>
      </c>
      <c r="K83" s="55">
        <v>0</v>
      </c>
      <c r="L83" s="56">
        <v>0</v>
      </c>
      <c r="M83" s="57">
        <f t="shared" si="23"/>
        <v>0</v>
      </c>
      <c r="N83" s="3">
        <f t="shared" si="33"/>
        <v>0.19111551166769628</v>
      </c>
      <c r="O83" s="3">
        <f t="shared" si="31"/>
        <v>0.28363713814635294</v>
      </c>
      <c r="P83" s="4">
        <f t="shared" si="32"/>
        <v>0.23619687074511542</v>
      </c>
      <c r="Q83" s="41"/>
      <c r="R83" s="58">
        <f t="shared" si="25"/>
        <v>41.280950520222397</v>
      </c>
      <c r="S83" s="58">
        <f t="shared" si="26"/>
        <v>61.265621839612237</v>
      </c>
      <c r="T83" s="58">
        <f t="shared" si="27"/>
        <v>51.018524080944928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8620.027218820971</v>
      </c>
      <c r="F84" s="61">
        <v>9146</v>
      </c>
      <c r="G84" s="62">
        <f t="shared" si="24"/>
        <v>17766.027218820971</v>
      </c>
      <c r="H84" s="67">
        <v>342</v>
      </c>
      <c r="I84" s="61">
        <v>364</v>
      </c>
      <c r="J84" s="62">
        <f t="shared" si="22"/>
        <v>706</v>
      </c>
      <c r="K84" s="67">
        <v>0</v>
      </c>
      <c r="L84" s="61">
        <v>0</v>
      </c>
      <c r="M84" s="62">
        <f t="shared" si="23"/>
        <v>0</v>
      </c>
      <c r="N84" s="6">
        <f t="shared" si="33"/>
        <v>0.11668869421189315</v>
      </c>
      <c r="O84" s="6">
        <f t="shared" si="31"/>
        <v>0.11632580382580382</v>
      </c>
      <c r="P84" s="7">
        <f t="shared" si="32"/>
        <v>0.11650159491934851</v>
      </c>
      <c r="Q84" s="41"/>
      <c r="R84" s="58">
        <f t="shared" si="25"/>
        <v>25.204757949768922</v>
      </c>
      <c r="S84" s="58">
        <f t="shared" si="26"/>
        <v>25.126373626373628</v>
      </c>
      <c r="T84" s="58">
        <f t="shared" si="27"/>
        <v>25.164344502579279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2247.3335930026547</v>
      </c>
      <c r="F85" s="64">
        <v>5184.5199557298138</v>
      </c>
      <c r="G85" s="65">
        <f t="shared" ref="G85:G86" si="34">+E85+F85</f>
        <v>7431.853548732468</v>
      </c>
      <c r="H85" s="71">
        <v>77</v>
      </c>
      <c r="I85" s="64">
        <v>76</v>
      </c>
      <c r="J85" s="65">
        <f t="shared" ref="J85:J86" si="35">+H85+I85</f>
        <v>153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0.13512106740035201</v>
      </c>
      <c r="O85" s="3">
        <f t="shared" si="31"/>
        <v>0.31582114740069528</v>
      </c>
      <c r="P85" s="4">
        <f t="shared" si="32"/>
        <v>0.2248805842632676</v>
      </c>
      <c r="Q85" s="41"/>
      <c r="R85" s="58">
        <f t="shared" si="25"/>
        <v>29.186150558476033</v>
      </c>
      <c r="S85" s="58">
        <f t="shared" si="26"/>
        <v>68.217367838550174</v>
      </c>
      <c r="T85" s="58">
        <f t="shared" si="27"/>
        <v>48.574206200865802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1949.9111520023305</v>
      </c>
      <c r="F86" s="61">
        <v>4904</v>
      </c>
      <c r="G86" s="62">
        <f t="shared" si="34"/>
        <v>6853.9111520023307</v>
      </c>
      <c r="H86" s="72">
        <v>77</v>
      </c>
      <c r="I86" s="61">
        <v>76</v>
      </c>
      <c r="J86" s="62">
        <f t="shared" si="35"/>
        <v>153</v>
      </c>
      <c r="K86" s="72">
        <v>0</v>
      </c>
      <c r="L86" s="61">
        <v>0</v>
      </c>
      <c r="M86" s="62">
        <f t="shared" si="36"/>
        <v>0</v>
      </c>
      <c r="N86" s="6">
        <f t="shared" si="33"/>
        <v>0.11723852525266537</v>
      </c>
      <c r="O86" s="6">
        <f t="shared" si="31"/>
        <v>0.29873294346978557</v>
      </c>
      <c r="P86" s="7">
        <f t="shared" si="32"/>
        <v>0.20739261534744405</v>
      </c>
      <c r="Q86" s="41"/>
      <c r="R86" s="58">
        <f t="shared" si="25"/>
        <v>25.323521454575719</v>
      </c>
      <c r="S86" s="58">
        <f t="shared" si="26"/>
        <v>64.526315789473685</v>
      </c>
      <c r="T86" s="58">
        <f t="shared" si="27"/>
        <v>44.796804915047915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1" spans="2:20" x14ac:dyDescent="0.25">
      <c r="C91" t="s">
        <v>110</v>
      </c>
      <c r="D91" s="1">
        <f>(SUMPRODUCT((G5:G86)*(D5:D86)))/1000</f>
        <v>2041774.6288963719</v>
      </c>
    </row>
    <row r="92" spans="2:20" x14ac:dyDescent="0.25">
      <c r="C92" t="s">
        <v>112</v>
      </c>
      <c r="D92" s="78">
        <f>SUMPRODUCT(((((J5:J86)*216)+((M5:M86)*248))*((D5:D86))/1000))</f>
        <v>7262724.3684</v>
      </c>
    </row>
    <row r="93" spans="2:20" x14ac:dyDescent="0.25">
      <c r="C93" t="s">
        <v>111</v>
      </c>
      <c r="D93" s="39">
        <f>+D91/D92</f>
        <v>0.28113067842421519</v>
      </c>
    </row>
    <row r="94" spans="2:20" x14ac:dyDescent="0.25">
      <c r="D94" s="86">
        <f>+D93-P2</f>
        <v>0</v>
      </c>
    </row>
  </sheetData>
  <mergeCells count="8">
    <mergeCell ref="B3:B4"/>
    <mergeCell ref="C3:C4"/>
    <mergeCell ref="K3:M3"/>
    <mergeCell ref="R3:T3"/>
    <mergeCell ref="H2:O2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64" zoomScale="82" zoomScaleNormal="82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0.30102174947505711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372.99999999999994</v>
      </c>
      <c r="F5" s="56">
        <v>1926.5654644338608</v>
      </c>
      <c r="G5" s="57">
        <f>+E5+F5</f>
        <v>2299.5654644338606</v>
      </c>
      <c r="H5" s="56">
        <v>142</v>
      </c>
      <c r="I5" s="56">
        <v>142</v>
      </c>
      <c r="J5" s="57">
        <f>+H5+I5</f>
        <v>284</v>
      </c>
      <c r="K5" s="56">
        <v>0</v>
      </c>
      <c r="L5" s="56">
        <v>0</v>
      </c>
      <c r="M5" s="57">
        <f>+K5+L5</f>
        <v>0</v>
      </c>
      <c r="N5" s="32">
        <f>+E5/(H5*216+K5*248)</f>
        <v>1.2160928534167968E-2</v>
      </c>
      <c r="O5" s="32">
        <f t="shared" ref="O5:O80" si="0">+F5/(I5*216+L5*248)</f>
        <v>6.2811863081437824E-2</v>
      </c>
      <c r="P5" s="33">
        <f t="shared" ref="P5:P80" si="1">+G5/(J5*216+M5*248)</f>
        <v>3.7486395807802893E-2</v>
      </c>
      <c r="Q5" s="41"/>
      <c r="R5" s="58">
        <f>+E5/(H5+K5)</f>
        <v>2.6267605633802811</v>
      </c>
      <c r="S5" s="58">
        <f t="shared" ref="S5" si="2">+F5/(I5+L5)</f>
        <v>13.56736242559057</v>
      </c>
      <c r="T5" s="58">
        <f t="shared" ref="T5" si="3">+G5/(J5+M5)</f>
        <v>8.0970614944854251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619.72830990244711</v>
      </c>
      <c r="F6" s="56">
        <v>3747.2500600843173</v>
      </c>
      <c r="G6" s="57">
        <f t="shared" ref="G6:G70" si="4">+E6+F6</f>
        <v>4366.9783699867639</v>
      </c>
      <c r="H6" s="56">
        <v>140</v>
      </c>
      <c r="I6" s="56">
        <v>142</v>
      </c>
      <c r="J6" s="57">
        <f t="shared" ref="J6:J59" si="5">+H6+I6</f>
        <v>282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2.0493661041747588E-2</v>
      </c>
      <c r="O6" s="32">
        <f t="shared" ref="O6:O16" si="8">+F6/(I6*216+L6*248)</f>
        <v>0.12217168949153356</v>
      </c>
      <c r="P6" s="33">
        <f t="shared" ref="P6:P16" si="9">+G6/(J6*216+M6*248)</f>
        <v>7.1693235651214271E-2</v>
      </c>
      <c r="Q6" s="41"/>
      <c r="R6" s="58">
        <f t="shared" ref="R6:R70" si="10">+E6/(H6+K6)</f>
        <v>4.4266307850174798</v>
      </c>
      <c r="S6" s="58">
        <f t="shared" ref="S6:S70" si="11">+F6/(I6+L6)</f>
        <v>26.389084930171247</v>
      </c>
      <c r="T6" s="58">
        <f t="shared" ref="T6:T70" si="12">+G6/(J6+M6)</f>
        <v>15.485738900662284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827.48533256009227</v>
      </c>
      <c r="F7" s="56">
        <v>5537.8895349592622</v>
      </c>
      <c r="G7" s="57">
        <f t="shared" si="4"/>
        <v>6365.3748675193547</v>
      </c>
      <c r="H7" s="56">
        <v>140</v>
      </c>
      <c r="I7" s="56">
        <v>142</v>
      </c>
      <c r="J7" s="57">
        <f t="shared" si="5"/>
        <v>282</v>
      </c>
      <c r="K7" s="56">
        <v>0</v>
      </c>
      <c r="L7" s="56">
        <v>0</v>
      </c>
      <c r="M7" s="57">
        <f t="shared" si="6"/>
        <v>0</v>
      </c>
      <c r="N7" s="32">
        <f t="shared" si="7"/>
        <v>2.7363932955029507E-2</v>
      </c>
      <c r="O7" s="32">
        <f t="shared" si="8"/>
        <v>0.1805519540610088</v>
      </c>
      <c r="P7" s="33">
        <f t="shared" si="9"/>
        <v>0.10450116344101909</v>
      </c>
      <c r="Q7" s="41"/>
      <c r="R7" s="58">
        <f t="shared" si="10"/>
        <v>5.9106095182863738</v>
      </c>
      <c r="S7" s="58">
        <f t="shared" si="11"/>
        <v>38.999222077177905</v>
      </c>
      <c r="T7" s="58">
        <f t="shared" si="12"/>
        <v>22.572251303260124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946.21454201366578</v>
      </c>
      <c r="F8" s="56">
        <v>6399.1854398987425</v>
      </c>
      <c r="G8" s="57">
        <f t="shared" si="4"/>
        <v>7345.3999819124083</v>
      </c>
      <c r="H8" s="56">
        <v>140</v>
      </c>
      <c r="I8" s="56">
        <v>144</v>
      </c>
      <c r="J8" s="57">
        <f t="shared" si="5"/>
        <v>284</v>
      </c>
      <c r="K8" s="56">
        <v>0</v>
      </c>
      <c r="L8" s="56">
        <v>0</v>
      </c>
      <c r="M8" s="57">
        <f t="shared" si="6"/>
        <v>0</v>
      </c>
      <c r="N8" s="32">
        <f t="shared" si="7"/>
        <v>3.1290163426377839E-2</v>
      </c>
      <c r="O8" s="32">
        <f t="shared" si="8"/>
        <v>0.2057351285975676</v>
      </c>
      <c r="P8" s="33">
        <f t="shared" si="9"/>
        <v>0.11974113168219236</v>
      </c>
      <c r="Q8" s="41"/>
      <c r="R8" s="58">
        <f t="shared" si="10"/>
        <v>6.7586753000976127</v>
      </c>
      <c r="S8" s="58">
        <f t="shared" si="11"/>
        <v>44.438787777074602</v>
      </c>
      <c r="T8" s="58">
        <f t="shared" si="12"/>
        <v>25.864084443353551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1309.6718700939018</v>
      </c>
      <c r="F9" s="56">
        <v>8127.3383488292839</v>
      </c>
      <c r="G9" s="57">
        <f t="shared" si="4"/>
        <v>9437.0102189231857</v>
      </c>
      <c r="H9" s="56">
        <v>138</v>
      </c>
      <c r="I9" s="56">
        <v>138</v>
      </c>
      <c r="J9" s="57">
        <f t="shared" si="5"/>
        <v>276</v>
      </c>
      <c r="K9" s="56">
        <v>0</v>
      </c>
      <c r="L9" s="56">
        <v>0</v>
      </c>
      <c r="M9" s="57">
        <f t="shared" si="6"/>
        <v>0</v>
      </c>
      <c r="N9" s="32">
        <f t="shared" si="7"/>
        <v>4.3936925325211415E-2</v>
      </c>
      <c r="O9" s="32">
        <f t="shared" si="8"/>
        <v>0.27265627847655943</v>
      </c>
      <c r="P9" s="33">
        <f t="shared" si="9"/>
        <v>0.15829660190088543</v>
      </c>
      <c r="Q9" s="41"/>
      <c r="R9" s="58">
        <f t="shared" si="10"/>
        <v>9.490375870245666</v>
      </c>
      <c r="S9" s="58">
        <f t="shared" si="11"/>
        <v>58.893756150936838</v>
      </c>
      <c r="T9" s="58">
        <f t="shared" si="12"/>
        <v>34.192066010591255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1633.0286905158168</v>
      </c>
      <c r="F10" s="56">
        <v>9536.0471647848226</v>
      </c>
      <c r="G10" s="57">
        <f t="shared" si="4"/>
        <v>11169.07585530064</v>
      </c>
      <c r="H10" s="56">
        <v>138</v>
      </c>
      <c r="I10" s="56">
        <v>143</v>
      </c>
      <c r="J10" s="57">
        <f t="shared" si="5"/>
        <v>281</v>
      </c>
      <c r="K10" s="56">
        <v>0</v>
      </c>
      <c r="L10" s="56">
        <v>0</v>
      </c>
      <c r="M10" s="57">
        <f t="shared" si="6"/>
        <v>0</v>
      </c>
      <c r="N10" s="32">
        <f t="shared" si="7"/>
        <v>5.478491312787899E-2</v>
      </c>
      <c r="O10" s="32">
        <f t="shared" si="8"/>
        <v>0.30872983568974433</v>
      </c>
      <c r="P10" s="33">
        <f t="shared" si="9"/>
        <v>0.1840166708728852</v>
      </c>
      <c r="Q10" s="41"/>
      <c r="R10" s="58">
        <f t="shared" si="10"/>
        <v>11.833541235621862</v>
      </c>
      <c r="S10" s="58">
        <f t="shared" si="11"/>
        <v>66.68564450898478</v>
      </c>
      <c r="T10" s="58">
        <f t="shared" si="12"/>
        <v>39.747600908543205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2412.0310766902021</v>
      </c>
      <c r="F11" s="56">
        <v>11550.130263661491</v>
      </c>
      <c r="G11" s="57">
        <f t="shared" si="4"/>
        <v>13962.161340351693</v>
      </c>
      <c r="H11" s="56">
        <v>138</v>
      </c>
      <c r="I11" s="56">
        <v>140</v>
      </c>
      <c r="J11" s="57">
        <f t="shared" si="5"/>
        <v>278</v>
      </c>
      <c r="K11" s="56">
        <v>0</v>
      </c>
      <c r="L11" s="56">
        <v>0</v>
      </c>
      <c r="M11" s="57">
        <f t="shared" si="6"/>
        <v>0</v>
      </c>
      <c r="N11" s="32">
        <f t="shared" si="7"/>
        <v>8.0918916958205925E-2</v>
      </c>
      <c r="O11" s="32">
        <f t="shared" si="8"/>
        <v>0.38194875210520801</v>
      </c>
      <c r="P11" s="33">
        <f t="shared" si="9"/>
        <v>0.2325166756653293</v>
      </c>
      <c r="Q11" s="41"/>
      <c r="R11" s="58">
        <f t="shared" si="10"/>
        <v>17.478486062972479</v>
      </c>
      <c r="S11" s="58">
        <f t="shared" si="11"/>
        <v>82.500930454724937</v>
      </c>
      <c r="T11" s="58">
        <f t="shared" si="12"/>
        <v>50.223601943711124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2576.7884026035717</v>
      </c>
      <c r="F12" s="56">
        <v>11737.661625913579</v>
      </c>
      <c r="G12" s="57">
        <f t="shared" si="4"/>
        <v>14314.450028517151</v>
      </c>
      <c r="H12" s="56">
        <v>138</v>
      </c>
      <c r="I12" s="56">
        <v>140</v>
      </c>
      <c r="J12" s="57">
        <f t="shared" si="5"/>
        <v>278</v>
      </c>
      <c r="K12" s="56">
        <v>0</v>
      </c>
      <c r="L12" s="56">
        <v>0</v>
      </c>
      <c r="M12" s="57">
        <f t="shared" si="6"/>
        <v>0</v>
      </c>
      <c r="N12" s="32">
        <f t="shared" si="7"/>
        <v>8.6446202449126805E-2</v>
      </c>
      <c r="O12" s="32">
        <f t="shared" si="8"/>
        <v>0.38815018604211571</v>
      </c>
      <c r="P12" s="33">
        <f t="shared" si="9"/>
        <v>0.2383834603736536</v>
      </c>
      <c r="Q12" s="41"/>
      <c r="R12" s="58">
        <f t="shared" si="10"/>
        <v>18.672379729011389</v>
      </c>
      <c r="S12" s="58">
        <f t="shared" si="11"/>
        <v>83.840440185096995</v>
      </c>
      <c r="T12" s="58">
        <f t="shared" si="12"/>
        <v>51.490827440709175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2701.666455095864</v>
      </c>
      <c r="F13" s="56">
        <v>11903.641586234282</v>
      </c>
      <c r="G13" s="57">
        <f t="shared" si="4"/>
        <v>14605.308041330147</v>
      </c>
      <c r="H13" s="56">
        <v>138</v>
      </c>
      <c r="I13" s="56">
        <v>140</v>
      </c>
      <c r="J13" s="57">
        <f t="shared" si="5"/>
        <v>278</v>
      </c>
      <c r="K13" s="56">
        <v>0</v>
      </c>
      <c r="L13" s="56">
        <v>0</v>
      </c>
      <c r="M13" s="57">
        <f t="shared" si="6"/>
        <v>0</v>
      </c>
      <c r="N13" s="32">
        <f t="shared" si="7"/>
        <v>9.0635616448465642E-2</v>
      </c>
      <c r="O13" s="32">
        <f t="shared" si="8"/>
        <v>0.39363894134372623</v>
      </c>
      <c r="P13" s="33">
        <f t="shared" si="9"/>
        <v>0.24322721891370483</v>
      </c>
      <c r="Q13" s="41"/>
      <c r="R13" s="58">
        <f t="shared" si="10"/>
        <v>19.577293152868581</v>
      </c>
      <c r="S13" s="58">
        <f t="shared" si="11"/>
        <v>85.02601133024487</v>
      </c>
      <c r="T13" s="58">
        <f t="shared" si="12"/>
        <v>52.537079285360242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3274.6103756031985</v>
      </c>
      <c r="F14" s="56">
        <v>13643.136120252533</v>
      </c>
      <c r="G14" s="57">
        <f t="shared" si="4"/>
        <v>16917.746495855732</v>
      </c>
      <c r="H14" s="56">
        <v>138</v>
      </c>
      <c r="I14" s="56">
        <v>139</v>
      </c>
      <c r="J14" s="57">
        <f t="shared" si="5"/>
        <v>277</v>
      </c>
      <c r="K14" s="56">
        <v>0</v>
      </c>
      <c r="L14" s="56">
        <v>0</v>
      </c>
      <c r="M14" s="57">
        <f t="shared" si="6"/>
        <v>0</v>
      </c>
      <c r="N14" s="32">
        <f t="shared" si="7"/>
        <v>0.10985676246655926</v>
      </c>
      <c r="O14" s="32">
        <f t="shared" si="8"/>
        <v>0.45440767786612485</v>
      </c>
      <c r="P14" s="33">
        <f t="shared" si="9"/>
        <v>0.28275415322663011</v>
      </c>
      <c r="Q14" s="41"/>
      <c r="R14" s="58">
        <f t="shared" si="10"/>
        <v>23.729060692776802</v>
      </c>
      <c r="S14" s="58">
        <f t="shared" si="11"/>
        <v>98.152058419082977</v>
      </c>
      <c r="T14" s="58">
        <f t="shared" si="12"/>
        <v>61.0748970969521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7665.305829028287</v>
      </c>
      <c r="F15" s="56">
        <v>22517.132061049189</v>
      </c>
      <c r="G15" s="57">
        <f t="shared" si="4"/>
        <v>30182.437890077475</v>
      </c>
      <c r="H15" s="56">
        <v>234</v>
      </c>
      <c r="I15" s="56">
        <v>235</v>
      </c>
      <c r="J15" s="57">
        <f t="shared" si="5"/>
        <v>469</v>
      </c>
      <c r="K15" s="56">
        <v>157</v>
      </c>
      <c r="L15" s="56">
        <v>157</v>
      </c>
      <c r="M15" s="57">
        <f t="shared" si="6"/>
        <v>314</v>
      </c>
      <c r="N15" s="32">
        <f t="shared" si="7"/>
        <v>8.5665018205501639E-2</v>
      </c>
      <c r="O15" s="32">
        <f t="shared" si="8"/>
        <v>0.25103830785151166</v>
      </c>
      <c r="P15" s="33">
        <f t="shared" si="9"/>
        <v>0.16845134331650152</v>
      </c>
      <c r="Q15" s="41"/>
      <c r="R15" s="58">
        <f t="shared" si="10"/>
        <v>19.60436273408769</v>
      </c>
      <c r="S15" s="58">
        <f t="shared" si="11"/>
        <v>57.441663421043849</v>
      </c>
      <c r="T15" s="58">
        <f t="shared" si="12"/>
        <v>38.547174827685154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15927.405790062379</v>
      </c>
      <c r="F16" s="56">
        <v>46033.691769307523</v>
      </c>
      <c r="G16" s="57">
        <f t="shared" si="4"/>
        <v>61961.097559369904</v>
      </c>
      <c r="H16" s="56">
        <v>293</v>
      </c>
      <c r="I16" s="56">
        <v>298</v>
      </c>
      <c r="J16" s="57">
        <f t="shared" si="5"/>
        <v>591</v>
      </c>
      <c r="K16" s="56">
        <v>236</v>
      </c>
      <c r="L16" s="56">
        <v>233</v>
      </c>
      <c r="M16" s="57">
        <f t="shared" si="6"/>
        <v>469</v>
      </c>
      <c r="N16" s="32">
        <f t="shared" si="7"/>
        <v>0.13074970274891951</v>
      </c>
      <c r="O16" s="32">
        <f t="shared" si="8"/>
        <v>0.37685581709106297</v>
      </c>
      <c r="P16" s="33">
        <f t="shared" si="9"/>
        <v>0.2539722322573858</v>
      </c>
      <c r="Q16" s="41"/>
      <c r="R16" s="58">
        <f t="shared" si="10"/>
        <v>30.108517561554592</v>
      </c>
      <c r="S16" s="58">
        <f t="shared" si="11"/>
        <v>86.692451542952014</v>
      </c>
      <c r="T16" s="58">
        <f t="shared" si="12"/>
        <v>58.453865622047083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17564.30359483798</v>
      </c>
      <c r="F17" s="56">
        <v>48253.711569254039</v>
      </c>
      <c r="G17" s="57">
        <f t="shared" si="4"/>
        <v>65818.015164092023</v>
      </c>
      <c r="H17" s="56">
        <v>302</v>
      </c>
      <c r="I17" s="56">
        <v>300</v>
      </c>
      <c r="J17" s="57">
        <f t="shared" si="5"/>
        <v>602</v>
      </c>
      <c r="K17" s="56">
        <v>238</v>
      </c>
      <c r="L17" s="56">
        <v>237</v>
      </c>
      <c r="M17" s="57">
        <f t="shared" si="6"/>
        <v>475</v>
      </c>
      <c r="N17" s="32">
        <f t="shared" ref="N17:N81" si="13">+E17/(H17*216+K17*248)</f>
        <v>0.14135577835145169</v>
      </c>
      <c r="O17" s="32">
        <f t="shared" si="0"/>
        <v>0.39047801813664496</v>
      </c>
      <c r="P17" s="33">
        <f t="shared" si="1"/>
        <v>0.26557512816783962</v>
      </c>
      <c r="Q17" s="41"/>
      <c r="R17" s="58">
        <f t="shared" si="10"/>
        <v>32.526488138588853</v>
      </c>
      <c r="S17" s="58">
        <f t="shared" si="11"/>
        <v>89.857935883154639</v>
      </c>
      <c r="T17" s="58">
        <f t="shared" si="12"/>
        <v>61.112363197857029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28350.374649734997</v>
      </c>
      <c r="F18" s="56">
        <v>53976.426157915776</v>
      </c>
      <c r="G18" s="57">
        <f t="shared" si="4"/>
        <v>82326.800807650769</v>
      </c>
      <c r="H18" s="56">
        <v>294</v>
      </c>
      <c r="I18" s="56">
        <v>302</v>
      </c>
      <c r="J18" s="57">
        <f t="shared" si="5"/>
        <v>596</v>
      </c>
      <c r="K18" s="56">
        <v>238</v>
      </c>
      <c r="L18" s="56">
        <v>237</v>
      </c>
      <c r="M18" s="57">
        <f t="shared" si="6"/>
        <v>475</v>
      </c>
      <c r="N18" s="32">
        <f t="shared" si="13"/>
        <v>0.23137874322387533</v>
      </c>
      <c r="O18" s="32">
        <f t="shared" si="0"/>
        <v>0.43526567768140584</v>
      </c>
      <c r="P18" s="33">
        <f t="shared" si="1"/>
        <v>0.33393419544265651</v>
      </c>
      <c r="Q18" s="41"/>
      <c r="R18" s="58">
        <f t="shared" si="10"/>
        <v>53.290177913035706</v>
      </c>
      <c r="S18" s="58">
        <f t="shared" si="11"/>
        <v>100.14179250077139</v>
      </c>
      <c r="T18" s="58">
        <f t="shared" si="12"/>
        <v>76.86909505849745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42961.078947774964</v>
      </c>
      <c r="F19" s="56">
        <v>58819.786330514034</v>
      </c>
      <c r="G19" s="57">
        <f t="shared" si="4"/>
        <v>101780.865278289</v>
      </c>
      <c r="H19" s="56">
        <v>294</v>
      </c>
      <c r="I19" s="56">
        <v>302</v>
      </c>
      <c r="J19" s="57">
        <f t="shared" si="5"/>
        <v>596</v>
      </c>
      <c r="K19" s="56">
        <v>238</v>
      </c>
      <c r="L19" s="56">
        <v>237</v>
      </c>
      <c r="M19" s="57">
        <f t="shared" si="6"/>
        <v>475</v>
      </c>
      <c r="N19" s="32">
        <f t="shared" si="13"/>
        <v>0.35062254299241774</v>
      </c>
      <c r="O19" s="32">
        <f t="shared" si="0"/>
        <v>0.47432251411613796</v>
      </c>
      <c r="P19" s="33">
        <f t="shared" si="1"/>
        <v>0.41284382515449669</v>
      </c>
      <c r="Q19" s="41"/>
      <c r="R19" s="58">
        <f t="shared" si="10"/>
        <v>80.753907796569479</v>
      </c>
      <c r="S19" s="58">
        <f t="shared" si="11"/>
        <v>109.12761842395925</v>
      </c>
      <c r="T19" s="58">
        <f t="shared" si="12"/>
        <v>95.033487654798321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62040.618945292772</v>
      </c>
      <c r="F20" s="56">
        <v>78194.426876014782</v>
      </c>
      <c r="G20" s="57">
        <f t="shared" si="4"/>
        <v>140235.04582130755</v>
      </c>
      <c r="H20" s="56">
        <v>292</v>
      </c>
      <c r="I20" s="56">
        <v>304</v>
      </c>
      <c r="J20" s="57">
        <f t="shared" si="5"/>
        <v>596</v>
      </c>
      <c r="K20" s="56">
        <v>266</v>
      </c>
      <c r="L20" s="56">
        <v>237</v>
      </c>
      <c r="M20" s="57">
        <f t="shared" si="6"/>
        <v>503</v>
      </c>
      <c r="N20" s="32">
        <f t="shared" si="13"/>
        <v>0.48078594966903881</v>
      </c>
      <c r="O20" s="32">
        <f t="shared" si="0"/>
        <v>0.62837051491493723</v>
      </c>
      <c r="P20" s="33">
        <f t="shared" si="1"/>
        <v>0.553239095081693</v>
      </c>
      <c r="Q20" s="41"/>
      <c r="R20" s="58">
        <f t="shared" si="10"/>
        <v>111.18390491987952</v>
      </c>
      <c r="S20" s="58">
        <f t="shared" si="11"/>
        <v>144.53683341222697</v>
      </c>
      <c r="T20" s="58">
        <f t="shared" si="12"/>
        <v>127.60240748071661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62020.747595227469</v>
      </c>
      <c r="F21" s="56">
        <v>76960.893591684027</v>
      </c>
      <c r="G21" s="57">
        <f t="shared" si="4"/>
        <v>138981.6411869115</v>
      </c>
      <c r="H21" s="56">
        <v>290</v>
      </c>
      <c r="I21" s="56">
        <v>304</v>
      </c>
      <c r="J21" s="57">
        <f t="shared" si="5"/>
        <v>594</v>
      </c>
      <c r="K21" s="56">
        <v>241</v>
      </c>
      <c r="L21" s="56">
        <v>239</v>
      </c>
      <c r="M21" s="57">
        <f t="shared" si="6"/>
        <v>480</v>
      </c>
      <c r="N21" s="32">
        <f t="shared" si="13"/>
        <v>0.5066723383702656</v>
      </c>
      <c r="O21" s="32">
        <f t="shared" si="0"/>
        <v>0.61600254203499416</v>
      </c>
      <c r="P21" s="33">
        <f t="shared" si="1"/>
        <v>0.56189614943928901</v>
      </c>
      <c r="Q21" s="41"/>
      <c r="R21" s="58">
        <f t="shared" si="10"/>
        <v>116.7999013092796</v>
      </c>
      <c r="S21" s="58">
        <f t="shared" si="11"/>
        <v>141.73276904545861</v>
      </c>
      <c r="T21" s="58">
        <f t="shared" si="12"/>
        <v>129.40562494125837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60934.816172336446</v>
      </c>
      <c r="F22" s="56">
        <v>70449.512916718682</v>
      </c>
      <c r="G22" s="57">
        <f t="shared" si="4"/>
        <v>131384.32908905513</v>
      </c>
      <c r="H22" s="56">
        <v>290</v>
      </c>
      <c r="I22" s="56">
        <v>304</v>
      </c>
      <c r="J22" s="57">
        <f t="shared" si="5"/>
        <v>594</v>
      </c>
      <c r="K22" s="56">
        <v>239</v>
      </c>
      <c r="L22" s="56">
        <v>237</v>
      </c>
      <c r="M22" s="57">
        <f t="shared" si="6"/>
        <v>476</v>
      </c>
      <c r="N22" s="32">
        <f t="shared" si="13"/>
        <v>0.49982623673089149</v>
      </c>
      <c r="O22" s="32">
        <f t="shared" si="0"/>
        <v>0.56613237637993152</v>
      </c>
      <c r="P22" s="33">
        <f t="shared" si="1"/>
        <v>0.53331951471494088</v>
      </c>
      <c r="Q22" s="41"/>
      <c r="R22" s="58">
        <f t="shared" si="10"/>
        <v>115.18868841651502</v>
      </c>
      <c r="S22" s="58">
        <f t="shared" si="11"/>
        <v>130.22091112147632</v>
      </c>
      <c r="T22" s="58">
        <f t="shared" si="12"/>
        <v>122.78909260659358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62725.799169349273</v>
      </c>
      <c r="F23" s="56">
        <v>51073.265946282438</v>
      </c>
      <c r="G23" s="57">
        <f t="shared" si="4"/>
        <v>113799.0651156317</v>
      </c>
      <c r="H23" s="56">
        <v>290</v>
      </c>
      <c r="I23" s="56">
        <v>304</v>
      </c>
      <c r="J23" s="57">
        <f t="shared" si="5"/>
        <v>594</v>
      </c>
      <c r="K23" s="56">
        <v>241</v>
      </c>
      <c r="L23" s="56">
        <v>233</v>
      </c>
      <c r="M23" s="57">
        <f t="shared" si="6"/>
        <v>474</v>
      </c>
      <c r="N23" s="32">
        <f t="shared" si="13"/>
        <v>0.51243218718833139</v>
      </c>
      <c r="O23" s="32">
        <f t="shared" si="0"/>
        <v>0.41372291123616778</v>
      </c>
      <c r="P23" s="33">
        <f t="shared" si="1"/>
        <v>0.46286877324788372</v>
      </c>
      <c r="Q23" s="41"/>
      <c r="R23" s="58">
        <f t="shared" si="10"/>
        <v>118.12768205150522</v>
      </c>
      <c r="S23" s="58">
        <f t="shared" si="11"/>
        <v>95.108502693263389</v>
      </c>
      <c r="T23" s="58">
        <f t="shared" si="12"/>
        <v>106.55343175620946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60372.570066330431</v>
      </c>
      <c r="F24" s="56">
        <v>44398.118418088874</v>
      </c>
      <c r="G24" s="57">
        <f t="shared" si="4"/>
        <v>104770.68848441931</v>
      </c>
      <c r="H24" s="56">
        <v>294</v>
      </c>
      <c r="I24" s="56">
        <v>304</v>
      </c>
      <c r="J24" s="57">
        <f t="shared" si="5"/>
        <v>598</v>
      </c>
      <c r="K24" s="56">
        <v>241</v>
      </c>
      <c r="L24" s="56">
        <v>237</v>
      </c>
      <c r="M24" s="57">
        <f t="shared" si="6"/>
        <v>478</v>
      </c>
      <c r="N24" s="32">
        <f t="shared" si="13"/>
        <v>0.48975087664944539</v>
      </c>
      <c r="O24" s="32">
        <f t="shared" si="0"/>
        <v>0.35678333669309609</v>
      </c>
      <c r="P24" s="33">
        <f t="shared" si="1"/>
        <v>0.42295362551842186</v>
      </c>
      <c r="Q24" s="41"/>
      <c r="R24" s="58">
        <f t="shared" si="10"/>
        <v>112.84592535762697</v>
      </c>
      <c r="S24" s="58">
        <f t="shared" si="11"/>
        <v>82.066762325487758</v>
      </c>
      <c r="T24" s="58">
        <f t="shared" si="12"/>
        <v>97.370528331244714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57166.56465390441</v>
      </c>
      <c r="F25" s="56">
        <v>42042.530286961439</v>
      </c>
      <c r="G25" s="57">
        <f t="shared" si="4"/>
        <v>99209.094940865849</v>
      </c>
      <c r="H25" s="56">
        <v>289</v>
      </c>
      <c r="I25" s="56">
        <v>306</v>
      </c>
      <c r="J25" s="57">
        <f t="shared" si="5"/>
        <v>595</v>
      </c>
      <c r="K25" s="56">
        <v>241</v>
      </c>
      <c r="L25" s="56">
        <v>235</v>
      </c>
      <c r="M25" s="57">
        <f t="shared" si="6"/>
        <v>476</v>
      </c>
      <c r="N25" s="32">
        <f t="shared" si="13"/>
        <v>0.46784212267500663</v>
      </c>
      <c r="O25" s="32">
        <f t="shared" si="0"/>
        <v>0.33802767645656268</v>
      </c>
      <c r="P25" s="33">
        <f t="shared" si="1"/>
        <v>0.40235997753506475</v>
      </c>
      <c r="Q25" s="41"/>
      <c r="R25" s="58">
        <f t="shared" si="10"/>
        <v>107.86144274321587</v>
      </c>
      <c r="S25" s="58">
        <f t="shared" si="11"/>
        <v>77.712625299374196</v>
      </c>
      <c r="T25" s="58">
        <f t="shared" si="12"/>
        <v>92.632208161406027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55746.917986171669</v>
      </c>
      <c r="F26" s="56">
        <v>37855.571118952452</v>
      </c>
      <c r="G26" s="57">
        <f t="shared" si="4"/>
        <v>93602.489105124114</v>
      </c>
      <c r="H26" s="56">
        <v>291</v>
      </c>
      <c r="I26" s="56">
        <v>315</v>
      </c>
      <c r="J26" s="57">
        <f t="shared" si="5"/>
        <v>606</v>
      </c>
      <c r="K26" s="56">
        <v>239</v>
      </c>
      <c r="L26" s="56">
        <v>237</v>
      </c>
      <c r="M26" s="57">
        <f t="shared" si="6"/>
        <v>476</v>
      </c>
      <c r="N26" s="32">
        <f t="shared" si="13"/>
        <v>0.45646303866575783</v>
      </c>
      <c r="O26" s="32">
        <f t="shared" si="0"/>
        <v>0.29850784695111382</v>
      </c>
      <c r="P26" s="33">
        <f t="shared" si="1"/>
        <v>0.37599817270198965</v>
      </c>
      <c r="Q26" s="41"/>
      <c r="R26" s="58">
        <f t="shared" si="10"/>
        <v>105.1828641248522</v>
      </c>
      <c r="S26" s="58">
        <f t="shared" si="11"/>
        <v>68.578933186508067</v>
      </c>
      <c r="T26" s="58">
        <f t="shared" si="12"/>
        <v>86.508769967767208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51626.792424606763</v>
      </c>
      <c r="F27" s="56">
        <v>32176.063152804065</v>
      </c>
      <c r="G27" s="57">
        <f t="shared" si="4"/>
        <v>83802.855577410824</v>
      </c>
      <c r="H27" s="56">
        <v>289</v>
      </c>
      <c r="I27" s="56">
        <v>306</v>
      </c>
      <c r="J27" s="57">
        <f t="shared" si="5"/>
        <v>595</v>
      </c>
      <c r="K27" s="56">
        <v>241</v>
      </c>
      <c r="L27" s="56">
        <v>237</v>
      </c>
      <c r="M27" s="57">
        <f t="shared" si="6"/>
        <v>478</v>
      </c>
      <c r="N27" s="32">
        <f t="shared" si="13"/>
        <v>0.42250550301661943</v>
      </c>
      <c r="O27" s="32">
        <f t="shared" si="0"/>
        <v>0.25767236172083463</v>
      </c>
      <c r="P27" s="33">
        <f t="shared" si="1"/>
        <v>0.33919492753865726</v>
      </c>
      <c r="Q27" s="41"/>
      <c r="R27" s="58">
        <f t="shared" si="10"/>
        <v>97.409042310578798</v>
      </c>
      <c r="S27" s="58">
        <f t="shared" si="11"/>
        <v>59.256101570541553</v>
      </c>
      <c r="T27" s="58">
        <f t="shared" si="12"/>
        <v>78.101449745956032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11943.114689879794</v>
      </c>
      <c r="F28" s="56">
        <v>14197.586664423774</v>
      </c>
      <c r="G28" s="57">
        <f t="shared" si="4"/>
        <v>26140.701354303568</v>
      </c>
      <c r="H28" s="56">
        <v>153</v>
      </c>
      <c r="I28" s="56">
        <v>152</v>
      </c>
      <c r="J28" s="57">
        <f t="shared" si="5"/>
        <v>305</v>
      </c>
      <c r="K28" s="56">
        <v>0</v>
      </c>
      <c r="L28" s="56">
        <v>0</v>
      </c>
      <c r="M28" s="57">
        <f t="shared" si="6"/>
        <v>0</v>
      </c>
      <c r="N28" s="32">
        <f t="shared" si="13"/>
        <v>0.3613869126688391</v>
      </c>
      <c r="O28" s="32">
        <f t="shared" si="0"/>
        <v>0.43243136770296581</v>
      </c>
      <c r="P28" s="33">
        <f t="shared" si="1"/>
        <v>0.39679267386617439</v>
      </c>
      <c r="Q28" s="41"/>
      <c r="R28" s="58">
        <f t="shared" si="10"/>
        <v>78.05957313646924</v>
      </c>
      <c r="S28" s="58">
        <f t="shared" si="11"/>
        <v>93.405175423840618</v>
      </c>
      <c r="T28" s="58">
        <f t="shared" si="12"/>
        <v>85.707217555093663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10544.079757578997</v>
      </c>
      <c r="F29" s="56">
        <v>14415.627595471788</v>
      </c>
      <c r="G29" s="57">
        <f t="shared" si="4"/>
        <v>24959.707353050784</v>
      </c>
      <c r="H29" s="56">
        <v>153</v>
      </c>
      <c r="I29" s="56">
        <v>152</v>
      </c>
      <c r="J29" s="57">
        <f t="shared" si="5"/>
        <v>305</v>
      </c>
      <c r="K29" s="56">
        <v>0</v>
      </c>
      <c r="L29" s="56">
        <v>0</v>
      </c>
      <c r="M29" s="57">
        <f t="shared" si="6"/>
        <v>0</v>
      </c>
      <c r="N29" s="32">
        <f t="shared" si="13"/>
        <v>0.31905349060696553</v>
      </c>
      <c r="O29" s="32">
        <f t="shared" si="0"/>
        <v>0.43907247793225473</v>
      </c>
      <c r="P29" s="33">
        <f t="shared" si="1"/>
        <v>0.37886623183137197</v>
      </c>
      <c r="Q29" s="41"/>
      <c r="R29" s="58">
        <f t="shared" si="10"/>
        <v>68.915553971104558</v>
      </c>
      <c r="S29" s="58">
        <f t="shared" si="11"/>
        <v>94.839655233367026</v>
      </c>
      <c r="T29" s="58">
        <f t="shared" si="12"/>
        <v>81.835106075576348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10035.365632051338</v>
      </c>
      <c r="F30" s="56">
        <v>14231.469121001743</v>
      </c>
      <c r="G30" s="57">
        <f t="shared" si="4"/>
        <v>24266.834753053081</v>
      </c>
      <c r="H30" s="56">
        <v>154</v>
      </c>
      <c r="I30" s="56">
        <v>152</v>
      </c>
      <c r="J30" s="57">
        <f t="shared" si="5"/>
        <v>306</v>
      </c>
      <c r="K30" s="56">
        <v>0</v>
      </c>
      <c r="L30" s="56">
        <v>0</v>
      </c>
      <c r="M30" s="57">
        <f t="shared" si="6"/>
        <v>0</v>
      </c>
      <c r="N30" s="32">
        <f t="shared" si="13"/>
        <v>0.30168848100202433</v>
      </c>
      <c r="O30" s="32">
        <f t="shared" si="0"/>
        <v>0.43346336260361057</v>
      </c>
      <c r="P30" s="33">
        <f t="shared" si="1"/>
        <v>0.36714528493483845</v>
      </c>
      <c r="Q30" s="41"/>
      <c r="R30" s="58">
        <f t="shared" si="10"/>
        <v>65.164711896437268</v>
      </c>
      <c r="S30" s="58">
        <f t="shared" si="11"/>
        <v>93.628086322379886</v>
      </c>
      <c r="T30" s="58">
        <f t="shared" si="12"/>
        <v>79.303381545925106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9030.2834829357307</v>
      </c>
      <c r="F31" s="56">
        <v>13809.942260100526</v>
      </c>
      <c r="G31" s="57">
        <f t="shared" si="4"/>
        <v>22840.225743036259</v>
      </c>
      <c r="H31" s="56">
        <v>154</v>
      </c>
      <c r="I31" s="56">
        <v>152</v>
      </c>
      <c r="J31" s="57">
        <f t="shared" si="5"/>
        <v>306</v>
      </c>
      <c r="K31" s="56">
        <v>0</v>
      </c>
      <c r="L31" s="56">
        <v>0</v>
      </c>
      <c r="M31" s="57">
        <f t="shared" si="6"/>
        <v>0</v>
      </c>
      <c r="N31" s="32">
        <f t="shared" si="13"/>
        <v>0.27147316867892407</v>
      </c>
      <c r="O31" s="32">
        <f t="shared" si="0"/>
        <v>0.4206244596765511</v>
      </c>
      <c r="P31" s="33">
        <f t="shared" si="1"/>
        <v>0.34556139165813754</v>
      </c>
      <c r="Q31" s="41"/>
      <c r="R31" s="58">
        <f t="shared" si="10"/>
        <v>58.638204434647605</v>
      </c>
      <c r="S31" s="58">
        <f t="shared" si="11"/>
        <v>90.854883290135035</v>
      </c>
      <c r="T31" s="58">
        <f t="shared" si="12"/>
        <v>74.641260598157714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8104.7258337249195</v>
      </c>
      <c r="F32" s="56">
        <v>13417.758002378698</v>
      </c>
      <c r="G32" s="57">
        <f t="shared" si="4"/>
        <v>21522.483836103616</v>
      </c>
      <c r="H32" s="56">
        <v>156</v>
      </c>
      <c r="I32" s="56">
        <v>152</v>
      </c>
      <c r="J32" s="57">
        <f t="shared" si="5"/>
        <v>308</v>
      </c>
      <c r="K32" s="56">
        <v>0</v>
      </c>
      <c r="L32" s="56">
        <v>0</v>
      </c>
      <c r="M32" s="57">
        <f t="shared" si="6"/>
        <v>0</v>
      </c>
      <c r="N32" s="32">
        <f t="shared" si="13"/>
        <v>0.24052486448613841</v>
      </c>
      <c r="O32" s="32">
        <f t="shared" si="0"/>
        <v>0.40867927638824009</v>
      </c>
      <c r="P32" s="33">
        <f t="shared" si="1"/>
        <v>0.32351015867159116</v>
      </c>
      <c r="Q32" s="41"/>
      <c r="R32" s="58">
        <f t="shared" si="10"/>
        <v>51.953370729005897</v>
      </c>
      <c r="S32" s="58">
        <f t="shared" si="11"/>
        <v>88.274723699859848</v>
      </c>
      <c r="T32" s="58">
        <f t="shared" si="12"/>
        <v>69.878194273063684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5790.3646008637006</v>
      </c>
      <c r="F33" s="56">
        <v>9555.1015504397601</v>
      </c>
      <c r="G33" s="57">
        <f t="shared" si="4"/>
        <v>15345.466151303461</v>
      </c>
      <c r="H33" s="56">
        <v>160</v>
      </c>
      <c r="I33" s="56">
        <v>154</v>
      </c>
      <c r="J33" s="57">
        <f t="shared" si="5"/>
        <v>314</v>
      </c>
      <c r="K33" s="56">
        <v>0</v>
      </c>
      <c r="L33" s="56">
        <v>0</v>
      </c>
      <c r="M33" s="57">
        <f t="shared" si="6"/>
        <v>0</v>
      </c>
      <c r="N33" s="32">
        <f t="shared" si="13"/>
        <v>0.16754527201573208</v>
      </c>
      <c r="O33" s="32">
        <f t="shared" si="0"/>
        <v>0.28725052761062292</v>
      </c>
      <c r="P33" s="33">
        <f t="shared" si="1"/>
        <v>0.22625421902723905</v>
      </c>
      <c r="Q33" s="41"/>
      <c r="R33" s="58">
        <f t="shared" si="10"/>
        <v>36.18977875539813</v>
      </c>
      <c r="S33" s="58">
        <f t="shared" si="11"/>
        <v>62.046113963894548</v>
      </c>
      <c r="T33" s="58">
        <f t="shared" si="12"/>
        <v>48.870911309883631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2852.3185295747194</v>
      </c>
      <c r="F34" s="56">
        <v>4042.8952200115777</v>
      </c>
      <c r="G34" s="57">
        <f t="shared" si="4"/>
        <v>6895.2137495862971</v>
      </c>
      <c r="H34" s="56">
        <v>153</v>
      </c>
      <c r="I34" s="56">
        <v>150</v>
      </c>
      <c r="J34" s="57">
        <f t="shared" si="5"/>
        <v>303</v>
      </c>
      <c r="K34" s="56">
        <v>0</v>
      </c>
      <c r="L34" s="56">
        <v>0</v>
      </c>
      <c r="M34" s="57">
        <f t="shared" si="6"/>
        <v>0</v>
      </c>
      <c r="N34" s="32">
        <f t="shared" si="13"/>
        <v>8.6308355409547302E-2</v>
      </c>
      <c r="O34" s="32">
        <f t="shared" si="0"/>
        <v>0.12478071666702401</v>
      </c>
      <c r="P34" s="33">
        <f t="shared" si="1"/>
        <v>0.10535407880433775</v>
      </c>
      <c r="Q34" s="41"/>
      <c r="R34" s="58">
        <f t="shared" si="10"/>
        <v>18.642604768462217</v>
      </c>
      <c r="S34" s="58">
        <f t="shared" si="11"/>
        <v>26.952634800077185</v>
      </c>
      <c r="T34" s="58">
        <f t="shared" si="12"/>
        <v>22.756481021736953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1552.6265115770075</v>
      </c>
      <c r="F35" s="56">
        <v>1957.0483010820251</v>
      </c>
      <c r="G35" s="57">
        <f t="shared" si="4"/>
        <v>3509.6748126590328</v>
      </c>
      <c r="H35" s="56">
        <v>153</v>
      </c>
      <c r="I35" s="56">
        <v>150</v>
      </c>
      <c r="J35" s="57">
        <f t="shared" si="5"/>
        <v>303</v>
      </c>
      <c r="K35" s="56">
        <v>0</v>
      </c>
      <c r="L35" s="56">
        <v>0</v>
      </c>
      <c r="M35" s="57">
        <f t="shared" si="6"/>
        <v>0</v>
      </c>
      <c r="N35" s="32">
        <f t="shared" si="13"/>
        <v>4.6980952298989576E-2</v>
      </c>
      <c r="O35" s="32">
        <f t="shared" si="0"/>
        <v>6.0402725342037812E-2</v>
      </c>
      <c r="P35" s="33">
        <f t="shared" si="1"/>
        <v>5.3625394399508509E-2</v>
      </c>
      <c r="Q35" s="41"/>
      <c r="R35" s="58">
        <f t="shared" si="10"/>
        <v>10.147885696581747</v>
      </c>
      <c r="S35" s="58">
        <f t="shared" si="11"/>
        <v>13.046988673880167</v>
      </c>
      <c r="T35" s="58">
        <f t="shared" si="12"/>
        <v>11.583085190293838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394.53624671156541</v>
      </c>
      <c r="F36" s="61">
        <v>446</v>
      </c>
      <c r="G36" s="62">
        <f t="shared" si="4"/>
        <v>840.53624671156535</v>
      </c>
      <c r="H36" s="61">
        <v>155</v>
      </c>
      <c r="I36" s="61">
        <v>150</v>
      </c>
      <c r="J36" s="62">
        <f t="shared" si="5"/>
        <v>305</v>
      </c>
      <c r="K36" s="61">
        <v>0</v>
      </c>
      <c r="L36" s="61">
        <v>0</v>
      </c>
      <c r="M36" s="62">
        <f t="shared" si="6"/>
        <v>0</v>
      </c>
      <c r="N36" s="34">
        <f t="shared" si="13"/>
        <v>1.1784236759604702E-2</v>
      </c>
      <c r="O36" s="34">
        <f t="shared" si="0"/>
        <v>1.3765432098765433E-2</v>
      </c>
      <c r="P36" s="35">
        <f t="shared" si="1"/>
        <v>1.2758595123126371E-2</v>
      </c>
      <c r="Q36" s="41"/>
      <c r="R36" s="58">
        <f t="shared" si="10"/>
        <v>2.5453951400746155</v>
      </c>
      <c r="S36" s="58">
        <f t="shared" si="11"/>
        <v>2.9733333333333332</v>
      </c>
      <c r="T36" s="58">
        <f t="shared" si="12"/>
        <v>2.7558565465952962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19686.171809301173</v>
      </c>
      <c r="F37" s="64">
        <v>11365.50642144753</v>
      </c>
      <c r="G37" s="65">
        <f t="shared" si="4"/>
        <v>31051.678230748701</v>
      </c>
      <c r="H37" s="64">
        <v>74</v>
      </c>
      <c r="I37" s="64">
        <v>78</v>
      </c>
      <c r="J37" s="65">
        <f t="shared" si="5"/>
        <v>152</v>
      </c>
      <c r="K37" s="64">
        <v>158</v>
      </c>
      <c r="L37" s="64">
        <v>159</v>
      </c>
      <c r="M37" s="65">
        <f t="shared" si="6"/>
        <v>317</v>
      </c>
      <c r="N37" s="30">
        <f t="shared" si="13"/>
        <v>0.35684041127648586</v>
      </c>
      <c r="O37" s="30">
        <f t="shared" si="0"/>
        <v>0.20194574309608262</v>
      </c>
      <c r="P37" s="31">
        <f t="shared" si="1"/>
        <v>0.27862032724453289</v>
      </c>
      <c r="Q37" s="41"/>
      <c r="R37" s="58">
        <f t="shared" si="10"/>
        <v>84.854188833194712</v>
      </c>
      <c r="S37" s="58">
        <f t="shared" si="11"/>
        <v>47.955723297246962</v>
      </c>
      <c r="T37" s="58">
        <f t="shared" si="12"/>
        <v>66.208269148717918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18779.998048054542</v>
      </c>
      <c r="F38" s="56">
        <v>11345.285138987583</v>
      </c>
      <c r="G38" s="57">
        <f t="shared" si="4"/>
        <v>30125.283187042125</v>
      </c>
      <c r="H38" s="56">
        <v>74</v>
      </c>
      <c r="I38" s="56">
        <v>76</v>
      </c>
      <c r="J38" s="57">
        <f t="shared" si="5"/>
        <v>150</v>
      </c>
      <c r="K38" s="56">
        <v>154</v>
      </c>
      <c r="L38" s="56">
        <v>159</v>
      </c>
      <c r="M38" s="57">
        <f t="shared" si="6"/>
        <v>313</v>
      </c>
      <c r="N38" s="32">
        <f t="shared" si="13"/>
        <v>0.34664792616757495</v>
      </c>
      <c r="O38" s="32">
        <f t="shared" si="0"/>
        <v>0.20314577315190488</v>
      </c>
      <c r="P38" s="33">
        <f t="shared" si="1"/>
        <v>0.27380647119757623</v>
      </c>
      <c r="Q38" s="41"/>
      <c r="R38" s="58">
        <f t="shared" si="10"/>
        <v>82.368412491467282</v>
      </c>
      <c r="S38" s="58">
        <f t="shared" si="11"/>
        <v>48.277809102074819</v>
      </c>
      <c r="T38" s="58">
        <f t="shared" si="12"/>
        <v>65.065406451494866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18255.555410092038</v>
      </c>
      <c r="F39" s="56">
        <v>11215.056459701051</v>
      </c>
      <c r="G39" s="57">
        <f t="shared" si="4"/>
        <v>29470.611869793087</v>
      </c>
      <c r="H39" s="56">
        <v>72</v>
      </c>
      <c r="I39" s="56">
        <v>76</v>
      </c>
      <c r="J39" s="57">
        <f t="shared" si="5"/>
        <v>148</v>
      </c>
      <c r="K39" s="56">
        <v>161</v>
      </c>
      <c r="L39" s="56">
        <v>167</v>
      </c>
      <c r="M39" s="57">
        <f t="shared" si="6"/>
        <v>328</v>
      </c>
      <c r="N39" s="32">
        <f t="shared" si="13"/>
        <v>0.32904750198435539</v>
      </c>
      <c r="O39" s="32">
        <f t="shared" si="0"/>
        <v>0.19392475549351657</v>
      </c>
      <c r="P39" s="33">
        <f t="shared" si="1"/>
        <v>0.26008376756030327</v>
      </c>
      <c r="Q39" s="41"/>
      <c r="R39" s="58">
        <f t="shared" si="10"/>
        <v>78.350023219279137</v>
      </c>
      <c r="S39" s="58">
        <f t="shared" si="11"/>
        <v>46.152495718934368</v>
      </c>
      <c r="T39" s="58">
        <f t="shared" si="12"/>
        <v>61.91305014662413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17947.46181678342</v>
      </c>
      <c r="F40" s="56">
        <v>11107.18365971713</v>
      </c>
      <c r="G40" s="57">
        <f t="shared" si="4"/>
        <v>29054.645476500547</v>
      </c>
      <c r="H40" s="56">
        <v>72</v>
      </c>
      <c r="I40" s="56">
        <v>76</v>
      </c>
      <c r="J40" s="57">
        <f t="shared" si="5"/>
        <v>148</v>
      </c>
      <c r="K40" s="56">
        <v>159</v>
      </c>
      <c r="L40" s="56">
        <v>159</v>
      </c>
      <c r="M40" s="57">
        <f t="shared" si="6"/>
        <v>318</v>
      </c>
      <c r="N40" s="32">
        <f t="shared" si="13"/>
        <v>0.32641244392520408</v>
      </c>
      <c r="O40" s="32">
        <f t="shared" si="0"/>
        <v>0.19888238897932117</v>
      </c>
      <c r="P40" s="33">
        <f t="shared" si="1"/>
        <v>0.26215033091977541</v>
      </c>
      <c r="Q40" s="41"/>
      <c r="R40" s="58">
        <f t="shared" si="10"/>
        <v>77.694639899495328</v>
      </c>
      <c r="S40" s="58">
        <f t="shared" si="11"/>
        <v>47.264611317945231</v>
      </c>
      <c r="T40" s="58">
        <f t="shared" si="12"/>
        <v>62.349024627683576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17672.07586434031</v>
      </c>
      <c r="F41" s="56">
        <v>10945.371427555787</v>
      </c>
      <c r="G41" s="57">
        <f t="shared" si="4"/>
        <v>28617.447291896096</v>
      </c>
      <c r="H41" s="56">
        <v>84</v>
      </c>
      <c r="I41" s="56">
        <v>76</v>
      </c>
      <c r="J41" s="57">
        <f t="shared" si="5"/>
        <v>160</v>
      </c>
      <c r="K41" s="56">
        <v>159</v>
      </c>
      <c r="L41" s="56">
        <v>159</v>
      </c>
      <c r="M41" s="57">
        <f t="shared" si="6"/>
        <v>318</v>
      </c>
      <c r="N41" s="32">
        <f t="shared" si="13"/>
        <v>0.30693476212901749</v>
      </c>
      <c r="O41" s="32">
        <f t="shared" si="0"/>
        <v>0.19598502054784034</v>
      </c>
      <c r="P41" s="33">
        <f t="shared" si="1"/>
        <v>0.25230504383460378</v>
      </c>
      <c r="Q41" s="41"/>
      <c r="R41" s="58">
        <f t="shared" si="10"/>
        <v>72.724592034322256</v>
      </c>
      <c r="S41" s="58">
        <f t="shared" si="11"/>
        <v>46.576048627896967</v>
      </c>
      <c r="T41" s="58">
        <f t="shared" si="12"/>
        <v>59.869136593924885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15660.969445066119</v>
      </c>
      <c r="F42" s="56">
        <v>6955.7272379392207</v>
      </c>
      <c r="G42" s="57">
        <f t="shared" si="4"/>
        <v>22616.696683005339</v>
      </c>
      <c r="H42" s="56">
        <v>0</v>
      </c>
      <c r="I42" s="56">
        <v>0</v>
      </c>
      <c r="J42" s="57">
        <f t="shared" si="5"/>
        <v>0</v>
      </c>
      <c r="K42" s="56">
        <v>159</v>
      </c>
      <c r="L42" s="56">
        <v>159</v>
      </c>
      <c r="M42" s="57">
        <f t="shared" si="6"/>
        <v>318</v>
      </c>
      <c r="N42" s="32">
        <f t="shared" si="13"/>
        <v>0.39716396442143737</v>
      </c>
      <c r="O42" s="32">
        <f t="shared" si="0"/>
        <v>0.17639803301732657</v>
      </c>
      <c r="P42" s="33">
        <f t="shared" si="1"/>
        <v>0.28678099871938195</v>
      </c>
      <c r="Q42" s="41"/>
      <c r="R42" s="58">
        <f t="shared" si="10"/>
        <v>98.496663176516478</v>
      </c>
      <c r="S42" s="58">
        <f t="shared" si="11"/>
        <v>43.746712188296982</v>
      </c>
      <c r="T42" s="58">
        <f t="shared" si="12"/>
        <v>71.12168768240673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13992.513005554894</v>
      </c>
      <c r="F43" s="56">
        <v>5997.2649797241556</v>
      </c>
      <c r="G43" s="57">
        <f t="shared" si="4"/>
        <v>19989.777985279048</v>
      </c>
      <c r="H43" s="56">
        <v>0</v>
      </c>
      <c r="I43" s="56">
        <v>0</v>
      </c>
      <c r="J43" s="57">
        <f t="shared" si="5"/>
        <v>0</v>
      </c>
      <c r="K43" s="56">
        <v>159</v>
      </c>
      <c r="L43" s="56">
        <v>159</v>
      </c>
      <c r="M43" s="57">
        <f t="shared" si="6"/>
        <v>318</v>
      </c>
      <c r="N43" s="32">
        <f t="shared" si="13"/>
        <v>0.35485171955657574</v>
      </c>
      <c r="O43" s="32">
        <f t="shared" si="0"/>
        <v>0.15209132125492381</v>
      </c>
      <c r="P43" s="33">
        <f t="shared" si="1"/>
        <v>0.25347152040574977</v>
      </c>
      <c r="Q43" s="41"/>
      <c r="R43" s="58">
        <f t="shared" si="10"/>
        <v>88.00322645003078</v>
      </c>
      <c r="S43" s="58">
        <f t="shared" si="11"/>
        <v>37.718647671221106</v>
      </c>
      <c r="T43" s="58">
        <f t="shared" si="12"/>
        <v>62.860937060625936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13410.780604868156</v>
      </c>
      <c r="F44" s="56">
        <v>5777.2759053693435</v>
      </c>
      <c r="G44" s="57">
        <f t="shared" si="4"/>
        <v>19188.0565102375</v>
      </c>
      <c r="H44" s="56">
        <v>0</v>
      </c>
      <c r="I44" s="56">
        <v>0</v>
      </c>
      <c r="J44" s="57">
        <f t="shared" si="5"/>
        <v>0</v>
      </c>
      <c r="K44" s="56">
        <v>159</v>
      </c>
      <c r="L44" s="56">
        <v>159</v>
      </c>
      <c r="M44" s="57">
        <f t="shared" si="6"/>
        <v>318</v>
      </c>
      <c r="N44" s="32">
        <f t="shared" si="13"/>
        <v>0.34009891978261708</v>
      </c>
      <c r="O44" s="32">
        <f t="shared" si="0"/>
        <v>0.14651237333559911</v>
      </c>
      <c r="P44" s="33">
        <f t="shared" si="1"/>
        <v>0.24330564655910808</v>
      </c>
      <c r="Q44" s="41"/>
      <c r="R44" s="58">
        <f t="shared" si="10"/>
        <v>84.344532106089034</v>
      </c>
      <c r="S44" s="58">
        <f t="shared" si="11"/>
        <v>36.335068587228577</v>
      </c>
      <c r="T44" s="58">
        <f t="shared" si="12"/>
        <v>60.339800346658805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12921.838324697044</v>
      </c>
      <c r="F45" s="56">
        <v>5729.589605537969</v>
      </c>
      <c r="G45" s="57">
        <f t="shared" si="4"/>
        <v>18651.427930235011</v>
      </c>
      <c r="H45" s="56">
        <v>0</v>
      </c>
      <c r="I45" s="56">
        <v>0</v>
      </c>
      <c r="J45" s="57">
        <f t="shared" si="5"/>
        <v>0</v>
      </c>
      <c r="K45" s="56">
        <v>161</v>
      </c>
      <c r="L45" s="56">
        <v>159</v>
      </c>
      <c r="M45" s="57">
        <f t="shared" si="6"/>
        <v>320</v>
      </c>
      <c r="N45" s="32">
        <f t="shared" si="13"/>
        <v>0.3236284893983431</v>
      </c>
      <c r="O45" s="32">
        <f t="shared" si="0"/>
        <v>0.14530304335407712</v>
      </c>
      <c r="P45" s="33">
        <f t="shared" si="1"/>
        <v>0.23502303339509842</v>
      </c>
      <c r="Q45" s="41"/>
      <c r="R45" s="58">
        <f t="shared" si="10"/>
        <v>80.2598653707891</v>
      </c>
      <c r="S45" s="58">
        <f t="shared" si="11"/>
        <v>36.035154751811127</v>
      </c>
      <c r="T45" s="58">
        <f t="shared" si="12"/>
        <v>58.285712281984409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12700.269355465407</v>
      </c>
      <c r="F46" s="56">
        <v>5722.6782519708522</v>
      </c>
      <c r="G46" s="57">
        <f t="shared" si="4"/>
        <v>18422.947607436261</v>
      </c>
      <c r="H46" s="56">
        <v>0</v>
      </c>
      <c r="I46" s="56">
        <v>0</v>
      </c>
      <c r="J46" s="57">
        <f t="shared" si="5"/>
        <v>0</v>
      </c>
      <c r="K46" s="56">
        <v>159</v>
      </c>
      <c r="L46" s="56">
        <v>159</v>
      </c>
      <c r="M46" s="57">
        <f t="shared" si="6"/>
        <v>318</v>
      </c>
      <c r="N46" s="32">
        <f t="shared" si="13"/>
        <v>0.32208027377422921</v>
      </c>
      <c r="O46" s="32">
        <f t="shared" si="0"/>
        <v>0.14512777064239329</v>
      </c>
      <c r="P46" s="33">
        <f t="shared" si="1"/>
        <v>0.23360402220831128</v>
      </c>
      <c r="Q46" s="41"/>
      <c r="R46" s="58">
        <f t="shared" si="10"/>
        <v>79.875907896008854</v>
      </c>
      <c r="S46" s="58">
        <f t="shared" si="11"/>
        <v>35.991687119313539</v>
      </c>
      <c r="T46" s="58">
        <f t="shared" si="12"/>
        <v>57.933797507661197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12445.391602532221</v>
      </c>
      <c r="F47" s="56">
        <v>5719.6140412210398</v>
      </c>
      <c r="G47" s="57">
        <f t="shared" si="4"/>
        <v>18165.005643753262</v>
      </c>
      <c r="H47" s="56">
        <v>0</v>
      </c>
      <c r="I47" s="56">
        <v>0</v>
      </c>
      <c r="J47" s="57">
        <f t="shared" si="5"/>
        <v>0</v>
      </c>
      <c r="K47" s="56">
        <v>159</v>
      </c>
      <c r="L47" s="56">
        <v>159</v>
      </c>
      <c r="M47" s="57">
        <f t="shared" si="6"/>
        <v>318</v>
      </c>
      <c r="N47" s="32">
        <f t="shared" si="13"/>
        <v>0.31561654500233877</v>
      </c>
      <c r="O47" s="32">
        <f t="shared" si="0"/>
        <v>0.14505006190964292</v>
      </c>
      <c r="P47" s="33">
        <f t="shared" si="1"/>
        <v>0.23033330345599085</v>
      </c>
      <c r="Q47" s="41"/>
      <c r="R47" s="58">
        <f t="shared" si="10"/>
        <v>78.272903160580015</v>
      </c>
      <c r="S47" s="58">
        <f t="shared" si="11"/>
        <v>35.972415353591444</v>
      </c>
      <c r="T47" s="58">
        <f t="shared" si="12"/>
        <v>57.122659257085729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11673.954871892791</v>
      </c>
      <c r="F48" s="56">
        <v>4968.2020822789291</v>
      </c>
      <c r="G48" s="57">
        <f t="shared" si="4"/>
        <v>16642.156954171718</v>
      </c>
      <c r="H48" s="56">
        <v>0</v>
      </c>
      <c r="I48" s="56">
        <v>0</v>
      </c>
      <c r="J48" s="57">
        <f t="shared" ref="J48:J58" si="14">+H48+I48</f>
        <v>0</v>
      </c>
      <c r="K48" s="56">
        <v>159</v>
      </c>
      <c r="L48" s="56">
        <v>157</v>
      </c>
      <c r="M48" s="57">
        <f t="shared" ref="M48:M58" si="15">+K48+L48</f>
        <v>316</v>
      </c>
      <c r="N48" s="32">
        <f t="shared" ref="N48" si="16">+E48/(H48*216+K48*248)</f>
        <v>0.29605282186784315</v>
      </c>
      <c r="O48" s="32">
        <f t="shared" ref="O48" si="17">+F48/(I48*216+L48*248)</f>
        <v>0.12759919052493654</v>
      </c>
      <c r="P48" s="33">
        <f t="shared" ref="P48" si="18">+G48/(J48*216+M48*248)</f>
        <v>0.21235908730823447</v>
      </c>
      <c r="Q48" s="41"/>
      <c r="R48" s="58">
        <f t="shared" ref="R48" si="19">+E48/(H48+K48)</f>
        <v>73.421099823225106</v>
      </c>
      <c r="S48" s="58">
        <f t="shared" ref="S48" si="20">+F48/(I48+L48)</f>
        <v>31.64459925018426</v>
      </c>
      <c r="T48" s="58">
        <f t="shared" ref="T48" si="21">+G48/(J48+M48)</f>
        <v>52.665053652442147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10701.655898093071</v>
      </c>
      <c r="F49" s="56">
        <v>4598.0939910234474</v>
      </c>
      <c r="G49" s="57">
        <f t="shared" si="4"/>
        <v>15299.74988911652</v>
      </c>
      <c r="H49" s="56">
        <v>0</v>
      </c>
      <c r="I49" s="56">
        <v>0</v>
      </c>
      <c r="J49" s="57">
        <f t="shared" si="14"/>
        <v>0</v>
      </c>
      <c r="K49" s="56">
        <v>158</v>
      </c>
      <c r="L49" s="56">
        <v>157</v>
      </c>
      <c r="M49" s="57">
        <f t="shared" si="15"/>
        <v>315</v>
      </c>
      <c r="N49" s="32">
        <f t="shared" si="13"/>
        <v>0.27311290062507837</v>
      </c>
      <c r="O49" s="32">
        <f t="shared" si="0"/>
        <v>0.11809364061597101</v>
      </c>
      <c r="P49" s="33">
        <f t="shared" si="1"/>
        <v>0.19584933293799947</v>
      </c>
      <c r="Q49" s="41"/>
      <c r="R49" s="58">
        <f t="shared" si="10"/>
        <v>67.73199935501944</v>
      </c>
      <c r="S49" s="58">
        <f t="shared" si="11"/>
        <v>29.287222872760811</v>
      </c>
      <c r="T49" s="58">
        <f t="shared" si="12"/>
        <v>48.570634568623873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10794.418181587822</v>
      </c>
      <c r="F50" s="56">
        <v>4394.6006751414279</v>
      </c>
      <c r="G50" s="57">
        <f t="shared" si="4"/>
        <v>15189.01885672925</v>
      </c>
      <c r="H50" s="56">
        <v>0</v>
      </c>
      <c r="I50" s="56">
        <v>0</v>
      </c>
      <c r="J50" s="57">
        <f t="shared" si="14"/>
        <v>0</v>
      </c>
      <c r="K50" s="56">
        <v>150</v>
      </c>
      <c r="L50" s="56">
        <v>159</v>
      </c>
      <c r="M50" s="57">
        <f t="shared" si="15"/>
        <v>309</v>
      </c>
      <c r="N50" s="32">
        <f t="shared" si="13"/>
        <v>0.29017253176311347</v>
      </c>
      <c r="O50" s="32">
        <f t="shared" si="0"/>
        <v>0.11144757240671099</v>
      </c>
      <c r="P50" s="33">
        <f t="shared" si="1"/>
        <v>0.19820726141467337</v>
      </c>
      <c r="Q50" s="41"/>
      <c r="R50" s="58">
        <f t="shared" si="10"/>
        <v>71.96278787725214</v>
      </c>
      <c r="S50" s="58">
        <f t="shared" si="11"/>
        <v>27.638997956864326</v>
      </c>
      <c r="T50" s="58">
        <f t="shared" si="12"/>
        <v>49.155400830839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9750.5688170965586</v>
      </c>
      <c r="F51" s="56">
        <v>4214.742859789083</v>
      </c>
      <c r="G51" s="57">
        <f t="shared" si="4"/>
        <v>13965.311676885642</v>
      </c>
      <c r="H51" s="56">
        <v>0</v>
      </c>
      <c r="I51" s="56">
        <v>0</v>
      </c>
      <c r="J51" s="57">
        <f t="shared" si="14"/>
        <v>0</v>
      </c>
      <c r="K51" s="56">
        <v>158</v>
      </c>
      <c r="L51" s="56">
        <v>159</v>
      </c>
      <c r="M51" s="57">
        <f t="shared" si="15"/>
        <v>317</v>
      </c>
      <c r="N51" s="32">
        <f t="shared" si="13"/>
        <v>0.2488405680149183</v>
      </c>
      <c r="O51" s="32">
        <f t="shared" si="0"/>
        <v>0.10688635777513397</v>
      </c>
      <c r="P51" s="33">
        <f t="shared" si="1"/>
        <v>0.17763956035521575</v>
      </c>
      <c r="Q51" s="41"/>
      <c r="R51" s="58">
        <f t="shared" si="10"/>
        <v>61.71246086769974</v>
      </c>
      <c r="S51" s="58">
        <f t="shared" si="11"/>
        <v>26.507816728233227</v>
      </c>
      <c r="T51" s="58">
        <f t="shared" si="12"/>
        <v>44.054610968093506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9689.1040513093631</v>
      </c>
      <c r="F52" s="56">
        <v>4244.164369743834</v>
      </c>
      <c r="G52" s="57">
        <f t="shared" si="4"/>
        <v>13933.268421053197</v>
      </c>
      <c r="H52" s="56">
        <v>0</v>
      </c>
      <c r="I52" s="56">
        <v>0</v>
      </c>
      <c r="J52" s="57">
        <f t="shared" si="14"/>
        <v>0</v>
      </c>
      <c r="K52" s="56">
        <v>156</v>
      </c>
      <c r="L52" s="56">
        <v>159</v>
      </c>
      <c r="M52" s="57">
        <f t="shared" si="15"/>
        <v>315</v>
      </c>
      <c r="N52" s="32">
        <f t="shared" si="13"/>
        <v>0.25044210223607744</v>
      </c>
      <c r="O52" s="32">
        <f t="shared" si="0"/>
        <v>0.10763249061026156</v>
      </c>
      <c r="P52" s="33">
        <f t="shared" si="1"/>
        <v>0.17835725065352276</v>
      </c>
      <c r="Q52" s="41"/>
      <c r="R52" s="58">
        <f t="shared" si="10"/>
        <v>62.1096413545472</v>
      </c>
      <c r="S52" s="58">
        <f t="shared" si="11"/>
        <v>26.692857671344868</v>
      </c>
      <c r="T52" s="58">
        <f t="shared" si="12"/>
        <v>44.232598162073643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9585.8543797247039</v>
      </c>
      <c r="F53" s="56">
        <v>4223.0890384088243</v>
      </c>
      <c r="G53" s="57">
        <f t="shared" si="4"/>
        <v>13808.943418133527</v>
      </c>
      <c r="H53" s="56">
        <v>0</v>
      </c>
      <c r="I53" s="56">
        <v>0</v>
      </c>
      <c r="J53" s="57">
        <f t="shared" si="14"/>
        <v>0</v>
      </c>
      <c r="K53" s="56">
        <v>154</v>
      </c>
      <c r="L53" s="56">
        <v>159</v>
      </c>
      <c r="M53" s="57">
        <f t="shared" si="15"/>
        <v>313</v>
      </c>
      <c r="N53" s="32">
        <f t="shared" si="13"/>
        <v>0.25099115992157267</v>
      </c>
      <c r="O53" s="32">
        <f t="shared" si="0"/>
        <v>0.10709801781316759</v>
      </c>
      <c r="P53" s="33">
        <f t="shared" si="1"/>
        <v>0.17789528262049789</v>
      </c>
      <c r="Q53" s="41"/>
      <c r="R53" s="58">
        <f t="shared" si="10"/>
        <v>62.245807660550028</v>
      </c>
      <c r="S53" s="58">
        <f t="shared" si="11"/>
        <v>26.56030841766556</v>
      </c>
      <c r="T53" s="58">
        <f t="shared" si="12"/>
        <v>44.118030089883476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9590.3099440103088</v>
      </c>
      <c r="F54" s="56">
        <v>3965.8136130427474</v>
      </c>
      <c r="G54" s="57">
        <f t="shared" si="4"/>
        <v>13556.123557053055</v>
      </c>
      <c r="H54" s="56">
        <v>0</v>
      </c>
      <c r="I54" s="56">
        <v>0</v>
      </c>
      <c r="J54" s="57">
        <f t="shared" si="14"/>
        <v>0</v>
      </c>
      <c r="K54" s="56">
        <v>156</v>
      </c>
      <c r="L54" s="56">
        <v>146</v>
      </c>
      <c r="M54" s="57">
        <f t="shared" si="15"/>
        <v>302</v>
      </c>
      <c r="N54" s="32">
        <f t="shared" si="13"/>
        <v>0.24788849110862046</v>
      </c>
      <c r="O54" s="32">
        <f t="shared" si="0"/>
        <v>0.10952865701068128</v>
      </c>
      <c r="P54" s="33">
        <f t="shared" si="1"/>
        <v>0.18099929978974919</v>
      </c>
      <c r="Q54" s="41"/>
      <c r="R54" s="58">
        <f t="shared" si="10"/>
        <v>61.476345794937878</v>
      </c>
      <c r="S54" s="58">
        <f t="shared" si="11"/>
        <v>27.163106938648955</v>
      </c>
      <c r="T54" s="58">
        <f t="shared" si="12"/>
        <v>44.887826347857796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7243.0502596393426</v>
      </c>
      <c r="F55" s="56">
        <v>2547.5527303691579</v>
      </c>
      <c r="G55" s="57">
        <f t="shared" si="4"/>
        <v>9790.6029900085014</v>
      </c>
      <c r="H55" s="56">
        <v>0</v>
      </c>
      <c r="I55" s="56">
        <v>0</v>
      </c>
      <c r="J55" s="57">
        <f t="shared" si="14"/>
        <v>0</v>
      </c>
      <c r="K55" s="56">
        <v>162</v>
      </c>
      <c r="L55" s="56">
        <v>158</v>
      </c>
      <c r="M55" s="57">
        <f t="shared" si="15"/>
        <v>320</v>
      </c>
      <c r="N55" s="32">
        <f t="shared" si="13"/>
        <v>0.18028301124152088</v>
      </c>
      <c r="O55" s="32">
        <f t="shared" si="0"/>
        <v>6.501512684690583E-2</v>
      </c>
      <c r="P55" s="33">
        <f t="shared" si="1"/>
        <v>0.12336949332167971</v>
      </c>
      <c r="Q55" s="41"/>
      <c r="R55" s="58">
        <f t="shared" si="10"/>
        <v>44.710186787897179</v>
      </c>
      <c r="S55" s="58">
        <f t="shared" si="11"/>
        <v>16.123751458032643</v>
      </c>
      <c r="T55" s="58">
        <f t="shared" si="12"/>
        <v>30.595634343776567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6990.239564468362</v>
      </c>
      <c r="F56" s="56">
        <v>2355.2255734532505</v>
      </c>
      <c r="G56" s="57">
        <f t="shared" si="4"/>
        <v>9345.465137921612</v>
      </c>
      <c r="H56" s="56">
        <v>0</v>
      </c>
      <c r="I56" s="56">
        <v>0</v>
      </c>
      <c r="J56" s="57">
        <f t="shared" si="14"/>
        <v>0</v>
      </c>
      <c r="K56" s="56">
        <v>158</v>
      </c>
      <c r="L56" s="56">
        <v>158</v>
      </c>
      <c r="M56" s="57">
        <f t="shared" si="15"/>
        <v>316</v>
      </c>
      <c r="N56" s="32">
        <f t="shared" si="13"/>
        <v>0.17839525225776751</v>
      </c>
      <c r="O56" s="32">
        <f t="shared" si="0"/>
        <v>6.0106818432351231E-2</v>
      </c>
      <c r="P56" s="33">
        <f t="shared" si="1"/>
        <v>0.11925103534505936</v>
      </c>
      <c r="Q56" s="41"/>
      <c r="R56" s="58">
        <f t="shared" si="10"/>
        <v>44.24202255992634</v>
      </c>
      <c r="S56" s="58">
        <f t="shared" si="11"/>
        <v>14.906490971223104</v>
      </c>
      <c r="T56" s="58">
        <f t="shared" si="12"/>
        <v>29.57425676557472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5139.5168023364449</v>
      </c>
      <c r="F57" s="56">
        <v>2091.9484942161948</v>
      </c>
      <c r="G57" s="57">
        <f t="shared" si="4"/>
        <v>7231.4652965526402</v>
      </c>
      <c r="H57" s="56">
        <v>0</v>
      </c>
      <c r="I57" s="56">
        <v>0</v>
      </c>
      <c r="J57" s="57">
        <f t="shared" si="14"/>
        <v>0</v>
      </c>
      <c r="K57" s="56">
        <v>158</v>
      </c>
      <c r="L57" s="56">
        <v>158</v>
      </c>
      <c r="M57" s="57">
        <f t="shared" si="15"/>
        <v>316</v>
      </c>
      <c r="N57" s="32">
        <f t="shared" si="13"/>
        <v>0.13116365869580557</v>
      </c>
      <c r="O57" s="32">
        <f t="shared" si="0"/>
        <v>5.3387823964276104E-2</v>
      </c>
      <c r="P57" s="33">
        <f t="shared" si="1"/>
        <v>9.2275741330040836E-2</v>
      </c>
      <c r="Q57" s="41"/>
      <c r="R57" s="58">
        <f t="shared" si="10"/>
        <v>32.528587356559775</v>
      </c>
      <c r="S57" s="58">
        <f t="shared" si="11"/>
        <v>13.240180343140473</v>
      </c>
      <c r="T57" s="58">
        <f t="shared" si="12"/>
        <v>22.884383849850128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4797.0893094815856</v>
      </c>
      <c r="F58" s="61">
        <v>2007</v>
      </c>
      <c r="G58" s="62">
        <f t="shared" si="4"/>
        <v>6804.0893094815856</v>
      </c>
      <c r="H58" s="56">
        <v>0</v>
      </c>
      <c r="I58" s="56">
        <v>0</v>
      </c>
      <c r="J58" s="57">
        <f t="shared" si="14"/>
        <v>0</v>
      </c>
      <c r="K58" s="56">
        <v>158</v>
      </c>
      <c r="L58" s="56">
        <v>158</v>
      </c>
      <c r="M58" s="57">
        <f t="shared" si="15"/>
        <v>316</v>
      </c>
      <c r="N58" s="34">
        <f t="shared" si="13"/>
        <v>0.12242469654659008</v>
      </c>
      <c r="O58" s="34">
        <f t="shared" si="0"/>
        <v>5.1219885667619439E-2</v>
      </c>
      <c r="P58" s="35">
        <f t="shared" si="1"/>
        <v>8.6822291107104752E-2</v>
      </c>
      <c r="Q58" s="41"/>
      <c r="R58" s="58">
        <f t="shared" si="10"/>
        <v>30.361324743554338</v>
      </c>
      <c r="S58" s="58">
        <f t="shared" si="11"/>
        <v>12.70253164556962</v>
      </c>
      <c r="T58" s="58">
        <f t="shared" si="12"/>
        <v>21.531928194561981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16593.142217838697</v>
      </c>
      <c r="F59" s="64">
        <v>9485.4297840172021</v>
      </c>
      <c r="G59" s="65">
        <f t="shared" si="4"/>
        <v>26078.5720018559</v>
      </c>
      <c r="H59" s="66">
        <v>32</v>
      </c>
      <c r="I59" s="64">
        <v>73</v>
      </c>
      <c r="J59" s="65">
        <f t="shared" si="5"/>
        <v>105</v>
      </c>
      <c r="K59" s="66">
        <v>108</v>
      </c>
      <c r="L59" s="64">
        <v>78</v>
      </c>
      <c r="M59" s="65">
        <f t="shared" si="6"/>
        <v>186</v>
      </c>
      <c r="N59" s="30">
        <f t="shared" si="13"/>
        <v>0.49243655679720727</v>
      </c>
      <c r="O59" s="30">
        <f t="shared" si="0"/>
        <v>0.2701478065623491</v>
      </c>
      <c r="P59" s="31">
        <f t="shared" si="1"/>
        <v>0.37900494131286916</v>
      </c>
      <c r="Q59" s="41"/>
      <c r="R59" s="58">
        <f t="shared" si="10"/>
        <v>118.52244441313354</v>
      </c>
      <c r="S59" s="58">
        <f t="shared" si="11"/>
        <v>62.817415788193394</v>
      </c>
      <c r="T59" s="58">
        <f t="shared" si="12"/>
        <v>89.617085917030579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16042.283234180622</v>
      </c>
      <c r="F60" s="56">
        <v>9557.9105718662813</v>
      </c>
      <c r="G60" s="57">
        <f t="shared" si="4"/>
        <v>25600.193806046904</v>
      </c>
      <c r="H60" s="55">
        <v>28</v>
      </c>
      <c r="I60" s="56">
        <v>73</v>
      </c>
      <c r="J60" s="57">
        <f t="shared" ref="J60:J84" si="22">+H60+I60</f>
        <v>101</v>
      </c>
      <c r="K60" s="55">
        <v>124</v>
      </c>
      <c r="L60" s="56">
        <v>78</v>
      </c>
      <c r="M60" s="57">
        <f t="shared" ref="M60:M84" si="23">+K60+L60</f>
        <v>202</v>
      </c>
      <c r="N60" s="32">
        <f t="shared" si="13"/>
        <v>0.43593160962447342</v>
      </c>
      <c r="O60" s="32">
        <f t="shared" si="0"/>
        <v>0.27221208053845641</v>
      </c>
      <c r="P60" s="33">
        <f t="shared" si="1"/>
        <v>0.35599335028989465</v>
      </c>
      <c r="Q60" s="41"/>
      <c r="R60" s="58">
        <f t="shared" si="10"/>
        <v>105.54133706697777</v>
      </c>
      <c r="S60" s="58">
        <f t="shared" si="11"/>
        <v>63.297421005736965</v>
      </c>
      <c r="T60" s="58">
        <f t="shared" si="12"/>
        <v>84.489088468801668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15207.931844158171</v>
      </c>
      <c r="F61" s="56">
        <v>9305.2624744004861</v>
      </c>
      <c r="G61" s="57">
        <f t="shared" si="4"/>
        <v>24513.194318558657</v>
      </c>
      <c r="H61" s="55">
        <v>28</v>
      </c>
      <c r="I61" s="56">
        <v>73</v>
      </c>
      <c r="J61" s="57">
        <f t="shared" si="22"/>
        <v>101</v>
      </c>
      <c r="K61" s="55">
        <v>124</v>
      </c>
      <c r="L61" s="56">
        <v>78</v>
      </c>
      <c r="M61" s="57">
        <f t="shared" si="23"/>
        <v>202</v>
      </c>
      <c r="N61" s="32">
        <f t="shared" si="13"/>
        <v>0.41325901750429811</v>
      </c>
      <c r="O61" s="32">
        <f t="shared" si="0"/>
        <v>0.26501658904079761</v>
      </c>
      <c r="P61" s="33">
        <f t="shared" si="1"/>
        <v>0.34087766045386941</v>
      </c>
      <c r="Q61" s="41"/>
      <c r="R61" s="58">
        <f t="shared" si="10"/>
        <v>100.05218318525112</v>
      </c>
      <c r="S61" s="58">
        <f t="shared" si="11"/>
        <v>61.624254797354212</v>
      </c>
      <c r="T61" s="58">
        <f t="shared" si="12"/>
        <v>80.901631414385008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14554.299298735976</v>
      </c>
      <c r="F62" s="56">
        <v>9259.969645100462</v>
      </c>
      <c r="G62" s="57">
        <f t="shared" si="4"/>
        <v>23814.26894383644</v>
      </c>
      <c r="H62" s="55">
        <v>28</v>
      </c>
      <c r="I62" s="56">
        <v>73</v>
      </c>
      <c r="J62" s="57">
        <f t="shared" si="22"/>
        <v>101</v>
      </c>
      <c r="K62" s="55">
        <v>124</v>
      </c>
      <c r="L62" s="56">
        <v>80</v>
      </c>
      <c r="M62" s="57">
        <f t="shared" si="23"/>
        <v>204</v>
      </c>
      <c r="N62" s="32">
        <f t="shared" si="13"/>
        <v>0.39549726355260806</v>
      </c>
      <c r="O62" s="32">
        <f t="shared" si="0"/>
        <v>0.26005306799316058</v>
      </c>
      <c r="P62" s="33">
        <f t="shared" si="1"/>
        <v>0.32889002518832783</v>
      </c>
      <c r="Q62" s="41"/>
      <c r="R62" s="58">
        <f t="shared" si="10"/>
        <v>95.751969070631418</v>
      </c>
      <c r="S62" s="58">
        <f t="shared" si="11"/>
        <v>60.522677418957265</v>
      </c>
      <c r="T62" s="58">
        <f t="shared" si="12"/>
        <v>78.079570307660461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14124.387229528858</v>
      </c>
      <c r="F63" s="56">
        <v>9093.5937391156367</v>
      </c>
      <c r="G63" s="57">
        <f t="shared" si="4"/>
        <v>23217.980968644493</v>
      </c>
      <c r="H63" s="55">
        <v>28</v>
      </c>
      <c r="I63" s="56">
        <v>38</v>
      </c>
      <c r="J63" s="57">
        <f t="shared" si="22"/>
        <v>66</v>
      </c>
      <c r="K63" s="55">
        <v>124</v>
      </c>
      <c r="L63" s="56">
        <v>116</v>
      </c>
      <c r="M63" s="57">
        <f t="shared" si="23"/>
        <v>240</v>
      </c>
      <c r="N63" s="32">
        <f t="shared" si="13"/>
        <v>0.38381487036763201</v>
      </c>
      <c r="O63" s="32">
        <f t="shared" si="0"/>
        <v>0.24593232743172969</v>
      </c>
      <c r="P63" s="33">
        <f t="shared" si="1"/>
        <v>0.31470913262638928</v>
      </c>
      <c r="Q63" s="41"/>
      <c r="R63" s="58">
        <f t="shared" si="10"/>
        <v>92.923600194268801</v>
      </c>
      <c r="S63" s="58">
        <f t="shared" si="11"/>
        <v>59.049309994257378</v>
      </c>
      <c r="T63" s="58">
        <f t="shared" si="12"/>
        <v>75.875754799491801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13155.787235293667</v>
      </c>
      <c r="F64" s="56">
        <v>9122.2014199644436</v>
      </c>
      <c r="G64" s="57">
        <f t="shared" si="4"/>
        <v>22277.988655258108</v>
      </c>
      <c r="H64" s="55">
        <v>30</v>
      </c>
      <c r="I64" s="56">
        <v>38</v>
      </c>
      <c r="J64" s="57">
        <f t="shared" si="22"/>
        <v>68</v>
      </c>
      <c r="K64" s="55">
        <v>124</v>
      </c>
      <c r="L64" s="56">
        <v>115</v>
      </c>
      <c r="M64" s="57">
        <f t="shared" si="23"/>
        <v>239</v>
      </c>
      <c r="N64" s="3">
        <f t="shared" si="13"/>
        <v>0.35334624074166487</v>
      </c>
      <c r="O64" s="3">
        <f t="shared" si="0"/>
        <v>0.24837185308114909</v>
      </c>
      <c r="P64" s="4">
        <f t="shared" si="1"/>
        <v>0.30121672059570187</v>
      </c>
      <c r="Q64" s="41"/>
      <c r="R64" s="58">
        <f t="shared" si="10"/>
        <v>85.427189839569266</v>
      </c>
      <c r="S64" s="58">
        <f t="shared" si="11"/>
        <v>59.622231503035579</v>
      </c>
      <c r="T64" s="58">
        <f t="shared" si="12"/>
        <v>72.566738290743018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10314.537324670047</v>
      </c>
      <c r="F65" s="56">
        <v>8429.396815476206</v>
      </c>
      <c r="G65" s="57">
        <f t="shared" si="4"/>
        <v>18743.934140146252</v>
      </c>
      <c r="H65" s="55">
        <v>30</v>
      </c>
      <c r="I65" s="56">
        <v>38</v>
      </c>
      <c r="J65" s="57">
        <f t="shared" si="22"/>
        <v>68</v>
      </c>
      <c r="K65" s="55">
        <v>122</v>
      </c>
      <c r="L65" s="56">
        <v>117</v>
      </c>
      <c r="M65" s="57">
        <f t="shared" si="23"/>
        <v>239</v>
      </c>
      <c r="N65" s="3">
        <f t="shared" si="13"/>
        <v>0.28077464407311759</v>
      </c>
      <c r="O65" s="3">
        <f t="shared" si="0"/>
        <v>0.22645059143230728</v>
      </c>
      <c r="P65" s="4">
        <f t="shared" si="1"/>
        <v>0.25343339832539552</v>
      </c>
      <c r="Q65" s="41"/>
      <c r="R65" s="58">
        <f t="shared" si="10"/>
        <v>67.858798188618735</v>
      </c>
      <c r="S65" s="58">
        <f t="shared" si="11"/>
        <v>54.383205261136816</v>
      </c>
      <c r="T65" s="58">
        <f t="shared" si="12"/>
        <v>61.055160065622971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4787.5891541758847</v>
      </c>
      <c r="F66" s="56">
        <v>4406.4526717252111</v>
      </c>
      <c r="G66" s="57">
        <f t="shared" si="4"/>
        <v>9194.0418259010949</v>
      </c>
      <c r="H66" s="55">
        <v>33</v>
      </c>
      <c r="I66" s="56">
        <v>38</v>
      </c>
      <c r="J66" s="57">
        <f t="shared" si="22"/>
        <v>71</v>
      </c>
      <c r="K66" s="55">
        <v>123</v>
      </c>
      <c r="L66" s="56">
        <v>117</v>
      </c>
      <c r="M66" s="57">
        <f t="shared" si="23"/>
        <v>240</v>
      </c>
      <c r="N66" s="3">
        <f t="shared" si="13"/>
        <v>0.12722122539795611</v>
      </c>
      <c r="O66" s="3">
        <f t="shared" si="0"/>
        <v>0.11837665677318963</v>
      </c>
      <c r="P66" s="4">
        <f t="shared" si="1"/>
        <v>0.12282304459096258</v>
      </c>
      <c r="Q66" s="41"/>
      <c r="R66" s="58">
        <f t="shared" si="10"/>
        <v>30.689674065230029</v>
      </c>
      <c r="S66" s="58">
        <f t="shared" si="11"/>
        <v>28.428726914356201</v>
      </c>
      <c r="T66" s="58">
        <f t="shared" si="12"/>
        <v>29.562835453058184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4630.8957766750773</v>
      </c>
      <c r="F67" s="56">
        <v>3198.8873529912535</v>
      </c>
      <c r="G67" s="57">
        <f t="shared" si="4"/>
        <v>7829.7831296663308</v>
      </c>
      <c r="H67" s="55">
        <v>59</v>
      </c>
      <c r="I67" s="56">
        <v>38</v>
      </c>
      <c r="J67" s="57">
        <f t="shared" si="22"/>
        <v>97</v>
      </c>
      <c r="K67" s="55">
        <v>103</v>
      </c>
      <c r="L67" s="56">
        <v>117</v>
      </c>
      <c r="M67" s="57">
        <f t="shared" si="23"/>
        <v>220</v>
      </c>
      <c r="N67" s="3">
        <f t="shared" si="13"/>
        <v>0.12094901213631104</v>
      </c>
      <c r="O67" s="3">
        <f t="shared" si="0"/>
        <v>8.5936152831271581E-2</v>
      </c>
      <c r="P67" s="4">
        <f t="shared" si="1"/>
        <v>0.10368925640515853</v>
      </c>
      <c r="Q67" s="41"/>
      <c r="R67" s="58">
        <f t="shared" si="10"/>
        <v>28.585776399228873</v>
      </c>
      <c r="S67" s="58">
        <f t="shared" si="11"/>
        <v>20.637982922524216</v>
      </c>
      <c r="T67" s="58">
        <f t="shared" si="12"/>
        <v>24.699631323868552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4616.952788939213</v>
      </c>
      <c r="F68" s="56">
        <v>2322.9564338445807</v>
      </c>
      <c r="G68" s="57">
        <f t="shared" si="4"/>
        <v>6939.9092227837937</v>
      </c>
      <c r="H68" s="55">
        <v>62</v>
      </c>
      <c r="I68" s="56">
        <v>38</v>
      </c>
      <c r="J68" s="57">
        <f t="shared" si="22"/>
        <v>100</v>
      </c>
      <c r="K68" s="55">
        <v>86</v>
      </c>
      <c r="L68" s="56">
        <v>117</v>
      </c>
      <c r="M68" s="57">
        <f t="shared" si="23"/>
        <v>203</v>
      </c>
      <c r="N68" s="3">
        <f t="shared" si="13"/>
        <v>0.13297675083350269</v>
      </c>
      <c r="O68" s="3">
        <f t="shared" si="0"/>
        <v>6.2404804261889657E-2</v>
      </c>
      <c r="P68" s="4">
        <f t="shared" si="1"/>
        <v>9.6462654603355305E-2</v>
      </c>
      <c r="Q68" s="41"/>
      <c r="R68" s="58">
        <f t="shared" si="10"/>
        <v>31.195626952291981</v>
      </c>
      <c r="S68" s="58">
        <f t="shared" si="11"/>
        <v>14.986815702223101</v>
      </c>
      <c r="T68" s="58">
        <f t="shared" si="12"/>
        <v>22.903990834269948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2340.4986825552796</v>
      </c>
      <c r="F69" s="61">
        <v>1641.0000000000009</v>
      </c>
      <c r="G69" s="62">
        <f t="shared" si="4"/>
        <v>3981.4986825552805</v>
      </c>
      <c r="H69" s="67">
        <v>60</v>
      </c>
      <c r="I69" s="61">
        <v>44</v>
      </c>
      <c r="J69" s="62">
        <f t="shared" si="22"/>
        <v>104</v>
      </c>
      <c r="K69" s="67">
        <v>86</v>
      </c>
      <c r="L69" s="61">
        <v>111</v>
      </c>
      <c r="M69" s="62">
        <f t="shared" si="23"/>
        <v>197</v>
      </c>
      <c r="N69" s="6">
        <f t="shared" si="13"/>
        <v>6.8259994241579552E-2</v>
      </c>
      <c r="O69" s="6">
        <f t="shared" si="0"/>
        <v>4.4313026571613762E-2</v>
      </c>
      <c r="P69" s="7">
        <f t="shared" si="1"/>
        <v>5.5825836827752114E-2</v>
      </c>
      <c r="Q69" s="41"/>
      <c r="R69" s="58">
        <f t="shared" si="10"/>
        <v>16.030812894214243</v>
      </c>
      <c r="S69" s="58">
        <f t="shared" si="11"/>
        <v>10.587096774193554</v>
      </c>
      <c r="T69" s="58">
        <f t="shared" si="12"/>
        <v>13.227570373937809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5156.0000000000009</v>
      </c>
      <c r="F70" s="64">
        <v>16954.372850083484</v>
      </c>
      <c r="G70" s="65">
        <f t="shared" si="4"/>
        <v>22110.372850083484</v>
      </c>
      <c r="H70" s="66">
        <v>342</v>
      </c>
      <c r="I70" s="64">
        <v>346</v>
      </c>
      <c r="J70" s="65">
        <f t="shared" si="22"/>
        <v>688</v>
      </c>
      <c r="K70" s="66">
        <v>0</v>
      </c>
      <c r="L70" s="64">
        <v>0</v>
      </c>
      <c r="M70" s="65">
        <f t="shared" si="23"/>
        <v>0</v>
      </c>
      <c r="N70" s="15">
        <f t="shared" si="13"/>
        <v>6.9796404591726244E-2</v>
      </c>
      <c r="O70" s="15">
        <f t="shared" si="0"/>
        <v>0.22685684074720996</v>
      </c>
      <c r="P70" s="16">
        <f t="shared" si="1"/>
        <v>0.14878319370480381</v>
      </c>
      <c r="Q70" s="41"/>
      <c r="R70" s="58">
        <f t="shared" si="10"/>
        <v>15.076023391812868</v>
      </c>
      <c r="S70" s="58">
        <f t="shared" si="11"/>
        <v>49.001077601397355</v>
      </c>
      <c r="T70" s="58">
        <f t="shared" si="12"/>
        <v>32.137169840237625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7940.5850850188153</v>
      </c>
      <c r="F71" s="56">
        <v>25478.0265165282</v>
      </c>
      <c r="G71" s="57">
        <f t="shared" ref="G71:G84" si="24">+E71+F71</f>
        <v>33418.611601547018</v>
      </c>
      <c r="H71" s="55">
        <v>342</v>
      </c>
      <c r="I71" s="56">
        <v>340</v>
      </c>
      <c r="J71" s="57">
        <f t="shared" si="22"/>
        <v>682</v>
      </c>
      <c r="K71" s="55">
        <v>0</v>
      </c>
      <c r="L71" s="56">
        <v>0</v>
      </c>
      <c r="M71" s="57">
        <f t="shared" si="23"/>
        <v>0</v>
      </c>
      <c r="N71" s="3">
        <f t="shared" si="13"/>
        <v>0.10749113446256789</v>
      </c>
      <c r="O71" s="3">
        <f t="shared" si="0"/>
        <v>0.34692301901590689</v>
      </c>
      <c r="P71" s="4">
        <f t="shared" si="1"/>
        <v>0.22685600359473104</v>
      </c>
      <c r="Q71" s="41"/>
      <c r="R71" s="58">
        <f t="shared" ref="R71:R86" si="25">+E71/(H71+K71)</f>
        <v>23.218085043914666</v>
      </c>
      <c r="S71" s="58">
        <f t="shared" ref="S71:S86" si="26">+F71/(I71+L71)</f>
        <v>74.935372107435882</v>
      </c>
      <c r="T71" s="58">
        <f t="shared" ref="T71:T86" si="27">+G71/(J71+M71)</f>
        <v>49.0008967764619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14818.061231601958</v>
      </c>
      <c r="F72" s="56">
        <v>37709.094282276521</v>
      </c>
      <c r="G72" s="57">
        <f t="shared" si="24"/>
        <v>52527.155513878475</v>
      </c>
      <c r="H72" s="55">
        <v>360</v>
      </c>
      <c r="I72" s="56">
        <v>348</v>
      </c>
      <c r="J72" s="57">
        <f t="shared" si="22"/>
        <v>708</v>
      </c>
      <c r="K72" s="55">
        <v>0</v>
      </c>
      <c r="L72" s="56">
        <v>0</v>
      </c>
      <c r="M72" s="57">
        <f t="shared" si="23"/>
        <v>0</v>
      </c>
      <c r="N72" s="3">
        <f t="shared" si="13"/>
        <v>0.19056148703191819</v>
      </c>
      <c r="O72" s="3">
        <f t="shared" si="0"/>
        <v>0.501664195964726</v>
      </c>
      <c r="P72" s="4">
        <f t="shared" si="1"/>
        <v>0.34347637786329827</v>
      </c>
      <c r="Q72" s="41"/>
      <c r="R72" s="58">
        <f t="shared" si="25"/>
        <v>41.161281198894329</v>
      </c>
      <c r="S72" s="58">
        <f t="shared" si="26"/>
        <v>108.3594663283808</v>
      </c>
      <c r="T72" s="58">
        <f t="shared" si="27"/>
        <v>74.19089761847242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17539.749775101463</v>
      </c>
      <c r="F73" s="56">
        <v>42563.842892914487</v>
      </c>
      <c r="G73" s="57">
        <f t="shared" si="24"/>
        <v>60103.592668015946</v>
      </c>
      <c r="H73" s="55">
        <v>340</v>
      </c>
      <c r="I73" s="56">
        <v>346</v>
      </c>
      <c r="J73" s="57">
        <f t="shared" si="22"/>
        <v>686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0.23883101545617461</v>
      </c>
      <c r="O73" s="3">
        <f t="shared" ref="O73" si="29">+F73/(I73*216+L73*248)</f>
        <v>0.56952262487843186</v>
      </c>
      <c r="P73" s="4">
        <f t="shared" ref="P73" si="30">+G73/(J73*216+M73*248)</f>
        <v>0.40562299338635099</v>
      </c>
      <c r="Q73" s="41"/>
      <c r="R73" s="58">
        <f t="shared" si="25"/>
        <v>51.587499338533718</v>
      </c>
      <c r="S73" s="58">
        <f t="shared" si="26"/>
        <v>123.01688697374129</v>
      </c>
      <c r="T73" s="58">
        <f t="shared" si="27"/>
        <v>87.614566571451817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19002.050749400354</v>
      </c>
      <c r="F74" s="56">
        <v>49175.902436254779</v>
      </c>
      <c r="G74" s="57">
        <f t="shared" si="24"/>
        <v>68177.953185655133</v>
      </c>
      <c r="H74" s="55">
        <v>340</v>
      </c>
      <c r="I74" s="56">
        <v>342</v>
      </c>
      <c r="J74" s="57">
        <f t="shared" si="22"/>
        <v>682</v>
      </c>
      <c r="K74" s="55">
        <v>0</v>
      </c>
      <c r="L74" s="56">
        <v>0</v>
      </c>
      <c r="M74" s="57">
        <f t="shared" si="23"/>
        <v>0</v>
      </c>
      <c r="N74" s="3">
        <f t="shared" si="13"/>
        <v>0.2587425210974994</v>
      </c>
      <c r="O74" s="3">
        <f t="shared" si="0"/>
        <v>0.66569068708380408</v>
      </c>
      <c r="P74" s="4">
        <f t="shared" si="1"/>
        <v>0.46281330228124751</v>
      </c>
      <c r="Q74" s="41"/>
      <c r="R74" s="58">
        <f t="shared" si="25"/>
        <v>55.888384557059865</v>
      </c>
      <c r="S74" s="58">
        <f t="shared" si="26"/>
        <v>143.7891884101017</v>
      </c>
      <c r="T74" s="58">
        <f t="shared" si="27"/>
        <v>99.967673292749467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20266.469949206934</v>
      </c>
      <c r="F75" s="56">
        <v>51325.7286153889</v>
      </c>
      <c r="G75" s="57">
        <f t="shared" si="24"/>
        <v>71592.198564595834</v>
      </c>
      <c r="H75" s="55">
        <v>336</v>
      </c>
      <c r="I75" s="56">
        <v>344</v>
      </c>
      <c r="J75" s="57">
        <f t="shared" si="22"/>
        <v>680</v>
      </c>
      <c r="K75" s="55">
        <v>0</v>
      </c>
      <c r="L75" s="56">
        <v>0</v>
      </c>
      <c r="M75" s="57">
        <f t="shared" si="23"/>
        <v>0</v>
      </c>
      <c r="N75" s="3">
        <f t="shared" si="13"/>
        <v>0.27924479096680632</v>
      </c>
      <c r="O75" s="3">
        <f t="shared" si="0"/>
        <v>0.69075323825620294</v>
      </c>
      <c r="P75" s="4">
        <f t="shared" si="1"/>
        <v>0.48741965253673636</v>
      </c>
      <c r="Q75" s="41"/>
      <c r="R75" s="58">
        <f t="shared" si="25"/>
        <v>60.31687484883016</v>
      </c>
      <c r="S75" s="58">
        <f t="shared" si="26"/>
        <v>149.20269946333983</v>
      </c>
      <c r="T75" s="58">
        <f t="shared" si="27"/>
        <v>105.28264494793505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29761.706696914713</v>
      </c>
      <c r="F76" s="56">
        <v>56990.584049687968</v>
      </c>
      <c r="G76" s="57">
        <f t="shared" si="24"/>
        <v>86752.290746602681</v>
      </c>
      <c r="H76" s="55">
        <v>352</v>
      </c>
      <c r="I76" s="56">
        <v>366</v>
      </c>
      <c r="J76" s="57">
        <f t="shared" si="22"/>
        <v>718</v>
      </c>
      <c r="K76" s="55">
        <v>0</v>
      </c>
      <c r="L76" s="56">
        <v>0</v>
      </c>
      <c r="M76" s="57">
        <f t="shared" si="23"/>
        <v>0</v>
      </c>
      <c r="N76" s="3">
        <f t="shared" si="13"/>
        <v>0.39143658850108787</v>
      </c>
      <c r="O76" s="3">
        <f t="shared" si="0"/>
        <v>0.72088878832331471</v>
      </c>
      <c r="P76" s="4">
        <f t="shared" si="1"/>
        <v>0.55937461793693055</v>
      </c>
      <c r="Q76" s="41"/>
      <c r="R76" s="58">
        <f t="shared" si="25"/>
        <v>84.550303116234986</v>
      </c>
      <c r="S76" s="58">
        <f t="shared" si="26"/>
        <v>155.71197827783598</v>
      </c>
      <c r="T76" s="58">
        <f t="shared" si="27"/>
        <v>120.82491747437699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35850.315529110529</v>
      </c>
      <c r="F77" s="56">
        <v>56630.866767977888</v>
      </c>
      <c r="G77" s="57">
        <f t="shared" si="24"/>
        <v>92481.18229708841</v>
      </c>
      <c r="H77" s="55">
        <v>338</v>
      </c>
      <c r="I77" s="56">
        <v>342</v>
      </c>
      <c r="J77" s="57">
        <f t="shared" si="22"/>
        <v>680</v>
      </c>
      <c r="K77" s="55">
        <v>0</v>
      </c>
      <c r="L77" s="56">
        <v>0</v>
      </c>
      <c r="M77" s="57">
        <f t="shared" si="23"/>
        <v>0</v>
      </c>
      <c r="N77" s="3">
        <f t="shared" si="13"/>
        <v>0.49104639942349509</v>
      </c>
      <c r="O77" s="3">
        <f t="shared" si="0"/>
        <v>0.76660800801356244</v>
      </c>
      <c r="P77" s="4">
        <f t="shared" si="1"/>
        <v>0.62963767903791124</v>
      </c>
      <c r="Q77" s="41"/>
      <c r="R77" s="58">
        <f t="shared" si="25"/>
        <v>106.06602227547494</v>
      </c>
      <c r="S77" s="58">
        <f t="shared" si="26"/>
        <v>165.5873297309295</v>
      </c>
      <c r="T77" s="58">
        <f t="shared" si="27"/>
        <v>136.00173867218885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34720.00986030967</v>
      </c>
      <c r="F78" s="56">
        <v>44322.645359221111</v>
      </c>
      <c r="G78" s="57">
        <f t="shared" si="24"/>
        <v>79042.655219530774</v>
      </c>
      <c r="H78" s="55">
        <v>342</v>
      </c>
      <c r="I78" s="56">
        <v>340</v>
      </c>
      <c r="J78" s="57">
        <f t="shared" si="22"/>
        <v>682</v>
      </c>
      <c r="K78" s="55">
        <v>0</v>
      </c>
      <c r="L78" s="56">
        <v>0</v>
      </c>
      <c r="M78" s="57">
        <f t="shared" si="23"/>
        <v>0</v>
      </c>
      <c r="N78" s="3">
        <f t="shared" si="13"/>
        <v>0.47000229938690802</v>
      </c>
      <c r="O78" s="3">
        <f t="shared" si="0"/>
        <v>0.60352185946651837</v>
      </c>
      <c r="P78" s="4">
        <f t="shared" si="1"/>
        <v>0.53656630294565799</v>
      </c>
      <c r="Q78" s="41"/>
      <c r="R78" s="58">
        <f t="shared" si="25"/>
        <v>101.52049666757213</v>
      </c>
      <c r="S78" s="58">
        <f t="shared" si="26"/>
        <v>130.36072164476798</v>
      </c>
      <c r="T78" s="58">
        <f t="shared" si="27"/>
        <v>115.89832143626214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33138.46595695358</v>
      </c>
      <c r="F79" s="56">
        <v>42449.373294035329</v>
      </c>
      <c r="G79" s="57">
        <f t="shared" si="24"/>
        <v>75587.839250988909</v>
      </c>
      <c r="H79" s="55">
        <v>356</v>
      </c>
      <c r="I79" s="56">
        <v>342</v>
      </c>
      <c r="J79" s="57">
        <f t="shared" si="22"/>
        <v>698</v>
      </c>
      <c r="K79" s="55">
        <v>0</v>
      </c>
      <c r="L79" s="56">
        <v>0</v>
      </c>
      <c r="M79" s="57">
        <f t="shared" si="23"/>
        <v>0</v>
      </c>
      <c r="N79" s="3">
        <f t="shared" si="13"/>
        <v>0.43095175245726147</v>
      </c>
      <c r="O79" s="3">
        <f t="shared" si="0"/>
        <v>0.5746341414072359</v>
      </c>
      <c r="P79" s="4">
        <f t="shared" si="1"/>
        <v>0.50135200606885355</v>
      </c>
      <c r="Q79" s="41"/>
      <c r="R79" s="58">
        <f t="shared" si="25"/>
        <v>93.085578530768487</v>
      </c>
      <c r="S79" s="58">
        <f t="shared" si="26"/>
        <v>124.12097454396294</v>
      </c>
      <c r="T79" s="58">
        <f t="shared" si="27"/>
        <v>108.29203331087237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26952.124045629145</v>
      </c>
      <c r="F80" s="56">
        <v>33762.597970787712</v>
      </c>
      <c r="G80" s="57">
        <f t="shared" si="24"/>
        <v>60714.722016416854</v>
      </c>
      <c r="H80" s="55">
        <v>360</v>
      </c>
      <c r="I80" s="56">
        <v>358</v>
      </c>
      <c r="J80" s="57">
        <f t="shared" si="22"/>
        <v>718</v>
      </c>
      <c r="K80" s="55">
        <v>0</v>
      </c>
      <c r="L80" s="56">
        <v>0</v>
      </c>
      <c r="M80" s="57">
        <f t="shared" si="23"/>
        <v>0</v>
      </c>
      <c r="N80" s="3">
        <f t="shared" si="13"/>
        <v>0.34660653350860526</v>
      </c>
      <c r="O80" s="3">
        <f t="shared" si="0"/>
        <v>0.43661542999673741</v>
      </c>
      <c r="P80" s="4">
        <f t="shared" si="1"/>
        <v>0.39148562117260427</v>
      </c>
      <c r="Q80" s="41"/>
      <c r="R80" s="58">
        <f t="shared" si="25"/>
        <v>74.867011237858733</v>
      </c>
      <c r="S80" s="58">
        <f t="shared" si="26"/>
        <v>94.308932879295284</v>
      </c>
      <c r="T80" s="58">
        <f t="shared" si="27"/>
        <v>84.56089417328252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22250.583044251591</v>
      </c>
      <c r="F81" s="56">
        <v>30077.856494103518</v>
      </c>
      <c r="G81" s="57">
        <f t="shared" si="24"/>
        <v>52328.439538355109</v>
      </c>
      <c r="H81" s="55">
        <v>340</v>
      </c>
      <c r="I81" s="56">
        <v>338</v>
      </c>
      <c r="J81" s="57">
        <f t="shared" si="22"/>
        <v>678</v>
      </c>
      <c r="K81" s="55">
        <v>0</v>
      </c>
      <c r="L81" s="56">
        <v>0</v>
      </c>
      <c r="M81" s="57">
        <f t="shared" si="23"/>
        <v>0</v>
      </c>
      <c r="N81" s="3">
        <f t="shared" si="13"/>
        <v>0.30297634864177003</v>
      </c>
      <c r="O81" s="3">
        <f t="shared" ref="O81:O86" si="31">+F81/(I81*216+L81*248)</f>
        <v>0.41198028290192196</v>
      </c>
      <c r="P81" s="4">
        <f t="shared" ref="P81:P86" si="32">+G81/(J81*216+M81*248)</f>
        <v>0.3573175430074505</v>
      </c>
      <c r="Q81" s="41"/>
      <c r="R81" s="58">
        <f t="shared" si="25"/>
        <v>65.442891306622329</v>
      </c>
      <c r="S81" s="58">
        <f t="shared" si="26"/>
        <v>88.987741106815136</v>
      </c>
      <c r="T81" s="58">
        <f t="shared" si="27"/>
        <v>77.180589289609301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19118.259564936732</v>
      </c>
      <c r="F82" s="56">
        <v>28472.970060024873</v>
      </c>
      <c r="G82" s="57">
        <f t="shared" si="24"/>
        <v>47591.229624961605</v>
      </c>
      <c r="H82" s="55">
        <v>342</v>
      </c>
      <c r="I82" s="56">
        <v>338</v>
      </c>
      <c r="J82" s="57">
        <f t="shared" si="22"/>
        <v>680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0.25880251739409699</v>
      </c>
      <c r="O82" s="3">
        <f t="shared" si="31"/>
        <v>0.38999794625280615</v>
      </c>
      <c r="P82" s="4">
        <f t="shared" si="32"/>
        <v>0.3240143629150436</v>
      </c>
      <c r="Q82" s="41"/>
      <c r="R82" s="58">
        <f t="shared" si="25"/>
        <v>55.901343757124948</v>
      </c>
      <c r="S82" s="58">
        <f t="shared" si="26"/>
        <v>84.239556390606126</v>
      </c>
      <c r="T82" s="58">
        <f t="shared" si="27"/>
        <v>69.987102389649422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14750.018261478133</v>
      </c>
      <c r="F83" s="56">
        <v>19936.152969956172</v>
      </c>
      <c r="G83" s="57">
        <f t="shared" si="24"/>
        <v>34686.171231434302</v>
      </c>
      <c r="H83" s="55">
        <v>340</v>
      </c>
      <c r="I83" s="56">
        <v>350</v>
      </c>
      <c r="J83" s="57">
        <f t="shared" si="22"/>
        <v>690</v>
      </c>
      <c r="K83" s="55">
        <v>0</v>
      </c>
      <c r="L83" s="56">
        <v>0</v>
      </c>
      <c r="M83" s="57">
        <f t="shared" si="23"/>
        <v>0</v>
      </c>
      <c r="N83" s="3">
        <f t="shared" si="33"/>
        <v>0.20084447523799201</v>
      </c>
      <c r="O83" s="3">
        <f t="shared" si="31"/>
        <v>0.26370572711582241</v>
      </c>
      <c r="P83" s="4">
        <f t="shared" si="32"/>
        <v>0.23273061749486246</v>
      </c>
      <c r="Q83" s="41"/>
      <c r="R83" s="58">
        <f t="shared" si="25"/>
        <v>43.382406651406278</v>
      </c>
      <c r="S83" s="58">
        <f t="shared" si="26"/>
        <v>56.960437057017636</v>
      </c>
      <c r="T83" s="58">
        <f t="shared" si="27"/>
        <v>50.269813378890291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8691.4551731606552</v>
      </c>
      <c r="F84" s="61">
        <v>8945</v>
      </c>
      <c r="G84" s="62">
        <f t="shared" si="24"/>
        <v>17636.455173160655</v>
      </c>
      <c r="H84" s="67">
        <v>352</v>
      </c>
      <c r="I84" s="61">
        <v>342</v>
      </c>
      <c r="J84" s="62">
        <f t="shared" si="22"/>
        <v>694</v>
      </c>
      <c r="K84" s="67">
        <v>0</v>
      </c>
      <c r="L84" s="61">
        <v>0</v>
      </c>
      <c r="M84" s="62">
        <f t="shared" si="23"/>
        <v>0</v>
      </c>
      <c r="N84" s="6">
        <f t="shared" si="33"/>
        <v>0.11431312043824515</v>
      </c>
      <c r="O84" s="6">
        <f t="shared" si="31"/>
        <v>0.12108782759367555</v>
      </c>
      <c r="P84" s="7">
        <f t="shared" si="32"/>
        <v>0.11765166488659846</v>
      </c>
      <c r="Q84" s="41"/>
      <c r="R84" s="58">
        <f t="shared" si="25"/>
        <v>24.691634014660952</v>
      </c>
      <c r="S84" s="58">
        <f t="shared" si="26"/>
        <v>26.154970760233919</v>
      </c>
      <c r="T84" s="58">
        <f t="shared" si="27"/>
        <v>25.412759615505266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2098.6519678396803</v>
      </c>
      <c r="F85" s="64">
        <v>4087.5761633403163</v>
      </c>
      <c r="G85" s="65">
        <f t="shared" ref="G85:G86" si="34">+E85+F85</f>
        <v>6186.2281311799961</v>
      </c>
      <c r="H85" s="71">
        <v>76</v>
      </c>
      <c r="I85" s="64">
        <v>76</v>
      </c>
      <c r="J85" s="65">
        <f t="shared" ref="J85:J86" si="35">+H85+I85</f>
        <v>152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0.12784185963935674</v>
      </c>
      <c r="O85" s="3">
        <f t="shared" si="31"/>
        <v>0.2489995226206333</v>
      </c>
      <c r="P85" s="4">
        <f t="shared" si="32"/>
        <v>0.18842069112999502</v>
      </c>
      <c r="Q85" s="41"/>
      <c r="R85" s="58">
        <f t="shared" si="25"/>
        <v>27.613841682101057</v>
      </c>
      <c r="S85" s="58">
        <f t="shared" si="26"/>
        <v>53.783896886056795</v>
      </c>
      <c r="T85" s="58">
        <f t="shared" si="27"/>
        <v>40.698869284078924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1806.2879529106315</v>
      </c>
      <c r="F86" s="61">
        <v>3379.9999999999995</v>
      </c>
      <c r="G86" s="62">
        <f t="shared" si="34"/>
        <v>5186.2879529106312</v>
      </c>
      <c r="H86" s="72">
        <v>76</v>
      </c>
      <c r="I86" s="61">
        <v>76</v>
      </c>
      <c r="J86" s="62">
        <f t="shared" si="35"/>
        <v>152</v>
      </c>
      <c r="K86" s="72">
        <v>0</v>
      </c>
      <c r="L86" s="61">
        <v>0</v>
      </c>
      <c r="M86" s="62">
        <f t="shared" si="36"/>
        <v>0</v>
      </c>
      <c r="N86" s="6">
        <f t="shared" si="33"/>
        <v>0.11003216087418564</v>
      </c>
      <c r="O86" s="6">
        <f t="shared" si="31"/>
        <v>0.20589668615984402</v>
      </c>
      <c r="P86" s="7">
        <f t="shared" si="32"/>
        <v>0.15796442351701484</v>
      </c>
      <c r="Q86" s="41"/>
      <c r="R86" s="58">
        <f t="shared" si="25"/>
        <v>23.766946748824097</v>
      </c>
      <c r="S86" s="58">
        <f t="shared" si="26"/>
        <v>44.473684210526308</v>
      </c>
      <c r="T86" s="58">
        <f t="shared" si="27"/>
        <v>34.120315479675206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2199275.3856743393</v>
      </c>
    </row>
    <row r="91" spans="2:20" x14ac:dyDescent="0.25">
      <c r="C91" t="s">
        <v>112</v>
      </c>
      <c r="D91" s="78">
        <f>SUMPRODUCT(((((J5:J86)*216)+((M5:M86)*248))*((D5:D86))/1000))</f>
        <v>7306034.8280799994</v>
      </c>
    </row>
    <row r="92" spans="2:20" x14ac:dyDescent="0.25">
      <c r="C92" t="s">
        <v>111</v>
      </c>
      <c r="D92" s="39">
        <f>+D90/D91</f>
        <v>0.30102174947505705</v>
      </c>
    </row>
    <row r="93" spans="2:20" x14ac:dyDescent="0.25">
      <c r="C93"/>
      <c r="D93" s="82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0" zoomScale="78" zoomScaleNormal="78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0.19671531674530282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197</v>
      </c>
      <c r="F5" s="56">
        <v>1438.9895289855974</v>
      </c>
      <c r="G5" s="57">
        <f>+E5+F5</f>
        <v>1635.9895289855974</v>
      </c>
      <c r="H5" s="56">
        <v>125</v>
      </c>
      <c r="I5" s="56">
        <v>136</v>
      </c>
      <c r="J5" s="57">
        <f>+H5+I5</f>
        <v>261</v>
      </c>
      <c r="K5" s="56">
        <v>0</v>
      </c>
      <c r="L5" s="56">
        <v>0</v>
      </c>
      <c r="M5" s="57">
        <f>+K5+L5</f>
        <v>0</v>
      </c>
      <c r="N5" s="32">
        <f>+E5/(H5*216+K5*248)</f>
        <v>7.2962962962962964E-3</v>
      </c>
      <c r="O5" s="32">
        <f t="shared" ref="O5:O80" si="0">+F5/(I5*216+L5*248)</f>
        <v>4.8985210000871374E-2</v>
      </c>
      <c r="P5" s="33">
        <f>+G5/(J5*216+M5*248)</f>
        <v>2.9019255161515493E-2</v>
      </c>
      <c r="Q5" s="41"/>
      <c r="R5" s="58">
        <f>+E5/(H5+K5)</f>
        <v>1.5760000000000001</v>
      </c>
      <c r="S5" s="58">
        <f t="shared" ref="S5" si="1">+F5/(I5+L5)</f>
        <v>10.580805360188217</v>
      </c>
      <c r="T5" s="58">
        <f t="shared" ref="T5" si="2">+G5/(J5+M5)</f>
        <v>6.2681591148873466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386.78585326683486</v>
      </c>
      <c r="F6" s="56">
        <v>2470.6456058176022</v>
      </c>
      <c r="G6" s="57">
        <f t="shared" ref="G6:G70" si="3">+E6+F6</f>
        <v>2857.4314590844369</v>
      </c>
      <c r="H6" s="56">
        <v>125</v>
      </c>
      <c r="I6" s="56">
        <v>136</v>
      </c>
      <c r="J6" s="57">
        <f t="shared" ref="J6:J59" si="4">+H6+I6</f>
        <v>261</v>
      </c>
      <c r="K6" s="56">
        <v>0</v>
      </c>
      <c r="L6" s="56">
        <v>0</v>
      </c>
      <c r="M6" s="57">
        <f t="shared" ref="M6:M59" si="5">+K6+L6</f>
        <v>0</v>
      </c>
      <c r="N6" s="32">
        <f t="shared" ref="N6:N16" si="6">+E6/(H6*216+K6*248)</f>
        <v>1.4325401972845736E-2</v>
      </c>
      <c r="O6" s="32">
        <f t="shared" ref="O6:O16" si="7">+F6/(I6*216+L6*248)</f>
        <v>8.4104221330936896E-2</v>
      </c>
      <c r="P6" s="33">
        <f t="shared" ref="P6:P16" si="8">+G6/(J6*216+M6*248)</f>
        <v>5.0685246542579054E-2</v>
      </c>
      <c r="Q6" s="41"/>
      <c r="R6" s="58">
        <f t="shared" ref="R6:R70" si="9">+E6/(H6+K6)</f>
        <v>3.0942868261346788</v>
      </c>
      <c r="S6" s="58">
        <f t="shared" ref="S6:S70" si="10">+F6/(I6+L6)</f>
        <v>18.166511807482369</v>
      </c>
      <c r="T6" s="58">
        <f t="shared" ref="T6:T70" si="11">+G6/(J6+M6)</f>
        <v>10.948013253197077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572.80800948152478</v>
      </c>
      <c r="F7" s="56">
        <v>3829.7681010390997</v>
      </c>
      <c r="G7" s="57">
        <f t="shared" si="3"/>
        <v>4402.5761105206248</v>
      </c>
      <c r="H7" s="56">
        <v>125</v>
      </c>
      <c r="I7" s="56">
        <v>136</v>
      </c>
      <c r="J7" s="57">
        <f t="shared" si="4"/>
        <v>261</v>
      </c>
      <c r="K7" s="56">
        <v>0</v>
      </c>
      <c r="L7" s="56">
        <v>0</v>
      </c>
      <c r="M7" s="57">
        <f t="shared" si="5"/>
        <v>0</v>
      </c>
      <c r="N7" s="32">
        <f t="shared" si="6"/>
        <v>2.1215111462278696E-2</v>
      </c>
      <c r="O7" s="32">
        <f t="shared" si="7"/>
        <v>0.13037064614103688</v>
      </c>
      <c r="P7" s="33">
        <f t="shared" si="8"/>
        <v>7.8093091218259983E-2</v>
      </c>
      <c r="Q7" s="41"/>
      <c r="R7" s="58">
        <f t="shared" si="9"/>
        <v>4.5824640758521982</v>
      </c>
      <c r="S7" s="58">
        <f t="shared" si="10"/>
        <v>28.160059566463968</v>
      </c>
      <c r="T7" s="58">
        <f t="shared" si="11"/>
        <v>16.868107703144155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654.79718400409615</v>
      </c>
      <c r="F8" s="56">
        <v>4520.6037223239755</v>
      </c>
      <c r="G8" s="57">
        <f t="shared" si="3"/>
        <v>5175.4009063280719</v>
      </c>
      <c r="H8" s="56">
        <v>125</v>
      </c>
      <c r="I8" s="56">
        <v>141</v>
      </c>
      <c r="J8" s="57">
        <f t="shared" si="4"/>
        <v>266</v>
      </c>
      <c r="K8" s="56">
        <v>0</v>
      </c>
      <c r="L8" s="56">
        <v>0</v>
      </c>
      <c r="M8" s="57">
        <f t="shared" si="5"/>
        <v>0</v>
      </c>
      <c r="N8" s="32">
        <f t="shared" si="6"/>
        <v>2.4251747555707266E-2</v>
      </c>
      <c r="O8" s="32">
        <f t="shared" si="7"/>
        <v>0.14843064494102887</v>
      </c>
      <c r="P8" s="33">
        <f t="shared" si="8"/>
        <v>9.0075899929129621E-2</v>
      </c>
      <c r="Q8" s="41"/>
      <c r="R8" s="58">
        <f t="shared" si="9"/>
        <v>5.2383774720327692</v>
      </c>
      <c r="S8" s="58">
        <f t="shared" si="10"/>
        <v>32.061019307262235</v>
      </c>
      <c r="T8" s="58">
        <f t="shared" si="11"/>
        <v>19.456394384692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903.60040458820833</v>
      </c>
      <c r="F9" s="56">
        <v>5724.320688394776</v>
      </c>
      <c r="G9" s="57">
        <f t="shared" si="3"/>
        <v>6627.9210929829842</v>
      </c>
      <c r="H9" s="56">
        <v>142</v>
      </c>
      <c r="I9" s="56">
        <v>145</v>
      </c>
      <c r="J9" s="57">
        <f t="shared" si="4"/>
        <v>287</v>
      </c>
      <c r="K9" s="56">
        <v>0</v>
      </c>
      <c r="L9" s="56">
        <v>0</v>
      </c>
      <c r="M9" s="57">
        <f t="shared" si="5"/>
        <v>0</v>
      </c>
      <c r="N9" s="32">
        <f t="shared" si="6"/>
        <v>2.9460107087513312E-2</v>
      </c>
      <c r="O9" s="32">
        <f t="shared" si="7"/>
        <v>0.18276885978271953</v>
      </c>
      <c r="P9" s="33">
        <f t="shared" si="8"/>
        <v>0.1069157486931053</v>
      </c>
      <c r="Q9" s="41"/>
      <c r="R9" s="58">
        <f t="shared" si="9"/>
        <v>6.3633831309028759</v>
      </c>
      <c r="S9" s="58">
        <f t="shared" si="10"/>
        <v>39.478073713067424</v>
      </c>
      <c r="T9" s="58">
        <f t="shared" si="11"/>
        <v>23.093801717710747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1070.4806193387119</v>
      </c>
      <c r="F10" s="56">
        <v>6803.2606328029478</v>
      </c>
      <c r="G10" s="57">
        <f t="shared" si="3"/>
        <v>7873.74125214166</v>
      </c>
      <c r="H10" s="56">
        <v>140</v>
      </c>
      <c r="I10" s="56">
        <v>139</v>
      </c>
      <c r="J10" s="57">
        <f t="shared" si="4"/>
        <v>279</v>
      </c>
      <c r="K10" s="56">
        <v>0</v>
      </c>
      <c r="L10" s="56">
        <v>0</v>
      </c>
      <c r="M10" s="57">
        <f t="shared" si="5"/>
        <v>0</v>
      </c>
      <c r="N10" s="32">
        <f t="shared" si="6"/>
        <v>3.5399491380248407E-2</v>
      </c>
      <c r="O10" s="32">
        <f t="shared" si="7"/>
        <v>0.22659407916343419</v>
      </c>
      <c r="P10" s="33">
        <f t="shared" si="8"/>
        <v>0.13065414264140549</v>
      </c>
      <c r="Q10" s="41"/>
      <c r="R10" s="58">
        <f t="shared" si="9"/>
        <v>7.6462901381336561</v>
      </c>
      <c r="S10" s="58">
        <f t="shared" si="10"/>
        <v>48.944321099301781</v>
      </c>
      <c r="T10" s="58">
        <f t="shared" si="11"/>
        <v>28.221294810543583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1596.1302715340139</v>
      </c>
      <c r="F11" s="56">
        <v>8247.3179638593192</v>
      </c>
      <c r="G11" s="57">
        <f t="shared" si="3"/>
        <v>9843.4482353933327</v>
      </c>
      <c r="H11" s="56">
        <v>140</v>
      </c>
      <c r="I11" s="56">
        <v>138</v>
      </c>
      <c r="J11" s="57">
        <f t="shared" si="4"/>
        <v>278</v>
      </c>
      <c r="K11" s="56">
        <v>0</v>
      </c>
      <c r="L11" s="56">
        <v>0</v>
      </c>
      <c r="M11" s="57">
        <f t="shared" si="5"/>
        <v>0</v>
      </c>
      <c r="N11" s="32">
        <f t="shared" si="6"/>
        <v>5.2782085698876123E-2</v>
      </c>
      <c r="O11" s="32">
        <f t="shared" si="7"/>
        <v>0.27668135949608558</v>
      </c>
      <c r="P11" s="33">
        <f t="shared" si="8"/>
        <v>0.16392632952626787</v>
      </c>
      <c r="Q11" s="41"/>
      <c r="R11" s="58">
        <f t="shared" si="9"/>
        <v>11.400930510957242</v>
      </c>
      <c r="S11" s="58">
        <f t="shared" si="10"/>
        <v>59.763173651154489</v>
      </c>
      <c r="T11" s="58">
        <f t="shared" si="11"/>
        <v>35.408087177673856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1670.6880158299143</v>
      </c>
      <c r="F12" s="56">
        <v>8401.7002476107591</v>
      </c>
      <c r="G12" s="57">
        <f t="shared" si="3"/>
        <v>10072.388263440673</v>
      </c>
      <c r="H12" s="56">
        <v>140</v>
      </c>
      <c r="I12" s="56">
        <v>138</v>
      </c>
      <c r="J12" s="57">
        <f t="shared" si="4"/>
        <v>278</v>
      </c>
      <c r="K12" s="56">
        <v>0</v>
      </c>
      <c r="L12" s="56">
        <v>0</v>
      </c>
      <c r="M12" s="57">
        <f t="shared" si="5"/>
        <v>0</v>
      </c>
      <c r="N12" s="32">
        <f t="shared" si="6"/>
        <v>5.5247619571095051E-2</v>
      </c>
      <c r="O12" s="32">
        <f t="shared" si="7"/>
        <v>0.28186058264931424</v>
      </c>
      <c r="P12" s="33">
        <f t="shared" si="8"/>
        <v>0.16773894656675781</v>
      </c>
      <c r="Q12" s="41"/>
      <c r="R12" s="58">
        <f t="shared" si="9"/>
        <v>11.933485827356531</v>
      </c>
      <c r="S12" s="58">
        <f t="shared" si="10"/>
        <v>60.881885852251877</v>
      </c>
      <c r="T12" s="58">
        <f t="shared" si="11"/>
        <v>36.231612458419683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1750.4759549581986</v>
      </c>
      <c r="F13" s="56">
        <v>8560.8205199963249</v>
      </c>
      <c r="G13" s="57">
        <f t="shared" si="3"/>
        <v>10311.296474954524</v>
      </c>
      <c r="H13" s="56">
        <v>140</v>
      </c>
      <c r="I13" s="56">
        <v>138</v>
      </c>
      <c r="J13" s="57">
        <f t="shared" si="4"/>
        <v>278</v>
      </c>
      <c r="K13" s="56">
        <v>0</v>
      </c>
      <c r="L13" s="56">
        <v>0</v>
      </c>
      <c r="M13" s="57">
        <f t="shared" si="5"/>
        <v>0</v>
      </c>
      <c r="N13" s="32">
        <f t="shared" si="6"/>
        <v>5.7886109621633548E-2</v>
      </c>
      <c r="O13" s="32">
        <f t="shared" si="7"/>
        <v>0.28719875603852407</v>
      </c>
      <c r="P13" s="33">
        <f t="shared" si="8"/>
        <v>0.1717175671954857</v>
      </c>
      <c r="Q13" s="41"/>
      <c r="R13" s="58">
        <f t="shared" si="9"/>
        <v>12.503399678272848</v>
      </c>
      <c r="S13" s="58">
        <f t="shared" si="10"/>
        <v>62.034931304321198</v>
      </c>
      <c r="T13" s="58">
        <f t="shared" si="11"/>
        <v>37.09099451422491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2037.7429831700113</v>
      </c>
      <c r="F14" s="56">
        <v>9617.932592714089</v>
      </c>
      <c r="G14" s="57">
        <f t="shared" si="3"/>
        <v>11655.675575884101</v>
      </c>
      <c r="H14" s="56">
        <v>140</v>
      </c>
      <c r="I14" s="56">
        <v>138</v>
      </c>
      <c r="J14" s="57">
        <f t="shared" si="4"/>
        <v>278</v>
      </c>
      <c r="K14" s="56">
        <v>0</v>
      </c>
      <c r="L14" s="56">
        <v>0</v>
      </c>
      <c r="M14" s="57">
        <f t="shared" si="5"/>
        <v>0</v>
      </c>
      <c r="N14" s="32">
        <f t="shared" si="6"/>
        <v>6.7385680660383973E-2</v>
      </c>
      <c r="O14" s="32">
        <f t="shared" si="7"/>
        <v>0.32266279497833095</v>
      </c>
      <c r="P14" s="33">
        <f t="shared" si="8"/>
        <v>0.19410597481821379</v>
      </c>
      <c r="Q14" s="41"/>
      <c r="R14" s="58">
        <f t="shared" si="9"/>
        <v>14.555307022642937</v>
      </c>
      <c r="S14" s="58">
        <f t="shared" si="10"/>
        <v>69.695163715319481</v>
      </c>
      <c r="T14" s="58">
        <f t="shared" si="11"/>
        <v>41.926890560734179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5314.4958215700553</v>
      </c>
      <c r="F15" s="56">
        <v>16515.889360317709</v>
      </c>
      <c r="G15" s="57">
        <f t="shared" si="3"/>
        <v>21830.385181887767</v>
      </c>
      <c r="H15" s="56">
        <v>236</v>
      </c>
      <c r="I15" s="56">
        <v>230</v>
      </c>
      <c r="J15" s="57">
        <f t="shared" si="4"/>
        <v>466</v>
      </c>
      <c r="K15" s="56">
        <v>165</v>
      </c>
      <c r="L15" s="56">
        <v>166</v>
      </c>
      <c r="M15" s="57">
        <f t="shared" si="5"/>
        <v>331</v>
      </c>
      <c r="N15" s="32">
        <f t="shared" si="6"/>
        <v>5.7831633820515094E-2</v>
      </c>
      <c r="O15" s="32">
        <f t="shared" si="7"/>
        <v>0.18179695051424039</v>
      </c>
      <c r="P15" s="33">
        <f t="shared" si="8"/>
        <v>0.11945883411705865</v>
      </c>
      <c r="Q15" s="41"/>
      <c r="R15" s="58">
        <f t="shared" si="9"/>
        <v>13.253106786957744</v>
      </c>
      <c r="S15" s="58">
        <f t="shared" si="10"/>
        <v>41.706791313933607</v>
      </c>
      <c r="T15" s="58">
        <f t="shared" si="11"/>
        <v>27.390696589570599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12096.857151146924</v>
      </c>
      <c r="F16" s="56">
        <v>28174.006219848041</v>
      </c>
      <c r="G16" s="57">
        <f t="shared" si="3"/>
        <v>40270.863370994964</v>
      </c>
      <c r="H16" s="56">
        <v>295</v>
      </c>
      <c r="I16" s="56">
        <v>264</v>
      </c>
      <c r="J16" s="57">
        <f t="shared" si="4"/>
        <v>559</v>
      </c>
      <c r="K16" s="56">
        <v>245</v>
      </c>
      <c r="L16" s="56">
        <v>284</v>
      </c>
      <c r="M16" s="57">
        <f t="shared" si="5"/>
        <v>529</v>
      </c>
      <c r="N16" s="32">
        <f t="shared" si="6"/>
        <v>9.7179122358185446E-2</v>
      </c>
      <c r="O16" s="32">
        <f t="shared" si="7"/>
        <v>0.22104888133825037</v>
      </c>
      <c r="P16" s="33">
        <f t="shared" si="8"/>
        <v>0.15984560908720852</v>
      </c>
      <c r="Q16" s="41"/>
      <c r="R16" s="58">
        <f t="shared" si="9"/>
        <v>22.401587316938748</v>
      </c>
      <c r="S16" s="58">
        <f t="shared" si="10"/>
        <v>51.412420109211752</v>
      </c>
      <c r="T16" s="58">
        <f t="shared" si="11"/>
        <v>37.013661186576257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13243.002615317853</v>
      </c>
      <c r="F17" s="56">
        <v>29458.049121570471</v>
      </c>
      <c r="G17" s="57">
        <f t="shared" si="3"/>
        <v>42701.051736888323</v>
      </c>
      <c r="H17" s="56">
        <v>283</v>
      </c>
      <c r="I17" s="56">
        <v>269</v>
      </c>
      <c r="J17" s="57">
        <f t="shared" si="4"/>
        <v>552</v>
      </c>
      <c r="K17" s="56">
        <v>245</v>
      </c>
      <c r="L17" s="56">
        <v>282</v>
      </c>
      <c r="M17" s="57">
        <f t="shared" si="5"/>
        <v>527</v>
      </c>
      <c r="N17" s="32">
        <f t="shared" ref="N17:N81" si="12">+E17/(H17*216+K17*248)</f>
        <v>0.10864894505872484</v>
      </c>
      <c r="O17" s="32">
        <f t="shared" si="0"/>
        <v>0.23006911216471784</v>
      </c>
      <c r="P17" s="33">
        <f t="shared" ref="P17:P80" si="13">+G17/(J17*216+M17*248)</f>
        <v>0.17085341273041965</v>
      </c>
      <c r="Q17" s="41"/>
      <c r="R17" s="58">
        <f t="shared" si="9"/>
        <v>25.081444347192903</v>
      </c>
      <c r="S17" s="58">
        <f t="shared" si="10"/>
        <v>53.462884068185971</v>
      </c>
      <c r="T17" s="58">
        <f t="shared" si="11"/>
        <v>39.574654065698169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19246.897147759886</v>
      </c>
      <c r="F18" s="56">
        <v>33504.272034895715</v>
      </c>
      <c r="G18" s="57">
        <f t="shared" si="3"/>
        <v>52751.169182655605</v>
      </c>
      <c r="H18" s="56">
        <v>292</v>
      </c>
      <c r="I18" s="56">
        <v>276</v>
      </c>
      <c r="J18" s="57">
        <f t="shared" si="4"/>
        <v>568</v>
      </c>
      <c r="K18" s="56">
        <v>245</v>
      </c>
      <c r="L18" s="56">
        <v>282</v>
      </c>
      <c r="M18" s="57">
        <f t="shared" si="5"/>
        <v>527</v>
      </c>
      <c r="N18" s="32">
        <f t="shared" si="12"/>
        <v>0.15542749166418926</v>
      </c>
      <c r="O18" s="32">
        <f t="shared" si="0"/>
        <v>0.25861640140558012</v>
      </c>
      <c r="P18" s="33">
        <f t="shared" si="13"/>
        <v>0.20818666207280492</v>
      </c>
      <c r="Q18" s="41"/>
      <c r="R18" s="58">
        <f t="shared" si="9"/>
        <v>35.841521690428095</v>
      </c>
      <c r="S18" s="58">
        <f t="shared" si="10"/>
        <v>60.043498270422432</v>
      </c>
      <c r="T18" s="58">
        <f t="shared" si="11"/>
        <v>48.17458372845261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29681.695683498147</v>
      </c>
      <c r="F19" s="56">
        <v>35640.371067669876</v>
      </c>
      <c r="G19" s="57">
        <f t="shared" si="3"/>
        <v>65322.066751168022</v>
      </c>
      <c r="H19" s="56">
        <v>292</v>
      </c>
      <c r="I19" s="56">
        <v>265</v>
      </c>
      <c r="J19" s="57">
        <f t="shared" si="4"/>
        <v>557</v>
      </c>
      <c r="K19" s="56">
        <v>245</v>
      </c>
      <c r="L19" s="56">
        <v>282</v>
      </c>
      <c r="M19" s="57">
        <f t="shared" si="5"/>
        <v>527</v>
      </c>
      <c r="N19" s="32">
        <f t="shared" si="12"/>
        <v>0.23969325928272295</v>
      </c>
      <c r="O19" s="32">
        <f t="shared" si="0"/>
        <v>0.28024447275956055</v>
      </c>
      <c r="P19" s="33">
        <f t="shared" si="13"/>
        <v>0.26023898342350849</v>
      </c>
      <c r="Q19" s="41"/>
      <c r="R19" s="58">
        <f t="shared" si="9"/>
        <v>55.273176319363401</v>
      </c>
      <c r="S19" s="58">
        <f t="shared" si="10"/>
        <v>65.156071421699949</v>
      </c>
      <c r="T19" s="58">
        <f t="shared" si="11"/>
        <v>60.260209180044299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40712.4277808318</v>
      </c>
      <c r="F20" s="56">
        <v>46054.448821025268</v>
      </c>
      <c r="G20" s="57">
        <f t="shared" si="3"/>
        <v>86766.876601857075</v>
      </c>
      <c r="H20" s="56">
        <v>268</v>
      </c>
      <c r="I20" s="56">
        <v>256</v>
      </c>
      <c r="J20" s="57">
        <f t="shared" si="4"/>
        <v>524</v>
      </c>
      <c r="K20" s="56">
        <v>241</v>
      </c>
      <c r="L20" s="56">
        <v>266</v>
      </c>
      <c r="M20" s="57">
        <f t="shared" si="5"/>
        <v>507</v>
      </c>
      <c r="N20" s="32">
        <f t="shared" si="12"/>
        <v>0.34602933790738932</v>
      </c>
      <c r="O20" s="32">
        <f t="shared" si="0"/>
        <v>0.37978665408550988</v>
      </c>
      <c r="P20" s="33">
        <f t="shared" si="13"/>
        <v>0.36316288549245385</v>
      </c>
      <c r="Q20" s="41"/>
      <c r="R20" s="58">
        <f t="shared" si="9"/>
        <v>79.985123341516314</v>
      </c>
      <c r="S20" s="58">
        <f t="shared" si="10"/>
        <v>88.226913450239977</v>
      </c>
      <c r="T20" s="58">
        <f t="shared" si="11"/>
        <v>84.157979245254197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40490.957985547779</v>
      </c>
      <c r="F21" s="56">
        <v>45290.872275944108</v>
      </c>
      <c r="G21" s="57">
        <f t="shared" si="3"/>
        <v>85781.830261491879</v>
      </c>
      <c r="H21" s="56">
        <v>270</v>
      </c>
      <c r="I21" s="56">
        <v>256</v>
      </c>
      <c r="J21" s="57">
        <f t="shared" si="4"/>
        <v>526</v>
      </c>
      <c r="K21" s="56">
        <v>278</v>
      </c>
      <c r="L21" s="56">
        <v>263</v>
      </c>
      <c r="M21" s="57">
        <f t="shared" si="5"/>
        <v>541</v>
      </c>
      <c r="N21" s="32">
        <f t="shared" si="12"/>
        <v>0.31816505834759068</v>
      </c>
      <c r="O21" s="32">
        <f t="shared" si="0"/>
        <v>0.37579548851596506</v>
      </c>
      <c r="P21" s="33">
        <f t="shared" si="13"/>
        <v>0.34619600241134163</v>
      </c>
      <c r="Q21" s="41"/>
      <c r="R21" s="58">
        <f t="shared" si="9"/>
        <v>73.888609462678431</v>
      </c>
      <c r="S21" s="58">
        <f t="shared" si="10"/>
        <v>87.265649857310422</v>
      </c>
      <c r="T21" s="58">
        <f t="shared" si="11"/>
        <v>80.395342325671862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39015.842033946006</v>
      </c>
      <c r="F22" s="56">
        <v>42448.624583416618</v>
      </c>
      <c r="G22" s="57">
        <f t="shared" si="3"/>
        <v>81464.466617362632</v>
      </c>
      <c r="H22" s="56">
        <v>270</v>
      </c>
      <c r="I22" s="56">
        <v>256</v>
      </c>
      <c r="J22" s="57">
        <f t="shared" si="4"/>
        <v>526</v>
      </c>
      <c r="K22" s="56">
        <v>276</v>
      </c>
      <c r="L22" s="56">
        <v>263</v>
      </c>
      <c r="M22" s="57">
        <f t="shared" si="5"/>
        <v>539</v>
      </c>
      <c r="N22" s="32">
        <f t="shared" si="12"/>
        <v>0.3077735866618232</v>
      </c>
      <c r="O22" s="32">
        <f t="shared" si="0"/>
        <v>0.35221228496031048</v>
      </c>
      <c r="P22" s="33">
        <f t="shared" si="13"/>
        <v>0.32943153981334572</v>
      </c>
      <c r="Q22" s="41"/>
      <c r="R22" s="58">
        <f t="shared" si="9"/>
        <v>71.457586142758259</v>
      </c>
      <c r="S22" s="58">
        <f t="shared" si="10"/>
        <v>81.789257386159193</v>
      </c>
      <c r="T22" s="58">
        <f t="shared" si="11"/>
        <v>76.492456917711394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39812.895190574498</v>
      </c>
      <c r="F23" s="56">
        <v>29136.598433781131</v>
      </c>
      <c r="G23" s="57">
        <f t="shared" si="3"/>
        <v>68949.493624355629</v>
      </c>
      <c r="H23" s="56">
        <v>270</v>
      </c>
      <c r="I23" s="56">
        <v>281</v>
      </c>
      <c r="J23" s="57">
        <f t="shared" si="4"/>
        <v>551</v>
      </c>
      <c r="K23" s="56">
        <v>278</v>
      </c>
      <c r="L23" s="56">
        <v>230</v>
      </c>
      <c r="M23" s="57">
        <f t="shared" si="5"/>
        <v>508</v>
      </c>
      <c r="N23" s="32">
        <f t="shared" si="12"/>
        <v>0.31283705675269124</v>
      </c>
      <c r="O23" s="32">
        <f t="shared" si="0"/>
        <v>0.24747399634590211</v>
      </c>
      <c r="P23" s="33">
        <f t="shared" si="13"/>
        <v>0.28142650458920665</v>
      </c>
      <c r="Q23" s="41"/>
      <c r="R23" s="58">
        <f t="shared" si="9"/>
        <v>72.651268595938859</v>
      </c>
      <c r="S23" s="58">
        <f t="shared" si="10"/>
        <v>57.018783627751723</v>
      </c>
      <c r="T23" s="58">
        <f t="shared" si="11"/>
        <v>65.108114848305604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37656.76481984539</v>
      </c>
      <c r="F24" s="56">
        <v>25839.228286139914</v>
      </c>
      <c r="G24" s="57">
        <f t="shared" si="3"/>
        <v>63495.993105985304</v>
      </c>
      <c r="H24" s="56">
        <v>274</v>
      </c>
      <c r="I24" s="56">
        <v>289</v>
      </c>
      <c r="J24" s="57">
        <f t="shared" si="4"/>
        <v>563</v>
      </c>
      <c r="K24" s="56">
        <v>276</v>
      </c>
      <c r="L24" s="56">
        <v>224</v>
      </c>
      <c r="M24" s="57">
        <f t="shared" si="5"/>
        <v>500</v>
      </c>
      <c r="N24" s="32">
        <f t="shared" si="12"/>
        <v>0.29504172010033058</v>
      </c>
      <c r="O24" s="32">
        <f t="shared" si="0"/>
        <v>0.21902105755526474</v>
      </c>
      <c r="P24" s="33">
        <f t="shared" si="13"/>
        <v>0.25852575285001017</v>
      </c>
      <c r="Q24" s="41"/>
      <c r="R24" s="58">
        <f t="shared" si="9"/>
        <v>68.466845126991615</v>
      </c>
      <c r="S24" s="58">
        <f t="shared" si="10"/>
        <v>50.368866054853633</v>
      </c>
      <c r="T24" s="58">
        <f t="shared" si="11"/>
        <v>59.732825123222298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35317.77648188798</v>
      </c>
      <c r="F25" s="56">
        <v>24890.099506268791</v>
      </c>
      <c r="G25" s="57">
        <f t="shared" si="3"/>
        <v>60207.875988156768</v>
      </c>
      <c r="H25" s="56">
        <v>290</v>
      </c>
      <c r="I25" s="56">
        <v>289</v>
      </c>
      <c r="J25" s="57">
        <f t="shared" si="4"/>
        <v>579</v>
      </c>
      <c r="K25" s="56">
        <v>276</v>
      </c>
      <c r="L25" s="56">
        <v>224</v>
      </c>
      <c r="M25" s="57">
        <f t="shared" si="5"/>
        <v>500</v>
      </c>
      <c r="N25" s="32">
        <f t="shared" si="12"/>
        <v>0.26942036251897949</v>
      </c>
      <c r="O25" s="32">
        <f t="shared" si="0"/>
        <v>0.21097595702743602</v>
      </c>
      <c r="P25" s="33">
        <f t="shared" si="13"/>
        <v>0.2417365656544373</v>
      </c>
      <c r="Q25" s="41"/>
      <c r="R25" s="58">
        <f t="shared" si="9"/>
        <v>62.398898377893957</v>
      </c>
      <c r="S25" s="58">
        <f t="shared" si="10"/>
        <v>48.518712487853392</v>
      </c>
      <c r="T25" s="58">
        <f t="shared" si="11"/>
        <v>55.799699710988662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33963.185783399087</v>
      </c>
      <c r="F26" s="56">
        <v>23065.561500612494</v>
      </c>
      <c r="G26" s="57">
        <f t="shared" si="3"/>
        <v>57028.747284011581</v>
      </c>
      <c r="H26" s="56">
        <v>272</v>
      </c>
      <c r="I26" s="56">
        <v>292</v>
      </c>
      <c r="J26" s="57">
        <f t="shared" si="4"/>
        <v>564</v>
      </c>
      <c r="K26" s="56">
        <v>278</v>
      </c>
      <c r="L26" s="56">
        <v>222</v>
      </c>
      <c r="M26" s="57">
        <f t="shared" si="5"/>
        <v>500</v>
      </c>
      <c r="N26" s="32">
        <f t="shared" si="12"/>
        <v>0.26596906546328064</v>
      </c>
      <c r="O26" s="32">
        <f t="shared" si="0"/>
        <v>0.19525905374350275</v>
      </c>
      <c r="P26" s="33">
        <f t="shared" si="13"/>
        <v>0.23199015264584247</v>
      </c>
      <c r="Q26" s="41"/>
      <c r="R26" s="58">
        <f t="shared" si="9"/>
        <v>61.75124687890743</v>
      </c>
      <c r="S26" s="58">
        <f t="shared" si="10"/>
        <v>44.874633269674113</v>
      </c>
      <c r="T26" s="58">
        <f t="shared" si="11"/>
        <v>53.598446695499604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31460.665916643411</v>
      </c>
      <c r="F27" s="56">
        <v>18809.475060510082</v>
      </c>
      <c r="G27" s="57">
        <f t="shared" si="3"/>
        <v>50270.140977153496</v>
      </c>
      <c r="H27" s="56">
        <v>272</v>
      </c>
      <c r="I27" s="56">
        <v>290</v>
      </c>
      <c r="J27" s="57">
        <f t="shared" si="4"/>
        <v>562</v>
      </c>
      <c r="K27" s="56">
        <v>276</v>
      </c>
      <c r="L27" s="56">
        <v>222</v>
      </c>
      <c r="M27" s="57">
        <f t="shared" si="5"/>
        <v>498</v>
      </c>
      <c r="N27" s="32">
        <f t="shared" si="12"/>
        <v>0.24733227921889475</v>
      </c>
      <c r="O27" s="32">
        <f t="shared" si="0"/>
        <v>0.15981405536730289</v>
      </c>
      <c r="P27" s="33">
        <f t="shared" si="13"/>
        <v>0.20527138449445273</v>
      </c>
      <c r="Q27" s="41"/>
      <c r="R27" s="58">
        <f t="shared" si="9"/>
        <v>57.409974300444183</v>
      </c>
      <c r="S27" s="58">
        <f t="shared" si="10"/>
        <v>36.737255977558753</v>
      </c>
      <c r="T27" s="58">
        <f t="shared" si="11"/>
        <v>47.424661299201411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8248.8633639107156</v>
      </c>
      <c r="F28" s="56">
        <v>7904.461756520961</v>
      </c>
      <c r="G28" s="57">
        <f t="shared" si="3"/>
        <v>16153.325120431677</v>
      </c>
      <c r="H28" s="56">
        <v>157</v>
      </c>
      <c r="I28" s="56">
        <v>152</v>
      </c>
      <c r="J28" s="57">
        <f t="shared" si="4"/>
        <v>309</v>
      </c>
      <c r="K28" s="56">
        <v>0</v>
      </c>
      <c r="L28" s="56">
        <v>0</v>
      </c>
      <c r="M28" s="57">
        <f t="shared" si="5"/>
        <v>0</v>
      </c>
      <c r="N28" s="32">
        <f t="shared" si="12"/>
        <v>0.243243198982977</v>
      </c>
      <c r="O28" s="32">
        <f t="shared" si="0"/>
        <v>0.24075480496226123</v>
      </c>
      <c r="P28" s="33">
        <f t="shared" si="13"/>
        <v>0.24201913461032717</v>
      </c>
      <c r="Q28" s="41"/>
      <c r="R28" s="58">
        <f t="shared" si="9"/>
        <v>52.540530980323027</v>
      </c>
      <c r="S28" s="58">
        <f t="shared" si="10"/>
        <v>52.003037871848427</v>
      </c>
      <c r="T28" s="58">
        <f t="shared" si="11"/>
        <v>52.276133075830671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7269.324069422064</v>
      </c>
      <c r="F29" s="56">
        <v>8062.7188910369096</v>
      </c>
      <c r="G29" s="57">
        <f t="shared" si="3"/>
        <v>15332.042960458974</v>
      </c>
      <c r="H29" s="56">
        <v>157</v>
      </c>
      <c r="I29" s="56">
        <v>152</v>
      </c>
      <c r="J29" s="57">
        <f t="shared" si="4"/>
        <v>309</v>
      </c>
      <c r="K29" s="56">
        <v>0</v>
      </c>
      <c r="L29" s="56">
        <v>0</v>
      </c>
      <c r="M29" s="57">
        <f t="shared" si="5"/>
        <v>0</v>
      </c>
      <c r="N29" s="32">
        <f t="shared" si="12"/>
        <v>0.21435845923042179</v>
      </c>
      <c r="O29" s="32">
        <f t="shared" si="0"/>
        <v>0.24557501495604622</v>
      </c>
      <c r="P29" s="33">
        <f t="shared" si="13"/>
        <v>0.2297141759627678</v>
      </c>
      <c r="Q29" s="41"/>
      <c r="R29" s="58">
        <f t="shared" si="9"/>
        <v>46.301427193771111</v>
      </c>
      <c r="S29" s="58">
        <f t="shared" si="10"/>
        <v>53.044203230505985</v>
      </c>
      <c r="T29" s="58">
        <f t="shared" si="11"/>
        <v>49.618262007957846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6894.9167671369878</v>
      </c>
      <c r="F30" s="56">
        <v>7980.7155125572863</v>
      </c>
      <c r="G30" s="57">
        <f t="shared" si="3"/>
        <v>14875.632279694273</v>
      </c>
      <c r="H30" s="56">
        <v>157</v>
      </c>
      <c r="I30" s="56">
        <v>152</v>
      </c>
      <c r="J30" s="57">
        <f t="shared" si="4"/>
        <v>309</v>
      </c>
      <c r="K30" s="56">
        <v>0</v>
      </c>
      <c r="L30" s="56">
        <v>0</v>
      </c>
      <c r="M30" s="57">
        <f t="shared" si="5"/>
        <v>0</v>
      </c>
      <c r="N30" s="32">
        <f t="shared" si="12"/>
        <v>0.20331790419724546</v>
      </c>
      <c r="O30" s="32">
        <f t="shared" si="0"/>
        <v>0.24307734870118441</v>
      </c>
      <c r="P30" s="33">
        <f t="shared" si="13"/>
        <v>0.22287594809562317</v>
      </c>
      <c r="Q30" s="41"/>
      <c r="R30" s="58">
        <f t="shared" si="9"/>
        <v>43.916667306605021</v>
      </c>
      <c r="S30" s="58">
        <f t="shared" si="10"/>
        <v>52.504707319455832</v>
      </c>
      <c r="T30" s="58">
        <f t="shared" si="11"/>
        <v>48.141204788654605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6067.1375285638032</v>
      </c>
      <c r="F31" s="56">
        <v>7725.3195159058205</v>
      </c>
      <c r="G31" s="57">
        <f t="shared" si="3"/>
        <v>13792.457044469624</v>
      </c>
      <c r="H31" s="56">
        <v>157</v>
      </c>
      <c r="I31" s="56">
        <v>154</v>
      </c>
      <c r="J31" s="57">
        <f t="shared" si="4"/>
        <v>311</v>
      </c>
      <c r="K31" s="56">
        <v>0</v>
      </c>
      <c r="L31" s="56">
        <v>0</v>
      </c>
      <c r="M31" s="57">
        <f t="shared" si="5"/>
        <v>0</v>
      </c>
      <c r="N31" s="32">
        <f t="shared" si="12"/>
        <v>0.1789082781482603</v>
      </c>
      <c r="O31" s="32">
        <f t="shared" si="0"/>
        <v>0.23224265018956891</v>
      </c>
      <c r="P31" s="33">
        <f t="shared" si="13"/>
        <v>0.20531822443238096</v>
      </c>
      <c r="Q31" s="41"/>
      <c r="R31" s="58">
        <f t="shared" si="9"/>
        <v>38.644188080024222</v>
      </c>
      <c r="S31" s="58">
        <f t="shared" si="10"/>
        <v>50.164412440946883</v>
      </c>
      <c r="T31" s="58">
        <f t="shared" si="11"/>
        <v>44.34873647739429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5373.0523541496659</v>
      </c>
      <c r="F32" s="56">
        <v>7530.1167508173212</v>
      </c>
      <c r="G32" s="57">
        <f t="shared" si="3"/>
        <v>12903.169104966986</v>
      </c>
      <c r="H32" s="56">
        <v>157</v>
      </c>
      <c r="I32" s="56">
        <v>156</v>
      </c>
      <c r="J32" s="57">
        <f t="shared" si="4"/>
        <v>313</v>
      </c>
      <c r="K32" s="56">
        <v>0</v>
      </c>
      <c r="L32" s="56">
        <v>0</v>
      </c>
      <c r="M32" s="57">
        <f t="shared" si="5"/>
        <v>0</v>
      </c>
      <c r="N32" s="32">
        <f t="shared" si="12"/>
        <v>0.15844103426957024</v>
      </c>
      <c r="O32" s="32">
        <f t="shared" si="0"/>
        <v>0.22347212579586068</v>
      </c>
      <c r="P32" s="33">
        <f t="shared" si="13"/>
        <v>0.19085269649992584</v>
      </c>
      <c r="Q32" s="41"/>
      <c r="R32" s="58">
        <f t="shared" si="9"/>
        <v>34.223263402227168</v>
      </c>
      <c r="S32" s="58">
        <f t="shared" si="10"/>
        <v>48.269979171905902</v>
      </c>
      <c r="T32" s="58">
        <f t="shared" si="11"/>
        <v>41.224182443983985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3896.0872266108991</v>
      </c>
      <c r="F33" s="56">
        <v>5576.5170299646188</v>
      </c>
      <c r="G33" s="57">
        <f t="shared" si="3"/>
        <v>9472.6042565755179</v>
      </c>
      <c r="H33" s="56">
        <v>158</v>
      </c>
      <c r="I33" s="56">
        <v>157</v>
      </c>
      <c r="J33" s="57">
        <f t="shared" si="4"/>
        <v>315</v>
      </c>
      <c r="K33" s="56">
        <v>0</v>
      </c>
      <c r="L33" s="56">
        <v>0</v>
      </c>
      <c r="M33" s="57">
        <f t="shared" si="5"/>
        <v>0</v>
      </c>
      <c r="N33" s="32">
        <f t="shared" si="12"/>
        <v>0.1141610181261984</v>
      </c>
      <c r="O33" s="32">
        <f t="shared" si="0"/>
        <v>0.16444081829336574</v>
      </c>
      <c r="P33" s="33">
        <f t="shared" si="13"/>
        <v>0.1392211090031675</v>
      </c>
      <c r="Q33" s="41"/>
      <c r="R33" s="58">
        <f t="shared" si="9"/>
        <v>24.658779915258854</v>
      </c>
      <c r="S33" s="58">
        <f t="shared" si="10"/>
        <v>35.519216751366997</v>
      </c>
      <c r="T33" s="58">
        <f t="shared" si="11"/>
        <v>30.071759544684184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1895.7156839943873</v>
      </c>
      <c r="F34" s="56">
        <v>2528.8351727574523</v>
      </c>
      <c r="G34" s="57">
        <f t="shared" si="3"/>
        <v>4424.5508567518391</v>
      </c>
      <c r="H34" s="56">
        <v>155</v>
      </c>
      <c r="I34" s="56">
        <v>151</v>
      </c>
      <c r="J34" s="57">
        <f t="shared" si="4"/>
        <v>306</v>
      </c>
      <c r="K34" s="56">
        <v>0</v>
      </c>
      <c r="L34" s="56">
        <v>0</v>
      </c>
      <c r="M34" s="57">
        <f t="shared" si="5"/>
        <v>0</v>
      </c>
      <c r="N34" s="32">
        <f t="shared" si="12"/>
        <v>5.6622332257896875E-2</v>
      </c>
      <c r="O34" s="32">
        <f t="shared" si="0"/>
        <v>7.7533577776473267E-2</v>
      </c>
      <c r="P34" s="33">
        <f t="shared" si="13"/>
        <v>6.694128020987411E-2</v>
      </c>
      <c r="Q34" s="41"/>
      <c r="R34" s="58">
        <f t="shared" si="9"/>
        <v>12.230423767705725</v>
      </c>
      <c r="S34" s="58">
        <f t="shared" si="10"/>
        <v>16.747252799718225</v>
      </c>
      <c r="T34" s="58">
        <f t="shared" si="11"/>
        <v>14.459316525332808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1083.660873728134</v>
      </c>
      <c r="F35" s="56">
        <v>1217.4339860460086</v>
      </c>
      <c r="G35" s="57">
        <f t="shared" si="3"/>
        <v>2301.0948597741426</v>
      </c>
      <c r="H35" s="56">
        <v>155</v>
      </c>
      <c r="I35" s="56">
        <v>151</v>
      </c>
      <c r="J35" s="57">
        <f t="shared" si="4"/>
        <v>306</v>
      </c>
      <c r="K35" s="56">
        <v>0</v>
      </c>
      <c r="L35" s="56">
        <v>0</v>
      </c>
      <c r="M35" s="57">
        <f t="shared" si="5"/>
        <v>0</v>
      </c>
      <c r="N35" s="32">
        <f t="shared" si="12"/>
        <v>3.2367409609561949E-2</v>
      </c>
      <c r="O35" s="32">
        <f t="shared" si="0"/>
        <v>3.7326281151766269E-2</v>
      </c>
      <c r="P35" s="33">
        <f t="shared" si="13"/>
        <v>3.4814434455551664E-2</v>
      </c>
      <c r="Q35" s="41"/>
      <c r="R35" s="58">
        <f t="shared" si="9"/>
        <v>6.9913604756653802</v>
      </c>
      <c r="S35" s="58">
        <f t="shared" si="10"/>
        <v>8.0624767287815136</v>
      </c>
      <c r="T35" s="58">
        <f t="shared" si="11"/>
        <v>7.5199178423991588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219.76767953556669</v>
      </c>
      <c r="F36" s="61">
        <v>233.00000000000006</v>
      </c>
      <c r="G36" s="62">
        <f t="shared" si="3"/>
        <v>452.76767953556674</v>
      </c>
      <c r="H36" s="61">
        <v>155</v>
      </c>
      <c r="I36" s="61">
        <v>151</v>
      </c>
      <c r="J36" s="62">
        <f t="shared" si="4"/>
        <v>306</v>
      </c>
      <c r="K36" s="61">
        <v>0</v>
      </c>
      <c r="L36" s="61">
        <v>0</v>
      </c>
      <c r="M36" s="62">
        <f t="shared" si="5"/>
        <v>0</v>
      </c>
      <c r="N36" s="34">
        <f t="shared" si="12"/>
        <v>6.5641481342761853E-3</v>
      </c>
      <c r="O36" s="34">
        <f t="shared" si="0"/>
        <v>7.1437331371106225E-3</v>
      </c>
      <c r="P36" s="35">
        <f t="shared" si="13"/>
        <v>6.8501524984199763E-3</v>
      </c>
      <c r="Q36" s="41"/>
      <c r="R36" s="58">
        <f t="shared" si="9"/>
        <v>1.4178559970036559</v>
      </c>
      <c r="S36" s="58">
        <f t="shared" si="10"/>
        <v>1.5430463576158944</v>
      </c>
      <c r="T36" s="58">
        <f t="shared" si="11"/>
        <v>1.4796329396587149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11056.951818945407</v>
      </c>
      <c r="F37" s="64">
        <v>7935.9293160451643</v>
      </c>
      <c r="G37" s="65">
        <f t="shared" si="3"/>
        <v>18992.88113499057</v>
      </c>
      <c r="H37" s="64">
        <v>76</v>
      </c>
      <c r="I37" s="64">
        <v>59</v>
      </c>
      <c r="J37" s="65">
        <f t="shared" si="4"/>
        <v>135</v>
      </c>
      <c r="K37" s="64">
        <v>160</v>
      </c>
      <c r="L37" s="64">
        <v>138</v>
      </c>
      <c r="M37" s="65">
        <f t="shared" si="5"/>
        <v>298</v>
      </c>
      <c r="N37" s="30">
        <f t="shared" si="12"/>
        <v>0.19710766933373872</v>
      </c>
      <c r="O37" s="30">
        <f t="shared" si="0"/>
        <v>0.16896459964327126</v>
      </c>
      <c r="P37" s="31">
        <f t="shared" si="13"/>
        <v>0.18428239865511303</v>
      </c>
      <c r="Q37" s="41"/>
      <c r="R37" s="58">
        <f t="shared" si="9"/>
        <v>46.851490758243251</v>
      </c>
      <c r="S37" s="58">
        <f t="shared" si="10"/>
        <v>40.283905157589665</v>
      </c>
      <c r="T37" s="58">
        <f t="shared" si="11"/>
        <v>43.863466824458591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10580.722943999057</v>
      </c>
      <c r="F38" s="56">
        <v>7941.6814336614952</v>
      </c>
      <c r="G38" s="57">
        <f t="shared" si="3"/>
        <v>18522.404377660554</v>
      </c>
      <c r="H38" s="56">
        <v>78</v>
      </c>
      <c r="I38" s="56">
        <v>58</v>
      </c>
      <c r="J38" s="57">
        <f t="shared" si="4"/>
        <v>136</v>
      </c>
      <c r="K38" s="56">
        <v>166</v>
      </c>
      <c r="L38" s="56">
        <v>138</v>
      </c>
      <c r="M38" s="57">
        <f t="shared" si="5"/>
        <v>304</v>
      </c>
      <c r="N38" s="32">
        <f t="shared" si="12"/>
        <v>0.18237594704907364</v>
      </c>
      <c r="O38" s="32">
        <f t="shared" si="0"/>
        <v>0.16986827159611342</v>
      </c>
      <c r="P38" s="33">
        <f t="shared" si="13"/>
        <v>0.17679448283503124</v>
      </c>
      <c r="Q38" s="41"/>
      <c r="R38" s="58">
        <f t="shared" si="9"/>
        <v>43.363618622946952</v>
      </c>
      <c r="S38" s="58">
        <f t="shared" si="10"/>
        <v>40.518782824803544</v>
      </c>
      <c r="T38" s="58">
        <f t="shared" si="11"/>
        <v>42.096373585592168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10349.49748519123</v>
      </c>
      <c r="F39" s="56">
        <v>7869.956182783545</v>
      </c>
      <c r="G39" s="57">
        <f t="shared" si="3"/>
        <v>18219.453667974776</v>
      </c>
      <c r="H39" s="56">
        <v>80</v>
      </c>
      <c r="I39" s="56">
        <v>58</v>
      </c>
      <c r="J39" s="57">
        <f t="shared" si="4"/>
        <v>138</v>
      </c>
      <c r="K39" s="56">
        <v>173</v>
      </c>
      <c r="L39" s="56">
        <v>121</v>
      </c>
      <c r="M39" s="57">
        <f t="shared" si="5"/>
        <v>294</v>
      </c>
      <c r="N39" s="32">
        <f t="shared" si="12"/>
        <v>0.1719642676656791</v>
      </c>
      <c r="O39" s="32">
        <f t="shared" si="0"/>
        <v>0.18501871785742771</v>
      </c>
      <c r="P39" s="33">
        <f t="shared" si="13"/>
        <v>0.17737007075520617</v>
      </c>
      <c r="Q39" s="41"/>
      <c r="R39" s="58">
        <f t="shared" si="9"/>
        <v>40.907104684550319</v>
      </c>
      <c r="S39" s="58">
        <f t="shared" si="10"/>
        <v>43.966235658008628</v>
      </c>
      <c r="T39" s="58">
        <f t="shared" si="11"/>
        <v>42.174661268460127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10167.972135398744</v>
      </c>
      <c r="F40" s="56">
        <v>7800.1970385873437</v>
      </c>
      <c r="G40" s="57">
        <f t="shared" si="3"/>
        <v>17968.169173986087</v>
      </c>
      <c r="H40" s="56">
        <v>89</v>
      </c>
      <c r="I40" s="56">
        <v>58</v>
      </c>
      <c r="J40" s="57">
        <f t="shared" si="4"/>
        <v>147</v>
      </c>
      <c r="K40" s="56">
        <v>158</v>
      </c>
      <c r="L40" s="56">
        <v>119</v>
      </c>
      <c r="M40" s="57">
        <f t="shared" si="5"/>
        <v>277</v>
      </c>
      <c r="N40" s="32">
        <f t="shared" si="12"/>
        <v>0.17408526461099069</v>
      </c>
      <c r="O40" s="32">
        <f t="shared" si="0"/>
        <v>0.18554227018523653</v>
      </c>
      <c r="P40" s="33">
        <f t="shared" si="13"/>
        <v>0.17888030796019919</v>
      </c>
      <c r="Q40" s="41"/>
      <c r="R40" s="58">
        <f t="shared" si="9"/>
        <v>41.165879090683177</v>
      </c>
      <c r="S40" s="58">
        <f t="shared" si="10"/>
        <v>44.068909822527367</v>
      </c>
      <c r="T40" s="58">
        <f t="shared" si="11"/>
        <v>42.377757485816247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10104.320789524429</v>
      </c>
      <c r="F41" s="56">
        <v>7674.4502309092577</v>
      </c>
      <c r="G41" s="57">
        <f t="shared" si="3"/>
        <v>17778.771020433687</v>
      </c>
      <c r="H41" s="56">
        <v>79</v>
      </c>
      <c r="I41" s="56">
        <v>58</v>
      </c>
      <c r="J41" s="57">
        <f t="shared" si="4"/>
        <v>137</v>
      </c>
      <c r="K41" s="56">
        <v>158</v>
      </c>
      <c r="L41" s="56">
        <v>119</v>
      </c>
      <c r="M41" s="57">
        <f t="shared" si="5"/>
        <v>277</v>
      </c>
      <c r="N41" s="32">
        <f t="shared" si="12"/>
        <v>0.17963875674734087</v>
      </c>
      <c r="O41" s="32">
        <f t="shared" si="0"/>
        <v>0.18255114726235153</v>
      </c>
      <c r="P41" s="33">
        <f t="shared" si="13"/>
        <v>0.18088445202297013</v>
      </c>
      <c r="Q41" s="41"/>
      <c r="R41" s="58">
        <f t="shared" si="9"/>
        <v>42.63426493470223</v>
      </c>
      <c r="S41" s="58">
        <f t="shared" si="10"/>
        <v>43.358475880843265</v>
      </c>
      <c r="T41" s="58">
        <f t="shared" si="11"/>
        <v>42.943891353704558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8536.3721660587635</v>
      </c>
      <c r="F42" s="56">
        <v>3855.2457768918471</v>
      </c>
      <c r="G42" s="57">
        <f t="shared" si="3"/>
        <v>12391.61794295061</v>
      </c>
      <c r="H42" s="56">
        <v>0</v>
      </c>
      <c r="I42" s="56">
        <v>0</v>
      </c>
      <c r="J42" s="57">
        <f t="shared" si="4"/>
        <v>0</v>
      </c>
      <c r="K42" s="56">
        <v>158</v>
      </c>
      <c r="L42" s="56">
        <v>119</v>
      </c>
      <c r="M42" s="57">
        <f t="shared" si="5"/>
        <v>277</v>
      </c>
      <c r="N42" s="32">
        <f t="shared" si="12"/>
        <v>0.21785351587532573</v>
      </c>
      <c r="O42" s="32">
        <f t="shared" si="0"/>
        <v>0.13063315860978067</v>
      </c>
      <c r="P42" s="33">
        <f t="shared" si="13"/>
        <v>0.18038339849409879</v>
      </c>
      <c r="Q42" s="41"/>
      <c r="R42" s="58">
        <f t="shared" si="9"/>
        <v>54.027671937080783</v>
      </c>
      <c r="S42" s="58">
        <f t="shared" si="10"/>
        <v>32.397023335225605</v>
      </c>
      <c r="T42" s="58">
        <f t="shared" si="11"/>
        <v>44.735082826536498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7470.0912700727513</v>
      </c>
      <c r="F43" s="56">
        <v>3513.4923914495794</v>
      </c>
      <c r="G43" s="57">
        <f t="shared" si="3"/>
        <v>10983.583661522331</v>
      </c>
      <c r="H43" s="56">
        <v>0</v>
      </c>
      <c r="I43" s="56">
        <v>0</v>
      </c>
      <c r="J43" s="57">
        <f t="shared" si="4"/>
        <v>0</v>
      </c>
      <c r="K43" s="56">
        <v>158</v>
      </c>
      <c r="L43" s="56">
        <v>119</v>
      </c>
      <c r="M43" s="57">
        <f t="shared" si="5"/>
        <v>277</v>
      </c>
      <c r="N43" s="32">
        <f t="shared" si="12"/>
        <v>0.19064136561026826</v>
      </c>
      <c r="O43" s="32">
        <f t="shared" si="0"/>
        <v>0.11905300865578677</v>
      </c>
      <c r="P43" s="33">
        <f t="shared" si="13"/>
        <v>0.15988680070924552</v>
      </c>
      <c r="Q43" s="41"/>
      <c r="R43" s="58">
        <f t="shared" si="9"/>
        <v>47.279058671346526</v>
      </c>
      <c r="S43" s="58">
        <f t="shared" si="10"/>
        <v>29.525146146635119</v>
      </c>
      <c r="T43" s="58">
        <f t="shared" si="11"/>
        <v>39.651926575892894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7107.4232970187595</v>
      </c>
      <c r="F44" s="56">
        <v>3482.0825415848012</v>
      </c>
      <c r="G44" s="57">
        <f t="shared" si="3"/>
        <v>10589.50583860356</v>
      </c>
      <c r="H44" s="56">
        <v>0</v>
      </c>
      <c r="I44" s="56">
        <v>0</v>
      </c>
      <c r="J44" s="57">
        <f t="shared" si="4"/>
        <v>0</v>
      </c>
      <c r="K44" s="56">
        <v>158</v>
      </c>
      <c r="L44" s="56">
        <v>119</v>
      </c>
      <c r="M44" s="57">
        <f t="shared" si="5"/>
        <v>277</v>
      </c>
      <c r="N44" s="32">
        <f t="shared" si="12"/>
        <v>0.18138585384388423</v>
      </c>
      <c r="O44" s="32">
        <f t="shared" si="0"/>
        <v>0.11798870092114398</v>
      </c>
      <c r="P44" s="33">
        <f t="shared" si="13"/>
        <v>0.15415025385180448</v>
      </c>
      <c r="Q44" s="41"/>
      <c r="R44" s="58">
        <f t="shared" si="9"/>
        <v>44.983691753283289</v>
      </c>
      <c r="S44" s="58">
        <f t="shared" si="10"/>
        <v>29.261197828443709</v>
      </c>
      <c r="T44" s="58">
        <f t="shared" si="11"/>
        <v>38.229262955247506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6842.5020641368019</v>
      </c>
      <c r="F45" s="56">
        <v>3475.8314290116728</v>
      </c>
      <c r="G45" s="57">
        <f t="shared" si="3"/>
        <v>10318.333493148475</v>
      </c>
      <c r="H45" s="56">
        <v>0</v>
      </c>
      <c r="I45" s="56">
        <v>0</v>
      </c>
      <c r="J45" s="57">
        <f t="shared" si="4"/>
        <v>0</v>
      </c>
      <c r="K45" s="56">
        <v>158</v>
      </c>
      <c r="L45" s="56">
        <v>119</v>
      </c>
      <c r="M45" s="57">
        <f t="shared" si="5"/>
        <v>277</v>
      </c>
      <c r="N45" s="32">
        <f t="shared" si="12"/>
        <v>0.17462489955432833</v>
      </c>
      <c r="O45" s="32">
        <f t="shared" si="0"/>
        <v>0.11777688496244486</v>
      </c>
      <c r="P45" s="33">
        <f t="shared" si="13"/>
        <v>0.1502028283036636</v>
      </c>
      <c r="Q45" s="41"/>
      <c r="R45" s="58">
        <f t="shared" si="9"/>
        <v>43.306975089473433</v>
      </c>
      <c r="S45" s="58">
        <f t="shared" si="10"/>
        <v>29.208667470686326</v>
      </c>
      <c r="T45" s="58">
        <f t="shared" si="11"/>
        <v>37.250301419308578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6793.9392010214897</v>
      </c>
      <c r="F46" s="56">
        <v>3462.6681437118746</v>
      </c>
      <c r="G46" s="57">
        <f t="shared" si="3"/>
        <v>10256.607344733364</v>
      </c>
      <c r="H46" s="56">
        <v>0</v>
      </c>
      <c r="I46" s="56">
        <v>0</v>
      </c>
      <c r="J46" s="57">
        <f t="shared" si="4"/>
        <v>0</v>
      </c>
      <c r="K46" s="56">
        <v>160</v>
      </c>
      <c r="L46" s="56">
        <v>119</v>
      </c>
      <c r="M46" s="57">
        <f t="shared" si="5"/>
        <v>279</v>
      </c>
      <c r="N46" s="32">
        <f t="shared" si="12"/>
        <v>0.17121822583219479</v>
      </c>
      <c r="O46" s="32">
        <f t="shared" si="0"/>
        <v>0.11733085333802774</v>
      </c>
      <c r="P46" s="33">
        <f t="shared" si="13"/>
        <v>0.14823400602285472</v>
      </c>
      <c r="Q46" s="41"/>
      <c r="R46" s="58">
        <f t="shared" si="9"/>
        <v>42.46212000638431</v>
      </c>
      <c r="S46" s="58">
        <f t="shared" si="10"/>
        <v>29.098051627830877</v>
      </c>
      <c r="T46" s="58">
        <f t="shared" si="11"/>
        <v>36.762033493667971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6733.0450905182024</v>
      </c>
      <c r="F47" s="56">
        <v>3448.0673745593863</v>
      </c>
      <c r="G47" s="57">
        <f t="shared" si="3"/>
        <v>10181.112465077589</v>
      </c>
      <c r="H47" s="56">
        <v>0</v>
      </c>
      <c r="I47" s="56">
        <v>0</v>
      </c>
      <c r="J47" s="57">
        <f t="shared" si="4"/>
        <v>0</v>
      </c>
      <c r="K47" s="56">
        <v>160</v>
      </c>
      <c r="L47" s="56">
        <v>119</v>
      </c>
      <c r="M47" s="57">
        <f t="shared" si="5"/>
        <v>279</v>
      </c>
      <c r="N47" s="32">
        <f t="shared" si="12"/>
        <v>0.1696835960312047</v>
      </c>
      <c r="O47" s="32">
        <f t="shared" si="0"/>
        <v>0.11683611326102555</v>
      </c>
      <c r="P47" s="33">
        <f t="shared" si="13"/>
        <v>0.147142913415967</v>
      </c>
      <c r="Q47" s="41"/>
      <c r="R47" s="58">
        <f t="shared" si="9"/>
        <v>42.081531815738764</v>
      </c>
      <c r="S47" s="58">
        <f t="shared" si="10"/>
        <v>28.975356088734337</v>
      </c>
      <c r="T47" s="58">
        <f t="shared" si="11"/>
        <v>36.491442527159819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6318.8868460650665</v>
      </c>
      <c r="F48" s="56">
        <v>2941.9769582586428</v>
      </c>
      <c r="G48" s="57">
        <f t="shared" si="3"/>
        <v>9260.8638043237097</v>
      </c>
      <c r="H48" s="56">
        <v>0</v>
      </c>
      <c r="I48" s="56">
        <v>0</v>
      </c>
      <c r="J48" s="57">
        <f t="shared" ref="J48:J58" si="14">+H48+I48</f>
        <v>0</v>
      </c>
      <c r="K48" s="56">
        <v>160</v>
      </c>
      <c r="L48" s="56">
        <v>99</v>
      </c>
      <c r="M48" s="57">
        <f t="shared" ref="M48:M58" si="15">+K48+L48</f>
        <v>259</v>
      </c>
      <c r="N48" s="32">
        <f t="shared" ref="N48" si="16">+E48/(H48*216+K48*248)</f>
        <v>0.1592461402738172</v>
      </c>
      <c r="O48" s="32">
        <f t="shared" ref="O48" si="17">+F48/(I48*216+L48*248)</f>
        <v>0.11982636682382872</v>
      </c>
      <c r="P48" s="33">
        <f t="shared" ref="P48" si="18">+G48/(J48*216+M48*248)</f>
        <v>0.1441783504222772</v>
      </c>
      <c r="Q48" s="41"/>
      <c r="R48" s="58">
        <f t="shared" ref="R48" si="19">+E48/(H48+K48)</f>
        <v>39.493042787906667</v>
      </c>
      <c r="S48" s="58">
        <f t="shared" ref="S48" si="20">+F48/(I48+L48)</f>
        <v>29.716938972309524</v>
      </c>
      <c r="T48" s="58">
        <f t="shared" ref="T48" si="21">+G48/(J48+M48)</f>
        <v>35.756230904724745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5902.578509343185</v>
      </c>
      <c r="F49" s="56">
        <v>2902.9755466885704</v>
      </c>
      <c r="G49" s="57">
        <f t="shared" si="3"/>
        <v>8805.554056031755</v>
      </c>
      <c r="H49" s="56">
        <v>0</v>
      </c>
      <c r="I49" s="56">
        <v>0</v>
      </c>
      <c r="J49" s="57">
        <f t="shared" si="14"/>
        <v>0</v>
      </c>
      <c r="K49" s="56">
        <v>158</v>
      </c>
      <c r="L49" s="56">
        <v>100</v>
      </c>
      <c r="M49" s="57">
        <f t="shared" si="15"/>
        <v>258</v>
      </c>
      <c r="N49" s="32">
        <f t="shared" si="12"/>
        <v>0.15063746706163703</v>
      </c>
      <c r="O49" s="32">
        <f t="shared" si="0"/>
        <v>0.11705546559228107</v>
      </c>
      <c r="P49" s="33">
        <f t="shared" si="13"/>
        <v>0.13762118742235177</v>
      </c>
      <c r="Q49" s="41"/>
      <c r="R49" s="58">
        <f t="shared" si="9"/>
        <v>37.358091831285982</v>
      </c>
      <c r="S49" s="58">
        <f t="shared" si="10"/>
        <v>29.029755466885703</v>
      </c>
      <c r="T49" s="58">
        <f t="shared" si="11"/>
        <v>34.130054480743233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5996.0779426623849</v>
      </c>
      <c r="F50" s="56">
        <v>2619.0371879214367</v>
      </c>
      <c r="G50" s="57">
        <f t="shared" si="3"/>
        <v>8615.1151305838212</v>
      </c>
      <c r="H50" s="56">
        <v>0</v>
      </c>
      <c r="I50" s="56">
        <v>0</v>
      </c>
      <c r="J50" s="57">
        <f t="shared" si="14"/>
        <v>0</v>
      </c>
      <c r="K50" s="56">
        <v>164</v>
      </c>
      <c r="L50" s="56">
        <v>99</v>
      </c>
      <c r="M50" s="57">
        <f t="shared" si="15"/>
        <v>263</v>
      </c>
      <c r="N50" s="32">
        <f t="shared" si="12"/>
        <v>0.14742520512053464</v>
      </c>
      <c r="O50" s="32">
        <f t="shared" si="0"/>
        <v>0.10667306891175614</v>
      </c>
      <c r="P50" s="33">
        <f t="shared" si="13"/>
        <v>0.13208504738415033</v>
      </c>
      <c r="Q50" s="41"/>
      <c r="R50" s="58">
        <f t="shared" si="9"/>
        <v>36.561450869892589</v>
      </c>
      <c r="S50" s="58">
        <f t="shared" si="10"/>
        <v>26.454921090115523</v>
      </c>
      <c r="T50" s="58">
        <f t="shared" si="11"/>
        <v>32.757091751269279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5570.1339926094743</v>
      </c>
      <c r="F51" s="56">
        <v>2356.7800994655377</v>
      </c>
      <c r="G51" s="57">
        <f t="shared" si="3"/>
        <v>7926.9140920750124</v>
      </c>
      <c r="H51" s="56">
        <v>0</v>
      </c>
      <c r="I51" s="56">
        <v>0</v>
      </c>
      <c r="J51" s="57">
        <f t="shared" si="14"/>
        <v>0</v>
      </c>
      <c r="K51" s="56">
        <v>162</v>
      </c>
      <c r="L51" s="56">
        <v>99</v>
      </c>
      <c r="M51" s="57">
        <f t="shared" si="15"/>
        <v>261</v>
      </c>
      <c r="N51" s="32">
        <f t="shared" si="12"/>
        <v>0.13864331921070974</v>
      </c>
      <c r="O51" s="32">
        <f t="shared" si="0"/>
        <v>9.5991369316778166E-2</v>
      </c>
      <c r="P51" s="33">
        <f t="shared" si="13"/>
        <v>0.12246499338887364</v>
      </c>
      <c r="Q51" s="41"/>
      <c r="R51" s="58">
        <f t="shared" si="9"/>
        <v>34.383543164256011</v>
      </c>
      <c r="S51" s="58">
        <f t="shared" si="10"/>
        <v>23.805859590560985</v>
      </c>
      <c r="T51" s="58">
        <f t="shared" si="11"/>
        <v>30.371318360440661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5513.3469980209911</v>
      </c>
      <c r="F52" s="56">
        <v>2364.052500652052</v>
      </c>
      <c r="G52" s="57">
        <f t="shared" si="3"/>
        <v>7877.3994986730431</v>
      </c>
      <c r="H52" s="56">
        <v>0</v>
      </c>
      <c r="I52" s="56">
        <v>0</v>
      </c>
      <c r="J52" s="57">
        <f t="shared" si="14"/>
        <v>0</v>
      </c>
      <c r="K52" s="56">
        <v>158</v>
      </c>
      <c r="L52" s="56">
        <v>99</v>
      </c>
      <c r="M52" s="57">
        <f t="shared" si="15"/>
        <v>257</v>
      </c>
      <c r="N52" s="32">
        <f t="shared" si="12"/>
        <v>0.1407040373116831</v>
      </c>
      <c r="O52" s="32">
        <f t="shared" si="0"/>
        <v>9.6287573340340993E-2</v>
      </c>
      <c r="P52" s="33">
        <f t="shared" si="13"/>
        <v>0.12359419321377312</v>
      </c>
      <c r="Q52" s="41"/>
      <c r="R52" s="58">
        <f t="shared" si="9"/>
        <v>34.894601253297409</v>
      </c>
      <c r="S52" s="58">
        <f t="shared" si="10"/>
        <v>23.879318188404564</v>
      </c>
      <c r="T52" s="58">
        <f t="shared" si="11"/>
        <v>30.651359917015732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5393.3002291117182</v>
      </c>
      <c r="F53" s="56">
        <v>2364.5675356248612</v>
      </c>
      <c r="G53" s="57">
        <f t="shared" si="3"/>
        <v>7757.8677647365794</v>
      </c>
      <c r="H53" s="56">
        <v>0</v>
      </c>
      <c r="I53" s="56">
        <v>0</v>
      </c>
      <c r="J53" s="57">
        <f t="shared" si="14"/>
        <v>0</v>
      </c>
      <c r="K53" s="56">
        <v>158</v>
      </c>
      <c r="L53" s="56">
        <v>99</v>
      </c>
      <c r="M53" s="57">
        <f t="shared" si="15"/>
        <v>257</v>
      </c>
      <c r="N53" s="32">
        <f t="shared" si="12"/>
        <v>0.13764036926071146</v>
      </c>
      <c r="O53" s="32">
        <f t="shared" si="0"/>
        <v>9.6308550652690658E-2</v>
      </c>
      <c r="P53" s="33">
        <f t="shared" si="13"/>
        <v>0.12171877376579295</v>
      </c>
      <c r="Q53" s="41"/>
      <c r="R53" s="58">
        <f t="shared" si="9"/>
        <v>34.134811576656446</v>
      </c>
      <c r="S53" s="58">
        <f t="shared" si="10"/>
        <v>23.884520561867284</v>
      </c>
      <c r="T53" s="58">
        <f t="shared" si="11"/>
        <v>30.186255893916652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5229.1329032799513</v>
      </c>
      <c r="F54" s="56">
        <v>2283.029408566375</v>
      </c>
      <c r="G54" s="57">
        <f t="shared" si="3"/>
        <v>7512.1623118463267</v>
      </c>
      <c r="H54" s="56">
        <v>0</v>
      </c>
      <c r="I54" s="56">
        <v>0</v>
      </c>
      <c r="J54" s="57">
        <f t="shared" si="14"/>
        <v>0</v>
      </c>
      <c r="K54" s="56">
        <v>158</v>
      </c>
      <c r="L54" s="56">
        <v>105</v>
      </c>
      <c r="M54" s="57">
        <f t="shared" si="15"/>
        <v>263</v>
      </c>
      <c r="N54" s="32">
        <f t="shared" si="12"/>
        <v>0.13345071721314697</v>
      </c>
      <c r="O54" s="32">
        <f t="shared" si="0"/>
        <v>8.7673940421135757E-2</v>
      </c>
      <c r="P54" s="33">
        <f t="shared" si="13"/>
        <v>0.11517481773344669</v>
      </c>
      <c r="Q54" s="41"/>
      <c r="R54" s="58">
        <f t="shared" si="9"/>
        <v>33.095777868860452</v>
      </c>
      <c r="S54" s="58">
        <f t="shared" si="10"/>
        <v>21.743137224441668</v>
      </c>
      <c r="T54" s="58">
        <f t="shared" si="11"/>
        <v>28.563354797894778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3904.5974627500441</v>
      </c>
      <c r="F55" s="56">
        <v>1669.8748820852197</v>
      </c>
      <c r="G55" s="57">
        <f t="shared" si="3"/>
        <v>5574.4723448352634</v>
      </c>
      <c r="H55" s="56">
        <v>0</v>
      </c>
      <c r="I55" s="56">
        <v>0</v>
      </c>
      <c r="J55" s="57">
        <f t="shared" si="14"/>
        <v>0</v>
      </c>
      <c r="K55" s="56">
        <v>160</v>
      </c>
      <c r="L55" s="56">
        <v>80</v>
      </c>
      <c r="M55" s="57">
        <f t="shared" si="15"/>
        <v>240</v>
      </c>
      <c r="N55" s="32">
        <f t="shared" si="12"/>
        <v>9.8402153799144257E-2</v>
      </c>
      <c r="O55" s="32">
        <f t="shared" si="0"/>
        <v>8.4167080750263093E-2</v>
      </c>
      <c r="P55" s="33">
        <f t="shared" si="13"/>
        <v>9.3657129449517193E-2</v>
      </c>
      <c r="Q55" s="41"/>
      <c r="R55" s="58">
        <f t="shared" si="9"/>
        <v>24.403734142187776</v>
      </c>
      <c r="S55" s="58">
        <f t="shared" si="10"/>
        <v>20.873436026065246</v>
      </c>
      <c r="T55" s="58">
        <f t="shared" si="11"/>
        <v>23.226968103480264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3739.7673991594506</v>
      </c>
      <c r="F56" s="56">
        <v>1605.8194532922876</v>
      </c>
      <c r="G56" s="57">
        <f t="shared" si="3"/>
        <v>5345.5868524517382</v>
      </c>
      <c r="H56" s="56">
        <v>0</v>
      </c>
      <c r="I56" s="56">
        <v>0</v>
      </c>
      <c r="J56" s="57">
        <f t="shared" si="14"/>
        <v>0</v>
      </c>
      <c r="K56" s="56">
        <v>158</v>
      </c>
      <c r="L56" s="56">
        <v>80</v>
      </c>
      <c r="M56" s="57">
        <f t="shared" si="15"/>
        <v>238</v>
      </c>
      <c r="N56" s="32">
        <f t="shared" si="12"/>
        <v>9.5441185156172184E-2</v>
      </c>
      <c r="O56" s="32">
        <f t="shared" si="0"/>
        <v>8.0938480508683852E-2</v>
      </c>
      <c r="P56" s="33">
        <f t="shared" si="13"/>
        <v>9.0566326451134091E-2</v>
      </c>
      <c r="Q56" s="41"/>
      <c r="R56" s="58">
        <f t="shared" si="9"/>
        <v>23.669413918730701</v>
      </c>
      <c r="S56" s="58">
        <f t="shared" si="10"/>
        <v>20.072743166153593</v>
      </c>
      <c r="T56" s="58">
        <f t="shared" si="11"/>
        <v>22.460448959881251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2738.7472840300529</v>
      </c>
      <c r="F57" s="56">
        <v>1388.2281158955611</v>
      </c>
      <c r="G57" s="57">
        <f t="shared" si="3"/>
        <v>4126.9753999256136</v>
      </c>
      <c r="H57" s="56">
        <v>0</v>
      </c>
      <c r="I57" s="56">
        <v>0</v>
      </c>
      <c r="J57" s="57">
        <f t="shared" si="14"/>
        <v>0</v>
      </c>
      <c r="K57" s="56">
        <v>158</v>
      </c>
      <c r="L57" s="56">
        <v>80</v>
      </c>
      <c r="M57" s="57">
        <f t="shared" si="15"/>
        <v>238</v>
      </c>
      <c r="N57" s="32">
        <f t="shared" si="12"/>
        <v>6.9894530523429282E-2</v>
      </c>
      <c r="O57" s="32">
        <f t="shared" si="0"/>
        <v>6.997117519634885E-2</v>
      </c>
      <c r="P57" s="33">
        <f t="shared" si="13"/>
        <v>6.9920293438696351E-2</v>
      </c>
      <c r="Q57" s="41"/>
      <c r="R57" s="58">
        <f t="shared" si="9"/>
        <v>17.333843569810462</v>
      </c>
      <c r="S57" s="58">
        <f t="shared" si="10"/>
        <v>17.352851448694516</v>
      </c>
      <c r="T57" s="58">
        <f t="shared" si="11"/>
        <v>17.340232772796696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2586.54352498556</v>
      </c>
      <c r="F58" s="61">
        <v>1364.0000000000005</v>
      </c>
      <c r="G58" s="62">
        <f t="shared" si="3"/>
        <v>3950.5435249855605</v>
      </c>
      <c r="H58" s="56">
        <v>0</v>
      </c>
      <c r="I58" s="56">
        <v>0</v>
      </c>
      <c r="J58" s="57">
        <f t="shared" si="14"/>
        <v>0</v>
      </c>
      <c r="K58" s="56">
        <v>158</v>
      </c>
      <c r="L58" s="56">
        <v>80</v>
      </c>
      <c r="M58" s="57">
        <f t="shared" si="15"/>
        <v>238</v>
      </c>
      <c r="N58" s="34">
        <f t="shared" si="12"/>
        <v>6.6010196125601273E-2</v>
      </c>
      <c r="O58" s="34">
        <f t="shared" si="0"/>
        <v>6.8750000000000019E-2</v>
      </c>
      <c r="P58" s="35">
        <f t="shared" si="13"/>
        <v>6.6931138604390761E-2</v>
      </c>
      <c r="Q58" s="41"/>
      <c r="R58" s="58">
        <f t="shared" si="9"/>
        <v>16.370528639149114</v>
      </c>
      <c r="S58" s="58">
        <f t="shared" si="10"/>
        <v>17.050000000000004</v>
      </c>
      <c r="T58" s="58">
        <f t="shared" si="11"/>
        <v>16.598922373888911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9627.4745480226975</v>
      </c>
      <c r="F59" s="64">
        <v>4260.8509634211141</v>
      </c>
      <c r="G59" s="65">
        <f t="shared" si="3"/>
        <v>13888.325511443811</v>
      </c>
      <c r="H59" s="66">
        <v>69</v>
      </c>
      <c r="I59" s="64">
        <v>63</v>
      </c>
      <c r="J59" s="65">
        <f t="shared" si="4"/>
        <v>132</v>
      </c>
      <c r="K59" s="66">
        <v>102</v>
      </c>
      <c r="L59" s="64">
        <v>84</v>
      </c>
      <c r="M59" s="65">
        <f t="shared" si="5"/>
        <v>186</v>
      </c>
      <c r="N59" s="30">
        <f t="shared" si="12"/>
        <v>0.23948941661748005</v>
      </c>
      <c r="O59" s="30">
        <f t="shared" si="0"/>
        <v>0.12371808836878961</v>
      </c>
      <c r="P59" s="31">
        <f t="shared" si="13"/>
        <v>0.18607081339019038</v>
      </c>
      <c r="Q59" s="41"/>
      <c r="R59" s="58">
        <f t="shared" si="9"/>
        <v>56.301020748670744</v>
      </c>
      <c r="S59" s="58">
        <f t="shared" si="10"/>
        <v>28.985380703544994</v>
      </c>
      <c r="T59" s="58">
        <f t="shared" si="11"/>
        <v>43.673979595735254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9278.8261606951419</v>
      </c>
      <c r="F60" s="56">
        <v>4267.3437859075084</v>
      </c>
      <c r="G60" s="57">
        <f t="shared" si="3"/>
        <v>13546.169946602651</v>
      </c>
      <c r="H60" s="55">
        <v>73</v>
      </c>
      <c r="I60" s="56">
        <v>63</v>
      </c>
      <c r="J60" s="57">
        <f t="shared" ref="J60:J84" si="22">+H60+I60</f>
        <v>136</v>
      </c>
      <c r="K60" s="55">
        <v>78</v>
      </c>
      <c r="L60" s="56">
        <v>84</v>
      </c>
      <c r="M60" s="57">
        <f t="shared" ref="M60:M84" si="23">+K60+L60</f>
        <v>162</v>
      </c>
      <c r="N60" s="32">
        <f t="shared" si="12"/>
        <v>0.26426367511663085</v>
      </c>
      <c r="O60" s="32">
        <f t="shared" si="0"/>
        <v>0.12390661399266865</v>
      </c>
      <c r="P60" s="33">
        <f t="shared" si="13"/>
        <v>0.19476319799003122</v>
      </c>
      <c r="Q60" s="41"/>
      <c r="R60" s="58">
        <f t="shared" si="9"/>
        <v>61.449179872153259</v>
      </c>
      <c r="S60" s="58">
        <f t="shared" si="10"/>
        <v>29.029549563996657</v>
      </c>
      <c r="T60" s="58">
        <f t="shared" si="11"/>
        <v>45.456946129539098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8750.5310552162173</v>
      </c>
      <c r="F61" s="56">
        <v>4128.1104017435091</v>
      </c>
      <c r="G61" s="57">
        <f t="shared" si="3"/>
        <v>12878.641456959725</v>
      </c>
      <c r="H61" s="55">
        <v>73</v>
      </c>
      <c r="I61" s="56">
        <v>63</v>
      </c>
      <c r="J61" s="57">
        <f t="shared" si="22"/>
        <v>136</v>
      </c>
      <c r="K61" s="55">
        <v>78</v>
      </c>
      <c r="L61" s="56">
        <v>84</v>
      </c>
      <c r="M61" s="57">
        <f t="shared" si="23"/>
        <v>162</v>
      </c>
      <c r="N61" s="32">
        <f t="shared" si="12"/>
        <v>0.24921767644156462</v>
      </c>
      <c r="O61" s="32">
        <f t="shared" si="0"/>
        <v>0.11986383280323779</v>
      </c>
      <c r="P61" s="33">
        <f t="shared" si="13"/>
        <v>0.18516565241775543</v>
      </c>
      <c r="Q61" s="41"/>
      <c r="R61" s="58">
        <f t="shared" si="9"/>
        <v>57.950536789511375</v>
      </c>
      <c r="S61" s="58">
        <f t="shared" si="10"/>
        <v>28.082383685329994</v>
      </c>
      <c r="T61" s="58">
        <f t="shared" si="11"/>
        <v>43.216917640804446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8324.1696858319301</v>
      </c>
      <c r="F62" s="56">
        <v>4006.8286769011211</v>
      </c>
      <c r="G62" s="57">
        <f t="shared" si="3"/>
        <v>12330.998362733051</v>
      </c>
      <c r="H62" s="55">
        <v>73</v>
      </c>
      <c r="I62" s="56">
        <v>63</v>
      </c>
      <c r="J62" s="57">
        <f t="shared" si="22"/>
        <v>136</v>
      </c>
      <c r="K62" s="55">
        <v>78</v>
      </c>
      <c r="L62" s="56">
        <v>82</v>
      </c>
      <c r="M62" s="57">
        <f t="shared" si="23"/>
        <v>160</v>
      </c>
      <c r="N62" s="32">
        <f t="shared" si="12"/>
        <v>0.23707478029824364</v>
      </c>
      <c r="O62" s="32">
        <f t="shared" si="0"/>
        <v>0.11804232491459819</v>
      </c>
      <c r="P62" s="33">
        <f t="shared" si="13"/>
        <v>0.17856519871891002</v>
      </c>
      <c r="Q62" s="41"/>
      <c r="R62" s="58">
        <f t="shared" si="9"/>
        <v>55.126951561800858</v>
      </c>
      <c r="S62" s="58">
        <f t="shared" si="10"/>
        <v>27.633301220007731</v>
      </c>
      <c r="T62" s="58">
        <f t="shared" si="11"/>
        <v>41.658778252476523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8016.9009031043697</v>
      </c>
      <c r="F63" s="56">
        <v>3915.3438419872427</v>
      </c>
      <c r="G63" s="57">
        <f t="shared" si="3"/>
        <v>11932.244745091612</v>
      </c>
      <c r="H63" s="55">
        <v>73</v>
      </c>
      <c r="I63" s="56">
        <v>64</v>
      </c>
      <c r="J63" s="57">
        <f t="shared" si="22"/>
        <v>137</v>
      </c>
      <c r="K63" s="55">
        <v>78</v>
      </c>
      <c r="L63" s="56">
        <v>65</v>
      </c>
      <c r="M63" s="57">
        <f t="shared" si="23"/>
        <v>143</v>
      </c>
      <c r="N63" s="32">
        <f t="shared" si="12"/>
        <v>0.22832367575485218</v>
      </c>
      <c r="O63" s="32">
        <f t="shared" si="0"/>
        <v>0.13075553840459667</v>
      </c>
      <c r="P63" s="33">
        <f t="shared" si="13"/>
        <v>0.18341497702120652</v>
      </c>
      <c r="Q63" s="41"/>
      <c r="R63" s="58">
        <f t="shared" si="9"/>
        <v>53.092058960956088</v>
      </c>
      <c r="S63" s="58">
        <f t="shared" si="10"/>
        <v>30.351502651063896</v>
      </c>
      <c r="T63" s="58">
        <f t="shared" si="11"/>
        <v>42.615159803898614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7432.3631860660853</v>
      </c>
      <c r="F64" s="56">
        <v>3879.4481464459805</v>
      </c>
      <c r="G64" s="57">
        <f t="shared" si="3"/>
        <v>11311.811332512065</v>
      </c>
      <c r="H64" s="55">
        <v>73</v>
      </c>
      <c r="I64" s="56">
        <v>64</v>
      </c>
      <c r="J64" s="57">
        <f t="shared" si="22"/>
        <v>137</v>
      </c>
      <c r="K64" s="55">
        <v>78</v>
      </c>
      <c r="L64" s="56">
        <v>65</v>
      </c>
      <c r="M64" s="57">
        <f t="shared" si="23"/>
        <v>143</v>
      </c>
      <c r="N64" s="3">
        <f t="shared" si="12"/>
        <v>0.21167587110008218</v>
      </c>
      <c r="O64" s="3">
        <f t="shared" si="0"/>
        <v>0.12955677753292749</v>
      </c>
      <c r="P64" s="4">
        <f t="shared" si="13"/>
        <v>0.17387806401426564</v>
      </c>
      <c r="Q64" s="41"/>
      <c r="R64" s="58">
        <f t="shared" si="9"/>
        <v>49.22094825209328</v>
      </c>
      <c r="S64" s="58">
        <f t="shared" si="10"/>
        <v>30.073241445317677</v>
      </c>
      <c r="T64" s="58">
        <f t="shared" si="11"/>
        <v>40.399326187543089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6005.8010750738204</v>
      </c>
      <c r="F65" s="56">
        <v>3519.4729852940436</v>
      </c>
      <c r="G65" s="57">
        <f t="shared" si="3"/>
        <v>9525.2740603678649</v>
      </c>
      <c r="H65" s="55">
        <v>73</v>
      </c>
      <c r="I65" s="56">
        <v>64</v>
      </c>
      <c r="J65" s="57">
        <f t="shared" si="22"/>
        <v>137</v>
      </c>
      <c r="K65" s="55">
        <v>80</v>
      </c>
      <c r="L65" s="56">
        <v>63</v>
      </c>
      <c r="M65" s="57">
        <f t="shared" si="23"/>
        <v>143</v>
      </c>
      <c r="N65" s="3">
        <f t="shared" si="12"/>
        <v>0.1686643752829089</v>
      </c>
      <c r="O65" s="3">
        <f t="shared" si="0"/>
        <v>0.1195148392180808</v>
      </c>
      <c r="P65" s="4">
        <f t="shared" si="13"/>
        <v>0.14641653437604318</v>
      </c>
      <c r="Q65" s="41"/>
      <c r="R65" s="58">
        <f t="shared" si="9"/>
        <v>39.253601797868107</v>
      </c>
      <c r="S65" s="58">
        <f t="shared" si="10"/>
        <v>27.712385710976722</v>
      </c>
      <c r="T65" s="58">
        <f t="shared" si="11"/>
        <v>34.018835929885235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2808.3375044096697</v>
      </c>
      <c r="F66" s="56">
        <v>1373.902601226604</v>
      </c>
      <c r="G66" s="57">
        <f t="shared" si="3"/>
        <v>4182.2401056362742</v>
      </c>
      <c r="H66" s="55">
        <v>73</v>
      </c>
      <c r="I66" s="56">
        <v>64</v>
      </c>
      <c r="J66" s="57">
        <f t="shared" si="22"/>
        <v>137</v>
      </c>
      <c r="K66" s="55">
        <v>80</v>
      </c>
      <c r="L66" s="56">
        <v>63</v>
      </c>
      <c r="M66" s="57">
        <f t="shared" si="23"/>
        <v>143</v>
      </c>
      <c r="N66" s="3">
        <f t="shared" si="12"/>
        <v>7.8868161772906925E-2</v>
      </c>
      <c r="O66" s="3">
        <f t="shared" si="0"/>
        <v>4.665520922394064E-2</v>
      </c>
      <c r="P66" s="4">
        <f t="shared" si="13"/>
        <v>6.4286769946450356E-2</v>
      </c>
      <c r="Q66" s="41"/>
      <c r="R66" s="58">
        <f t="shared" si="9"/>
        <v>18.355147087644902</v>
      </c>
      <c r="S66" s="58">
        <f t="shared" si="10"/>
        <v>10.818130718319717</v>
      </c>
      <c r="T66" s="58">
        <f t="shared" si="11"/>
        <v>14.936571805843837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2725.2664450745679</v>
      </c>
      <c r="F67" s="56">
        <v>1154.8166369676539</v>
      </c>
      <c r="G67" s="57">
        <f t="shared" si="3"/>
        <v>3880.0830820422216</v>
      </c>
      <c r="H67" s="55">
        <v>73</v>
      </c>
      <c r="I67" s="56">
        <v>64</v>
      </c>
      <c r="J67" s="57">
        <f t="shared" si="22"/>
        <v>137</v>
      </c>
      <c r="K67" s="55">
        <v>82</v>
      </c>
      <c r="L67" s="56">
        <v>63</v>
      </c>
      <c r="M67" s="57">
        <f t="shared" si="23"/>
        <v>145</v>
      </c>
      <c r="N67" s="3">
        <f t="shared" si="12"/>
        <v>7.548378143902526E-2</v>
      </c>
      <c r="O67" s="3">
        <f t="shared" si="0"/>
        <v>3.9215452219765481E-2</v>
      </c>
      <c r="P67" s="4">
        <f t="shared" si="13"/>
        <v>5.919091838604805E-2</v>
      </c>
      <c r="Q67" s="41"/>
      <c r="R67" s="58">
        <f t="shared" si="9"/>
        <v>17.582364161771405</v>
      </c>
      <c r="S67" s="58">
        <f t="shared" si="10"/>
        <v>9.0930443855720782</v>
      </c>
      <c r="T67" s="58">
        <f t="shared" si="11"/>
        <v>13.759159865397949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2673.8565284252477</v>
      </c>
      <c r="F68" s="56">
        <v>911.51129559867866</v>
      </c>
      <c r="G68" s="57">
        <f t="shared" si="3"/>
        <v>3585.3678240239265</v>
      </c>
      <c r="H68" s="55">
        <v>73</v>
      </c>
      <c r="I68" s="56">
        <v>64</v>
      </c>
      <c r="J68" s="57">
        <f t="shared" si="22"/>
        <v>137</v>
      </c>
      <c r="K68" s="55">
        <v>78</v>
      </c>
      <c r="L68" s="56">
        <v>64</v>
      </c>
      <c r="M68" s="57">
        <f t="shared" si="23"/>
        <v>142</v>
      </c>
      <c r="N68" s="3">
        <f t="shared" si="12"/>
        <v>7.6152213728219634E-2</v>
      </c>
      <c r="O68" s="3">
        <f t="shared" si="0"/>
        <v>3.0694749986485678E-2</v>
      </c>
      <c r="P68" s="4">
        <f t="shared" si="13"/>
        <v>5.5322920380569164E-2</v>
      </c>
      <c r="Q68" s="41"/>
      <c r="R68" s="58">
        <f t="shared" si="9"/>
        <v>17.707659128644025</v>
      </c>
      <c r="S68" s="58">
        <f t="shared" si="10"/>
        <v>7.121181996864677</v>
      </c>
      <c r="T68" s="58">
        <f t="shared" si="11"/>
        <v>12.850780731268554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1419.5109691029093</v>
      </c>
      <c r="F69" s="61">
        <v>609.99999999999989</v>
      </c>
      <c r="G69" s="62">
        <f t="shared" si="3"/>
        <v>2029.5109691029093</v>
      </c>
      <c r="H69" s="67">
        <v>75</v>
      </c>
      <c r="I69" s="61">
        <v>58</v>
      </c>
      <c r="J69" s="62">
        <f t="shared" si="22"/>
        <v>133</v>
      </c>
      <c r="K69" s="67">
        <v>78</v>
      </c>
      <c r="L69" s="61">
        <v>64</v>
      </c>
      <c r="M69" s="62">
        <f t="shared" si="23"/>
        <v>142</v>
      </c>
      <c r="N69" s="6">
        <f t="shared" si="12"/>
        <v>3.9936725441787904E-2</v>
      </c>
      <c r="O69" s="6">
        <f t="shared" si="0"/>
        <v>2.1478873239436615E-2</v>
      </c>
      <c r="P69" s="7">
        <f t="shared" si="13"/>
        <v>3.1738880412593977E-2</v>
      </c>
      <c r="Q69" s="41"/>
      <c r="R69" s="58">
        <f t="shared" si="9"/>
        <v>9.2778494712608452</v>
      </c>
      <c r="S69" s="58">
        <f t="shared" si="10"/>
        <v>4.9999999999999991</v>
      </c>
      <c r="T69" s="58">
        <f t="shared" si="11"/>
        <v>7.3800398876469426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2755.0000000000005</v>
      </c>
      <c r="F70" s="64">
        <v>10830.948274688726</v>
      </c>
      <c r="G70" s="65">
        <f t="shared" si="3"/>
        <v>13585.948274688726</v>
      </c>
      <c r="H70" s="66">
        <v>274</v>
      </c>
      <c r="I70" s="64">
        <v>342</v>
      </c>
      <c r="J70" s="65">
        <f t="shared" si="22"/>
        <v>616</v>
      </c>
      <c r="K70" s="66">
        <v>0</v>
      </c>
      <c r="L70" s="64">
        <v>0</v>
      </c>
      <c r="M70" s="65">
        <f t="shared" si="23"/>
        <v>0</v>
      </c>
      <c r="N70" s="15">
        <f t="shared" si="12"/>
        <v>4.6549743173830774E-2</v>
      </c>
      <c r="O70" s="15">
        <f t="shared" si="0"/>
        <v>0.14661777499849368</v>
      </c>
      <c r="P70" s="16">
        <f t="shared" si="13"/>
        <v>0.10210699460895206</v>
      </c>
      <c r="Q70" s="41"/>
      <c r="R70" s="58">
        <f t="shared" si="9"/>
        <v>10.054744525547447</v>
      </c>
      <c r="S70" s="58">
        <f t="shared" si="10"/>
        <v>31.669439399674637</v>
      </c>
      <c r="T70" s="58">
        <f t="shared" si="11"/>
        <v>22.055110835533647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4234.421881639114</v>
      </c>
      <c r="F71" s="56">
        <v>16351.076884691272</v>
      </c>
      <c r="G71" s="57">
        <f t="shared" ref="G71:G84" si="24">+E71+F71</f>
        <v>20585.498766330387</v>
      </c>
      <c r="H71" s="55">
        <v>276</v>
      </c>
      <c r="I71" s="56">
        <v>342</v>
      </c>
      <c r="J71" s="57">
        <f t="shared" si="22"/>
        <v>618</v>
      </c>
      <c r="K71" s="55">
        <v>0</v>
      </c>
      <c r="L71" s="56">
        <v>0</v>
      </c>
      <c r="M71" s="57">
        <f t="shared" si="23"/>
        <v>0</v>
      </c>
      <c r="N71" s="3">
        <f t="shared" si="12"/>
        <v>7.102827901300178E-2</v>
      </c>
      <c r="O71" s="3">
        <f t="shared" si="0"/>
        <v>0.22134336263660484</v>
      </c>
      <c r="P71" s="4">
        <f t="shared" si="13"/>
        <v>0.15421235441635495</v>
      </c>
      <c r="Q71" s="41"/>
      <c r="R71" s="58">
        <f t="shared" ref="R71:R86" si="25">+E71/(H71+K71)</f>
        <v>15.342108266808385</v>
      </c>
      <c r="S71" s="58">
        <f t="shared" ref="S71:S86" si="26">+F71/(I71+L71)</f>
        <v>47.810166329506643</v>
      </c>
      <c r="T71" s="58">
        <f t="shared" ref="T71:T86" si="27">+G71/(J71+M71)</f>
        <v>33.309868553932667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9163.6451361521031</v>
      </c>
      <c r="F72" s="56">
        <v>24304.793728201381</v>
      </c>
      <c r="G72" s="57">
        <f t="shared" si="24"/>
        <v>33468.438864353484</v>
      </c>
      <c r="H72" s="55">
        <v>282</v>
      </c>
      <c r="I72" s="56">
        <v>332</v>
      </c>
      <c r="J72" s="57">
        <f t="shared" si="22"/>
        <v>614</v>
      </c>
      <c r="K72" s="55">
        <v>0</v>
      </c>
      <c r="L72" s="56">
        <v>0</v>
      </c>
      <c r="M72" s="57">
        <f t="shared" si="23"/>
        <v>0</v>
      </c>
      <c r="N72" s="3">
        <f t="shared" si="12"/>
        <v>0.15044071999199013</v>
      </c>
      <c r="O72" s="3">
        <f t="shared" si="0"/>
        <v>0.33892226863288405</v>
      </c>
      <c r="P72" s="4">
        <f t="shared" si="13"/>
        <v>0.25235582446882526</v>
      </c>
      <c r="Q72" s="41"/>
      <c r="R72" s="58">
        <f t="shared" si="25"/>
        <v>32.495195518269867</v>
      </c>
      <c r="S72" s="58">
        <f t="shared" si="26"/>
        <v>73.20721002470296</v>
      </c>
      <c r="T72" s="58">
        <f t="shared" si="27"/>
        <v>54.508858085266262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10810.14055369022</v>
      </c>
      <c r="F73" s="56">
        <v>27703.812938521107</v>
      </c>
      <c r="G73" s="57">
        <f t="shared" si="24"/>
        <v>38513.953492211323</v>
      </c>
      <c r="H73" s="55">
        <v>302</v>
      </c>
      <c r="I73" s="56">
        <v>344</v>
      </c>
      <c r="J73" s="57">
        <f t="shared" si="22"/>
        <v>646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0.16571836757557978</v>
      </c>
      <c r="O73" s="3">
        <f t="shared" ref="O73" si="29">+F73/(I73*216+L73*248)</f>
        <v>0.37284416637759887</v>
      </c>
      <c r="P73" s="4">
        <f t="shared" ref="P73" si="30">+G73/(J73*216+M73*248)</f>
        <v>0.27601445857851253</v>
      </c>
      <c r="Q73" s="41"/>
      <c r="R73" s="58">
        <f t="shared" si="25"/>
        <v>35.795167396325233</v>
      </c>
      <c r="S73" s="58">
        <f t="shared" si="26"/>
        <v>80.534339937561356</v>
      </c>
      <c r="T73" s="58">
        <f t="shared" si="27"/>
        <v>59.619123052958706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11500.328617697063</v>
      </c>
      <c r="F74" s="56">
        <v>31561.820892502812</v>
      </c>
      <c r="G74" s="57">
        <f t="shared" si="24"/>
        <v>43062.149510199873</v>
      </c>
      <c r="H74" s="55">
        <v>314</v>
      </c>
      <c r="I74" s="56">
        <v>344</v>
      </c>
      <c r="J74" s="57">
        <f t="shared" si="22"/>
        <v>658</v>
      </c>
      <c r="K74" s="55">
        <v>0</v>
      </c>
      <c r="L74" s="56">
        <v>0</v>
      </c>
      <c r="M74" s="57">
        <f t="shared" si="23"/>
        <v>0</v>
      </c>
      <c r="N74" s="3">
        <f t="shared" si="12"/>
        <v>0.16956134432792319</v>
      </c>
      <c r="O74" s="3">
        <f t="shared" si="0"/>
        <v>0.42476610804940262</v>
      </c>
      <c r="P74" s="4">
        <f t="shared" si="13"/>
        <v>0.30298146396346864</v>
      </c>
      <c r="Q74" s="41"/>
      <c r="R74" s="58">
        <f t="shared" si="25"/>
        <v>36.62525037483141</v>
      </c>
      <c r="S74" s="58">
        <f t="shared" si="26"/>
        <v>91.749479338670966</v>
      </c>
      <c r="T74" s="58">
        <f t="shared" si="27"/>
        <v>65.443996216109227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12582.128095828739</v>
      </c>
      <c r="F75" s="56">
        <v>32877.413955048221</v>
      </c>
      <c r="G75" s="57">
        <f t="shared" si="24"/>
        <v>45459.54205087696</v>
      </c>
      <c r="H75" s="55">
        <v>316</v>
      </c>
      <c r="I75" s="56">
        <v>338</v>
      </c>
      <c r="J75" s="57">
        <f t="shared" si="22"/>
        <v>654</v>
      </c>
      <c r="K75" s="55">
        <v>0</v>
      </c>
      <c r="L75" s="56">
        <v>0</v>
      </c>
      <c r="M75" s="57">
        <f t="shared" si="23"/>
        <v>0</v>
      </c>
      <c r="N75" s="3">
        <f t="shared" si="12"/>
        <v>0.18433731973494988</v>
      </c>
      <c r="O75" s="3">
        <f t="shared" si="0"/>
        <v>0.45032618281624237</v>
      </c>
      <c r="P75" s="4">
        <f t="shared" si="13"/>
        <v>0.3218055700735995</v>
      </c>
      <c r="Q75" s="41"/>
      <c r="R75" s="58">
        <f t="shared" si="25"/>
        <v>39.816861062749176</v>
      </c>
      <c r="S75" s="58">
        <f t="shared" si="26"/>
        <v>97.270455488308343</v>
      </c>
      <c r="T75" s="58">
        <f t="shared" si="27"/>
        <v>69.510003135897492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19719.741402600361</v>
      </c>
      <c r="F76" s="56">
        <v>35325.57010597553</v>
      </c>
      <c r="G76" s="57">
        <f t="shared" si="24"/>
        <v>55045.311508575891</v>
      </c>
      <c r="H76" s="55">
        <v>290</v>
      </c>
      <c r="I76" s="56">
        <v>310</v>
      </c>
      <c r="J76" s="57">
        <f t="shared" si="22"/>
        <v>600</v>
      </c>
      <c r="K76" s="55">
        <v>0</v>
      </c>
      <c r="L76" s="56">
        <v>0</v>
      </c>
      <c r="M76" s="57">
        <f t="shared" si="23"/>
        <v>0</v>
      </c>
      <c r="N76" s="3">
        <f t="shared" si="12"/>
        <v>0.3148106865038372</v>
      </c>
      <c r="O76" s="3">
        <f t="shared" si="0"/>
        <v>0.52756227756833229</v>
      </c>
      <c r="P76" s="4">
        <f t="shared" si="13"/>
        <v>0.42473234188715964</v>
      </c>
      <c r="Q76" s="41"/>
      <c r="R76" s="58">
        <f t="shared" si="25"/>
        <v>67.999108284828836</v>
      </c>
      <c r="S76" s="58">
        <f t="shared" si="26"/>
        <v>113.95345195475977</v>
      </c>
      <c r="T76" s="58">
        <f t="shared" si="27"/>
        <v>91.742185847626487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24116.544931192213</v>
      </c>
      <c r="F77" s="56">
        <v>35036.447214704531</v>
      </c>
      <c r="G77" s="57">
        <f t="shared" si="24"/>
        <v>59152.992145896744</v>
      </c>
      <c r="H77" s="55">
        <v>304</v>
      </c>
      <c r="I77" s="56">
        <v>304</v>
      </c>
      <c r="J77" s="57">
        <f t="shared" si="22"/>
        <v>608</v>
      </c>
      <c r="K77" s="55">
        <v>0</v>
      </c>
      <c r="L77" s="56">
        <v>0</v>
      </c>
      <c r="M77" s="57">
        <f t="shared" si="23"/>
        <v>0</v>
      </c>
      <c r="N77" s="3">
        <f t="shared" si="12"/>
        <v>0.36727194400572938</v>
      </c>
      <c r="O77" s="3">
        <f t="shared" si="0"/>
        <v>0.53357162546760073</v>
      </c>
      <c r="P77" s="4">
        <f t="shared" si="13"/>
        <v>0.450421784736665</v>
      </c>
      <c r="Q77" s="41"/>
      <c r="R77" s="58">
        <f t="shared" si="25"/>
        <v>79.330739905237536</v>
      </c>
      <c r="S77" s="58">
        <f t="shared" si="26"/>
        <v>115.25147110100174</v>
      </c>
      <c r="T77" s="58">
        <f t="shared" si="27"/>
        <v>97.291105503119638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24027.826657841801</v>
      </c>
      <c r="F78" s="56">
        <v>26899.208609064564</v>
      </c>
      <c r="G78" s="57">
        <f t="shared" si="24"/>
        <v>50927.035266906365</v>
      </c>
      <c r="H78" s="55">
        <v>314</v>
      </c>
      <c r="I78" s="56">
        <v>302</v>
      </c>
      <c r="J78" s="57">
        <f t="shared" si="22"/>
        <v>616</v>
      </c>
      <c r="K78" s="55">
        <v>0</v>
      </c>
      <c r="L78" s="56">
        <v>0</v>
      </c>
      <c r="M78" s="57">
        <f t="shared" si="23"/>
        <v>0</v>
      </c>
      <c r="N78" s="3">
        <f t="shared" si="12"/>
        <v>0.35426731920620724</v>
      </c>
      <c r="O78" s="3">
        <f t="shared" si="0"/>
        <v>0.41236216288117128</v>
      </c>
      <c r="P78" s="4">
        <f t="shared" si="13"/>
        <v>0.38274888217672531</v>
      </c>
      <c r="Q78" s="41"/>
      <c r="R78" s="58">
        <f t="shared" si="25"/>
        <v>76.521740948540767</v>
      </c>
      <c r="S78" s="58">
        <f t="shared" si="26"/>
        <v>89.070227182332999</v>
      </c>
      <c r="T78" s="58">
        <f t="shared" si="27"/>
        <v>82.673758550172664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22813.502495391287</v>
      </c>
      <c r="F79" s="56">
        <v>25668.892477697038</v>
      </c>
      <c r="G79" s="57">
        <f t="shared" si="24"/>
        <v>48482.394973088325</v>
      </c>
      <c r="H79" s="55">
        <v>314</v>
      </c>
      <c r="I79" s="56">
        <v>332</v>
      </c>
      <c r="J79" s="57">
        <f t="shared" si="22"/>
        <v>646</v>
      </c>
      <c r="K79" s="55">
        <v>0</v>
      </c>
      <c r="L79" s="56">
        <v>0</v>
      </c>
      <c r="M79" s="57">
        <f t="shared" si="23"/>
        <v>0</v>
      </c>
      <c r="N79" s="3">
        <f t="shared" si="12"/>
        <v>0.33636327104551911</v>
      </c>
      <c r="O79" s="3">
        <f t="shared" si="0"/>
        <v>0.35794417221241964</v>
      </c>
      <c r="P79" s="4">
        <f t="shared" si="13"/>
        <v>0.34745438433872494</v>
      </c>
      <c r="Q79" s="41"/>
      <c r="R79" s="58">
        <f t="shared" si="25"/>
        <v>72.654466545832122</v>
      </c>
      <c r="S79" s="58">
        <f t="shared" si="26"/>
        <v>77.315941197882651</v>
      </c>
      <c r="T79" s="58">
        <f t="shared" si="27"/>
        <v>75.050147017164591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18238.698093787436</v>
      </c>
      <c r="F80" s="56">
        <v>20706.127176623693</v>
      </c>
      <c r="G80" s="57">
        <f t="shared" si="24"/>
        <v>38944.825270411129</v>
      </c>
      <c r="H80" s="55">
        <v>322</v>
      </c>
      <c r="I80" s="56">
        <v>320</v>
      </c>
      <c r="J80" s="57">
        <f t="shared" si="22"/>
        <v>642</v>
      </c>
      <c r="K80" s="55">
        <v>0</v>
      </c>
      <c r="L80" s="56">
        <v>0</v>
      </c>
      <c r="M80" s="57">
        <f t="shared" si="23"/>
        <v>0</v>
      </c>
      <c r="N80" s="3">
        <f t="shared" si="12"/>
        <v>0.26223110900890606</v>
      </c>
      <c r="O80" s="3">
        <f t="shared" si="0"/>
        <v>0.29956781216180112</v>
      </c>
      <c r="P80" s="4">
        <f t="shared" si="13"/>
        <v>0.28084130372686</v>
      </c>
      <c r="Q80" s="41"/>
      <c r="R80" s="58">
        <f t="shared" si="25"/>
        <v>56.641919545923713</v>
      </c>
      <c r="S80" s="58">
        <f t="shared" si="26"/>
        <v>64.706647426949047</v>
      </c>
      <c r="T80" s="58">
        <f t="shared" si="27"/>
        <v>60.661721605001759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15118.615713909658</v>
      </c>
      <c r="F81" s="56">
        <v>18561.959972343866</v>
      </c>
      <c r="G81" s="57">
        <f t="shared" si="24"/>
        <v>33680.57568625352</v>
      </c>
      <c r="H81" s="55">
        <v>342</v>
      </c>
      <c r="I81" s="56">
        <v>312</v>
      </c>
      <c r="J81" s="57">
        <f t="shared" si="22"/>
        <v>654</v>
      </c>
      <c r="K81" s="55">
        <v>0</v>
      </c>
      <c r="L81" s="56">
        <v>0</v>
      </c>
      <c r="M81" s="57">
        <f t="shared" si="23"/>
        <v>0</v>
      </c>
      <c r="N81" s="3">
        <f t="shared" si="12"/>
        <v>0.20465962359093645</v>
      </c>
      <c r="O81" s="3">
        <f t="shared" ref="O81:O85" si="31">+F81/(I81*216+L81*248)</f>
        <v>0.27543269189731517</v>
      </c>
      <c r="P81" s="4">
        <f t="shared" ref="P81:P86" si="32">+G81/(J81*216+M81*248)</f>
        <v>0.2384229222325116</v>
      </c>
      <c r="Q81" s="41"/>
      <c r="R81" s="58">
        <f t="shared" si="25"/>
        <v>44.206478695642275</v>
      </c>
      <c r="S81" s="58">
        <f t="shared" si="26"/>
        <v>59.493461449820082</v>
      </c>
      <c r="T81" s="58">
        <f t="shared" si="27"/>
        <v>51.499351202222506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12709.116564939764</v>
      </c>
      <c r="F82" s="56">
        <v>17745.062158400571</v>
      </c>
      <c r="G82" s="57">
        <f t="shared" si="24"/>
        <v>30454.178723340337</v>
      </c>
      <c r="H82" s="55">
        <v>342</v>
      </c>
      <c r="I82" s="56">
        <v>306</v>
      </c>
      <c r="J82" s="57">
        <f t="shared" si="22"/>
        <v>648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0.17204240530836803</v>
      </c>
      <c r="O82" s="3">
        <f t="shared" si="31"/>
        <v>0.26847407041879345</v>
      </c>
      <c r="P82" s="4">
        <f t="shared" si="32"/>
        <v>0.21757958049940226</v>
      </c>
      <c r="Q82" s="41"/>
      <c r="R82" s="58">
        <f t="shared" si="25"/>
        <v>37.1611595466075</v>
      </c>
      <c r="S82" s="58">
        <f t="shared" si="26"/>
        <v>57.99039921045938</v>
      </c>
      <c r="T82" s="58">
        <f t="shared" si="27"/>
        <v>46.99718938787089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9935.3921713005457</v>
      </c>
      <c r="F83" s="56">
        <v>12702.019240816297</v>
      </c>
      <c r="G83" s="57">
        <f t="shared" si="24"/>
        <v>22637.411412116842</v>
      </c>
      <c r="H83" s="55">
        <v>326</v>
      </c>
      <c r="I83" s="56">
        <v>290</v>
      </c>
      <c r="J83" s="57">
        <f t="shared" si="22"/>
        <v>616</v>
      </c>
      <c r="K83" s="55">
        <v>0</v>
      </c>
      <c r="L83" s="56">
        <v>0</v>
      </c>
      <c r="M83" s="57">
        <f t="shared" si="23"/>
        <v>0</v>
      </c>
      <c r="N83" s="3">
        <f t="shared" si="33"/>
        <v>0.14109566250994868</v>
      </c>
      <c r="O83" s="3">
        <f t="shared" si="31"/>
        <v>0.2027780849427889</v>
      </c>
      <c r="P83" s="4">
        <f t="shared" si="32"/>
        <v>0.17013446527865592</v>
      </c>
      <c r="Q83" s="41"/>
      <c r="R83" s="58">
        <f t="shared" si="25"/>
        <v>30.476663102148912</v>
      </c>
      <c r="S83" s="58">
        <f t="shared" si="26"/>
        <v>43.800066347642399</v>
      </c>
      <c r="T83" s="58">
        <f t="shared" si="27"/>
        <v>36.749044500189676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5872.9406868631522</v>
      </c>
      <c r="F84" s="61">
        <v>5489.0000000000018</v>
      </c>
      <c r="G84" s="62">
        <f t="shared" si="24"/>
        <v>11361.940686863154</v>
      </c>
      <c r="H84" s="67">
        <v>330</v>
      </c>
      <c r="I84" s="61">
        <v>286</v>
      </c>
      <c r="J84" s="62">
        <f t="shared" si="22"/>
        <v>616</v>
      </c>
      <c r="K84" s="67">
        <v>0</v>
      </c>
      <c r="L84" s="61">
        <v>0</v>
      </c>
      <c r="M84" s="62">
        <f t="shared" si="23"/>
        <v>0</v>
      </c>
      <c r="N84" s="6">
        <f t="shared" si="33"/>
        <v>8.2392546111997089E-2</v>
      </c>
      <c r="O84" s="6">
        <f t="shared" si="31"/>
        <v>8.8853276353276389E-2</v>
      </c>
      <c r="P84" s="7">
        <f t="shared" si="32"/>
        <v>8.5392170866876754E-2</v>
      </c>
      <c r="Q84" s="41"/>
      <c r="R84" s="58">
        <f t="shared" si="25"/>
        <v>17.796789960191369</v>
      </c>
      <c r="S84" s="58">
        <f t="shared" si="26"/>
        <v>19.192307692307697</v>
      </c>
      <c r="T84" s="58">
        <f t="shared" si="27"/>
        <v>18.444708907245381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1628.8607058728726</v>
      </c>
      <c r="F85" s="64">
        <v>3952.8257400300431</v>
      </c>
      <c r="G85" s="65">
        <f t="shared" ref="G85:G86" si="34">+E85+F85</f>
        <v>5581.6864459029157</v>
      </c>
      <c r="H85" s="71">
        <v>77</v>
      </c>
      <c r="I85" s="64">
        <v>58</v>
      </c>
      <c r="J85" s="65">
        <f t="shared" ref="J85:J86" si="35">+H85+I85</f>
        <v>135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9.7935347875954343E-2</v>
      </c>
      <c r="O85" s="3">
        <f t="shared" si="31"/>
        <v>0.31551929597940959</v>
      </c>
      <c r="P85" s="4">
        <f t="shared" si="32"/>
        <v>0.19141585891299437</v>
      </c>
      <c r="Q85" s="41"/>
      <c r="R85" s="58">
        <f t="shared" si="25"/>
        <v>21.154035141206137</v>
      </c>
      <c r="S85" s="58">
        <f t="shared" si="26"/>
        <v>68.152167931552469</v>
      </c>
      <c r="T85" s="58">
        <f t="shared" si="27"/>
        <v>41.345825525206784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1399.9591807400391</v>
      </c>
      <c r="F86" s="61">
        <v>3762.9999999999986</v>
      </c>
      <c r="G86" s="62">
        <f t="shared" si="34"/>
        <v>5162.9591807400375</v>
      </c>
      <c r="H86" s="72">
        <v>77</v>
      </c>
      <c r="I86" s="61">
        <v>58</v>
      </c>
      <c r="J86" s="62">
        <f t="shared" si="35"/>
        <v>135</v>
      </c>
      <c r="K86" s="72">
        <v>0</v>
      </c>
      <c r="L86" s="61">
        <v>0</v>
      </c>
      <c r="M86" s="62">
        <f t="shared" si="36"/>
        <v>0</v>
      </c>
      <c r="N86" s="6">
        <f t="shared" si="33"/>
        <v>8.4172629914624764E-2</v>
      </c>
      <c r="O86" s="6">
        <f>+F86/(I86*216+L86*248)</f>
        <v>0.30036717752234982</v>
      </c>
      <c r="P86" s="7">
        <f t="shared" si="32"/>
        <v>0.177056213331277</v>
      </c>
      <c r="Q86" s="41"/>
      <c r="R86" s="58">
        <f t="shared" si="25"/>
        <v>18.181288061558948</v>
      </c>
      <c r="S86" s="58">
        <f t="shared" si="26"/>
        <v>64.879310344827559</v>
      </c>
      <c r="T86" s="58">
        <f t="shared" si="27"/>
        <v>38.244142079555836</v>
      </c>
    </row>
    <row r="87" spans="2:20" ht="18.75" x14ac:dyDescent="0.3">
      <c r="B87" s="69" t="s">
        <v>104</v>
      </c>
      <c r="Q87" s="75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1344045.447713125</v>
      </c>
    </row>
    <row r="91" spans="2:20" x14ac:dyDescent="0.25">
      <c r="C91" t="s">
        <v>112</v>
      </c>
      <c r="D91" s="78">
        <f>SUMPRODUCT(((((J5:J86)*216)+((M5:M86)*248))*((D5:D86))/1000))</f>
        <v>6832439.2322399998</v>
      </c>
    </row>
    <row r="92" spans="2:20" x14ac:dyDescent="0.25">
      <c r="C92" t="s">
        <v>111</v>
      </c>
      <c r="D92" s="39">
        <f>+D90/D91</f>
        <v>0.19671531674530279</v>
      </c>
    </row>
    <row r="93" spans="2:20" x14ac:dyDescent="0.25">
      <c r="C93"/>
      <c r="D93" s="82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64" zoomScale="93" zoomScaleNormal="93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0.13891257093111659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103</v>
      </c>
      <c r="F5" s="56">
        <v>554.73082573517638</v>
      </c>
      <c r="G5" s="57">
        <f>+E5+F5</f>
        <v>657.73082573517638</v>
      </c>
      <c r="H5" s="56">
        <v>65</v>
      </c>
      <c r="I5" s="56">
        <v>102</v>
      </c>
      <c r="J5" s="57">
        <f>+H5+I5</f>
        <v>167</v>
      </c>
      <c r="K5" s="56">
        <v>0</v>
      </c>
      <c r="L5" s="56">
        <v>0</v>
      </c>
      <c r="M5" s="57">
        <f>+K5+L5</f>
        <v>0</v>
      </c>
      <c r="N5" s="32">
        <f>+E5/(H5*216+K5*248)</f>
        <v>7.3361823361823364E-3</v>
      </c>
      <c r="O5" s="32">
        <f t="shared" ref="O5:O80" si="0">+F5/(I5*216+L5*248)</f>
        <v>2.5178414385220425E-2</v>
      </c>
      <c r="P5" s="33">
        <f t="shared" ref="P5:P80" si="1">+G5/(J5*216+M5*248)</f>
        <v>1.8233833048768473E-2</v>
      </c>
      <c r="Q5" s="41"/>
      <c r="R5" s="58">
        <f>+E5/(H5+K5)</f>
        <v>1.5846153846153845</v>
      </c>
      <c r="S5" s="58">
        <f t="shared" ref="S5" si="2">+F5/(I5+L5)</f>
        <v>5.4385375072076112</v>
      </c>
      <c r="T5" s="58">
        <f t="shared" ref="T5" si="3">+G5/(J5+M5)</f>
        <v>3.9385079385339905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167.2799673088231</v>
      </c>
      <c r="F6" s="56">
        <v>1041.2509917138743</v>
      </c>
      <c r="G6" s="57">
        <f t="shared" ref="G6:G70" si="4">+E6+F6</f>
        <v>1208.5309590226975</v>
      </c>
      <c r="H6" s="56">
        <v>65</v>
      </c>
      <c r="I6" s="56">
        <v>106</v>
      </c>
      <c r="J6" s="57">
        <f t="shared" ref="J6:J59" si="5">+H6+I6</f>
        <v>171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1.1914527586098511E-2</v>
      </c>
      <c r="O6" s="32">
        <f t="shared" ref="O6:O16" si="8">+F6/(I6*216+L6*248)</f>
        <v>4.5477419274714985E-2</v>
      </c>
      <c r="P6" s="33">
        <f t="shared" ref="P6:P16" si="9">+G6/(J6*216+M6*248)</f>
        <v>3.2719594948632705E-2</v>
      </c>
      <c r="Q6" s="41"/>
      <c r="R6" s="58">
        <f t="shared" ref="R6:R70" si="10">+E6/(H6+K6)</f>
        <v>2.5735379585972784</v>
      </c>
      <c r="S6" s="58">
        <f t="shared" ref="S6:S70" si="11">+F6/(I6+L6)</f>
        <v>9.8231225633384369</v>
      </c>
      <c r="T6" s="58">
        <f t="shared" ref="T6:T70" si="12">+G6/(J6+M6)</f>
        <v>7.0674325089046635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234.98777775098344</v>
      </c>
      <c r="F7" s="56">
        <v>1492.4743180705425</v>
      </c>
      <c r="G7" s="57">
        <f t="shared" si="4"/>
        <v>1727.462095821526</v>
      </c>
      <c r="H7" s="56">
        <v>65</v>
      </c>
      <c r="I7" s="56">
        <v>124</v>
      </c>
      <c r="J7" s="57">
        <f t="shared" si="5"/>
        <v>189</v>
      </c>
      <c r="K7" s="56">
        <v>0</v>
      </c>
      <c r="L7" s="56">
        <v>0</v>
      </c>
      <c r="M7" s="57">
        <f t="shared" si="6"/>
        <v>0</v>
      </c>
      <c r="N7" s="32">
        <f t="shared" si="7"/>
        <v>1.6737021207335005E-2</v>
      </c>
      <c r="O7" s="32">
        <f t="shared" si="8"/>
        <v>5.5722607454844031E-2</v>
      </c>
      <c r="P7" s="33">
        <f t="shared" si="9"/>
        <v>4.2314866152790662E-2</v>
      </c>
      <c r="Q7" s="41"/>
      <c r="R7" s="58">
        <f t="shared" si="10"/>
        <v>3.6151965807843607</v>
      </c>
      <c r="S7" s="58">
        <f t="shared" si="11"/>
        <v>12.036083210246311</v>
      </c>
      <c r="T7" s="58">
        <f t="shared" si="12"/>
        <v>9.1400110890027833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284.91319103484307</v>
      </c>
      <c r="F8" s="56">
        <v>1751.1561687941266</v>
      </c>
      <c r="G8" s="57">
        <f t="shared" si="4"/>
        <v>2036.0693598289697</v>
      </c>
      <c r="H8" s="56">
        <v>65</v>
      </c>
      <c r="I8" s="56">
        <v>129</v>
      </c>
      <c r="J8" s="57">
        <f t="shared" si="5"/>
        <v>194</v>
      </c>
      <c r="K8" s="56">
        <v>0</v>
      </c>
      <c r="L8" s="56">
        <v>0</v>
      </c>
      <c r="M8" s="57">
        <f t="shared" si="6"/>
        <v>0</v>
      </c>
      <c r="N8" s="32">
        <f t="shared" si="7"/>
        <v>2.0292962324419021E-2</v>
      </c>
      <c r="O8" s="32">
        <f t="shared" si="8"/>
        <v>6.2846546396573597E-2</v>
      </c>
      <c r="P8" s="33">
        <f t="shared" si="9"/>
        <v>4.8588902248686755E-2</v>
      </c>
      <c r="Q8" s="41"/>
      <c r="R8" s="58">
        <f t="shared" si="10"/>
        <v>4.3832798620745086</v>
      </c>
      <c r="S8" s="58">
        <f t="shared" si="11"/>
        <v>13.574854021659897</v>
      </c>
      <c r="T8" s="58">
        <f t="shared" si="12"/>
        <v>10.495202885716338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408.89750726461136</v>
      </c>
      <c r="F9" s="56">
        <v>2317.6977653200597</v>
      </c>
      <c r="G9" s="57">
        <f t="shared" si="4"/>
        <v>2726.595272584671</v>
      </c>
      <c r="H9" s="56">
        <v>88</v>
      </c>
      <c r="I9" s="56">
        <v>113</v>
      </c>
      <c r="J9" s="57">
        <f t="shared" si="5"/>
        <v>201</v>
      </c>
      <c r="K9" s="56">
        <v>0</v>
      </c>
      <c r="L9" s="56">
        <v>0</v>
      </c>
      <c r="M9" s="57">
        <f t="shared" si="6"/>
        <v>0</v>
      </c>
      <c r="N9" s="32">
        <f t="shared" si="7"/>
        <v>2.1511863808112971E-2</v>
      </c>
      <c r="O9" s="32">
        <f t="shared" si="8"/>
        <v>9.495648006063831E-2</v>
      </c>
      <c r="P9" s="33">
        <f t="shared" si="9"/>
        <v>6.2801623193861039E-2</v>
      </c>
      <c r="Q9" s="41"/>
      <c r="R9" s="58">
        <f t="shared" si="10"/>
        <v>4.6465625825524022</v>
      </c>
      <c r="S9" s="58">
        <f t="shared" si="11"/>
        <v>20.510599693097873</v>
      </c>
      <c r="T9" s="58">
        <f t="shared" si="12"/>
        <v>13.565150609873985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514.21568115017908</v>
      </c>
      <c r="F10" s="56">
        <v>2740.6309622469589</v>
      </c>
      <c r="G10" s="57">
        <f t="shared" si="4"/>
        <v>3254.846643397138</v>
      </c>
      <c r="H10" s="56">
        <v>90</v>
      </c>
      <c r="I10" s="56">
        <v>108</v>
      </c>
      <c r="J10" s="57">
        <f t="shared" si="5"/>
        <v>198</v>
      </c>
      <c r="K10" s="56">
        <v>0</v>
      </c>
      <c r="L10" s="56">
        <v>0</v>
      </c>
      <c r="M10" s="57">
        <f t="shared" si="6"/>
        <v>0</v>
      </c>
      <c r="N10" s="32">
        <f t="shared" si="7"/>
        <v>2.6451423927478349E-2</v>
      </c>
      <c r="O10" s="32">
        <f t="shared" si="8"/>
        <v>0.11748246580276744</v>
      </c>
      <c r="P10" s="33">
        <f t="shared" si="9"/>
        <v>7.610471949581786E-2</v>
      </c>
      <c r="Q10" s="41"/>
      <c r="R10" s="58">
        <f t="shared" si="10"/>
        <v>5.7135075683353227</v>
      </c>
      <c r="S10" s="58">
        <f t="shared" si="11"/>
        <v>25.376212613397769</v>
      </c>
      <c r="T10" s="58">
        <f t="shared" si="12"/>
        <v>16.438619411096656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885.7456117938242</v>
      </c>
      <c r="F11" s="56">
        <v>3272.0983862383873</v>
      </c>
      <c r="G11" s="57">
        <f t="shared" si="4"/>
        <v>4157.8439980322119</v>
      </c>
      <c r="H11" s="56">
        <v>90</v>
      </c>
      <c r="I11" s="56">
        <v>104</v>
      </c>
      <c r="J11" s="57">
        <f t="shared" si="5"/>
        <v>194</v>
      </c>
      <c r="K11" s="56">
        <v>0</v>
      </c>
      <c r="L11" s="56">
        <v>0</v>
      </c>
      <c r="M11" s="57">
        <f t="shared" si="6"/>
        <v>0</v>
      </c>
      <c r="N11" s="32">
        <f t="shared" si="7"/>
        <v>4.5563045874167908E-2</v>
      </c>
      <c r="O11" s="32">
        <f t="shared" si="8"/>
        <v>0.14565965038454359</v>
      </c>
      <c r="P11" s="33">
        <f t="shared" si="9"/>
        <v>9.9223081281791997E-2</v>
      </c>
      <c r="Q11" s="41"/>
      <c r="R11" s="58">
        <f t="shared" si="10"/>
        <v>9.8416179088202682</v>
      </c>
      <c r="S11" s="58">
        <f t="shared" si="11"/>
        <v>31.462484483061417</v>
      </c>
      <c r="T11" s="58">
        <f t="shared" si="12"/>
        <v>21.432185556867072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926.2928643273417</v>
      </c>
      <c r="F12" s="56">
        <v>3367.1170383777298</v>
      </c>
      <c r="G12" s="57">
        <f t="shared" si="4"/>
        <v>4293.4099027050715</v>
      </c>
      <c r="H12" s="56">
        <v>90</v>
      </c>
      <c r="I12" s="56">
        <v>104</v>
      </c>
      <c r="J12" s="57">
        <f t="shared" si="5"/>
        <v>194</v>
      </c>
      <c r="K12" s="56">
        <v>0</v>
      </c>
      <c r="L12" s="56">
        <v>0</v>
      </c>
      <c r="M12" s="57">
        <f t="shared" si="6"/>
        <v>0</v>
      </c>
      <c r="N12" s="32">
        <f t="shared" si="7"/>
        <v>4.7648809893381772E-2</v>
      </c>
      <c r="O12" s="32">
        <f t="shared" si="8"/>
        <v>0.14988946930100294</v>
      </c>
      <c r="P12" s="33">
        <f t="shared" si="9"/>
        <v>0.1024582355551993</v>
      </c>
      <c r="Q12" s="41"/>
      <c r="R12" s="58">
        <f t="shared" si="10"/>
        <v>10.292142936970464</v>
      </c>
      <c r="S12" s="58">
        <f t="shared" si="11"/>
        <v>32.376125369016634</v>
      </c>
      <c r="T12" s="58">
        <f t="shared" si="12"/>
        <v>22.130978879923049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982.6081731704852</v>
      </c>
      <c r="F13" s="56">
        <v>3419.2268813903552</v>
      </c>
      <c r="G13" s="57">
        <f t="shared" si="4"/>
        <v>4401.83505456084</v>
      </c>
      <c r="H13" s="56">
        <v>90</v>
      </c>
      <c r="I13" s="56">
        <v>104</v>
      </c>
      <c r="J13" s="57">
        <f t="shared" si="5"/>
        <v>194</v>
      </c>
      <c r="K13" s="56">
        <v>0</v>
      </c>
      <c r="L13" s="56">
        <v>0</v>
      </c>
      <c r="M13" s="57">
        <f t="shared" si="6"/>
        <v>0</v>
      </c>
      <c r="N13" s="32">
        <f t="shared" si="7"/>
        <v>5.0545687920292445E-2</v>
      </c>
      <c r="O13" s="32">
        <f t="shared" si="8"/>
        <v>0.15220917385106639</v>
      </c>
      <c r="P13" s="33">
        <f t="shared" si="9"/>
        <v>0.10504570099658363</v>
      </c>
      <c r="Q13" s="41"/>
      <c r="R13" s="58">
        <f t="shared" si="10"/>
        <v>10.917868590783169</v>
      </c>
      <c r="S13" s="58">
        <f t="shared" si="11"/>
        <v>32.87718155183034</v>
      </c>
      <c r="T13" s="58">
        <f t="shared" si="12"/>
        <v>22.689871415262061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1201.4752399228523</v>
      </c>
      <c r="F14" s="56">
        <v>3975.2697841746972</v>
      </c>
      <c r="G14" s="57">
        <f t="shared" si="4"/>
        <v>5176.7450240975495</v>
      </c>
      <c r="H14" s="56">
        <v>90</v>
      </c>
      <c r="I14" s="56">
        <v>104</v>
      </c>
      <c r="J14" s="57">
        <f t="shared" si="5"/>
        <v>194</v>
      </c>
      <c r="K14" s="56">
        <v>0</v>
      </c>
      <c r="L14" s="56">
        <v>0</v>
      </c>
      <c r="M14" s="57">
        <f t="shared" si="6"/>
        <v>0</v>
      </c>
      <c r="N14" s="32">
        <f t="shared" si="7"/>
        <v>6.1804281889035612E-2</v>
      </c>
      <c r="O14" s="32">
        <f t="shared" si="8"/>
        <v>0.1769617959479477</v>
      </c>
      <c r="P14" s="33">
        <f t="shared" si="9"/>
        <v>0.12353820695154519</v>
      </c>
      <c r="Q14" s="41"/>
      <c r="R14" s="58">
        <f t="shared" si="10"/>
        <v>13.349724888031693</v>
      </c>
      <c r="S14" s="58">
        <f t="shared" si="11"/>
        <v>38.223747924756701</v>
      </c>
      <c r="T14" s="58">
        <f t="shared" si="12"/>
        <v>26.684252701533762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2900.5062674443952</v>
      </c>
      <c r="F15" s="56">
        <v>6511.2508490864575</v>
      </c>
      <c r="G15" s="57">
        <f t="shared" si="4"/>
        <v>9411.7571165308527</v>
      </c>
      <c r="H15" s="56">
        <v>171</v>
      </c>
      <c r="I15" s="56">
        <v>214</v>
      </c>
      <c r="J15" s="57">
        <f t="shared" si="5"/>
        <v>385</v>
      </c>
      <c r="K15" s="56">
        <v>99</v>
      </c>
      <c r="L15" s="56">
        <v>80</v>
      </c>
      <c r="M15" s="57">
        <f t="shared" si="6"/>
        <v>179</v>
      </c>
      <c r="N15" s="32">
        <f t="shared" si="7"/>
        <v>4.7171907810375932E-2</v>
      </c>
      <c r="O15" s="32">
        <f t="shared" si="8"/>
        <v>9.8559742811311121E-2</v>
      </c>
      <c r="P15" s="33">
        <f t="shared" si="9"/>
        <v>7.3787609104763965E-2</v>
      </c>
      <c r="Q15" s="41"/>
      <c r="R15" s="58">
        <f t="shared" si="10"/>
        <v>10.742615805349612</v>
      </c>
      <c r="S15" s="58">
        <f t="shared" si="11"/>
        <v>22.147111731586591</v>
      </c>
      <c r="T15" s="58">
        <f t="shared" si="12"/>
        <v>16.687512617962504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6785.919302539337</v>
      </c>
      <c r="F16" s="56">
        <v>11979.551402176114</v>
      </c>
      <c r="G16" s="57">
        <f t="shared" si="4"/>
        <v>18765.470704715452</v>
      </c>
      <c r="H16" s="56">
        <v>183</v>
      </c>
      <c r="I16" s="56">
        <v>269</v>
      </c>
      <c r="J16" s="57">
        <f t="shared" si="5"/>
        <v>452</v>
      </c>
      <c r="K16" s="56">
        <v>177</v>
      </c>
      <c r="L16" s="56">
        <v>119</v>
      </c>
      <c r="M16" s="57">
        <f t="shared" si="6"/>
        <v>296</v>
      </c>
      <c r="N16" s="32">
        <f t="shared" si="7"/>
        <v>8.1342530956791059E-2</v>
      </c>
      <c r="O16" s="32">
        <f t="shared" si="8"/>
        <v>0.13672789675602759</v>
      </c>
      <c r="P16" s="33">
        <f t="shared" si="9"/>
        <v>0.10971393068706414</v>
      </c>
      <c r="Q16" s="41"/>
      <c r="R16" s="58">
        <f t="shared" si="10"/>
        <v>18.849775840387046</v>
      </c>
      <c r="S16" s="58">
        <f t="shared" si="11"/>
        <v>30.875132479835344</v>
      </c>
      <c r="T16" s="58">
        <f t="shared" si="12"/>
        <v>25.08752768010087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7449.7338259199332</v>
      </c>
      <c r="F17" s="56">
        <v>12813.817916598535</v>
      </c>
      <c r="G17" s="57">
        <f t="shared" si="4"/>
        <v>20263.551742518466</v>
      </c>
      <c r="H17" s="56">
        <v>220</v>
      </c>
      <c r="I17" s="56">
        <v>264</v>
      </c>
      <c r="J17" s="57">
        <f t="shared" si="5"/>
        <v>484</v>
      </c>
      <c r="K17" s="56">
        <v>158</v>
      </c>
      <c r="L17" s="56">
        <v>119</v>
      </c>
      <c r="M17" s="57">
        <f t="shared" si="6"/>
        <v>277</v>
      </c>
      <c r="N17" s="32">
        <f t="shared" ref="N17:N81" si="13">+E17/(H17*216+K17*248)</f>
        <v>8.592145490311788E-2</v>
      </c>
      <c r="O17" s="32">
        <f t="shared" si="0"/>
        <v>0.14807499672504548</v>
      </c>
      <c r="P17" s="33">
        <f t="shared" si="1"/>
        <v>0.11696808902400407</v>
      </c>
      <c r="Q17" s="41"/>
      <c r="R17" s="58">
        <f t="shared" si="10"/>
        <v>19.708290544761727</v>
      </c>
      <c r="S17" s="58">
        <f t="shared" si="11"/>
        <v>33.456443646471371</v>
      </c>
      <c r="T17" s="58">
        <f t="shared" si="12"/>
        <v>26.627531856134645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10639.059208159917</v>
      </c>
      <c r="F18" s="56">
        <v>15562.592060276364</v>
      </c>
      <c r="G18" s="57">
        <f t="shared" si="4"/>
        <v>26201.651268436282</v>
      </c>
      <c r="H18" s="56">
        <v>222</v>
      </c>
      <c r="I18" s="56">
        <v>245</v>
      </c>
      <c r="J18" s="57">
        <f t="shared" si="5"/>
        <v>467</v>
      </c>
      <c r="K18" s="56">
        <v>158</v>
      </c>
      <c r="L18" s="56">
        <v>119</v>
      </c>
      <c r="M18" s="57">
        <f t="shared" si="6"/>
        <v>277</v>
      </c>
      <c r="N18" s="32">
        <f t="shared" si="13"/>
        <v>0.12209717233014962</v>
      </c>
      <c r="O18" s="32">
        <f t="shared" si="0"/>
        <v>0.18879309079333709</v>
      </c>
      <c r="P18" s="33">
        <f t="shared" si="1"/>
        <v>0.15452002304937418</v>
      </c>
      <c r="Q18" s="41"/>
      <c r="R18" s="58">
        <f t="shared" si="10"/>
        <v>27.997524231999783</v>
      </c>
      <c r="S18" s="58">
        <f t="shared" si="11"/>
        <v>42.754373791968028</v>
      </c>
      <c r="T18" s="58">
        <f t="shared" si="12"/>
        <v>35.217273210263819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15181.618989412158</v>
      </c>
      <c r="F19" s="56">
        <v>17721.33212879386</v>
      </c>
      <c r="G19" s="57">
        <f t="shared" si="4"/>
        <v>32902.951118206016</v>
      </c>
      <c r="H19" s="56">
        <v>222</v>
      </c>
      <c r="I19" s="56">
        <v>235</v>
      </c>
      <c r="J19" s="57">
        <f t="shared" si="5"/>
        <v>457</v>
      </c>
      <c r="K19" s="56">
        <v>158</v>
      </c>
      <c r="L19" s="56">
        <v>119</v>
      </c>
      <c r="M19" s="57">
        <f t="shared" si="6"/>
        <v>277</v>
      </c>
      <c r="N19" s="32">
        <f t="shared" si="13"/>
        <v>0.17422900970221444</v>
      </c>
      <c r="O19" s="32">
        <f t="shared" si="0"/>
        <v>0.2207660470499534</v>
      </c>
      <c r="P19" s="33">
        <f t="shared" si="1"/>
        <v>0.19654348130439414</v>
      </c>
      <c r="Q19" s="41"/>
      <c r="R19" s="58">
        <f t="shared" si="10"/>
        <v>39.95162891950568</v>
      </c>
      <c r="S19" s="58">
        <f t="shared" si="11"/>
        <v>50.060260250830112</v>
      </c>
      <c r="T19" s="58">
        <f t="shared" si="12"/>
        <v>44.826908880389666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21152.049929353467</v>
      </c>
      <c r="F20" s="56">
        <v>23367.138454189582</v>
      </c>
      <c r="G20" s="57">
        <f t="shared" si="4"/>
        <v>44519.188383543049</v>
      </c>
      <c r="H20" s="56">
        <v>244</v>
      </c>
      <c r="I20" s="56">
        <v>234</v>
      </c>
      <c r="J20" s="57">
        <f t="shared" si="5"/>
        <v>478</v>
      </c>
      <c r="K20" s="56">
        <v>162</v>
      </c>
      <c r="L20" s="56">
        <v>121</v>
      </c>
      <c r="M20" s="57">
        <f t="shared" si="6"/>
        <v>283</v>
      </c>
      <c r="N20" s="32">
        <f t="shared" si="13"/>
        <v>0.22773524902404679</v>
      </c>
      <c r="O20" s="32">
        <f t="shared" si="0"/>
        <v>0.29008762605757255</v>
      </c>
      <c r="P20" s="33">
        <f t="shared" si="1"/>
        <v>0.25669535255052728</v>
      </c>
      <c r="Q20" s="41"/>
      <c r="R20" s="58">
        <f t="shared" si="10"/>
        <v>52.098645146190805</v>
      </c>
      <c r="S20" s="58">
        <f t="shared" si="11"/>
        <v>65.822925223069248</v>
      </c>
      <c r="T20" s="58">
        <f t="shared" si="12"/>
        <v>58.500904577586134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20747.008936060367</v>
      </c>
      <c r="F21" s="56">
        <v>23224.914420844503</v>
      </c>
      <c r="G21" s="57">
        <f t="shared" si="4"/>
        <v>43971.923356904867</v>
      </c>
      <c r="H21" s="56">
        <v>229</v>
      </c>
      <c r="I21" s="56">
        <v>234</v>
      </c>
      <c r="J21" s="57">
        <f t="shared" si="5"/>
        <v>463</v>
      </c>
      <c r="K21" s="56">
        <v>162</v>
      </c>
      <c r="L21" s="56">
        <v>117</v>
      </c>
      <c r="M21" s="57">
        <f t="shared" si="6"/>
        <v>279</v>
      </c>
      <c r="N21" s="32">
        <f t="shared" si="13"/>
        <v>0.23144811396765247</v>
      </c>
      <c r="O21" s="32">
        <f t="shared" si="0"/>
        <v>0.29191697361544122</v>
      </c>
      <c r="P21" s="33">
        <f t="shared" si="1"/>
        <v>0.25988134371693183</v>
      </c>
      <c r="Q21" s="41"/>
      <c r="R21" s="58">
        <f t="shared" si="10"/>
        <v>53.061403928543136</v>
      </c>
      <c r="S21" s="58">
        <f t="shared" si="11"/>
        <v>66.167847352833348</v>
      </c>
      <c r="T21" s="58">
        <f t="shared" si="12"/>
        <v>59.261352233025427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19852.468892181787</v>
      </c>
      <c r="F22" s="56">
        <v>21611.951221046431</v>
      </c>
      <c r="G22" s="57">
        <f t="shared" si="4"/>
        <v>41464.420113228218</v>
      </c>
      <c r="H22" s="56">
        <v>229</v>
      </c>
      <c r="I22" s="56">
        <v>234</v>
      </c>
      <c r="J22" s="57">
        <f t="shared" si="5"/>
        <v>463</v>
      </c>
      <c r="K22" s="56">
        <v>159</v>
      </c>
      <c r="L22" s="56">
        <v>119</v>
      </c>
      <c r="M22" s="57">
        <f t="shared" si="6"/>
        <v>278</v>
      </c>
      <c r="N22" s="32">
        <f t="shared" si="13"/>
        <v>0.22332240924430555</v>
      </c>
      <c r="O22" s="32">
        <f t="shared" si="0"/>
        <v>0.26996041797050102</v>
      </c>
      <c r="P22" s="33">
        <f t="shared" si="1"/>
        <v>0.24542130376218227</v>
      </c>
      <c r="Q22" s="41"/>
      <c r="R22" s="58">
        <f t="shared" si="10"/>
        <v>51.166156938612851</v>
      </c>
      <c r="S22" s="58">
        <f t="shared" si="11"/>
        <v>61.223657849989891</v>
      </c>
      <c r="T22" s="58">
        <f t="shared" si="12"/>
        <v>55.957382069133899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19409.458942392332</v>
      </c>
      <c r="F23" s="56">
        <v>15876.042036226694</v>
      </c>
      <c r="G23" s="57">
        <f t="shared" si="4"/>
        <v>35285.500978619028</v>
      </c>
      <c r="H23" s="56">
        <v>229</v>
      </c>
      <c r="I23" s="56">
        <v>223</v>
      </c>
      <c r="J23" s="57">
        <f t="shared" si="5"/>
        <v>452</v>
      </c>
      <c r="K23" s="56">
        <v>180</v>
      </c>
      <c r="L23" s="56">
        <v>119</v>
      </c>
      <c r="M23" s="57">
        <f t="shared" si="6"/>
        <v>299</v>
      </c>
      <c r="N23" s="32">
        <f t="shared" si="13"/>
        <v>0.20625540829712161</v>
      </c>
      <c r="O23" s="32">
        <f t="shared" si="0"/>
        <v>0.20437747214503982</v>
      </c>
      <c r="P23" s="33">
        <f t="shared" si="1"/>
        <v>0.20540621349263627</v>
      </c>
      <c r="Q23" s="41"/>
      <c r="R23" s="58">
        <f t="shared" si="10"/>
        <v>47.455889834700081</v>
      </c>
      <c r="S23" s="58">
        <f t="shared" si="11"/>
        <v>46.421175544522498</v>
      </c>
      <c r="T23" s="58">
        <f t="shared" si="12"/>
        <v>46.984688386976067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18209.281218087533</v>
      </c>
      <c r="F24" s="56">
        <v>14542.18106825599</v>
      </c>
      <c r="G24" s="57">
        <f t="shared" si="4"/>
        <v>32751.462286343522</v>
      </c>
      <c r="H24" s="56">
        <v>221</v>
      </c>
      <c r="I24" s="56">
        <v>221</v>
      </c>
      <c r="J24" s="57">
        <f t="shared" si="5"/>
        <v>442</v>
      </c>
      <c r="K24" s="56">
        <v>182</v>
      </c>
      <c r="L24" s="56">
        <v>119</v>
      </c>
      <c r="M24" s="57">
        <f t="shared" si="6"/>
        <v>301</v>
      </c>
      <c r="N24" s="32">
        <f t="shared" si="13"/>
        <v>0.19606858060650717</v>
      </c>
      <c r="O24" s="32">
        <f t="shared" si="0"/>
        <v>0.18825317248674386</v>
      </c>
      <c r="P24" s="33">
        <f t="shared" si="1"/>
        <v>0.19251976420375924</v>
      </c>
      <c r="Q24" s="41"/>
      <c r="R24" s="58">
        <f t="shared" si="10"/>
        <v>45.184320640415713</v>
      </c>
      <c r="S24" s="58">
        <f t="shared" si="11"/>
        <v>42.771120788988206</v>
      </c>
      <c r="T24" s="58">
        <f t="shared" si="12"/>
        <v>44.08002999507876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17067.668978861158</v>
      </c>
      <c r="F25" s="56">
        <v>14301.090616302226</v>
      </c>
      <c r="G25" s="57">
        <f t="shared" si="4"/>
        <v>31368.759595163385</v>
      </c>
      <c r="H25" s="56">
        <v>213</v>
      </c>
      <c r="I25" s="56">
        <v>238</v>
      </c>
      <c r="J25" s="57">
        <f t="shared" si="5"/>
        <v>451</v>
      </c>
      <c r="K25" s="56">
        <v>182</v>
      </c>
      <c r="L25" s="56">
        <v>119</v>
      </c>
      <c r="M25" s="57">
        <f t="shared" si="6"/>
        <v>301</v>
      </c>
      <c r="N25" s="32">
        <f t="shared" si="13"/>
        <v>0.18726047769311374</v>
      </c>
      <c r="O25" s="32">
        <f t="shared" si="0"/>
        <v>0.17673122363200972</v>
      </c>
      <c r="P25" s="33">
        <f t="shared" si="1"/>
        <v>0.18230867348872154</v>
      </c>
      <c r="Q25" s="41"/>
      <c r="R25" s="58">
        <f t="shared" si="10"/>
        <v>43.209288554078881</v>
      </c>
      <c r="S25" s="58">
        <f t="shared" si="11"/>
        <v>40.059077356588872</v>
      </c>
      <c r="T25" s="58">
        <f t="shared" si="12"/>
        <v>41.713776057398121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16479.690447192446</v>
      </c>
      <c r="F26" s="56">
        <v>13542.526860285087</v>
      </c>
      <c r="G26" s="57">
        <f t="shared" si="4"/>
        <v>30022.217307477535</v>
      </c>
      <c r="H26" s="56">
        <v>243</v>
      </c>
      <c r="I26" s="56">
        <v>214</v>
      </c>
      <c r="J26" s="57">
        <f t="shared" si="5"/>
        <v>457</v>
      </c>
      <c r="K26" s="56">
        <v>182</v>
      </c>
      <c r="L26" s="56">
        <v>119</v>
      </c>
      <c r="M26" s="57">
        <f t="shared" si="6"/>
        <v>301</v>
      </c>
      <c r="N26" s="32">
        <f t="shared" si="13"/>
        <v>0.16880777725961285</v>
      </c>
      <c r="O26" s="32">
        <f t="shared" si="0"/>
        <v>0.17881228029319066</v>
      </c>
      <c r="P26" s="33">
        <f t="shared" si="1"/>
        <v>0.17317845701129173</v>
      </c>
      <c r="Q26" s="41"/>
      <c r="R26" s="58">
        <f t="shared" si="10"/>
        <v>38.775742228688109</v>
      </c>
      <c r="S26" s="58">
        <f t="shared" si="11"/>
        <v>40.668248829684941</v>
      </c>
      <c r="T26" s="58">
        <f t="shared" si="12"/>
        <v>39.607146843637906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15011.445632291596</v>
      </c>
      <c r="F27" s="56">
        <v>10424.986289199245</v>
      </c>
      <c r="G27" s="57">
        <f t="shared" si="4"/>
        <v>25436.431921490839</v>
      </c>
      <c r="H27" s="56">
        <v>231</v>
      </c>
      <c r="I27" s="56">
        <v>202</v>
      </c>
      <c r="J27" s="57">
        <f t="shared" si="5"/>
        <v>433</v>
      </c>
      <c r="K27" s="56">
        <v>184</v>
      </c>
      <c r="L27" s="56">
        <v>137</v>
      </c>
      <c r="M27" s="57">
        <f t="shared" si="6"/>
        <v>321</v>
      </c>
      <c r="N27" s="32">
        <f t="shared" si="13"/>
        <v>0.15714183937998907</v>
      </c>
      <c r="O27" s="32">
        <f t="shared" si="0"/>
        <v>0.13432875849395998</v>
      </c>
      <c r="P27" s="33">
        <f t="shared" si="1"/>
        <v>0.14691590380678102</v>
      </c>
      <c r="Q27" s="41"/>
      <c r="R27" s="58">
        <f t="shared" si="10"/>
        <v>36.172158150100231</v>
      </c>
      <c r="S27" s="58">
        <f t="shared" si="11"/>
        <v>30.752171944540546</v>
      </c>
      <c r="T27" s="58">
        <f t="shared" si="12"/>
        <v>33.735320850783609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3865.3942462541845</v>
      </c>
      <c r="F28" s="56">
        <v>4186.4504585687591</v>
      </c>
      <c r="G28" s="57">
        <f t="shared" si="4"/>
        <v>8051.8447048229436</v>
      </c>
      <c r="H28" s="56">
        <v>135</v>
      </c>
      <c r="I28" s="56">
        <v>138</v>
      </c>
      <c r="J28" s="57">
        <f t="shared" si="5"/>
        <v>273</v>
      </c>
      <c r="K28" s="56">
        <v>0</v>
      </c>
      <c r="L28" s="56">
        <v>0</v>
      </c>
      <c r="M28" s="57">
        <f t="shared" si="6"/>
        <v>0</v>
      </c>
      <c r="N28" s="32">
        <f t="shared" si="13"/>
        <v>0.13255810172339452</v>
      </c>
      <c r="O28" s="32">
        <f t="shared" si="0"/>
        <v>0.14044721076787303</v>
      </c>
      <c r="P28" s="33">
        <f t="shared" si="1"/>
        <v>0.1365460029986254</v>
      </c>
      <c r="Q28" s="41"/>
      <c r="R28" s="58">
        <f t="shared" si="10"/>
        <v>28.632549972253219</v>
      </c>
      <c r="S28" s="58">
        <f t="shared" si="11"/>
        <v>30.336597525860572</v>
      </c>
      <c r="T28" s="58">
        <f t="shared" si="12"/>
        <v>29.493936647703091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3405.4285913242902</v>
      </c>
      <c r="F29" s="56">
        <v>4305.3721210267604</v>
      </c>
      <c r="G29" s="57">
        <f t="shared" si="4"/>
        <v>7710.8007123510506</v>
      </c>
      <c r="H29" s="56">
        <v>135</v>
      </c>
      <c r="I29" s="56">
        <v>138</v>
      </c>
      <c r="J29" s="57">
        <f t="shared" si="5"/>
        <v>273</v>
      </c>
      <c r="K29" s="56">
        <v>0</v>
      </c>
      <c r="L29" s="56">
        <v>0</v>
      </c>
      <c r="M29" s="57">
        <f t="shared" si="6"/>
        <v>0</v>
      </c>
      <c r="N29" s="32">
        <f t="shared" si="13"/>
        <v>0.11678424524431723</v>
      </c>
      <c r="O29" s="32">
        <f t="shared" si="0"/>
        <v>0.14443679955135402</v>
      </c>
      <c r="P29" s="33">
        <f t="shared" si="1"/>
        <v>0.13076245950941273</v>
      </c>
      <c r="Q29" s="41"/>
      <c r="R29" s="58">
        <f t="shared" si="10"/>
        <v>25.225396972772518</v>
      </c>
      <c r="S29" s="58">
        <f t="shared" si="11"/>
        <v>31.198348703092467</v>
      </c>
      <c r="T29" s="58">
        <f t="shared" si="12"/>
        <v>28.244691254033153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3252.4249319738933</v>
      </c>
      <c r="F30" s="56">
        <v>4264.6423260294659</v>
      </c>
      <c r="G30" s="57">
        <f t="shared" si="4"/>
        <v>7517.0672580033588</v>
      </c>
      <c r="H30" s="56">
        <v>135</v>
      </c>
      <c r="I30" s="56">
        <v>145</v>
      </c>
      <c r="J30" s="57">
        <f t="shared" si="5"/>
        <v>280</v>
      </c>
      <c r="K30" s="56">
        <v>0</v>
      </c>
      <c r="L30" s="56">
        <v>0</v>
      </c>
      <c r="M30" s="57">
        <f t="shared" si="6"/>
        <v>0</v>
      </c>
      <c r="N30" s="32">
        <f t="shared" si="13"/>
        <v>0.11153720617194421</v>
      </c>
      <c r="O30" s="32">
        <f t="shared" si="0"/>
        <v>0.13616354808523198</v>
      </c>
      <c r="P30" s="33">
        <f t="shared" si="1"/>
        <v>0.12429013323418252</v>
      </c>
      <c r="Q30" s="41"/>
      <c r="R30" s="58">
        <f t="shared" si="10"/>
        <v>24.09203653313995</v>
      </c>
      <c r="S30" s="58">
        <f t="shared" si="11"/>
        <v>29.41132638641011</v>
      </c>
      <c r="T30" s="58">
        <f t="shared" si="12"/>
        <v>26.846668778583425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2971.8317897637107</v>
      </c>
      <c r="F31" s="56">
        <v>3911.4825332011787</v>
      </c>
      <c r="G31" s="57">
        <f t="shared" si="4"/>
        <v>6883.3143229648895</v>
      </c>
      <c r="H31" s="56">
        <v>135</v>
      </c>
      <c r="I31" s="56">
        <v>172</v>
      </c>
      <c r="J31" s="57">
        <f t="shared" si="5"/>
        <v>307</v>
      </c>
      <c r="K31" s="56">
        <v>0</v>
      </c>
      <c r="L31" s="56">
        <v>0</v>
      </c>
      <c r="M31" s="57">
        <f t="shared" si="6"/>
        <v>0</v>
      </c>
      <c r="N31" s="32">
        <f t="shared" si="13"/>
        <v>0.10191467043085428</v>
      </c>
      <c r="O31" s="32">
        <f t="shared" si="0"/>
        <v>0.10528322925283104</v>
      </c>
      <c r="P31" s="33">
        <f t="shared" si="1"/>
        <v>0.10380194117150575</v>
      </c>
      <c r="Q31" s="41"/>
      <c r="R31" s="58">
        <f t="shared" si="10"/>
        <v>22.013568813064524</v>
      </c>
      <c r="S31" s="58">
        <f t="shared" si="11"/>
        <v>22.741177518611504</v>
      </c>
      <c r="T31" s="58">
        <f t="shared" si="12"/>
        <v>22.421219293045244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2697.6135171849519</v>
      </c>
      <c r="F32" s="56">
        <v>3766.5937026865195</v>
      </c>
      <c r="G32" s="57">
        <f t="shared" si="4"/>
        <v>6464.2072198714714</v>
      </c>
      <c r="H32" s="56">
        <v>133</v>
      </c>
      <c r="I32" s="56">
        <v>172</v>
      </c>
      <c r="J32" s="57">
        <f t="shared" si="5"/>
        <v>305</v>
      </c>
      <c r="K32" s="56">
        <v>0</v>
      </c>
      <c r="L32" s="56">
        <v>0</v>
      </c>
      <c r="M32" s="57">
        <f t="shared" si="6"/>
        <v>0</v>
      </c>
      <c r="N32" s="32">
        <f t="shared" si="13"/>
        <v>9.3901890740216931E-2</v>
      </c>
      <c r="O32" s="32">
        <f t="shared" si="0"/>
        <v>0.10138333609729004</v>
      </c>
      <c r="P32" s="33">
        <f t="shared" si="1"/>
        <v>9.8120935335025375E-2</v>
      </c>
      <c r="Q32" s="41"/>
      <c r="R32" s="58">
        <f t="shared" si="10"/>
        <v>20.282808399886857</v>
      </c>
      <c r="S32" s="58">
        <f t="shared" si="11"/>
        <v>21.898800597014649</v>
      </c>
      <c r="T32" s="58">
        <f t="shared" si="12"/>
        <v>21.194122032365481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1903.5310784449659</v>
      </c>
      <c r="F33" s="56">
        <v>2805.3327705603265</v>
      </c>
      <c r="G33" s="57">
        <f t="shared" si="4"/>
        <v>4708.8638490052926</v>
      </c>
      <c r="H33" s="56">
        <v>137</v>
      </c>
      <c r="I33" s="56">
        <v>139</v>
      </c>
      <c r="J33" s="57">
        <f t="shared" si="5"/>
        <v>276</v>
      </c>
      <c r="K33" s="56">
        <v>0</v>
      </c>
      <c r="L33" s="56">
        <v>0</v>
      </c>
      <c r="M33" s="57">
        <f t="shared" si="6"/>
        <v>0</v>
      </c>
      <c r="N33" s="32">
        <f t="shared" si="13"/>
        <v>6.4325867749559534E-2</v>
      </c>
      <c r="O33" s="32">
        <f t="shared" si="0"/>
        <v>9.3436343277388978E-2</v>
      </c>
      <c r="P33" s="33">
        <f t="shared" si="1"/>
        <v>7.8986578250893932E-2</v>
      </c>
      <c r="Q33" s="41"/>
      <c r="R33" s="58">
        <f t="shared" si="10"/>
        <v>13.894387433904861</v>
      </c>
      <c r="S33" s="58">
        <f t="shared" si="11"/>
        <v>20.182250147916019</v>
      </c>
      <c r="T33" s="58">
        <f t="shared" si="12"/>
        <v>17.06110090219309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960.97210981872468</v>
      </c>
      <c r="F34" s="56">
        <v>933.38174567115709</v>
      </c>
      <c r="G34" s="57">
        <f t="shared" si="4"/>
        <v>1894.3538554898819</v>
      </c>
      <c r="H34" s="56">
        <v>155</v>
      </c>
      <c r="I34" s="56">
        <v>139</v>
      </c>
      <c r="J34" s="57">
        <f t="shared" si="5"/>
        <v>294</v>
      </c>
      <c r="K34" s="56">
        <v>0</v>
      </c>
      <c r="L34" s="56">
        <v>0</v>
      </c>
      <c r="M34" s="57">
        <f t="shared" si="6"/>
        <v>0</v>
      </c>
      <c r="N34" s="32">
        <f t="shared" si="13"/>
        <v>2.8702870663641716E-2</v>
      </c>
      <c r="O34" s="32">
        <f t="shared" si="0"/>
        <v>3.1087854572047598E-2</v>
      </c>
      <c r="P34" s="33">
        <f t="shared" si="1"/>
        <v>2.9830465096527491E-2</v>
      </c>
      <c r="Q34" s="41"/>
      <c r="R34" s="58">
        <f t="shared" si="10"/>
        <v>6.1998200633466105</v>
      </c>
      <c r="S34" s="58">
        <f t="shared" si="11"/>
        <v>6.7149765875622816</v>
      </c>
      <c r="T34" s="58">
        <f t="shared" si="12"/>
        <v>6.4433804608499381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560.63098107848259</v>
      </c>
      <c r="F35" s="56">
        <v>506.89281334229514</v>
      </c>
      <c r="G35" s="57">
        <f t="shared" si="4"/>
        <v>1067.5237944207777</v>
      </c>
      <c r="H35" s="56">
        <v>155</v>
      </c>
      <c r="I35" s="56">
        <v>140</v>
      </c>
      <c r="J35" s="57">
        <f t="shared" si="5"/>
        <v>295</v>
      </c>
      <c r="K35" s="56">
        <v>0</v>
      </c>
      <c r="L35" s="56">
        <v>0</v>
      </c>
      <c r="M35" s="57">
        <f t="shared" si="6"/>
        <v>0</v>
      </c>
      <c r="N35" s="32">
        <f t="shared" si="13"/>
        <v>1.6745250330898524E-2</v>
      </c>
      <c r="O35" s="32">
        <f t="shared" si="0"/>
        <v>1.6762328483541505E-2</v>
      </c>
      <c r="P35" s="33">
        <f t="shared" si="1"/>
        <v>1.6753355216898583E-2</v>
      </c>
      <c r="Q35" s="41"/>
      <c r="R35" s="58">
        <f t="shared" si="10"/>
        <v>3.6169740714740812</v>
      </c>
      <c r="S35" s="58">
        <f t="shared" si="11"/>
        <v>3.6206629524449654</v>
      </c>
      <c r="T35" s="58">
        <f t="shared" si="12"/>
        <v>3.6187247268500937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154.78620423493282</v>
      </c>
      <c r="F36" s="61">
        <v>86</v>
      </c>
      <c r="G36" s="62">
        <f t="shared" si="4"/>
        <v>240.78620423493282</v>
      </c>
      <c r="H36" s="61">
        <v>155</v>
      </c>
      <c r="I36" s="61">
        <v>140</v>
      </c>
      <c r="J36" s="62">
        <f t="shared" si="5"/>
        <v>295</v>
      </c>
      <c r="K36" s="61">
        <v>0</v>
      </c>
      <c r="L36" s="61">
        <v>0</v>
      </c>
      <c r="M36" s="62">
        <f t="shared" si="6"/>
        <v>0</v>
      </c>
      <c r="N36" s="34">
        <f t="shared" si="13"/>
        <v>4.6232438540899888E-3</v>
      </c>
      <c r="O36" s="34">
        <f t="shared" si="0"/>
        <v>2.8439153439153439E-3</v>
      </c>
      <c r="P36" s="35">
        <f t="shared" si="1"/>
        <v>3.778816764515581E-3</v>
      </c>
      <c r="Q36" s="41"/>
      <c r="R36" s="58">
        <f t="shared" si="10"/>
        <v>0.99862067248343755</v>
      </c>
      <c r="S36" s="58">
        <f t="shared" si="11"/>
        <v>0.61428571428571432</v>
      </c>
      <c r="T36" s="58">
        <f t="shared" si="12"/>
        <v>0.81622442113536553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5505.1666070408119</v>
      </c>
      <c r="F37" s="64">
        <v>4363.5248057966455</v>
      </c>
      <c r="G37" s="65">
        <f t="shared" si="4"/>
        <v>9868.6914128374574</v>
      </c>
      <c r="H37" s="64">
        <v>58</v>
      </c>
      <c r="I37" s="64">
        <v>41</v>
      </c>
      <c r="J37" s="65">
        <f t="shared" si="5"/>
        <v>99</v>
      </c>
      <c r="K37" s="64">
        <v>118</v>
      </c>
      <c r="L37" s="64">
        <v>80</v>
      </c>
      <c r="M37" s="65">
        <f t="shared" si="6"/>
        <v>198</v>
      </c>
      <c r="N37" s="30">
        <f t="shared" si="13"/>
        <v>0.13172776146250029</v>
      </c>
      <c r="O37" s="30">
        <f t="shared" si="0"/>
        <v>0.1520603849246113</v>
      </c>
      <c r="P37" s="31">
        <f t="shared" si="1"/>
        <v>0.14000526916407696</v>
      </c>
      <c r="Q37" s="41"/>
      <c r="R37" s="58">
        <f t="shared" si="10"/>
        <v>31.279355721822796</v>
      </c>
      <c r="S37" s="58">
        <f t="shared" si="11"/>
        <v>36.062188477658225</v>
      </c>
      <c r="T37" s="58">
        <f t="shared" si="12"/>
        <v>33.227917214940931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5258.3559937207265</v>
      </c>
      <c r="F38" s="56">
        <v>4311.0879845824002</v>
      </c>
      <c r="G38" s="57">
        <f t="shared" si="4"/>
        <v>9569.4439783031266</v>
      </c>
      <c r="H38" s="56">
        <v>58</v>
      </c>
      <c r="I38" s="56">
        <v>40</v>
      </c>
      <c r="J38" s="57">
        <f t="shared" si="5"/>
        <v>98</v>
      </c>
      <c r="K38" s="56">
        <v>106</v>
      </c>
      <c r="L38" s="56">
        <v>80</v>
      </c>
      <c r="M38" s="57">
        <f t="shared" si="6"/>
        <v>186</v>
      </c>
      <c r="N38" s="32">
        <f t="shared" si="13"/>
        <v>0.13546877560080189</v>
      </c>
      <c r="O38" s="32">
        <f t="shared" si="0"/>
        <v>0.15137247136876406</v>
      </c>
      <c r="P38" s="33">
        <f t="shared" si="1"/>
        <v>0.14219929829860803</v>
      </c>
      <c r="Q38" s="41"/>
      <c r="R38" s="58">
        <f t="shared" si="10"/>
        <v>32.063146303175159</v>
      </c>
      <c r="S38" s="58">
        <f t="shared" si="11"/>
        <v>35.925733204853337</v>
      </c>
      <c r="T38" s="58">
        <f t="shared" si="12"/>
        <v>33.695225275715238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5130.3009554633945</v>
      </c>
      <c r="F39" s="56">
        <v>4248.6753851114863</v>
      </c>
      <c r="G39" s="57">
        <f t="shared" si="4"/>
        <v>9378.9763405748818</v>
      </c>
      <c r="H39" s="56">
        <v>58</v>
      </c>
      <c r="I39" s="56">
        <v>40</v>
      </c>
      <c r="J39" s="57">
        <f t="shared" si="5"/>
        <v>98</v>
      </c>
      <c r="K39" s="56">
        <v>99</v>
      </c>
      <c r="L39" s="56">
        <v>80</v>
      </c>
      <c r="M39" s="57">
        <f t="shared" si="6"/>
        <v>179</v>
      </c>
      <c r="N39" s="32">
        <f t="shared" si="13"/>
        <v>0.13835763094561473</v>
      </c>
      <c r="O39" s="32">
        <f t="shared" si="0"/>
        <v>0.14918101773565612</v>
      </c>
      <c r="P39" s="33">
        <f t="shared" si="1"/>
        <v>0.14305943167441856</v>
      </c>
      <c r="Q39" s="41"/>
      <c r="R39" s="58">
        <f t="shared" si="10"/>
        <v>32.677076149448375</v>
      </c>
      <c r="S39" s="58">
        <f t="shared" si="11"/>
        <v>35.405628209262389</v>
      </c>
      <c r="T39" s="58">
        <f t="shared" si="12"/>
        <v>33.859120363086213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5042.4504106048244</v>
      </c>
      <c r="F40" s="56">
        <v>4206.4642625830038</v>
      </c>
      <c r="G40" s="57">
        <f t="shared" si="4"/>
        <v>9248.9146731878282</v>
      </c>
      <c r="H40" s="56">
        <v>58</v>
      </c>
      <c r="I40" s="56">
        <v>40</v>
      </c>
      <c r="J40" s="57">
        <f t="shared" si="5"/>
        <v>98</v>
      </c>
      <c r="K40" s="56">
        <v>138</v>
      </c>
      <c r="L40" s="56">
        <v>80</v>
      </c>
      <c r="M40" s="57">
        <f t="shared" si="6"/>
        <v>218</v>
      </c>
      <c r="N40" s="32">
        <f t="shared" si="13"/>
        <v>0.10785528770116411</v>
      </c>
      <c r="O40" s="32">
        <f t="shared" si="0"/>
        <v>0.14769888562440323</v>
      </c>
      <c r="P40" s="33">
        <f t="shared" si="1"/>
        <v>0.12293857232544433</v>
      </c>
      <c r="Q40" s="41"/>
      <c r="R40" s="58">
        <f t="shared" si="10"/>
        <v>25.726787809208286</v>
      </c>
      <c r="S40" s="58">
        <f t="shared" si="11"/>
        <v>35.053868854858365</v>
      </c>
      <c r="T40" s="58">
        <f t="shared" si="12"/>
        <v>29.268717320214645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4995.7221646060325</v>
      </c>
      <c r="F41" s="56">
        <v>4190.3295460457966</v>
      </c>
      <c r="G41" s="57">
        <f t="shared" si="4"/>
        <v>9186.0517106518291</v>
      </c>
      <c r="H41" s="56">
        <v>84</v>
      </c>
      <c r="I41" s="56">
        <v>40</v>
      </c>
      <c r="J41" s="57">
        <f t="shared" si="5"/>
        <v>124</v>
      </c>
      <c r="K41" s="56">
        <v>138</v>
      </c>
      <c r="L41" s="56">
        <v>80</v>
      </c>
      <c r="M41" s="57">
        <f t="shared" si="6"/>
        <v>218</v>
      </c>
      <c r="N41" s="32">
        <f t="shared" si="13"/>
        <v>9.5396466632409721E-2</v>
      </c>
      <c r="O41" s="32">
        <f t="shared" si="0"/>
        <v>0.14713235765610241</v>
      </c>
      <c r="P41" s="33">
        <f t="shared" si="1"/>
        <v>0.11362126101637429</v>
      </c>
      <c r="Q41" s="41"/>
      <c r="R41" s="58">
        <f t="shared" si="10"/>
        <v>22.503252993720867</v>
      </c>
      <c r="S41" s="58">
        <f t="shared" si="11"/>
        <v>34.919412883714969</v>
      </c>
      <c r="T41" s="58">
        <f t="shared" si="12"/>
        <v>26.859800323543361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4084.7523381734659</v>
      </c>
      <c r="F42" s="56">
        <v>1844.3520991991436</v>
      </c>
      <c r="G42" s="57">
        <f t="shared" si="4"/>
        <v>5929.104437372609</v>
      </c>
      <c r="H42" s="56">
        <v>0</v>
      </c>
      <c r="I42" s="56">
        <v>0</v>
      </c>
      <c r="J42" s="57">
        <f t="shared" si="5"/>
        <v>0</v>
      </c>
      <c r="K42" s="56">
        <v>138</v>
      </c>
      <c r="L42" s="56">
        <v>80</v>
      </c>
      <c r="M42" s="57">
        <f t="shared" si="6"/>
        <v>218</v>
      </c>
      <c r="N42" s="32">
        <f t="shared" si="13"/>
        <v>0.11935344606631211</v>
      </c>
      <c r="O42" s="32">
        <f t="shared" si="0"/>
        <v>9.2961295322537482E-2</v>
      </c>
      <c r="P42" s="33">
        <f t="shared" si="1"/>
        <v>0.10966825313281683</v>
      </c>
      <c r="Q42" s="41"/>
      <c r="R42" s="58">
        <f t="shared" si="10"/>
        <v>29.599654624445407</v>
      </c>
      <c r="S42" s="58">
        <f t="shared" si="11"/>
        <v>23.054401239989296</v>
      </c>
      <c r="T42" s="58">
        <f t="shared" si="12"/>
        <v>27.197726776938573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3638.2976525677923</v>
      </c>
      <c r="F43" s="56">
        <v>1581.8151761492629</v>
      </c>
      <c r="G43" s="57">
        <f t="shared" si="4"/>
        <v>5220.112828717055</v>
      </c>
      <c r="H43" s="56">
        <v>0</v>
      </c>
      <c r="I43" s="56">
        <v>0</v>
      </c>
      <c r="J43" s="57">
        <f t="shared" si="5"/>
        <v>0</v>
      </c>
      <c r="K43" s="56">
        <v>138</v>
      </c>
      <c r="L43" s="56">
        <v>80</v>
      </c>
      <c r="M43" s="57">
        <f t="shared" si="6"/>
        <v>218</v>
      </c>
      <c r="N43" s="32">
        <f t="shared" si="13"/>
        <v>0.106308369932439</v>
      </c>
      <c r="O43" s="32">
        <f t="shared" si="0"/>
        <v>7.9728587507523332E-2</v>
      </c>
      <c r="P43" s="33">
        <f t="shared" si="1"/>
        <v>9.655432133613967E-2</v>
      </c>
      <c r="Q43" s="41"/>
      <c r="R43" s="58">
        <f t="shared" si="10"/>
        <v>26.364475743244871</v>
      </c>
      <c r="S43" s="58">
        <f t="shared" si="11"/>
        <v>19.772689701865787</v>
      </c>
      <c r="T43" s="58">
        <f t="shared" si="12"/>
        <v>23.945471691362638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3486.3229939988296</v>
      </c>
      <c r="F44" s="56">
        <v>1541.8846308453274</v>
      </c>
      <c r="G44" s="57">
        <f t="shared" si="4"/>
        <v>5028.2076248441572</v>
      </c>
      <c r="H44" s="56">
        <v>0</v>
      </c>
      <c r="I44" s="56">
        <v>0</v>
      </c>
      <c r="J44" s="57">
        <f t="shared" si="5"/>
        <v>0</v>
      </c>
      <c r="K44" s="56">
        <v>138</v>
      </c>
      <c r="L44" s="56">
        <v>85</v>
      </c>
      <c r="M44" s="57">
        <f t="shared" si="6"/>
        <v>223</v>
      </c>
      <c r="N44" s="32">
        <f t="shared" si="13"/>
        <v>0.10186778266709998</v>
      </c>
      <c r="O44" s="32">
        <f t="shared" si="0"/>
        <v>7.314443220328877E-2</v>
      </c>
      <c r="P44" s="33">
        <f t="shared" si="1"/>
        <v>9.0919420382687632E-2</v>
      </c>
      <c r="Q44" s="41"/>
      <c r="R44" s="58">
        <f t="shared" si="10"/>
        <v>25.263210101440794</v>
      </c>
      <c r="S44" s="58">
        <f t="shared" si="11"/>
        <v>18.139819186415615</v>
      </c>
      <c r="T44" s="58">
        <f t="shared" si="12"/>
        <v>22.548016254906535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3322.1986502513837</v>
      </c>
      <c r="F45" s="56">
        <v>1569.2147979602805</v>
      </c>
      <c r="G45" s="57">
        <f t="shared" si="4"/>
        <v>4891.4134482116642</v>
      </c>
      <c r="H45" s="56">
        <v>0</v>
      </c>
      <c r="I45" s="56">
        <v>0</v>
      </c>
      <c r="J45" s="57">
        <f t="shared" si="5"/>
        <v>0</v>
      </c>
      <c r="K45" s="56">
        <v>138</v>
      </c>
      <c r="L45" s="56">
        <v>100</v>
      </c>
      <c r="M45" s="57">
        <f t="shared" si="6"/>
        <v>238</v>
      </c>
      <c r="N45" s="32">
        <f t="shared" si="13"/>
        <v>9.7072190575367687E-2</v>
      </c>
      <c r="O45" s="32">
        <f t="shared" si="0"/>
        <v>6.3274790240333889E-2</v>
      </c>
      <c r="P45" s="33">
        <f t="shared" si="1"/>
        <v>8.2871602199303063E-2</v>
      </c>
      <c r="Q45" s="41"/>
      <c r="R45" s="58">
        <f t="shared" si="10"/>
        <v>24.073903262691186</v>
      </c>
      <c r="S45" s="58">
        <f t="shared" si="11"/>
        <v>15.692147979602804</v>
      </c>
      <c r="T45" s="58">
        <f t="shared" si="12"/>
        <v>20.552157345427162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3282.2991554313453</v>
      </c>
      <c r="F46" s="56">
        <v>1577.0827933408391</v>
      </c>
      <c r="G46" s="57">
        <f t="shared" si="4"/>
        <v>4859.3819487721848</v>
      </c>
      <c r="H46" s="56">
        <v>0</v>
      </c>
      <c r="I46" s="56">
        <v>0</v>
      </c>
      <c r="J46" s="57">
        <f t="shared" si="5"/>
        <v>0</v>
      </c>
      <c r="K46" s="56">
        <v>138</v>
      </c>
      <c r="L46" s="56">
        <v>100</v>
      </c>
      <c r="M46" s="57">
        <f t="shared" si="6"/>
        <v>238</v>
      </c>
      <c r="N46" s="32">
        <f t="shared" si="13"/>
        <v>9.5906356809003779E-2</v>
      </c>
      <c r="O46" s="32">
        <f t="shared" si="0"/>
        <v>6.3592048118582226E-2</v>
      </c>
      <c r="P46" s="33">
        <f t="shared" si="1"/>
        <v>8.2328916182776241E-2</v>
      </c>
      <c r="Q46" s="41"/>
      <c r="R46" s="58">
        <f t="shared" si="10"/>
        <v>23.784776488632936</v>
      </c>
      <c r="S46" s="58">
        <f t="shared" si="11"/>
        <v>15.770827933408391</v>
      </c>
      <c r="T46" s="58">
        <f t="shared" si="12"/>
        <v>20.417571213328507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3232.2937184828097</v>
      </c>
      <c r="F47" s="56">
        <v>1574.8932001116391</v>
      </c>
      <c r="G47" s="57">
        <f t="shared" si="4"/>
        <v>4807.1869185944488</v>
      </c>
      <c r="H47" s="56">
        <v>0</v>
      </c>
      <c r="I47" s="56">
        <v>0</v>
      </c>
      <c r="J47" s="57">
        <f t="shared" si="5"/>
        <v>0</v>
      </c>
      <c r="K47" s="56">
        <v>138</v>
      </c>
      <c r="L47" s="56">
        <v>100</v>
      </c>
      <c r="M47" s="57">
        <f t="shared" si="6"/>
        <v>238</v>
      </c>
      <c r="N47" s="32">
        <f t="shared" si="13"/>
        <v>9.4445234878529974E-2</v>
      </c>
      <c r="O47" s="32">
        <f t="shared" si="0"/>
        <v>6.3503758069017702E-2</v>
      </c>
      <c r="P47" s="33">
        <f t="shared" si="1"/>
        <v>8.1444614370331542E-2</v>
      </c>
      <c r="Q47" s="41"/>
      <c r="R47" s="58">
        <f t="shared" si="10"/>
        <v>23.422418249875431</v>
      </c>
      <c r="S47" s="58">
        <f t="shared" si="11"/>
        <v>15.74893200111639</v>
      </c>
      <c r="T47" s="58">
        <f t="shared" si="12"/>
        <v>20.19826436384222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3041.5059809834625</v>
      </c>
      <c r="F48" s="56">
        <v>1275.8020284082245</v>
      </c>
      <c r="G48" s="57">
        <f t="shared" si="4"/>
        <v>4317.3080093916869</v>
      </c>
      <c r="H48" s="56">
        <v>0</v>
      </c>
      <c r="I48" s="56">
        <v>0</v>
      </c>
      <c r="J48" s="57">
        <f t="shared" ref="J48:J58" si="14">+H48+I48</f>
        <v>0</v>
      </c>
      <c r="K48" s="56">
        <v>138</v>
      </c>
      <c r="L48" s="56">
        <v>82</v>
      </c>
      <c r="M48" s="57">
        <f t="shared" ref="M48:M58" si="15">+K48+L48</f>
        <v>220</v>
      </c>
      <c r="N48" s="32">
        <f t="shared" ref="N48" si="16">+E48/(H48*216+K48*248)</f>
        <v>8.8870558116627585E-2</v>
      </c>
      <c r="O48" s="32">
        <f t="shared" ref="O48" si="17">+F48/(I48*216+L48*248)</f>
        <v>6.2736134363110957E-2</v>
      </c>
      <c r="P48" s="33">
        <f t="shared" ref="P48" si="18">+G48/(J48*216+M48*248)</f>
        <v>7.9129545626680481E-2</v>
      </c>
      <c r="Q48" s="41"/>
      <c r="R48" s="58">
        <f t="shared" ref="R48" si="19">+E48/(H48+K48)</f>
        <v>22.039898412923641</v>
      </c>
      <c r="S48" s="58">
        <f t="shared" ref="S48" si="20">+F48/(I48+L48)</f>
        <v>15.558561322051519</v>
      </c>
      <c r="T48" s="58">
        <f t="shared" ref="T48" si="21">+G48/(J48+M48)</f>
        <v>19.624127315416757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2818.8806136769663</v>
      </c>
      <c r="F49" s="56">
        <v>1292.671335323284</v>
      </c>
      <c r="G49" s="57">
        <f t="shared" si="4"/>
        <v>4111.5519490002498</v>
      </c>
      <c r="H49" s="56">
        <v>0</v>
      </c>
      <c r="I49" s="56">
        <v>0</v>
      </c>
      <c r="J49" s="57">
        <f t="shared" si="14"/>
        <v>0</v>
      </c>
      <c r="K49" s="56">
        <v>142</v>
      </c>
      <c r="L49" s="56">
        <v>81</v>
      </c>
      <c r="M49" s="57">
        <f t="shared" si="15"/>
        <v>223</v>
      </c>
      <c r="N49" s="32">
        <f t="shared" si="13"/>
        <v>8.0045451319768465E-2</v>
      </c>
      <c r="O49" s="32">
        <f t="shared" si="0"/>
        <v>6.4350424896619074E-2</v>
      </c>
      <c r="P49" s="33">
        <f t="shared" si="1"/>
        <v>7.4344567282660382E-2</v>
      </c>
      <c r="Q49" s="41"/>
      <c r="R49" s="58">
        <f t="shared" si="10"/>
        <v>19.85127192730258</v>
      </c>
      <c r="S49" s="58">
        <f t="shared" si="11"/>
        <v>15.95890537436153</v>
      </c>
      <c r="T49" s="58">
        <f t="shared" si="12"/>
        <v>18.437452686099775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2809.6403524072844</v>
      </c>
      <c r="F50" s="56">
        <v>1277.2625853931925</v>
      </c>
      <c r="G50" s="57">
        <f t="shared" si="4"/>
        <v>4086.902937800477</v>
      </c>
      <c r="H50" s="56">
        <v>0</v>
      </c>
      <c r="I50" s="56">
        <v>0</v>
      </c>
      <c r="J50" s="57">
        <f t="shared" si="14"/>
        <v>0</v>
      </c>
      <c r="K50" s="56">
        <v>144</v>
      </c>
      <c r="L50" s="56">
        <v>80</v>
      </c>
      <c r="M50" s="57">
        <f t="shared" si="15"/>
        <v>224</v>
      </c>
      <c r="N50" s="32">
        <f t="shared" si="13"/>
        <v>7.8674965065168134E-2</v>
      </c>
      <c r="O50" s="32">
        <f t="shared" si="0"/>
        <v>6.4378154505705262E-2</v>
      </c>
      <c r="P50" s="33">
        <f t="shared" si="1"/>
        <v>7.3568961293931395E-2</v>
      </c>
      <c r="Q50" s="41"/>
      <c r="R50" s="58">
        <f t="shared" si="10"/>
        <v>19.511391336161697</v>
      </c>
      <c r="S50" s="58">
        <f t="shared" si="11"/>
        <v>15.965782317414906</v>
      </c>
      <c r="T50" s="58">
        <f t="shared" si="12"/>
        <v>18.245102400894986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2620.085765487051</v>
      </c>
      <c r="F51" s="56">
        <v>1268.464382949704</v>
      </c>
      <c r="G51" s="57">
        <f t="shared" si="4"/>
        <v>3888.5501484367551</v>
      </c>
      <c r="H51" s="56">
        <v>0</v>
      </c>
      <c r="I51" s="56">
        <v>0</v>
      </c>
      <c r="J51" s="57">
        <f t="shared" si="14"/>
        <v>0</v>
      </c>
      <c r="K51" s="56">
        <v>156</v>
      </c>
      <c r="L51" s="56">
        <v>80</v>
      </c>
      <c r="M51" s="57">
        <f t="shared" si="15"/>
        <v>236</v>
      </c>
      <c r="N51" s="32">
        <f t="shared" si="13"/>
        <v>6.7723474087237667E-2</v>
      </c>
      <c r="O51" s="32">
        <f t="shared" si="0"/>
        <v>6.3934696721255249E-2</v>
      </c>
      <c r="P51" s="33">
        <f t="shared" si="1"/>
        <v>6.6439142776735155E-2</v>
      </c>
      <c r="Q51" s="41"/>
      <c r="R51" s="58">
        <f t="shared" si="10"/>
        <v>16.795421573634943</v>
      </c>
      <c r="S51" s="58">
        <f t="shared" si="11"/>
        <v>15.8558047868713</v>
      </c>
      <c r="T51" s="58">
        <f t="shared" si="12"/>
        <v>16.476907408630318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2611.6257932268159</v>
      </c>
      <c r="F52" s="56">
        <v>1271.599051719717</v>
      </c>
      <c r="G52" s="57">
        <f t="shared" si="4"/>
        <v>3883.2248449465328</v>
      </c>
      <c r="H52" s="56">
        <v>0</v>
      </c>
      <c r="I52" s="56">
        <v>0</v>
      </c>
      <c r="J52" s="57">
        <f t="shared" si="14"/>
        <v>0</v>
      </c>
      <c r="K52" s="56">
        <v>162</v>
      </c>
      <c r="L52" s="56">
        <v>80</v>
      </c>
      <c r="M52" s="57">
        <f t="shared" si="15"/>
        <v>242</v>
      </c>
      <c r="N52" s="32">
        <f t="shared" si="13"/>
        <v>6.5004624482945431E-2</v>
      </c>
      <c r="O52" s="32">
        <f t="shared" si="0"/>
        <v>6.4092694139098641E-2</v>
      </c>
      <c r="P52" s="33">
        <f t="shared" si="1"/>
        <v>6.4703159906467161E-2</v>
      </c>
      <c r="Q52" s="41"/>
      <c r="R52" s="58">
        <f t="shared" si="10"/>
        <v>16.121146871770467</v>
      </c>
      <c r="S52" s="58">
        <f t="shared" si="11"/>
        <v>15.894988146496463</v>
      </c>
      <c r="T52" s="58">
        <f t="shared" si="12"/>
        <v>16.046383656803854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2554.9709410857249</v>
      </c>
      <c r="F53" s="56">
        <v>1259.5537870577616</v>
      </c>
      <c r="G53" s="57">
        <f t="shared" si="4"/>
        <v>3814.5247281434868</v>
      </c>
      <c r="H53" s="56">
        <v>0</v>
      </c>
      <c r="I53" s="56">
        <v>0</v>
      </c>
      <c r="J53" s="57">
        <f t="shared" si="14"/>
        <v>0</v>
      </c>
      <c r="K53" s="56">
        <v>162</v>
      </c>
      <c r="L53" s="56">
        <v>89</v>
      </c>
      <c r="M53" s="57">
        <f t="shared" si="15"/>
        <v>251</v>
      </c>
      <c r="N53" s="32">
        <f t="shared" si="13"/>
        <v>6.3594457912328872E-2</v>
      </c>
      <c r="O53" s="32">
        <f t="shared" si="0"/>
        <v>5.7065684444443709E-2</v>
      </c>
      <c r="P53" s="33">
        <f t="shared" si="1"/>
        <v>6.1279474491445295E-2</v>
      </c>
      <c r="Q53" s="41"/>
      <c r="R53" s="58">
        <f t="shared" si="10"/>
        <v>15.771425562257562</v>
      </c>
      <c r="S53" s="58">
        <f t="shared" si="11"/>
        <v>14.15228974222204</v>
      </c>
      <c r="T53" s="58">
        <f t="shared" si="12"/>
        <v>15.197309673878433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2477.7733027423924</v>
      </c>
      <c r="F54" s="56">
        <v>1235.5365769138875</v>
      </c>
      <c r="G54" s="57">
        <f t="shared" si="4"/>
        <v>3713.3098796562799</v>
      </c>
      <c r="H54" s="56">
        <v>0</v>
      </c>
      <c r="I54" s="56">
        <v>0</v>
      </c>
      <c r="J54" s="57">
        <f t="shared" si="14"/>
        <v>0</v>
      </c>
      <c r="K54" s="56">
        <v>157</v>
      </c>
      <c r="L54" s="56">
        <v>82</v>
      </c>
      <c r="M54" s="57">
        <f t="shared" si="15"/>
        <v>239</v>
      </c>
      <c r="N54" s="32">
        <f t="shared" si="13"/>
        <v>6.363707886640621E-2</v>
      </c>
      <c r="O54" s="32">
        <f t="shared" si="0"/>
        <v>6.075612593006921E-2</v>
      </c>
      <c r="P54" s="33">
        <f t="shared" si="1"/>
        <v>6.2648634762725738E-2</v>
      </c>
      <c r="Q54" s="41"/>
      <c r="R54" s="58">
        <f t="shared" si="10"/>
        <v>15.781995558868742</v>
      </c>
      <c r="S54" s="58">
        <f t="shared" si="11"/>
        <v>15.067519230657165</v>
      </c>
      <c r="T54" s="58">
        <f t="shared" si="12"/>
        <v>15.536861421155983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1871.6849942089866</v>
      </c>
      <c r="F55" s="56">
        <v>833.0372165311876</v>
      </c>
      <c r="G55" s="57">
        <f t="shared" si="4"/>
        <v>2704.722210740174</v>
      </c>
      <c r="H55" s="56">
        <v>0</v>
      </c>
      <c r="I55" s="56">
        <v>0</v>
      </c>
      <c r="J55" s="57">
        <f t="shared" si="14"/>
        <v>0</v>
      </c>
      <c r="K55" s="56">
        <v>153</v>
      </c>
      <c r="L55" s="56">
        <v>81</v>
      </c>
      <c r="M55" s="57">
        <f t="shared" si="15"/>
        <v>234</v>
      </c>
      <c r="N55" s="32">
        <f t="shared" si="13"/>
        <v>4.9327561517209219E-2</v>
      </c>
      <c r="O55" s="32">
        <f t="shared" si="0"/>
        <v>4.1469395486419133E-2</v>
      </c>
      <c r="P55" s="33">
        <f t="shared" si="1"/>
        <v>4.6607427121935725E-2</v>
      </c>
      <c r="Q55" s="41"/>
      <c r="R55" s="58">
        <f t="shared" si="10"/>
        <v>12.233235256267886</v>
      </c>
      <c r="S55" s="58">
        <f t="shared" si="11"/>
        <v>10.284410080631945</v>
      </c>
      <c r="T55" s="58">
        <f t="shared" si="12"/>
        <v>11.55864192624006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1829.049590703642</v>
      </c>
      <c r="F56" s="56">
        <v>785.15592790181029</v>
      </c>
      <c r="G56" s="57">
        <f t="shared" si="4"/>
        <v>2614.2055186054522</v>
      </c>
      <c r="H56" s="56">
        <v>0</v>
      </c>
      <c r="I56" s="56">
        <v>0</v>
      </c>
      <c r="J56" s="57">
        <f t="shared" si="14"/>
        <v>0</v>
      </c>
      <c r="K56" s="56">
        <v>159</v>
      </c>
      <c r="L56" s="56">
        <v>81</v>
      </c>
      <c r="M56" s="57">
        <f t="shared" si="15"/>
        <v>240</v>
      </c>
      <c r="N56" s="32">
        <f t="shared" si="13"/>
        <v>4.6384905424620662E-2</v>
      </c>
      <c r="O56" s="32">
        <f t="shared" si="0"/>
        <v>3.9085818792403935E-2</v>
      </c>
      <c r="P56" s="33">
        <f t="shared" si="1"/>
        <v>4.3921463686247518E-2</v>
      </c>
      <c r="Q56" s="41"/>
      <c r="R56" s="58">
        <f t="shared" si="10"/>
        <v>11.503456545305925</v>
      </c>
      <c r="S56" s="58">
        <f t="shared" si="11"/>
        <v>9.6932830605161762</v>
      </c>
      <c r="T56" s="58">
        <f t="shared" si="12"/>
        <v>10.892522994189385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1362.1935827751104</v>
      </c>
      <c r="F57" s="56">
        <v>665.08464926198451</v>
      </c>
      <c r="G57" s="57">
        <f t="shared" si="4"/>
        <v>2027.2782320370948</v>
      </c>
      <c r="H57" s="56">
        <v>0</v>
      </c>
      <c r="I57" s="56">
        <v>0</v>
      </c>
      <c r="J57" s="57">
        <f t="shared" si="14"/>
        <v>0</v>
      </c>
      <c r="K57" s="56">
        <v>159</v>
      </c>
      <c r="L57" s="56">
        <v>81</v>
      </c>
      <c r="M57" s="57">
        <f t="shared" si="15"/>
        <v>240</v>
      </c>
      <c r="N57" s="32">
        <f t="shared" si="13"/>
        <v>3.4545384022497218E-2</v>
      </c>
      <c r="O57" s="32">
        <f t="shared" si="0"/>
        <v>3.3108554821882942E-2</v>
      </c>
      <c r="P57" s="33">
        <f t="shared" si="1"/>
        <v>3.4060454167289901E-2</v>
      </c>
      <c r="Q57" s="41"/>
      <c r="R57" s="58">
        <f t="shared" si="10"/>
        <v>8.5672552375793103</v>
      </c>
      <c r="S57" s="58">
        <f t="shared" si="11"/>
        <v>8.210921595826969</v>
      </c>
      <c r="T57" s="58">
        <f t="shared" si="12"/>
        <v>8.4469926334878949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1270.8989756913124</v>
      </c>
      <c r="F58" s="61">
        <v>656</v>
      </c>
      <c r="G58" s="62">
        <f t="shared" si="4"/>
        <v>1926.8989756913124</v>
      </c>
      <c r="H58" s="56">
        <v>0</v>
      </c>
      <c r="I58" s="56">
        <v>0</v>
      </c>
      <c r="J58" s="57">
        <f t="shared" si="14"/>
        <v>0</v>
      </c>
      <c r="K58" s="56">
        <v>159</v>
      </c>
      <c r="L58" s="56">
        <v>81</v>
      </c>
      <c r="M58" s="57">
        <f t="shared" si="15"/>
        <v>240</v>
      </c>
      <c r="N58" s="34">
        <f t="shared" si="13"/>
        <v>3.2230142414569701E-2</v>
      </c>
      <c r="O58" s="34">
        <f t="shared" si="0"/>
        <v>3.2656312226204701E-2</v>
      </c>
      <c r="P58" s="35">
        <f t="shared" si="1"/>
        <v>3.2373974725996513E-2</v>
      </c>
      <c r="Q58" s="41"/>
      <c r="R58" s="58">
        <f t="shared" si="10"/>
        <v>7.9930753188132861</v>
      </c>
      <c r="S58" s="58">
        <f t="shared" si="11"/>
        <v>8.0987654320987659</v>
      </c>
      <c r="T58" s="58">
        <f t="shared" si="12"/>
        <v>8.0287457320471347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4275.0489755894841</v>
      </c>
      <c r="F59" s="64">
        <v>2077.8070077975344</v>
      </c>
      <c r="G59" s="65">
        <f t="shared" si="4"/>
        <v>6352.8559833870186</v>
      </c>
      <c r="H59" s="66">
        <v>29</v>
      </c>
      <c r="I59" s="64">
        <v>2</v>
      </c>
      <c r="J59" s="65">
        <f t="shared" si="5"/>
        <v>31</v>
      </c>
      <c r="K59" s="66">
        <v>78</v>
      </c>
      <c r="L59" s="64">
        <v>59</v>
      </c>
      <c r="M59" s="65">
        <f t="shared" si="6"/>
        <v>137</v>
      </c>
      <c r="N59" s="30">
        <f t="shared" si="13"/>
        <v>0.1669419312554469</v>
      </c>
      <c r="O59" s="30">
        <f t="shared" si="0"/>
        <v>0.13793195750116399</v>
      </c>
      <c r="P59" s="31">
        <f t="shared" si="1"/>
        <v>0.15619728519342591</v>
      </c>
      <c r="Q59" s="41"/>
      <c r="R59" s="58">
        <f t="shared" si="10"/>
        <v>39.953728743826957</v>
      </c>
      <c r="S59" s="58">
        <f t="shared" si="11"/>
        <v>34.062409963894005</v>
      </c>
      <c r="T59" s="58">
        <f t="shared" si="12"/>
        <v>37.814618948732253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4142.4111211545178</v>
      </c>
      <c r="F60" s="56">
        <v>2104.3800196437332</v>
      </c>
      <c r="G60" s="57">
        <f t="shared" si="4"/>
        <v>6246.791140798251</v>
      </c>
      <c r="H60" s="55">
        <v>29</v>
      </c>
      <c r="I60" s="56">
        <v>2</v>
      </c>
      <c r="J60" s="57">
        <f t="shared" ref="J60:J84" si="22">+H60+I60</f>
        <v>31</v>
      </c>
      <c r="K60" s="55">
        <v>102</v>
      </c>
      <c r="L60" s="56">
        <v>59</v>
      </c>
      <c r="M60" s="57">
        <f t="shared" ref="M60:M84" si="23">+K60+L60</f>
        <v>161</v>
      </c>
      <c r="N60" s="32">
        <f t="shared" si="13"/>
        <v>0.13125510523303288</v>
      </c>
      <c r="O60" s="32">
        <f t="shared" si="0"/>
        <v>0.1396959651914321</v>
      </c>
      <c r="P60" s="33">
        <f t="shared" si="1"/>
        <v>0.13398230827038116</v>
      </c>
      <c r="Q60" s="41"/>
      <c r="R60" s="58">
        <f t="shared" si="10"/>
        <v>31.621458940110823</v>
      </c>
      <c r="S60" s="58">
        <f t="shared" si="11"/>
        <v>34.49803310891366</v>
      </c>
      <c r="T60" s="58">
        <f t="shared" si="12"/>
        <v>32.535370524990888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3947.9601533839109</v>
      </c>
      <c r="F61" s="56">
        <v>2043.5444120696698</v>
      </c>
      <c r="G61" s="57">
        <f t="shared" si="4"/>
        <v>5991.5045654535807</v>
      </c>
      <c r="H61" s="55">
        <v>29</v>
      </c>
      <c r="I61" s="56">
        <v>2</v>
      </c>
      <c r="J61" s="57">
        <f t="shared" si="22"/>
        <v>31</v>
      </c>
      <c r="K61" s="55">
        <v>101</v>
      </c>
      <c r="L61" s="56">
        <v>59</v>
      </c>
      <c r="M61" s="57">
        <f t="shared" si="23"/>
        <v>160</v>
      </c>
      <c r="N61" s="32">
        <f t="shared" si="13"/>
        <v>0.12608457311522453</v>
      </c>
      <c r="O61" s="32">
        <f t="shared" si="0"/>
        <v>0.13565748885220857</v>
      </c>
      <c r="P61" s="33">
        <f t="shared" si="1"/>
        <v>0.12919407808895939</v>
      </c>
      <c r="Q61" s="41"/>
      <c r="R61" s="58">
        <f t="shared" si="10"/>
        <v>30.368924256799314</v>
      </c>
      <c r="S61" s="58">
        <f t="shared" si="11"/>
        <v>33.500728066715901</v>
      </c>
      <c r="T61" s="58">
        <f t="shared" si="12"/>
        <v>31.369133850542308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3780.2874724106532</v>
      </c>
      <c r="F62" s="56">
        <v>2017.6513435480797</v>
      </c>
      <c r="G62" s="57">
        <f t="shared" si="4"/>
        <v>5797.9388159587324</v>
      </c>
      <c r="H62" s="55">
        <v>28</v>
      </c>
      <c r="I62" s="56">
        <v>2</v>
      </c>
      <c r="J62" s="57">
        <f t="shared" si="22"/>
        <v>30</v>
      </c>
      <c r="K62" s="55">
        <v>95</v>
      </c>
      <c r="L62" s="56">
        <v>59</v>
      </c>
      <c r="M62" s="57">
        <f t="shared" si="23"/>
        <v>154</v>
      </c>
      <c r="N62" s="32">
        <f t="shared" si="13"/>
        <v>0.12767790706601773</v>
      </c>
      <c r="O62" s="32">
        <f t="shared" si="0"/>
        <v>0.13393861813250663</v>
      </c>
      <c r="P62" s="33">
        <f t="shared" si="1"/>
        <v>0.12978910315093867</v>
      </c>
      <c r="Q62" s="41"/>
      <c r="R62" s="58">
        <f t="shared" si="10"/>
        <v>30.734044491143521</v>
      </c>
      <c r="S62" s="58">
        <f t="shared" si="11"/>
        <v>33.076251533575075</v>
      </c>
      <c r="T62" s="58">
        <f t="shared" si="12"/>
        <v>31.510537043253979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3643.6342444035736</v>
      </c>
      <c r="F63" s="56">
        <v>1988.5734661329404</v>
      </c>
      <c r="G63" s="57">
        <f t="shared" si="4"/>
        <v>5632.2077105365142</v>
      </c>
      <c r="H63" s="55">
        <v>28</v>
      </c>
      <c r="I63" s="56">
        <v>1</v>
      </c>
      <c r="J63" s="57">
        <f t="shared" si="22"/>
        <v>29</v>
      </c>
      <c r="K63" s="55">
        <v>84</v>
      </c>
      <c r="L63" s="56">
        <v>40</v>
      </c>
      <c r="M63" s="57">
        <f t="shared" si="23"/>
        <v>124</v>
      </c>
      <c r="N63" s="32">
        <f t="shared" si="13"/>
        <v>0.13555186921144247</v>
      </c>
      <c r="O63" s="32">
        <f t="shared" si="0"/>
        <v>0.19618917384894835</v>
      </c>
      <c r="P63" s="33">
        <f t="shared" si="1"/>
        <v>0.15215603281112261</v>
      </c>
      <c r="Q63" s="41"/>
      <c r="R63" s="58">
        <f t="shared" si="10"/>
        <v>32.532448610746194</v>
      </c>
      <c r="S63" s="58">
        <f t="shared" si="11"/>
        <v>48.501791856900986</v>
      </c>
      <c r="T63" s="58">
        <f t="shared" si="12"/>
        <v>36.811815101545847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3367.3022971289211</v>
      </c>
      <c r="F64" s="56">
        <v>1902.1810003849698</v>
      </c>
      <c r="G64" s="57">
        <f t="shared" si="4"/>
        <v>5269.4832975138906</v>
      </c>
      <c r="H64" s="55">
        <v>28</v>
      </c>
      <c r="I64" s="56">
        <v>1</v>
      </c>
      <c r="J64" s="57">
        <f t="shared" si="22"/>
        <v>29</v>
      </c>
      <c r="K64" s="55">
        <v>84</v>
      </c>
      <c r="L64" s="56">
        <v>40</v>
      </c>
      <c r="M64" s="57">
        <f t="shared" si="23"/>
        <v>124</v>
      </c>
      <c r="N64" s="3">
        <f t="shared" si="13"/>
        <v>0.1252716628396176</v>
      </c>
      <c r="O64" s="3">
        <f t="shared" si="0"/>
        <v>0.18766584455258187</v>
      </c>
      <c r="P64" s="4">
        <f t="shared" si="1"/>
        <v>0.14235690775648072</v>
      </c>
      <c r="Q64" s="41"/>
      <c r="R64" s="58">
        <f t="shared" si="10"/>
        <v>30.065199081508222</v>
      </c>
      <c r="S64" s="58">
        <f t="shared" si="11"/>
        <v>46.39465854597487</v>
      </c>
      <c r="T64" s="58">
        <f t="shared" si="12"/>
        <v>34.441067304012357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2908.6490902767168</v>
      </c>
      <c r="F65" s="56">
        <v>1765.6470590960473</v>
      </c>
      <c r="G65" s="57">
        <f t="shared" si="4"/>
        <v>4674.2961493727644</v>
      </c>
      <c r="H65" s="55">
        <v>28</v>
      </c>
      <c r="I65" s="56">
        <v>1</v>
      </c>
      <c r="J65" s="57">
        <f t="shared" si="22"/>
        <v>29</v>
      </c>
      <c r="K65" s="55">
        <v>84</v>
      </c>
      <c r="L65" s="56">
        <v>40</v>
      </c>
      <c r="M65" s="57">
        <f t="shared" si="23"/>
        <v>124</v>
      </c>
      <c r="N65" s="3">
        <f t="shared" si="13"/>
        <v>0.10820867151327071</v>
      </c>
      <c r="O65" s="3">
        <f t="shared" si="0"/>
        <v>0.17419564513575841</v>
      </c>
      <c r="P65" s="4">
        <f t="shared" si="1"/>
        <v>0.12627772177903512</v>
      </c>
      <c r="Q65" s="41"/>
      <c r="R65" s="58">
        <f t="shared" si="10"/>
        <v>25.970081163184972</v>
      </c>
      <c r="S65" s="58">
        <f t="shared" si="11"/>
        <v>43.064562416976763</v>
      </c>
      <c r="T65" s="58">
        <f t="shared" si="12"/>
        <v>30.55095522465859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1214.1573177040568</v>
      </c>
      <c r="F66" s="56">
        <v>685.7625488712556</v>
      </c>
      <c r="G66" s="57">
        <f t="shared" si="4"/>
        <v>1899.9198665753124</v>
      </c>
      <c r="H66" s="55">
        <v>28</v>
      </c>
      <c r="I66" s="56">
        <v>1</v>
      </c>
      <c r="J66" s="57">
        <f t="shared" si="22"/>
        <v>29</v>
      </c>
      <c r="K66" s="55">
        <v>84</v>
      </c>
      <c r="L66" s="56">
        <v>40</v>
      </c>
      <c r="M66" s="57">
        <f t="shared" si="23"/>
        <v>124</v>
      </c>
      <c r="N66" s="3">
        <f t="shared" si="13"/>
        <v>4.5169543069347354E-2</v>
      </c>
      <c r="O66" s="3">
        <f t="shared" si="0"/>
        <v>6.7656131498742667E-2</v>
      </c>
      <c r="P66" s="4">
        <f t="shared" si="1"/>
        <v>5.1326990127926096E-2</v>
      </c>
      <c r="Q66" s="41"/>
      <c r="R66" s="58">
        <f t="shared" si="10"/>
        <v>10.840690336643364</v>
      </c>
      <c r="S66" s="58">
        <f t="shared" si="11"/>
        <v>16.725915826128187</v>
      </c>
      <c r="T66" s="58">
        <f t="shared" si="12"/>
        <v>12.417776905720997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1129.5725135693706</v>
      </c>
      <c r="F67" s="56">
        <v>585.52968357319867</v>
      </c>
      <c r="G67" s="57">
        <f t="shared" si="4"/>
        <v>1715.1021971425694</v>
      </c>
      <c r="H67" s="55">
        <v>28</v>
      </c>
      <c r="I67" s="56">
        <v>1</v>
      </c>
      <c r="J67" s="57">
        <f t="shared" si="22"/>
        <v>29</v>
      </c>
      <c r="K67" s="55">
        <v>102</v>
      </c>
      <c r="L67" s="56">
        <v>40</v>
      </c>
      <c r="M67" s="57">
        <f t="shared" si="23"/>
        <v>142</v>
      </c>
      <c r="N67" s="3">
        <f t="shared" si="13"/>
        <v>3.6037918375745617E-2</v>
      </c>
      <c r="O67" s="3">
        <f t="shared" si="0"/>
        <v>5.7767332633504212E-2</v>
      </c>
      <c r="P67" s="4">
        <f t="shared" si="1"/>
        <v>4.1347690384343522E-2</v>
      </c>
      <c r="Q67" s="41"/>
      <c r="R67" s="58">
        <f t="shared" si="10"/>
        <v>8.6890193351490037</v>
      </c>
      <c r="S67" s="58">
        <f t="shared" si="11"/>
        <v>14.281211794468261</v>
      </c>
      <c r="T67" s="58">
        <f t="shared" si="12"/>
        <v>10.029837410190463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1102.6719420988254</v>
      </c>
      <c r="F68" s="56">
        <v>533.61659827128767</v>
      </c>
      <c r="G68" s="57">
        <f t="shared" si="4"/>
        <v>1636.288540370113</v>
      </c>
      <c r="H68" s="55">
        <v>28</v>
      </c>
      <c r="I68" s="56">
        <v>1</v>
      </c>
      <c r="J68" s="57">
        <f t="shared" si="22"/>
        <v>29</v>
      </c>
      <c r="K68" s="55">
        <v>124</v>
      </c>
      <c r="L68" s="56">
        <v>39</v>
      </c>
      <c r="M68" s="57">
        <f t="shared" si="23"/>
        <v>163</v>
      </c>
      <c r="N68" s="3">
        <f t="shared" si="13"/>
        <v>2.9963911470076779E-2</v>
      </c>
      <c r="O68" s="3">
        <f t="shared" si="0"/>
        <v>5.3966079922258055E-2</v>
      </c>
      <c r="P68" s="4">
        <f t="shared" si="1"/>
        <v>3.5047304240278292E-2</v>
      </c>
      <c r="Q68" s="41"/>
      <c r="R68" s="58">
        <f t="shared" si="10"/>
        <v>7.2544206717027988</v>
      </c>
      <c r="S68" s="58">
        <f t="shared" si="11"/>
        <v>13.340414956782192</v>
      </c>
      <c r="T68" s="58">
        <f t="shared" si="12"/>
        <v>8.5223361477610045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549.16123728627974</v>
      </c>
      <c r="F69" s="61">
        <v>384.00000000000011</v>
      </c>
      <c r="G69" s="62">
        <f t="shared" si="4"/>
        <v>933.16123728627986</v>
      </c>
      <c r="H69" s="67">
        <v>28</v>
      </c>
      <c r="I69" s="61">
        <v>1</v>
      </c>
      <c r="J69" s="62">
        <f t="shared" si="22"/>
        <v>29</v>
      </c>
      <c r="K69" s="67">
        <v>124</v>
      </c>
      <c r="L69" s="61">
        <v>39</v>
      </c>
      <c r="M69" s="62">
        <f t="shared" si="23"/>
        <v>163</v>
      </c>
      <c r="N69" s="6">
        <f t="shared" si="13"/>
        <v>1.4922859708866297E-2</v>
      </c>
      <c r="O69" s="6">
        <f t="shared" si="0"/>
        <v>3.883495145631069E-2</v>
      </c>
      <c r="P69" s="7">
        <f t="shared" si="1"/>
        <v>1.9987175233170833E-2</v>
      </c>
      <c r="Q69" s="41"/>
      <c r="R69" s="58">
        <f t="shared" si="10"/>
        <v>3.6129028768834193</v>
      </c>
      <c r="S69" s="58">
        <f t="shared" si="11"/>
        <v>9.6000000000000032</v>
      </c>
      <c r="T69" s="58">
        <f t="shared" si="12"/>
        <v>4.8602147775327076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1916.0000000000002</v>
      </c>
      <c r="F70" s="64">
        <v>4831.6738226657098</v>
      </c>
      <c r="G70" s="65">
        <f t="shared" si="4"/>
        <v>6747.6738226657098</v>
      </c>
      <c r="H70" s="66">
        <v>142</v>
      </c>
      <c r="I70" s="64">
        <v>232</v>
      </c>
      <c r="J70" s="65">
        <f t="shared" si="22"/>
        <v>374</v>
      </c>
      <c r="K70" s="66">
        <v>0</v>
      </c>
      <c r="L70" s="64">
        <v>0</v>
      </c>
      <c r="M70" s="65">
        <f t="shared" si="23"/>
        <v>0</v>
      </c>
      <c r="N70" s="15">
        <f t="shared" si="13"/>
        <v>6.2467396974439232E-2</v>
      </c>
      <c r="O70" s="15">
        <f t="shared" si="0"/>
        <v>9.6417501250513044E-2</v>
      </c>
      <c r="P70" s="16">
        <f t="shared" si="1"/>
        <v>8.3527354707190901E-2</v>
      </c>
      <c r="Q70" s="41"/>
      <c r="R70" s="58">
        <f t="shared" si="10"/>
        <v>13.492957746478876</v>
      </c>
      <c r="S70" s="58">
        <f t="shared" si="11"/>
        <v>20.826180270110818</v>
      </c>
      <c r="T70" s="58">
        <f t="shared" si="12"/>
        <v>18.041908616753236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2734.9213467754712</v>
      </c>
      <c r="F71" s="56">
        <v>7262.3362502918408</v>
      </c>
      <c r="G71" s="57">
        <f t="shared" ref="G71:G84" si="24">+E71+F71</f>
        <v>9997.2575970673115</v>
      </c>
      <c r="H71" s="55">
        <v>144</v>
      </c>
      <c r="I71" s="56">
        <v>238</v>
      </c>
      <c r="J71" s="57">
        <f t="shared" si="22"/>
        <v>382</v>
      </c>
      <c r="K71" s="55">
        <v>0</v>
      </c>
      <c r="L71" s="56">
        <v>0</v>
      </c>
      <c r="M71" s="57">
        <f t="shared" si="23"/>
        <v>0</v>
      </c>
      <c r="N71" s="3">
        <f t="shared" si="13"/>
        <v>8.7928284039849258E-2</v>
      </c>
      <c r="O71" s="3">
        <f t="shared" si="0"/>
        <v>0.14126860119615314</v>
      </c>
      <c r="P71" s="4">
        <f t="shared" si="1"/>
        <v>0.12116125650896005</v>
      </c>
      <c r="Q71" s="41"/>
      <c r="R71" s="58">
        <f t="shared" ref="R71:R86" si="25">+E71/(H71+K71)</f>
        <v>18.992509352607438</v>
      </c>
      <c r="S71" s="58">
        <f t="shared" ref="S71:S86" si="26">+F71/(I71+L71)</f>
        <v>30.51401785836908</v>
      </c>
      <c r="T71" s="58">
        <f t="shared" ref="T71:T86" si="27">+G71/(J71+M71)</f>
        <v>26.17083140593537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5139.3824536113389</v>
      </c>
      <c r="F72" s="56">
        <v>11184.213823272628</v>
      </c>
      <c r="G72" s="57">
        <f t="shared" si="24"/>
        <v>16323.596276883967</v>
      </c>
      <c r="H72" s="55">
        <v>144</v>
      </c>
      <c r="I72" s="56">
        <v>238</v>
      </c>
      <c r="J72" s="57">
        <f t="shared" si="22"/>
        <v>382</v>
      </c>
      <c r="K72" s="55">
        <v>0</v>
      </c>
      <c r="L72" s="56">
        <v>0</v>
      </c>
      <c r="M72" s="57">
        <f t="shared" si="23"/>
        <v>0</v>
      </c>
      <c r="N72" s="3">
        <f t="shared" si="13"/>
        <v>0.16523220336970612</v>
      </c>
      <c r="O72" s="3">
        <f t="shared" si="0"/>
        <v>0.21755784748040438</v>
      </c>
      <c r="P72" s="4">
        <f t="shared" si="1"/>
        <v>0.19783299734443435</v>
      </c>
      <c r="Q72" s="41"/>
      <c r="R72" s="58">
        <f t="shared" si="25"/>
        <v>35.690155927856523</v>
      </c>
      <c r="S72" s="58">
        <f t="shared" si="26"/>
        <v>46.992495055767343</v>
      </c>
      <c r="T72" s="58">
        <f t="shared" si="27"/>
        <v>42.731927426397817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5824.6766097445279</v>
      </c>
      <c r="F73" s="56">
        <v>12765.165238004443</v>
      </c>
      <c r="G73" s="57">
        <f t="shared" si="24"/>
        <v>18589.841847748972</v>
      </c>
      <c r="H73" s="55">
        <v>144</v>
      </c>
      <c r="I73" s="56">
        <v>200</v>
      </c>
      <c r="J73" s="57">
        <f t="shared" si="22"/>
        <v>344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0.18726455149641616</v>
      </c>
      <c r="O73" s="3">
        <f t="shared" ref="O73" si="29">+F73/(I73*216+L73*248)</f>
        <v>0.29548993606491769</v>
      </c>
      <c r="P73" s="4">
        <f t="shared" ref="P73" si="30">+G73/(J73*216+M73*248)</f>
        <v>0.25018628671066123</v>
      </c>
      <c r="Q73" s="41"/>
      <c r="R73" s="58">
        <f t="shared" si="25"/>
        <v>40.449143123225888</v>
      </c>
      <c r="S73" s="58">
        <f t="shared" si="26"/>
        <v>63.825826190022219</v>
      </c>
      <c r="T73" s="58">
        <f t="shared" si="27"/>
        <v>54.04023792950283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6369.1551630409558</v>
      </c>
      <c r="F74" s="56">
        <v>14386.995933952909</v>
      </c>
      <c r="G74" s="57">
        <f t="shared" si="24"/>
        <v>20756.151096993864</v>
      </c>
      <c r="H74" s="55">
        <v>142</v>
      </c>
      <c r="I74" s="56">
        <v>198</v>
      </c>
      <c r="J74" s="57">
        <f t="shared" si="22"/>
        <v>340</v>
      </c>
      <c r="K74" s="55">
        <v>0</v>
      </c>
      <c r="L74" s="56">
        <v>0</v>
      </c>
      <c r="M74" s="57">
        <f t="shared" si="23"/>
        <v>0</v>
      </c>
      <c r="N74" s="3">
        <f t="shared" si="13"/>
        <v>0.2076537285811475</v>
      </c>
      <c r="O74" s="3">
        <f t="shared" si="0"/>
        <v>0.33639627604641109</v>
      </c>
      <c r="P74" s="4">
        <f t="shared" si="1"/>
        <v>0.28262732975209509</v>
      </c>
      <c r="Q74" s="41"/>
      <c r="R74" s="58">
        <f t="shared" si="25"/>
        <v>44.853205373527857</v>
      </c>
      <c r="S74" s="58">
        <f t="shared" si="26"/>
        <v>72.661595626024791</v>
      </c>
      <c r="T74" s="58">
        <f t="shared" si="27"/>
        <v>61.047503226452541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7290.7429720978453</v>
      </c>
      <c r="F75" s="56">
        <v>15152.283127903524</v>
      </c>
      <c r="G75" s="57">
        <f t="shared" si="24"/>
        <v>22443.026100001371</v>
      </c>
      <c r="H75" s="55">
        <v>143</v>
      </c>
      <c r="I75" s="56">
        <v>205</v>
      </c>
      <c r="J75" s="57">
        <f t="shared" si="22"/>
        <v>348</v>
      </c>
      <c r="K75" s="55">
        <v>0</v>
      </c>
      <c r="L75" s="56">
        <v>0</v>
      </c>
      <c r="M75" s="57">
        <f t="shared" si="23"/>
        <v>0</v>
      </c>
      <c r="N75" s="3">
        <f t="shared" si="13"/>
        <v>0.2360380397597075</v>
      </c>
      <c r="O75" s="3">
        <f t="shared" si="0"/>
        <v>0.34219248256331353</v>
      </c>
      <c r="P75" s="4">
        <f t="shared" si="1"/>
        <v>0.29857154773309613</v>
      </c>
      <c r="Q75" s="41"/>
      <c r="R75" s="58">
        <f t="shared" si="25"/>
        <v>50.984216588096821</v>
      </c>
      <c r="S75" s="58">
        <f t="shared" si="26"/>
        <v>73.913576233675727</v>
      </c>
      <c r="T75" s="58">
        <f t="shared" si="27"/>
        <v>64.491454310348772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11429.861273183575</v>
      </c>
      <c r="F76" s="56">
        <v>17269.993805604336</v>
      </c>
      <c r="G76" s="57">
        <f t="shared" si="24"/>
        <v>28699.85507878791</v>
      </c>
      <c r="H76" s="55">
        <v>178</v>
      </c>
      <c r="I76" s="56">
        <v>216</v>
      </c>
      <c r="J76" s="57">
        <f t="shared" si="22"/>
        <v>394</v>
      </c>
      <c r="K76" s="55">
        <v>0</v>
      </c>
      <c r="L76" s="56">
        <v>0</v>
      </c>
      <c r="M76" s="57">
        <f t="shared" si="23"/>
        <v>0</v>
      </c>
      <c r="N76" s="3">
        <f t="shared" si="13"/>
        <v>0.29728103602745459</v>
      </c>
      <c r="O76" s="3">
        <f t="shared" si="0"/>
        <v>0.37015590289789813</v>
      </c>
      <c r="P76" s="4">
        <f t="shared" si="1"/>
        <v>0.33723273969246931</v>
      </c>
      <c r="Q76" s="41"/>
      <c r="R76" s="58">
        <f t="shared" si="25"/>
        <v>64.212703781930202</v>
      </c>
      <c r="S76" s="58">
        <f t="shared" si="26"/>
        <v>79.953675025945998</v>
      </c>
      <c r="T76" s="58">
        <f t="shared" si="27"/>
        <v>72.842271773573373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13552.469897149389</v>
      </c>
      <c r="F77" s="56">
        <v>17937.488131093076</v>
      </c>
      <c r="G77" s="57">
        <f t="shared" si="24"/>
        <v>31489.958028242465</v>
      </c>
      <c r="H77" s="55">
        <v>175</v>
      </c>
      <c r="I77" s="56">
        <v>216</v>
      </c>
      <c r="J77" s="57">
        <f t="shared" si="22"/>
        <v>391</v>
      </c>
      <c r="K77" s="55">
        <v>0</v>
      </c>
      <c r="L77" s="56">
        <v>0</v>
      </c>
      <c r="M77" s="57">
        <f t="shared" si="23"/>
        <v>0</v>
      </c>
      <c r="N77" s="3">
        <f t="shared" si="13"/>
        <v>0.35853094966003674</v>
      </c>
      <c r="O77" s="3">
        <f t="shared" si="0"/>
        <v>0.38446262283721444</v>
      </c>
      <c r="P77" s="4">
        <f t="shared" si="1"/>
        <v>0.3728563752515211</v>
      </c>
      <c r="Q77" s="41"/>
      <c r="R77" s="58">
        <f t="shared" si="25"/>
        <v>77.442685126567937</v>
      </c>
      <c r="S77" s="58">
        <f t="shared" si="26"/>
        <v>83.043926532838313</v>
      </c>
      <c r="T77" s="58">
        <f t="shared" si="27"/>
        <v>80.53697705432856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13599.400836629762</v>
      </c>
      <c r="F78" s="56">
        <v>15265.010455579506</v>
      </c>
      <c r="G78" s="57">
        <f t="shared" si="24"/>
        <v>28864.411292209268</v>
      </c>
      <c r="H78" s="55">
        <v>167</v>
      </c>
      <c r="I78" s="56">
        <v>223</v>
      </c>
      <c r="J78" s="57">
        <f t="shared" si="22"/>
        <v>390</v>
      </c>
      <c r="K78" s="55">
        <v>0</v>
      </c>
      <c r="L78" s="56">
        <v>0</v>
      </c>
      <c r="M78" s="57">
        <f t="shared" si="23"/>
        <v>0</v>
      </c>
      <c r="N78" s="3">
        <f t="shared" si="13"/>
        <v>0.3770071201106055</v>
      </c>
      <c r="O78" s="3">
        <f t="shared" si="0"/>
        <v>0.31691185964913443</v>
      </c>
      <c r="P78" s="4">
        <f t="shared" si="1"/>
        <v>0.34264495835955922</v>
      </c>
      <c r="Q78" s="41"/>
      <c r="R78" s="58">
        <f t="shared" si="25"/>
        <v>81.433537943890798</v>
      </c>
      <c r="S78" s="58">
        <f t="shared" si="26"/>
        <v>68.452961684213037</v>
      </c>
      <c r="T78" s="58">
        <f t="shared" si="27"/>
        <v>74.011311005664794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12871.044799952253</v>
      </c>
      <c r="F79" s="56">
        <v>14854.479892950651</v>
      </c>
      <c r="G79" s="57">
        <f t="shared" si="24"/>
        <v>27725.524692902902</v>
      </c>
      <c r="H79" s="55">
        <v>164</v>
      </c>
      <c r="I79" s="56">
        <v>190</v>
      </c>
      <c r="J79" s="57">
        <f t="shared" si="22"/>
        <v>354</v>
      </c>
      <c r="K79" s="55">
        <v>0</v>
      </c>
      <c r="L79" s="56">
        <v>0</v>
      </c>
      <c r="M79" s="57">
        <f t="shared" si="23"/>
        <v>0</v>
      </c>
      <c r="N79" s="3">
        <f t="shared" si="13"/>
        <v>0.36334250225700804</v>
      </c>
      <c r="O79" s="3">
        <f t="shared" si="0"/>
        <v>0.36195126444811526</v>
      </c>
      <c r="P79" s="4">
        <f t="shared" si="1"/>
        <v>0.36259579269856274</v>
      </c>
      <c r="Q79" s="41"/>
      <c r="R79" s="58">
        <f t="shared" si="25"/>
        <v>78.481980487513738</v>
      </c>
      <c r="S79" s="58">
        <f t="shared" si="26"/>
        <v>78.181473120792901</v>
      </c>
      <c r="T79" s="58">
        <f t="shared" si="27"/>
        <v>78.32069122288955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10117.931656159883</v>
      </c>
      <c r="F80" s="56">
        <v>12532.332390167176</v>
      </c>
      <c r="G80" s="57">
        <f t="shared" si="24"/>
        <v>22650.264046327058</v>
      </c>
      <c r="H80" s="55">
        <v>164</v>
      </c>
      <c r="I80" s="56">
        <v>184</v>
      </c>
      <c r="J80" s="57">
        <f t="shared" si="22"/>
        <v>348</v>
      </c>
      <c r="K80" s="55">
        <v>0</v>
      </c>
      <c r="L80" s="56">
        <v>0</v>
      </c>
      <c r="M80" s="57">
        <f t="shared" si="23"/>
        <v>0</v>
      </c>
      <c r="N80" s="3">
        <f t="shared" si="13"/>
        <v>0.28562363528003282</v>
      </c>
      <c r="O80" s="3">
        <f t="shared" si="0"/>
        <v>0.31532639870589713</v>
      </c>
      <c r="P80" s="4">
        <f t="shared" si="1"/>
        <v>0.30132854467761627</v>
      </c>
      <c r="Q80" s="41"/>
      <c r="R80" s="58">
        <f t="shared" si="25"/>
        <v>61.694705220487087</v>
      </c>
      <c r="S80" s="58">
        <f t="shared" si="26"/>
        <v>68.110502120473782</v>
      </c>
      <c r="T80" s="58">
        <f t="shared" si="27"/>
        <v>65.086965650365116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8542.3527270974446</v>
      </c>
      <c r="F81" s="56">
        <v>11564.134787039982</v>
      </c>
      <c r="G81" s="57">
        <f t="shared" si="24"/>
        <v>20106.487514137429</v>
      </c>
      <c r="H81" s="55">
        <v>164</v>
      </c>
      <c r="I81" s="56">
        <v>182</v>
      </c>
      <c r="J81" s="57">
        <f t="shared" si="22"/>
        <v>346</v>
      </c>
      <c r="K81" s="55">
        <v>0</v>
      </c>
      <c r="L81" s="56">
        <v>0</v>
      </c>
      <c r="M81" s="57">
        <f t="shared" si="23"/>
        <v>0</v>
      </c>
      <c r="N81" s="3">
        <f t="shared" si="13"/>
        <v>0.24114591031779145</v>
      </c>
      <c r="O81" s="3">
        <f t="shared" ref="O81:O86" si="31">+F81/(I81*216+L81*248)</f>
        <v>0.29416297280830234</v>
      </c>
      <c r="P81" s="4">
        <f t="shared" ref="P81:P86" si="32">+G81/(J81*216+M81*248)</f>
        <v>0.26903349810181743</v>
      </c>
      <c r="Q81" s="41"/>
      <c r="R81" s="58">
        <f t="shared" si="25"/>
        <v>52.087516628642952</v>
      </c>
      <c r="S81" s="58">
        <f t="shared" si="26"/>
        <v>63.53920212659331</v>
      </c>
      <c r="T81" s="58">
        <f t="shared" si="27"/>
        <v>58.111235589992567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7420.1283750059856</v>
      </c>
      <c r="F82" s="56">
        <v>11022.990718119856</v>
      </c>
      <c r="G82" s="57">
        <f t="shared" si="24"/>
        <v>18443.119093125842</v>
      </c>
      <c r="H82" s="55">
        <v>168</v>
      </c>
      <c r="I82" s="56">
        <v>184</v>
      </c>
      <c r="J82" s="57">
        <f t="shared" si="22"/>
        <v>352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0.20447884631299565</v>
      </c>
      <c r="O82" s="3">
        <f t="shared" si="31"/>
        <v>0.27734980671597864</v>
      </c>
      <c r="P82" s="4">
        <f t="shared" si="32"/>
        <v>0.24257048470546405</v>
      </c>
      <c r="Q82" s="41"/>
      <c r="R82" s="58">
        <f t="shared" si="25"/>
        <v>44.167430803607054</v>
      </c>
      <c r="S82" s="58">
        <f t="shared" si="26"/>
        <v>59.907558250651391</v>
      </c>
      <c r="T82" s="58">
        <f t="shared" si="27"/>
        <v>52.395224696380232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5819.2583594062935</v>
      </c>
      <c r="F83" s="56">
        <v>8034.4858082251239</v>
      </c>
      <c r="G83" s="57">
        <f t="shared" si="24"/>
        <v>13853.744167631417</v>
      </c>
      <c r="H83" s="55">
        <v>190</v>
      </c>
      <c r="I83" s="56">
        <v>186</v>
      </c>
      <c r="J83" s="57">
        <f t="shared" si="22"/>
        <v>376</v>
      </c>
      <c r="K83" s="55">
        <v>0</v>
      </c>
      <c r="L83" s="56">
        <v>0</v>
      </c>
      <c r="M83" s="57">
        <f t="shared" si="23"/>
        <v>0</v>
      </c>
      <c r="N83" s="3">
        <f t="shared" si="33"/>
        <v>0.14179479433251202</v>
      </c>
      <c r="O83" s="3">
        <f t="shared" si="31"/>
        <v>0.1999822234225688</v>
      </c>
      <c r="P83" s="4">
        <f t="shared" si="32"/>
        <v>0.17057900127599757</v>
      </c>
      <c r="Q83" s="41"/>
      <c r="R83" s="58">
        <f t="shared" si="25"/>
        <v>30.627675575822597</v>
      </c>
      <c r="S83" s="58">
        <f t="shared" si="26"/>
        <v>43.196160259274862</v>
      </c>
      <c r="T83" s="58">
        <f t="shared" si="27"/>
        <v>36.845064275615471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3500.9418983148362</v>
      </c>
      <c r="F84" s="61">
        <v>4165.0000000000009</v>
      </c>
      <c r="G84" s="62">
        <f t="shared" si="24"/>
        <v>7665.9418983148371</v>
      </c>
      <c r="H84" s="67">
        <v>198</v>
      </c>
      <c r="I84" s="61">
        <v>178</v>
      </c>
      <c r="J84" s="62">
        <f t="shared" si="22"/>
        <v>376</v>
      </c>
      <c r="K84" s="67">
        <v>0</v>
      </c>
      <c r="L84" s="61">
        <v>0</v>
      </c>
      <c r="M84" s="62">
        <f t="shared" si="23"/>
        <v>0</v>
      </c>
      <c r="N84" s="6">
        <f t="shared" si="33"/>
        <v>8.1858910828536205E-2</v>
      </c>
      <c r="O84" s="6">
        <f t="shared" si="31"/>
        <v>0.10832813150228883</v>
      </c>
      <c r="P84" s="7">
        <f t="shared" si="32"/>
        <v>9.4389552530472279E-2</v>
      </c>
      <c r="Q84" s="41"/>
      <c r="R84" s="58">
        <f t="shared" si="25"/>
        <v>17.681524738963819</v>
      </c>
      <c r="S84" s="58">
        <f t="shared" si="26"/>
        <v>23.398876404494388</v>
      </c>
      <c r="T84" s="58">
        <f t="shared" si="27"/>
        <v>20.388143346582012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987.33650332387651</v>
      </c>
      <c r="F85" s="64">
        <v>2448.3513776207628</v>
      </c>
      <c r="G85" s="65">
        <f t="shared" ref="G85:G86" si="34">+E85+F85</f>
        <v>3435.6878809446393</v>
      </c>
      <c r="H85" s="71">
        <v>94</v>
      </c>
      <c r="I85" s="64">
        <v>40</v>
      </c>
      <c r="J85" s="65">
        <f t="shared" ref="J85:J86" si="35">+H85+I85</f>
        <v>134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4.8627684363863104E-2</v>
      </c>
      <c r="O85" s="3">
        <f t="shared" si="31"/>
        <v>0.28337400203944013</v>
      </c>
      <c r="P85" s="4">
        <f t="shared" si="32"/>
        <v>0.11870121202821446</v>
      </c>
      <c r="Q85" s="41"/>
      <c r="R85" s="58">
        <f t="shared" si="25"/>
        <v>10.50357982259443</v>
      </c>
      <c r="S85" s="58">
        <f t="shared" si="26"/>
        <v>61.208784440519068</v>
      </c>
      <c r="T85" s="58">
        <f t="shared" si="27"/>
        <v>25.639461798094324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847.41198323199706</v>
      </c>
      <c r="F86" s="61">
        <v>2342.0000000000005</v>
      </c>
      <c r="G86" s="62">
        <f t="shared" si="34"/>
        <v>3189.4119832319975</v>
      </c>
      <c r="H86" s="72">
        <v>93</v>
      </c>
      <c r="I86" s="61">
        <v>40</v>
      </c>
      <c r="J86" s="62">
        <f t="shared" si="35"/>
        <v>133</v>
      </c>
      <c r="K86" s="72">
        <v>0</v>
      </c>
      <c r="L86" s="61">
        <v>0</v>
      </c>
      <c r="M86" s="62">
        <f t="shared" si="36"/>
        <v>0</v>
      </c>
      <c r="N86" s="6">
        <f t="shared" si="33"/>
        <v>4.21849852266028E-2</v>
      </c>
      <c r="O86" s="6">
        <f t="shared" si="31"/>
        <v>0.27106481481481487</v>
      </c>
      <c r="P86" s="7">
        <f t="shared" si="32"/>
        <v>0.11102102420050117</v>
      </c>
      <c r="Q86" s="41"/>
      <c r="R86" s="58">
        <f t="shared" si="25"/>
        <v>9.1119568089462053</v>
      </c>
      <c r="S86" s="58">
        <f t="shared" si="26"/>
        <v>58.550000000000011</v>
      </c>
      <c r="T86" s="58">
        <f t="shared" si="27"/>
        <v>23.980541227308251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678679.11983716604</v>
      </c>
    </row>
    <row r="91" spans="2:20" x14ac:dyDescent="0.25">
      <c r="C91" t="s">
        <v>112</v>
      </c>
      <c r="D91" s="78">
        <f>SUMPRODUCT(((((J5:J86)*216)+((M5:M86)*248))*((D5:D86))/1000))</f>
        <v>4885656.6060799984</v>
      </c>
    </row>
    <row r="92" spans="2:20" x14ac:dyDescent="0.25">
      <c r="C92" t="s">
        <v>111</v>
      </c>
      <c r="D92" s="39">
        <f>+D90/D91</f>
        <v>0.13891257093111659</v>
      </c>
    </row>
    <row r="93" spans="2:20" x14ac:dyDescent="0.25">
      <c r="C93"/>
      <c r="D93" s="82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64" zoomScale="84" zoomScaleNormal="84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0.13445881786243408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77.999999999999972</v>
      </c>
      <c r="F5" s="56">
        <v>278.1626083747002</v>
      </c>
      <c r="G5" s="57">
        <f>+E5+F5</f>
        <v>356.1626083747002</v>
      </c>
      <c r="H5" s="56">
        <v>40</v>
      </c>
      <c r="I5" s="56">
        <v>80</v>
      </c>
      <c r="J5" s="57">
        <f>+H5+I5</f>
        <v>120</v>
      </c>
      <c r="K5" s="56">
        <v>0</v>
      </c>
      <c r="L5" s="56">
        <v>0</v>
      </c>
      <c r="M5" s="57">
        <f>+K5+L5</f>
        <v>0</v>
      </c>
      <c r="N5" s="32">
        <f>+E5/(H5*216+K5*248)</f>
        <v>9.0277777777777752E-3</v>
      </c>
      <c r="O5" s="32">
        <f t="shared" ref="O5:O80" si="0">+F5/(I5*216+L5*248)</f>
        <v>1.6097373169832188E-2</v>
      </c>
      <c r="P5" s="33">
        <f t="shared" ref="P5:P80" si="1">+G5/(J5*216+M5*248)</f>
        <v>1.3740841372480718E-2</v>
      </c>
      <c r="Q5" s="41"/>
      <c r="R5" s="58">
        <f>+E5/(H5+K5)</f>
        <v>1.9499999999999993</v>
      </c>
      <c r="S5" s="58">
        <f t="shared" ref="S5" si="2">+F5/(I5+L5)</f>
        <v>3.4770326046837523</v>
      </c>
      <c r="T5" s="58">
        <f t="shared" ref="T5" si="3">+G5/(J5+M5)</f>
        <v>2.9680217364558348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130.25637699528735</v>
      </c>
      <c r="F6" s="56">
        <v>529.54733855773588</v>
      </c>
      <c r="G6" s="57">
        <f t="shared" ref="G6:G70" si="4">+E6+F6</f>
        <v>659.80371555302327</v>
      </c>
      <c r="H6" s="56">
        <v>40</v>
      </c>
      <c r="I6" s="56">
        <v>76</v>
      </c>
      <c r="J6" s="57">
        <f t="shared" ref="J6:J59" si="5">+H6+I6</f>
        <v>116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1.5075969559639741E-2</v>
      </c>
      <c r="O6" s="32">
        <f t="shared" ref="O6:O16" si="8">+F6/(I6*216+L6*248)</f>
        <v>3.2258000643136935E-2</v>
      </c>
      <c r="P6" s="33">
        <f t="shared" ref="P6:P16" si="9">+G6/(J6*216+M6*248)</f>
        <v>2.6333162338482728E-2</v>
      </c>
      <c r="Q6" s="41"/>
      <c r="R6" s="58">
        <f t="shared" ref="R6:R70" si="10">+E6/(H6+K6)</f>
        <v>3.2564094248821838</v>
      </c>
      <c r="S6" s="58">
        <f t="shared" ref="S6:S70" si="11">+F6/(I6+L6)</f>
        <v>6.9677281389175771</v>
      </c>
      <c r="T6" s="58">
        <f t="shared" ref="T6:T70" si="12">+G6/(J6+M6)</f>
        <v>5.6879630651122692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185.84014699410656</v>
      </c>
      <c r="F7" s="56">
        <v>749.33915548258642</v>
      </c>
      <c r="G7" s="57">
        <f t="shared" si="4"/>
        <v>935.17930247669301</v>
      </c>
      <c r="H7" s="56">
        <v>40</v>
      </c>
      <c r="I7" s="56">
        <v>59</v>
      </c>
      <c r="J7" s="57">
        <f t="shared" si="5"/>
        <v>99</v>
      </c>
      <c r="K7" s="56">
        <v>0</v>
      </c>
      <c r="L7" s="56">
        <v>0</v>
      </c>
      <c r="M7" s="57">
        <f t="shared" si="6"/>
        <v>0</v>
      </c>
      <c r="N7" s="32">
        <f t="shared" si="7"/>
        <v>2.1509276272466037E-2</v>
      </c>
      <c r="O7" s="32">
        <f t="shared" si="8"/>
        <v>5.8799368760403828E-2</v>
      </c>
      <c r="P7" s="33">
        <f t="shared" si="9"/>
        <v>4.3732664724873409E-2</v>
      </c>
      <c r="Q7" s="41"/>
      <c r="R7" s="58">
        <f t="shared" si="10"/>
        <v>4.6460036748526639</v>
      </c>
      <c r="S7" s="58">
        <f t="shared" si="11"/>
        <v>12.700663652247227</v>
      </c>
      <c r="T7" s="58">
        <f t="shared" si="12"/>
        <v>9.4462555805726574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207.70578718779089</v>
      </c>
      <c r="F8" s="56">
        <v>862.95058230331199</v>
      </c>
      <c r="G8" s="57">
        <f t="shared" si="4"/>
        <v>1070.6563694911029</v>
      </c>
      <c r="H8" s="56">
        <v>40</v>
      </c>
      <c r="I8" s="56">
        <v>45</v>
      </c>
      <c r="J8" s="57">
        <f t="shared" si="5"/>
        <v>85</v>
      </c>
      <c r="K8" s="56">
        <v>0</v>
      </c>
      <c r="L8" s="56">
        <v>0</v>
      </c>
      <c r="M8" s="57">
        <f t="shared" si="6"/>
        <v>0</v>
      </c>
      <c r="N8" s="32">
        <f t="shared" si="7"/>
        <v>2.4040021665253576E-2</v>
      </c>
      <c r="O8" s="32">
        <f t="shared" si="8"/>
        <v>8.8780924105279005E-2</v>
      </c>
      <c r="P8" s="33">
        <f t="shared" si="9"/>
        <v>5.8314617074678804E-2</v>
      </c>
      <c r="Q8" s="41"/>
      <c r="R8" s="58">
        <f t="shared" si="10"/>
        <v>5.1926446796947721</v>
      </c>
      <c r="S8" s="58">
        <f t="shared" si="11"/>
        <v>19.176679606740265</v>
      </c>
      <c r="T8" s="58">
        <f t="shared" si="12"/>
        <v>12.595957288130622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287.17351806541888</v>
      </c>
      <c r="F9" s="56">
        <v>1122.9583509473387</v>
      </c>
      <c r="G9" s="57">
        <f t="shared" si="4"/>
        <v>1410.1318690127575</v>
      </c>
      <c r="H9" s="56">
        <v>40</v>
      </c>
      <c r="I9" s="56">
        <v>41</v>
      </c>
      <c r="J9" s="57">
        <f t="shared" si="5"/>
        <v>81</v>
      </c>
      <c r="K9" s="56">
        <v>0</v>
      </c>
      <c r="L9" s="56">
        <v>0</v>
      </c>
      <c r="M9" s="57">
        <f t="shared" si="6"/>
        <v>0</v>
      </c>
      <c r="N9" s="32">
        <f t="shared" si="7"/>
        <v>3.3237675702016072E-2</v>
      </c>
      <c r="O9" s="32">
        <f t="shared" si="8"/>
        <v>0.12680198181428848</v>
      </c>
      <c r="P9" s="33">
        <f t="shared" si="9"/>
        <v>8.0597386203289753E-2</v>
      </c>
      <c r="Q9" s="41"/>
      <c r="R9" s="58">
        <f t="shared" si="10"/>
        <v>7.1793379516354721</v>
      </c>
      <c r="S9" s="58">
        <f t="shared" si="11"/>
        <v>27.389228071886308</v>
      </c>
      <c r="T9" s="58">
        <f t="shared" si="12"/>
        <v>17.409035419910587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315.94645699106718</v>
      </c>
      <c r="F10" s="56">
        <v>1406.4681416984431</v>
      </c>
      <c r="G10" s="57">
        <f t="shared" si="4"/>
        <v>1722.4145986895103</v>
      </c>
      <c r="H10" s="56">
        <v>40</v>
      </c>
      <c r="I10" s="56">
        <v>41</v>
      </c>
      <c r="J10" s="57">
        <f t="shared" si="5"/>
        <v>81</v>
      </c>
      <c r="K10" s="56">
        <v>0</v>
      </c>
      <c r="L10" s="56">
        <v>0</v>
      </c>
      <c r="M10" s="57">
        <f t="shared" si="6"/>
        <v>0</v>
      </c>
      <c r="N10" s="32">
        <f t="shared" si="7"/>
        <v>3.65678769665587E-2</v>
      </c>
      <c r="O10" s="32">
        <f t="shared" si="8"/>
        <v>0.15881528248627405</v>
      </c>
      <c r="P10" s="33">
        <f t="shared" si="9"/>
        <v>9.8446193340735608E-2</v>
      </c>
      <c r="Q10" s="41"/>
      <c r="R10" s="58">
        <f t="shared" si="10"/>
        <v>7.8986614247766793</v>
      </c>
      <c r="S10" s="58">
        <f t="shared" si="11"/>
        <v>34.304101017035201</v>
      </c>
      <c r="T10" s="58">
        <f t="shared" si="12"/>
        <v>21.264377761598894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595.84146734793865</v>
      </c>
      <c r="F11" s="56">
        <v>1709.934958129249</v>
      </c>
      <c r="G11" s="57">
        <f t="shared" si="4"/>
        <v>2305.7764254771878</v>
      </c>
      <c r="H11" s="56">
        <v>40</v>
      </c>
      <c r="I11" s="56">
        <v>41</v>
      </c>
      <c r="J11" s="57">
        <f t="shared" si="5"/>
        <v>81</v>
      </c>
      <c r="K11" s="56">
        <v>0</v>
      </c>
      <c r="L11" s="56">
        <v>0</v>
      </c>
      <c r="M11" s="57">
        <f t="shared" si="6"/>
        <v>0</v>
      </c>
      <c r="N11" s="32">
        <f t="shared" si="7"/>
        <v>6.8963132794900309E-2</v>
      </c>
      <c r="O11" s="32">
        <f t="shared" si="8"/>
        <v>0.19308208650962613</v>
      </c>
      <c r="P11" s="33">
        <f t="shared" si="9"/>
        <v>0.13178877603321831</v>
      </c>
      <c r="Q11" s="41"/>
      <c r="R11" s="58">
        <f t="shared" si="10"/>
        <v>14.896036683698465</v>
      </c>
      <c r="S11" s="58">
        <f t="shared" si="11"/>
        <v>41.705730686079242</v>
      </c>
      <c r="T11" s="58">
        <f t="shared" si="12"/>
        <v>28.466375623175157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600.84219041919164</v>
      </c>
      <c r="F12" s="56">
        <v>1736.5368145313307</v>
      </c>
      <c r="G12" s="57">
        <f t="shared" si="4"/>
        <v>2337.3790049505224</v>
      </c>
      <c r="H12" s="56">
        <v>40</v>
      </c>
      <c r="I12" s="56">
        <v>41</v>
      </c>
      <c r="J12" s="57">
        <f t="shared" si="5"/>
        <v>81</v>
      </c>
      <c r="K12" s="56">
        <v>0</v>
      </c>
      <c r="L12" s="56">
        <v>0</v>
      </c>
      <c r="M12" s="57">
        <f t="shared" si="6"/>
        <v>0</v>
      </c>
      <c r="N12" s="32">
        <f t="shared" si="7"/>
        <v>6.9541920187406445E-2</v>
      </c>
      <c r="O12" s="32">
        <f t="shared" si="8"/>
        <v>0.19608590949992444</v>
      </c>
      <c r="P12" s="33">
        <f t="shared" si="9"/>
        <v>0.13359505058016247</v>
      </c>
      <c r="Q12" s="41"/>
      <c r="R12" s="58">
        <f t="shared" si="10"/>
        <v>15.021054760479791</v>
      </c>
      <c r="S12" s="58">
        <f t="shared" si="11"/>
        <v>42.354556451983676</v>
      </c>
      <c r="T12" s="58">
        <f t="shared" si="12"/>
        <v>28.856530925315091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626.69539100765235</v>
      </c>
      <c r="F13" s="56">
        <v>1780.3827759135952</v>
      </c>
      <c r="G13" s="57">
        <f t="shared" si="4"/>
        <v>2407.0781669212474</v>
      </c>
      <c r="H13" s="56">
        <v>40</v>
      </c>
      <c r="I13" s="56">
        <v>41</v>
      </c>
      <c r="J13" s="57">
        <f t="shared" si="5"/>
        <v>81</v>
      </c>
      <c r="K13" s="56">
        <v>0</v>
      </c>
      <c r="L13" s="56">
        <v>0</v>
      </c>
      <c r="M13" s="57">
        <f t="shared" si="6"/>
        <v>0</v>
      </c>
      <c r="N13" s="32">
        <f t="shared" si="7"/>
        <v>7.2534188774033836E-2</v>
      </c>
      <c r="O13" s="32">
        <f t="shared" si="8"/>
        <v>0.20103689881589829</v>
      </c>
      <c r="P13" s="33">
        <f t="shared" si="9"/>
        <v>0.13757877040016275</v>
      </c>
      <c r="Q13" s="41"/>
      <c r="R13" s="58">
        <f t="shared" si="10"/>
        <v>15.667384775191309</v>
      </c>
      <c r="S13" s="58">
        <f t="shared" si="11"/>
        <v>43.423970144234026</v>
      </c>
      <c r="T13" s="58">
        <f t="shared" si="12"/>
        <v>29.717014406435155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743.30260463233913</v>
      </c>
      <c r="F14" s="56">
        <v>2095.4959875047102</v>
      </c>
      <c r="G14" s="57">
        <f t="shared" si="4"/>
        <v>2838.7985921370491</v>
      </c>
      <c r="H14" s="56">
        <v>40</v>
      </c>
      <c r="I14" s="56">
        <v>41</v>
      </c>
      <c r="J14" s="57">
        <f t="shared" si="5"/>
        <v>81</v>
      </c>
      <c r="K14" s="56">
        <v>0</v>
      </c>
      <c r="L14" s="56">
        <v>0</v>
      </c>
      <c r="M14" s="57">
        <f t="shared" si="6"/>
        <v>0</v>
      </c>
      <c r="N14" s="32">
        <f t="shared" si="7"/>
        <v>8.6030394054668877E-2</v>
      </c>
      <c r="O14" s="32">
        <f t="shared" si="8"/>
        <v>0.23661878811028797</v>
      </c>
      <c r="P14" s="33">
        <f t="shared" si="9"/>
        <v>0.16225414907047606</v>
      </c>
      <c r="Q14" s="41"/>
      <c r="R14" s="58">
        <f t="shared" si="10"/>
        <v>18.582565115808478</v>
      </c>
      <c r="S14" s="58">
        <f t="shared" si="11"/>
        <v>51.109658231822202</v>
      </c>
      <c r="T14" s="58">
        <f t="shared" si="12"/>
        <v>35.046896199222829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3468.4131565820626</v>
      </c>
      <c r="F15" s="56">
        <v>3337.6624683619648</v>
      </c>
      <c r="G15" s="57">
        <f t="shared" si="4"/>
        <v>6806.0756249440274</v>
      </c>
      <c r="H15" s="56">
        <v>122</v>
      </c>
      <c r="I15" s="56">
        <v>158</v>
      </c>
      <c r="J15" s="57">
        <f t="shared" si="5"/>
        <v>280</v>
      </c>
      <c r="K15" s="56">
        <v>80</v>
      </c>
      <c r="L15" s="56">
        <v>83</v>
      </c>
      <c r="M15" s="57">
        <f t="shared" si="6"/>
        <v>163</v>
      </c>
      <c r="N15" s="32">
        <f t="shared" si="7"/>
        <v>7.5086879905223045E-2</v>
      </c>
      <c r="O15" s="32">
        <f t="shared" si="8"/>
        <v>6.1004212391467409E-2</v>
      </c>
      <c r="P15" s="33">
        <f t="shared" si="9"/>
        <v>6.7450999216522908E-2</v>
      </c>
      <c r="Q15" s="41"/>
      <c r="R15" s="58">
        <f t="shared" si="10"/>
        <v>17.170362161297341</v>
      </c>
      <c r="S15" s="58">
        <f t="shared" si="11"/>
        <v>13.849221860423091</v>
      </c>
      <c r="T15" s="58">
        <f t="shared" si="12"/>
        <v>15.363601862176134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5924.5263724240422</v>
      </c>
      <c r="F16" s="56">
        <v>6001.5717953544636</v>
      </c>
      <c r="G16" s="57">
        <f t="shared" si="4"/>
        <v>11926.098167778506</v>
      </c>
      <c r="H16" s="56">
        <v>140</v>
      </c>
      <c r="I16" s="56">
        <v>140</v>
      </c>
      <c r="J16" s="57">
        <f t="shared" si="5"/>
        <v>280</v>
      </c>
      <c r="K16" s="56">
        <v>119</v>
      </c>
      <c r="L16" s="56">
        <v>122</v>
      </c>
      <c r="M16" s="57">
        <f t="shared" si="6"/>
        <v>241</v>
      </c>
      <c r="N16" s="32">
        <f t="shared" si="7"/>
        <v>9.9151934201768016E-2</v>
      </c>
      <c r="O16" s="32">
        <f t="shared" si="8"/>
        <v>9.9206092888033323E-2</v>
      </c>
      <c r="P16" s="33">
        <f t="shared" si="9"/>
        <v>9.9179181090567045E-2</v>
      </c>
      <c r="Q16" s="41"/>
      <c r="R16" s="58">
        <f t="shared" si="10"/>
        <v>22.874619198548427</v>
      </c>
      <c r="S16" s="58">
        <f t="shared" si="11"/>
        <v>22.906762577688792</v>
      </c>
      <c r="T16" s="58">
        <f t="shared" si="12"/>
        <v>22.89078343143667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6253.8741989101763</v>
      </c>
      <c r="F17" s="56">
        <v>6549.654702468647</v>
      </c>
      <c r="G17" s="57">
        <f t="shared" si="4"/>
        <v>12803.528901378824</v>
      </c>
      <c r="H17" s="56">
        <v>141</v>
      </c>
      <c r="I17" s="56">
        <v>138</v>
      </c>
      <c r="J17" s="57">
        <f t="shared" si="5"/>
        <v>279</v>
      </c>
      <c r="K17" s="56">
        <v>119</v>
      </c>
      <c r="L17" s="56">
        <v>122</v>
      </c>
      <c r="M17" s="57">
        <f t="shared" si="6"/>
        <v>241</v>
      </c>
      <c r="N17" s="32">
        <f t="shared" ref="N17:N81" si="13">+E17/(H17*216+K17*248)</f>
        <v>0.10428685630519904</v>
      </c>
      <c r="O17" s="32">
        <f t="shared" si="0"/>
        <v>0.1090445974705089</v>
      </c>
      <c r="P17" s="33">
        <f t="shared" si="1"/>
        <v>0.10666762947696301</v>
      </c>
      <c r="Q17" s="41"/>
      <c r="R17" s="58">
        <f t="shared" si="10"/>
        <v>24.053362303500677</v>
      </c>
      <c r="S17" s="58">
        <f t="shared" si="11"/>
        <v>25.190979624879411</v>
      </c>
      <c r="T17" s="58">
        <f t="shared" si="12"/>
        <v>24.622170964190047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8034.5930135276431</v>
      </c>
      <c r="F18" s="56">
        <v>8290.5525395717941</v>
      </c>
      <c r="G18" s="57">
        <f t="shared" si="4"/>
        <v>16325.145553099437</v>
      </c>
      <c r="H18" s="56">
        <v>141</v>
      </c>
      <c r="I18" s="56">
        <v>138</v>
      </c>
      <c r="J18" s="57">
        <f t="shared" si="5"/>
        <v>279</v>
      </c>
      <c r="K18" s="56">
        <v>119</v>
      </c>
      <c r="L18" s="56">
        <v>122</v>
      </c>
      <c r="M18" s="57">
        <f t="shared" si="6"/>
        <v>241</v>
      </c>
      <c r="N18" s="32">
        <f t="shared" si="13"/>
        <v>0.13398134027360664</v>
      </c>
      <c r="O18" s="32">
        <f t="shared" si="0"/>
        <v>0.13802864510475149</v>
      </c>
      <c r="P18" s="33">
        <f t="shared" si="1"/>
        <v>0.1360066111795141</v>
      </c>
      <c r="Q18" s="41"/>
      <c r="R18" s="58">
        <f t="shared" si="10"/>
        <v>30.902280821260167</v>
      </c>
      <c r="S18" s="58">
        <f t="shared" si="11"/>
        <v>31.886740536814592</v>
      </c>
      <c r="T18" s="58">
        <f t="shared" si="12"/>
        <v>31.394510679037378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10737.801725809033</v>
      </c>
      <c r="F19" s="56">
        <v>9637.4639578816386</v>
      </c>
      <c r="G19" s="57">
        <f t="shared" si="4"/>
        <v>20375.265683690672</v>
      </c>
      <c r="H19" s="56">
        <v>140</v>
      </c>
      <c r="I19" s="56">
        <v>146</v>
      </c>
      <c r="J19" s="57">
        <f t="shared" si="5"/>
        <v>286</v>
      </c>
      <c r="K19" s="56">
        <v>119</v>
      </c>
      <c r="L19" s="56">
        <v>122</v>
      </c>
      <c r="M19" s="57">
        <f t="shared" si="6"/>
        <v>241</v>
      </c>
      <c r="N19" s="32">
        <f t="shared" si="13"/>
        <v>0.17970614750651079</v>
      </c>
      <c r="O19" s="32">
        <f t="shared" si="0"/>
        <v>0.15596620853640664</v>
      </c>
      <c r="P19" s="33">
        <f t="shared" si="1"/>
        <v>0.16763695191610176</v>
      </c>
      <c r="Q19" s="41"/>
      <c r="R19" s="58">
        <f t="shared" si="10"/>
        <v>41.458693922042599</v>
      </c>
      <c r="S19" s="58">
        <f t="shared" si="11"/>
        <v>35.960686410006112</v>
      </c>
      <c r="T19" s="58">
        <f t="shared" si="12"/>
        <v>38.662743232809625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13646.40835863024</v>
      </c>
      <c r="F20" s="56">
        <v>13318.572330852478</v>
      </c>
      <c r="G20" s="57">
        <f t="shared" si="4"/>
        <v>26964.98068948272</v>
      </c>
      <c r="H20" s="56">
        <v>162</v>
      </c>
      <c r="I20" s="56">
        <v>178</v>
      </c>
      <c r="J20" s="57">
        <f t="shared" si="5"/>
        <v>340</v>
      </c>
      <c r="K20" s="56">
        <v>119</v>
      </c>
      <c r="L20" s="56">
        <v>110</v>
      </c>
      <c r="M20" s="57">
        <f t="shared" si="6"/>
        <v>229</v>
      </c>
      <c r="N20" s="32">
        <f t="shared" si="13"/>
        <v>0.21155910267007069</v>
      </c>
      <c r="O20" s="32">
        <f t="shared" si="0"/>
        <v>0.20263163843190843</v>
      </c>
      <c r="P20" s="33">
        <f t="shared" si="1"/>
        <v>0.2070534176660323</v>
      </c>
      <c r="Q20" s="41"/>
      <c r="R20" s="58">
        <f t="shared" si="10"/>
        <v>48.563730813630748</v>
      </c>
      <c r="S20" s="58">
        <f t="shared" si="11"/>
        <v>46.245042815459989</v>
      </c>
      <c r="T20" s="58">
        <f t="shared" si="12"/>
        <v>47.390124234591774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13322.240986289098</v>
      </c>
      <c r="F21" s="56">
        <v>13275.119181777951</v>
      </c>
      <c r="G21" s="57">
        <f t="shared" si="4"/>
        <v>26597.360168067047</v>
      </c>
      <c r="H21" s="56">
        <v>161</v>
      </c>
      <c r="I21" s="56">
        <v>179</v>
      </c>
      <c r="J21" s="57">
        <f t="shared" si="5"/>
        <v>340</v>
      </c>
      <c r="K21" s="56">
        <v>119</v>
      </c>
      <c r="L21" s="56">
        <v>105</v>
      </c>
      <c r="M21" s="57">
        <f t="shared" si="6"/>
        <v>224</v>
      </c>
      <c r="N21" s="32">
        <f t="shared" si="13"/>
        <v>0.2072274916981256</v>
      </c>
      <c r="O21" s="32">
        <f t="shared" si="0"/>
        <v>0.20516690130096982</v>
      </c>
      <c r="P21" s="33">
        <f t="shared" si="1"/>
        <v>0.20619387379114246</v>
      </c>
      <c r="Q21" s="41"/>
      <c r="R21" s="58">
        <f t="shared" si="10"/>
        <v>47.579432093889636</v>
      </c>
      <c r="S21" s="58">
        <f t="shared" si="11"/>
        <v>46.743377400626585</v>
      </c>
      <c r="T21" s="58">
        <f t="shared" si="12"/>
        <v>47.158440014303274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12549.064452305276</v>
      </c>
      <c r="F22" s="56">
        <v>12372.168481332208</v>
      </c>
      <c r="G22" s="57">
        <f t="shared" si="4"/>
        <v>24921.232933637482</v>
      </c>
      <c r="H22" s="56">
        <v>161</v>
      </c>
      <c r="I22" s="56">
        <v>194</v>
      </c>
      <c r="J22" s="57">
        <f t="shared" si="5"/>
        <v>355</v>
      </c>
      <c r="K22" s="56">
        <v>126</v>
      </c>
      <c r="L22" s="56">
        <v>103</v>
      </c>
      <c r="M22" s="57">
        <f t="shared" si="6"/>
        <v>229</v>
      </c>
      <c r="N22" s="32">
        <f t="shared" si="13"/>
        <v>0.19006822446845506</v>
      </c>
      <c r="O22" s="32">
        <f t="shared" si="0"/>
        <v>0.18343269602259826</v>
      </c>
      <c r="P22" s="33">
        <f t="shared" si="1"/>
        <v>0.18671506333641125</v>
      </c>
      <c r="Q22" s="41"/>
      <c r="R22" s="58">
        <f t="shared" si="10"/>
        <v>43.724963248450436</v>
      </c>
      <c r="S22" s="58">
        <f t="shared" si="11"/>
        <v>41.657132933778477</v>
      </c>
      <c r="T22" s="58">
        <f t="shared" si="12"/>
        <v>42.673344064447747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11540.007731690932</v>
      </c>
      <c r="F23" s="56">
        <v>9516.6935912677181</v>
      </c>
      <c r="G23" s="57">
        <f t="shared" si="4"/>
        <v>21056.701322958652</v>
      </c>
      <c r="H23" s="56">
        <v>161</v>
      </c>
      <c r="I23" s="56">
        <v>186</v>
      </c>
      <c r="J23" s="57">
        <f t="shared" si="5"/>
        <v>347</v>
      </c>
      <c r="K23" s="56">
        <v>139</v>
      </c>
      <c r="L23" s="56">
        <v>102</v>
      </c>
      <c r="M23" s="57">
        <f t="shared" si="6"/>
        <v>241</v>
      </c>
      <c r="N23" s="32">
        <f t="shared" si="13"/>
        <v>0.16664752385182144</v>
      </c>
      <c r="O23" s="32">
        <f t="shared" si="0"/>
        <v>0.14535516848832658</v>
      </c>
      <c r="P23" s="33">
        <f t="shared" si="1"/>
        <v>0.15629974259915863</v>
      </c>
      <c r="Q23" s="41"/>
      <c r="R23" s="58">
        <f t="shared" si="10"/>
        <v>38.466692438969773</v>
      </c>
      <c r="S23" s="58">
        <f t="shared" si="11"/>
        <v>33.044074969679578</v>
      </c>
      <c r="T23" s="58">
        <f t="shared" si="12"/>
        <v>35.810716535643962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10551.801268713471</v>
      </c>
      <c r="F24" s="56">
        <v>8799.5047702332413</v>
      </c>
      <c r="G24" s="57">
        <f t="shared" si="4"/>
        <v>19351.306038946714</v>
      </c>
      <c r="H24" s="56">
        <v>149</v>
      </c>
      <c r="I24" s="56">
        <v>180</v>
      </c>
      <c r="J24" s="57">
        <f t="shared" si="5"/>
        <v>329</v>
      </c>
      <c r="K24" s="56">
        <v>139</v>
      </c>
      <c r="L24" s="56">
        <v>102</v>
      </c>
      <c r="M24" s="57">
        <f t="shared" si="6"/>
        <v>241</v>
      </c>
      <c r="N24" s="32">
        <f t="shared" si="13"/>
        <v>0.15830234740628707</v>
      </c>
      <c r="O24" s="32">
        <f t="shared" si="0"/>
        <v>0.13711519524796251</v>
      </c>
      <c r="P24" s="33">
        <f t="shared" si="1"/>
        <v>0.14790957899402832</v>
      </c>
      <c r="Q24" s="41"/>
      <c r="R24" s="58">
        <f t="shared" si="10"/>
        <v>36.638198849699549</v>
      </c>
      <c r="S24" s="58">
        <f t="shared" si="11"/>
        <v>31.203917624940573</v>
      </c>
      <c r="T24" s="58">
        <f t="shared" si="12"/>
        <v>33.949659717450373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9912.4429948381694</v>
      </c>
      <c r="F25" s="56">
        <v>8625.1746108800362</v>
      </c>
      <c r="G25" s="57">
        <f t="shared" si="4"/>
        <v>18537.617605718206</v>
      </c>
      <c r="H25" s="56">
        <v>161</v>
      </c>
      <c r="I25" s="56">
        <v>161</v>
      </c>
      <c r="J25" s="57">
        <f t="shared" si="5"/>
        <v>322</v>
      </c>
      <c r="K25" s="56">
        <v>137</v>
      </c>
      <c r="L25" s="56">
        <v>102</v>
      </c>
      <c r="M25" s="57">
        <f t="shared" si="6"/>
        <v>239</v>
      </c>
      <c r="N25" s="32">
        <f t="shared" si="13"/>
        <v>0.1441767947817979</v>
      </c>
      <c r="O25" s="32">
        <f t="shared" si="0"/>
        <v>0.14358061344519971</v>
      </c>
      <c r="P25" s="33">
        <f t="shared" si="1"/>
        <v>0.14389878908990719</v>
      </c>
      <c r="Q25" s="41"/>
      <c r="R25" s="58">
        <f t="shared" si="10"/>
        <v>33.263231526302583</v>
      </c>
      <c r="S25" s="58">
        <f t="shared" si="11"/>
        <v>32.795340725779603</v>
      </c>
      <c r="T25" s="58">
        <f t="shared" si="12"/>
        <v>33.043881650121577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9446.5705086517391</v>
      </c>
      <c r="F26" s="56">
        <v>8433.1241720293037</v>
      </c>
      <c r="G26" s="57">
        <f t="shared" si="4"/>
        <v>17879.694680681045</v>
      </c>
      <c r="H26" s="56">
        <v>163</v>
      </c>
      <c r="I26" s="56">
        <v>159</v>
      </c>
      <c r="J26" s="57">
        <f t="shared" si="5"/>
        <v>322</v>
      </c>
      <c r="K26" s="56">
        <v>122</v>
      </c>
      <c r="L26" s="56">
        <v>102</v>
      </c>
      <c r="M26" s="57">
        <f t="shared" si="6"/>
        <v>224</v>
      </c>
      <c r="N26" s="32">
        <f t="shared" si="13"/>
        <v>0.14430176140553189</v>
      </c>
      <c r="O26" s="32">
        <f t="shared" si="0"/>
        <v>0.14140047236802991</v>
      </c>
      <c r="P26" s="33">
        <f t="shared" si="1"/>
        <v>0.14291864912937272</v>
      </c>
      <c r="Q26" s="41"/>
      <c r="R26" s="58">
        <f t="shared" si="10"/>
        <v>33.145861433865754</v>
      </c>
      <c r="S26" s="58">
        <f t="shared" si="11"/>
        <v>32.310820582487757</v>
      </c>
      <c r="T26" s="58">
        <f t="shared" si="12"/>
        <v>32.746693554360888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8668.7453110641109</v>
      </c>
      <c r="F27" s="56">
        <v>6539.4842857434214</v>
      </c>
      <c r="G27" s="57">
        <f t="shared" si="4"/>
        <v>15208.229596807532</v>
      </c>
      <c r="H27" s="56">
        <v>177</v>
      </c>
      <c r="I27" s="56">
        <v>160</v>
      </c>
      <c r="J27" s="57">
        <f t="shared" si="5"/>
        <v>337</v>
      </c>
      <c r="K27" s="56">
        <v>119</v>
      </c>
      <c r="L27" s="56">
        <v>104</v>
      </c>
      <c r="M27" s="57">
        <f t="shared" si="6"/>
        <v>223</v>
      </c>
      <c r="N27" s="32">
        <f t="shared" si="13"/>
        <v>0.1279632928534499</v>
      </c>
      <c r="O27" s="32">
        <f t="shared" si="0"/>
        <v>0.10835571788413675</v>
      </c>
      <c r="P27" s="33">
        <f t="shared" si="1"/>
        <v>0.11872524978771806</v>
      </c>
      <c r="Q27" s="41"/>
      <c r="R27" s="58">
        <f t="shared" si="10"/>
        <v>29.286301726567942</v>
      </c>
      <c r="S27" s="58">
        <f t="shared" si="11"/>
        <v>24.770773809634171</v>
      </c>
      <c r="T27" s="58">
        <f t="shared" si="12"/>
        <v>27.157552851442023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2456.0454413848388</v>
      </c>
      <c r="F28" s="56">
        <v>2237.512431297127</v>
      </c>
      <c r="G28" s="57">
        <f t="shared" si="4"/>
        <v>4693.5578726819658</v>
      </c>
      <c r="H28" s="56">
        <v>80</v>
      </c>
      <c r="I28" s="56">
        <v>118</v>
      </c>
      <c r="J28" s="57">
        <f t="shared" si="5"/>
        <v>198</v>
      </c>
      <c r="K28" s="56">
        <v>0</v>
      </c>
      <c r="L28" s="56">
        <v>0</v>
      </c>
      <c r="M28" s="57">
        <f t="shared" si="6"/>
        <v>0</v>
      </c>
      <c r="N28" s="32">
        <f t="shared" si="13"/>
        <v>0.14213225933940038</v>
      </c>
      <c r="O28" s="32">
        <f t="shared" si="0"/>
        <v>8.7786897022015337E-2</v>
      </c>
      <c r="P28" s="33">
        <f t="shared" si="1"/>
        <v>0.10974461917045375</v>
      </c>
      <c r="Q28" s="41"/>
      <c r="R28" s="58">
        <f t="shared" si="10"/>
        <v>30.700568017310484</v>
      </c>
      <c r="S28" s="58">
        <f t="shared" si="11"/>
        <v>18.961969756755312</v>
      </c>
      <c r="T28" s="58">
        <f t="shared" si="12"/>
        <v>23.704837740818011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2211.1824979049738</v>
      </c>
      <c r="F29" s="56">
        <v>2263.5776756127398</v>
      </c>
      <c r="G29" s="57">
        <f t="shared" si="4"/>
        <v>4474.7601735177141</v>
      </c>
      <c r="H29" s="56">
        <v>80</v>
      </c>
      <c r="I29" s="56">
        <v>118</v>
      </c>
      <c r="J29" s="57">
        <f t="shared" si="5"/>
        <v>198</v>
      </c>
      <c r="K29" s="56">
        <v>0</v>
      </c>
      <c r="L29" s="56">
        <v>0</v>
      </c>
      <c r="M29" s="57">
        <f t="shared" si="6"/>
        <v>0</v>
      </c>
      <c r="N29" s="32">
        <f t="shared" si="13"/>
        <v>0.12796195011024153</v>
      </c>
      <c r="O29" s="32">
        <f t="shared" si="0"/>
        <v>8.8809544711736493E-2</v>
      </c>
      <c r="P29" s="33">
        <f t="shared" si="1"/>
        <v>0.10462869840810218</v>
      </c>
      <c r="Q29" s="41"/>
      <c r="R29" s="58">
        <f t="shared" si="10"/>
        <v>27.639781223812172</v>
      </c>
      <c r="S29" s="58">
        <f t="shared" si="11"/>
        <v>19.182861657735081</v>
      </c>
      <c r="T29" s="58">
        <f t="shared" si="12"/>
        <v>22.59979885615007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2154.4446842032594</v>
      </c>
      <c r="F30" s="56">
        <v>2295.7402990413452</v>
      </c>
      <c r="G30" s="57">
        <f t="shared" si="4"/>
        <v>4450.1849832446042</v>
      </c>
      <c r="H30" s="56">
        <v>80</v>
      </c>
      <c r="I30" s="56">
        <v>130</v>
      </c>
      <c r="J30" s="57">
        <f t="shared" si="5"/>
        <v>210</v>
      </c>
      <c r="K30" s="56">
        <v>0</v>
      </c>
      <c r="L30" s="56">
        <v>0</v>
      </c>
      <c r="M30" s="57">
        <f t="shared" si="6"/>
        <v>0</v>
      </c>
      <c r="N30" s="32">
        <f t="shared" si="13"/>
        <v>0.12467851181731825</v>
      </c>
      <c r="O30" s="32">
        <f t="shared" si="0"/>
        <v>8.1757133156743059E-2</v>
      </c>
      <c r="P30" s="33">
        <f t="shared" si="1"/>
        <v>9.810813455124788E-2</v>
      </c>
      <c r="Q30" s="41"/>
      <c r="R30" s="58">
        <f t="shared" si="10"/>
        <v>26.930558552540742</v>
      </c>
      <c r="S30" s="58">
        <f t="shared" si="11"/>
        <v>17.659540761856501</v>
      </c>
      <c r="T30" s="58">
        <f t="shared" si="12"/>
        <v>21.191357063069542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1976.4814014741974</v>
      </c>
      <c r="F31" s="56">
        <v>2226.2868905428877</v>
      </c>
      <c r="G31" s="57">
        <f t="shared" si="4"/>
        <v>4202.7682920170846</v>
      </c>
      <c r="H31" s="56">
        <v>79</v>
      </c>
      <c r="I31" s="56">
        <v>102</v>
      </c>
      <c r="J31" s="57">
        <f t="shared" si="5"/>
        <v>181</v>
      </c>
      <c r="K31" s="56">
        <v>0</v>
      </c>
      <c r="L31" s="56">
        <v>0</v>
      </c>
      <c r="M31" s="57">
        <f t="shared" si="6"/>
        <v>0</v>
      </c>
      <c r="N31" s="32">
        <f t="shared" si="13"/>
        <v>0.11582755517312456</v>
      </c>
      <c r="O31" s="32">
        <f t="shared" si="0"/>
        <v>0.10104787992660166</v>
      </c>
      <c r="P31" s="33">
        <f t="shared" si="1"/>
        <v>0.10749867740989065</v>
      </c>
      <c r="Q31" s="41"/>
      <c r="R31" s="58">
        <f t="shared" si="10"/>
        <v>25.018751917394905</v>
      </c>
      <c r="S31" s="58">
        <f t="shared" si="11"/>
        <v>21.826342064145958</v>
      </c>
      <c r="T31" s="58">
        <f t="shared" si="12"/>
        <v>23.219714320536379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1846.780403084387</v>
      </c>
      <c r="F32" s="56">
        <v>2125.1262197412339</v>
      </c>
      <c r="G32" s="57">
        <f t="shared" si="4"/>
        <v>3971.9066228256206</v>
      </c>
      <c r="H32" s="56">
        <v>62</v>
      </c>
      <c r="I32" s="56">
        <v>100</v>
      </c>
      <c r="J32" s="57">
        <f t="shared" si="5"/>
        <v>162</v>
      </c>
      <c r="K32" s="56">
        <v>0</v>
      </c>
      <c r="L32" s="56">
        <v>0</v>
      </c>
      <c r="M32" s="57">
        <f t="shared" si="6"/>
        <v>0</v>
      </c>
      <c r="N32" s="32">
        <f t="shared" si="13"/>
        <v>0.13790176247643271</v>
      </c>
      <c r="O32" s="32">
        <f t="shared" si="0"/>
        <v>9.8385473136168231E-2</v>
      </c>
      <c r="P32" s="33">
        <f t="shared" si="1"/>
        <v>0.11350899127873859</v>
      </c>
      <c r="Q32" s="41"/>
      <c r="R32" s="58">
        <f t="shared" si="10"/>
        <v>29.786780694909467</v>
      </c>
      <c r="S32" s="58">
        <f t="shared" si="11"/>
        <v>21.251262197412338</v>
      </c>
      <c r="T32" s="58">
        <f t="shared" si="12"/>
        <v>24.517942116207536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1325.5239574830387</v>
      </c>
      <c r="F33" s="56">
        <v>1620.6414820984901</v>
      </c>
      <c r="G33" s="57">
        <f t="shared" si="4"/>
        <v>2946.1654395815285</v>
      </c>
      <c r="H33" s="56">
        <v>80</v>
      </c>
      <c r="I33" s="56">
        <v>100</v>
      </c>
      <c r="J33" s="57">
        <f t="shared" si="5"/>
        <v>180</v>
      </c>
      <c r="K33" s="56">
        <v>0</v>
      </c>
      <c r="L33" s="56">
        <v>0</v>
      </c>
      <c r="M33" s="57">
        <f t="shared" si="6"/>
        <v>0</v>
      </c>
      <c r="N33" s="32">
        <f t="shared" si="13"/>
        <v>7.6708562354342522E-2</v>
      </c>
      <c r="O33" s="32">
        <f t="shared" si="0"/>
        <v>7.5029698245300466E-2</v>
      </c>
      <c r="P33" s="33">
        <f t="shared" si="1"/>
        <v>7.577586007154137E-2</v>
      </c>
      <c r="Q33" s="41"/>
      <c r="R33" s="58">
        <f t="shared" si="10"/>
        <v>16.569049468537983</v>
      </c>
      <c r="S33" s="58">
        <f t="shared" si="11"/>
        <v>16.2064148209849</v>
      </c>
      <c r="T33" s="58">
        <f t="shared" si="12"/>
        <v>16.367585775452937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622.36730602530906</v>
      </c>
      <c r="F34" s="56">
        <v>560.19708116754407</v>
      </c>
      <c r="G34" s="57">
        <f t="shared" si="4"/>
        <v>1182.5643871928532</v>
      </c>
      <c r="H34" s="56">
        <v>80</v>
      </c>
      <c r="I34" s="56">
        <v>100</v>
      </c>
      <c r="J34" s="57">
        <f t="shared" si="5"/>
        <v>180</v>
      </c>
      <c r="K34" s="56">
        <v>0</v>
      </c>
      <c r="L34" s="56">
        <v>0</v>
      </c>
      <c r="M34" s="57">
        <f t="shared" si="6"/>
        <v>0</v>
      </c>
      <c r="N34" s="32">
        <f t="shared" si="13"/>
        <v>3.6016626506094274E-2</v>
      </c>
      <c r="O34" s="32">
        <f t="shared" si="0"/>
        <v>2.5935050054052965E-2</v>
      </c>
      <c r="P34" s="33">
        <f t="shared" si="1"/>
        <v>3.0415750699404661E-2</v>
      </c>
      <c r="Q34" s="41"/>
      <c r="R34" s="58">
        <f t="shared" si="10"/>
        <v>7.7795913253163631</v>
      </c>
      <c r="S34" s="58">
        <f t="shared" si="11"/>
        <v>5.6019708116754403</v>
      </c>
      <c r="T34" s="58">
        <f t="shared" si="12"/>
        <v>6.5698021510714071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312.03552565548682</v>
      </c>
      <c r="F35" s="56">
        <v>309.0518725743708</v>
      </c>
      <c r="G35" s="57">
        <f t="shared" si="4"/>
        <v>621.08739822985763</v>
      </c>
      <c r="H35" s="56">
        <v>81</v>
      </c>
      <c r="I35" s="56">
        <v>100</v>
      </c>
      <c r="J35" s="57">
        <f t="shared" si="5"/>
        <v>181</v>
      </c>
      <c r="K35" s="56">
        <v>0</v>
      </c>
      <c r="L35" s="56">
        <v>0</v>
      </c>
      <c r="M35" s="57">
        <f t="shared" si="6"/>
        <v>0</v>
      </c>
      <c r="N35" s="32">
        <f t="shared" si="13"/>
        <v>1.7834677963848126E-2</v>
      </c>
      <c r="O35" s="32">
        <f t="shared" si="0"/>
        <v>1.4307957063628278E-2</v>
      </c>
      <c r="P35" s="33">
        <f t="shared" si="1"/>
        <v>1.5886213378091305E-2</v>
      </c>
      <c r="Q35" s="41"/>
      <c r="R35" s="58">
        <f t="shared" si="10"/>
        <v>3.8522904401911955</v>
      </c>
      <c r="S35" s="58">
        <f t="shared" si="11"/>
        <v>3.0905187257437081</v>
      </c>
      <c r="T35" s="58">
        <f t="shared" si="12"/>
        <v>3.4314220896677217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73.526791019300632</v>
      </c>
      <c r="F36" s="61">
        <v>46.000000000000007</v>
      </c>
      <c r="G36" s="62">
        <f t="shared" si="4"/>
        <v>119.52679101930065</v>
      </c>
      <c r="H36" s="61">
        <v>81</v>
      </c>
      <c r="I36" s="61">
        <v>100</v>
      </c>
      <c r="J36" s="62">
        <f t="shared" si="5"/>
        <v>181</v>
      </c>
      <c r="K36" s="61">
        <v>0</v>
      </c>
      <c r="L36" s="61">
        <v>0</v>
      </c>
      <c r="M36" s="62">
        <f t="shared" si="6"/>
        <v>0</v>
      </c>
      <c r="N36" s="34">
        <f t="shared" si="13"/>
        <v>4.202491484870864E-3</v>
      </c>
      <c r="O36" s="34">
        <f t="shared" si="0"/>
        <v>2.1296296296296298E-3</v>
      </c>
      <c r="P36" s="35">
        <f t="shared" si="1"/>
        <v>3.0572639405386905E-3</v>
      </c>
      <c r="Q36" s="41"/>
      <c r="R36" s="58">
        <f t="shared" si="10"/>
        <v>0.90773816073210656</v>
      </c>
      <c r="S36" s="58">
        <f t="shared" si="11"/>
        <v>0.46000000000000008</v>
      </c>
      <c r="T36" s="58">
        <f t="shared" si="12"/>
        <v>0.66036901115635716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3109.2516431752861</v>
      </c>
      <c r="F37" s="64">
        <v>3099.4531747855244</v>
      </c>
      <c r="G37" s="65">
        <f t="shared" si="4"/>
        <v>6208.70481796081</v>
      </c>
      <c r="H37" s="64">
        <v>40</v>
      </c>
      <c r="I37" s="64">
        <v>41</v>
      </c>
      <c r="J37" s="65">
        <f t="shared" si="5"/>
        <v>81</v>
      </c>
      <c r="K37" s="64">
        <v>61</v>
      </c>
      <c r="L37" s="64">
        <v>67</v>
      </c>
      <c r="M37" s="65">
        <f t="shared" si="6"/>
        <v>128</v>
      </c>
      <c r="N37" s="30">
        <f t="shared" si="13"/>
        <v>0.13081671336146442</v>
      </c>
      <c r="O37" s="30">
        <f t="shared" si="0"/>
        <v>0.12168079360810005</v>
      </c>
      <c r="P37" s="31">
        <f t="shared" si="1"/>
        <v>0.12609067461333895</v>
      </c>
      <c r="Q37" s="41"/>
      <c r="R37" s="58">
        <f t="shared" si="10"/>
        <v>30.784669734408773</v>
      </c>
      <c r="S37" s="58">
        <f t="shared" si="11"/>
        <v>28.698640507273375</v>
      </c>
      <c r="T37" s="58">
        <f t="shared" si="12"/>
        <v>29.706721617037367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2972.3129835347722</v>
      </c>
      <c r="F38" s="56">
        <v>3093.5348619439956</v>
      </c>
      <c r="G38" s="57">
        <f t="shared" si="4"/>
        <v>6065.8478454787673</v>
      </c>
      <c r="H38" s="56">
        <v>40</v>
      </c>
      <c r="I38" s="56">
        <v>41</v>
      </c>
      <c r="J38" s="57">
        <f t="shared" si="5"/>
        <v>81</v>
      </c>
      <c r="K38" s="56">
        <v>71</v>
      </c>
      <c r="L38" s="56">
        <v>79</v>
      </c>
      <c r="M38" s="57">
        <f t="shared" si="6"/>
        <v>150</v>
      </c>
      <c r="N38" s="32">
        <f t="shared" si="13"/>
        <v>0.11323959858026411</v>
      </c>
      <c r="O38" s="32">
        <f t="shared" si="0"/>
        <v>0.10874349205371188</v>
      </c>
      <c r="P38" s="33">
        <f t="shared" si="1"/>
        <v>0.11090112339986045</v>
      </c>
      <c r="Q38" s="41"/>
      <c r="R38" s="58">
        <f t="shared" si="10"/>
        <v>26.777594446259208</v>
      </c>
      <c r="S38" s="58">
        <f t="shared" si="11"/>
        <v>25.779457182866629</v>
      </c>
      <c r="T38" s="58">
        <f t="shared" si="12"/>
        <v>26.259081582159165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2876.2074147594317</v>
      </c>
      <c r="F39" s="56">
        <v>3048.8521520300933</v>
      </c>
      <c r="G39" s="57">
        <f t="shared" si="4"/>
        <v>5925.059566789525</v>
      </c>
      <c r="H39" s="56">
        <v>40</v>
      </c>
      <c r="I39" s="56">
        <v>41</v>
      </c>
      <c r="J39" s="57">
        <f t="shared" si="5"/>
        <v>81</v>
      </c>
      <c r="K39" s="56">
        <v>60</v>
      </c>
      <c r="L39" s="56">
        <v>61</v>
      </c>
      <c r="M39" s="57">
        <f t="shared" si="6"/>
        <v>121</v>
      </c>
      <c r="N39" s="32">
        <f t="shared" si="13"/>
        <v>0.12228773021936359</v>
      </c>
      <c r="O39" s="32">
        <f t="shared" si="0"/>
        <v>0.12712025317003392</v>
      </c>
      <c r="P39" s="33">
        <f t="shared" si="1"/>
        <v>0.12472759276670438</v>
      </c>
      <c r="Q39" s="41"/>
      <c r="R39" s="58">
        <f t="shared" si="10"/>
        <v>28.762074147594316</v>
      </c>
      <c r="S39" s="58">
        <f t="shared" si="11"/>
        <v>29.890707372844052</v>
      </c>
      <c r="T39" s="58">
        <f t="shared" si="12"/>
        <v>29.33197805341349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2828.0149332835713</v>
      </c>
      <c r="F40" s="56">
        <v>3027.0125613288528</v>
      </c>
      <c r="G40" s="57">
        <f t="shared" si="4"/>
        <v>5855.0274946124246</v>
      </c>
      <c r="H40" s="56">
        <v>40</v>
      </c>
      <c r="I40" s="56">
        <v>41</v>
      </c>
      <c r="J40" s="57">
        <f t="shared" si="5"/>
        <v>81</v>
      </c>
      <c r="K40" s="56">
        <v>60</v>
      </c>
      <c r="L40" s="56">
        <v>61</v>
      </c>
      <c r="M40" s="57">
        <f t="shared" si="6"/>
        <v>121</v>
      </c>
      <c r="N40" s="32">
        <f t="shared" si="13"/>
        <v>0.12023873015661443</v>
      </c>
      <c r="O40" s="32">
        <f t="shared" si="0"/>
        <v>0.12620966316414498</v>
      </c>
      <c r="P40" s="33">
        <f t="shared" si="1"/>
        <v>0.12325335749857748</v>
      </c>
      <c r="Q40" s="41"/>
      <c r="R40" s="58">
        <f t="shared" si="10"/>
        <v>28.280149332835713</v>
      </c>
      <c r="S40" s="58">
        <f t="shared" si="11"/>
        <v>29.676593738518164</v>
      </c>
      <c r="T40" s="58">
        <f t="shared" si="12"/>
        <v>28.985284626794179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2800.0426607603194</v>
      </c>
      <c r="F41" s="56">
        <v>2994.8642235166294</v>
      </c>
      <c r="G41" s="57">
        <f t="shared" si="4"/>
        <v>5794.9068842769484</v>
      </c>
      <c r="H41" s="56">
        <v>40</v>
      </c>
      <c r="I41" s="56">
        <v>41</v>
      </c>
      <c r="J41" s="57">
        <f t="shared" si="5"/>
        <v>81</v>
      </c>
      <c r="K41" s="56">
        <v>60</v>
      </c>
      <c r="L41" s="56">
        <v>61</v>
      </c>
      <c r="M41" s="57">
        <f t="shared" si="6"/>
        <v>121</v>
      </c>
      <c r="N41" s="32">
        <f t="shared" si="13"/>
        <v>0.11904943285545576</v>
      </c>
      <c r="O41" s="32">
        <f t="shared" si="0"/>
        <v>0.12486925548351524</v>
      </c>
      <c r="P41" s="33">
        <f t="shared" si="1"/>
        <v>0.12198776701492398</v>
      </c>
      <c r="Q41" s="41"/>
      <c r="R41" s="58">
        <f t="shared" si="10"/>
        <v>28.000426607603195</v>
      </c>
      <c r="S41" s="58">
        <f t="shared" si="11"/>
        <v>29.361413956045386</v>
      </c>
      <c r="T41" s="58">
        <f t="shared" si="12"/>
        <v>28.68765784295519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2041.8703867101342</v>
      </c>
      <c r="F42" s="56">
        <v>944.86936147638528</v>
      </c>
      <c r="G42" s="57">
        <f t="shared" si="4"/>
        <v>2986.7397481865196</v>
      </c>
      <c r="H42" s="56">
        <v>0</v>
      </c>
      <c r="I42" s="56">
        <v>0</v>
      </c>
      <c r="J42" s="57">
        <f t="shared" si="5"/>
        <v>0</v>
      </c>
      <c r="K42" s="56">
        <v>60</v>
      </c>
      <c r="L42" s="56">
        <v>61</v>
      </c>
      <c r="M42" s="57">
        <f t="shared" si="6"/>
        <v>121</v>
      </c>
      <c r="N42" s="32">
        <f t="shared" si="13"/>
        <v>0.13722247222514342</v>
      </c>
      <c r="O42" s="32">
        <f t="shared" si="0"/>
        <v>6.2458313159464915E-2</v>
      </c>
      <c r="P42" s="33">
        <f t="shared" si="1"/>
        <v>9.9531449886247653E-2</v>
      </c>
      <c r="Q42" s="41"/>
      <c r="R42" s="58">
        <f t="shared" si="10"/>
        <v>34.031173111835571</v>
      </c>
      <c r="S42" s="58">
        <f t="shared" si="11"/>
        <v>15.489661663547299</v>
      </c>
      <c r="T42" s="58">
        <f t="shared" si="12"/>
        <v>24.683799571789418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1856.2069084729319</v>
      </c>
      <c r="F43" s="56">
        <v>836.89204704252188</v>
      </c>
      <c r="G43" s="57">
        <f t="shared" si="4"/>
        <v>2693.0989555154538</v>
      </c>
      <c r="H43" s="56">
        <v>0</v>
      </c>
      <c r="I43" s="56">
        <v>0</v>
      </c>
      <c r="J43" s="57">
        <f t="shared" si="5"/>
        <v>0</v>
      </c>
      <c r="K43" s="56">
        <v>60</v>
      </c>
      <c r="L43" s="56">
        <v>61</v>
      </c>
      <c r="M43" s="57">
        <f t="shared" si="6"/>
        <v>121</v>
      </c>
      <c r="N43" s="32">
        <f t="shared" si="13"/>
        <v>0.12474508793500887</v>
      </c>
      <c r="O43" s="32">
        <f t="shared" si="0"/>
        <v>5.5320732882239682E-2</v>
      </c>
      <c r="P43" s="33">
        <f t="shared" si="1"/>
        <v>8.9746032908406215E-2</v>
      </c>
      <c r="Q43" s="41"/>
      <c r="R43" s="58">
        <f t="shared" si="10"/>
        <v>30.936781807882198</v>
      </c>
      <c r="S43" s="58">
        <f t="shared" si="11"/>
        <v>13.71954175479544</v>
      </c>
      <c r="T43" s="58">
        <f t="shared" si="12"/>
        <v>22.257016161284742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1787.7876524975304</v>
      </c>
      <c r="F44" s="56">
        <v>808.007092494262</v>
      </c>
      <c r="G44" s="57">
        <f t="shared" si="4"/>
        <v>2595.7947449917924</v>
      </c>
      <c r="H44" s="56">
        <v>0</v>
      </c>
      <c r="I44" s="56">
        <v>0</v>
      </c>
      <c r="J44" s="57">
        <f t="shared" si="5"/>
        <v>0</v>
      </c>
      <c r="K44" s="56">
        <v>60</v>
      </c>
      <c r="L44" s="56">
        <v>56</v>
      </c>
      <c r="M44" s="57">
        <f t="shared" si="6"/>
        <v>116</v>
      </c>
      <c r="N44" s="32">
        <f t="shared" si="13"/>
        <v>0.1201470196570921</v>
      </c>
      <c r="O44" s="32">
        <f t="shared" si="0"/>
        <v>5.8180234194575318E-2</v>
      </c>
      <c r="P44" s="33">
        <f t="shared" si="1"/>
        <v>9.0232019778635722E-2</v>
      </c>
      <c r="Q44" s="41"/>
      <c r="R44" s="58">
        <f t="shared" si="10"/>
        <v>29.796460874958839</v>
      </c>
      <c r="S44" s="58">
        <f t="shared" si="11"/>
        <v>14.428698080254678</v>
      </c>
      <c r="T44" s="58">
        <f t="shared" si="12"/>
        <v>22.377540905101657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1734.5752042992654</v>
      </c>
      <c r="F45" s="56">
        <v>815.95774049334034</v>
      </c>
      <c r="G45" s="57">
        <f t="shared" si="4"/>
        <v>2550.5329447926056</v>
      </c>
      <c r="H45" s="56">
        <v>0</v>
      </c>
      <c r="I45" s="56">
        <v>0</v>
      </c>
      <c r="J45" s="57">
        <f t="shared" si="5"/>
        <v>0</v>
      </c>
      <c r="K45" s="56">
        <v>60</v>
      </c>
      <c r="L45" s="56">
        <v>41</v>
      </c>
      <c r="M45" s="57">
        <f t="shared" si="6"/>
        <v>101</v>
      </c>
      <c r="N45" s="32">
        <f t="shared" si="13"/>
        <v>0.11657091426742375</v>
      </c>
      <c r="O45" s="32">
        <f t="shared" si="0"/>
        <v>8.0247614131917819E-2</v>
      </c>
      <c r="P45" s="33">
        <f t="shared" si="1"/>
        <v>0.10182581223221836</v>
      </c>
      <c r="Q45" s="41"/>
      <c r="R45" s="58">
        <f t="shared" si="10"/>
        <v>28.909586738321089</v>
      </c>
      <c r="S45" s="58">
        <f t="shared" si="11"/>
        <v>19.901408304715616</v>
      </c>
      <c r="T45" s="58">
        <f t="shared" si="12"/>
        <v>25.252801433590154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1718.3359507077043</v>
      </c>
      <c r="F46" s="56">
        <v>843.31758845380398</v>
      </c>
      <c r="G46" s="57">
        <f t="shared" si="4"/>
        <v>2561.6535391615084</v>
      </c>
      <c r="H46" s="56">
        <v>0</v>
      </c>
      <c r="I46" s="56">
        <v>0</v>
      </c>
      <c r="J46" s="57">
        <f t="shared" si="5"/>
        <v>0</v>
      </c>
      <c r="K46" s="56">
        <v>60</v>
      </c>
      <c r="L46" s="56">
        <v>41</v>
      </c>
      <c r="M46" s="57">
        <f t="shared" si="6"/>
        <v>101</v>
      </c>
      <c r="N46" s="32">
        <f t="shared" si="13"/>
        <v>0.11547956657981884</v>
      </c>
      <c r="O46" s="32">
        <f t="shared" si="0"/>
        <v>8.2938393829052312E-2</v>
      </c>
      <c r="P46" s="33">
        <f t="shared" si="1"/>
        <v>0.10226978358198294</v>
      </c>
      <c r="Q46" s="41"/>
      <c r="R46" s="58">
        <f t="shared" si="10"/>
        <v>28.638932511795073</v>
      </c>
      <c r="S46" s="58">
        <f t="shared" si="11"/>
        <v>20.568721669604976</v>
      </c>
      <c r="T46" s="58">
        <f t="shared" si="12"/>
        <v>25.362906328331768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1677.285313566221</v>
      </c>
      <c r="F47" s="56">
        <v>840.96116533663439</v>
      </c>
      <c r="G47" s="57">
        <f t="shared" si="4"/>
        <v>2518.2464789028554</v>
      </c>
      <c r="H47" s="56">
        <v>0</v>
      </c>
      <c r="I47" s="56">
        <v>0</v>
      </c>
      <c r="J47" s="57">
        <f t="shared" si="5"/>
        <v>0</v>
      </c>
      <c r="K47" s="56">
        <v>60</v>
      </c>
      <c r="L47" s="56">
        <v>41</v>
      </c>
      <c r="M47" s="57">
        <f t="shared" si="6"/>
        <v>101</v>
      </c>
      <c r="N47" s="32">
        <f t="shared" si="13"/>
        <v>0.11272078720203098</v>
      </c>
      <c r="O47" s="32">
        <f t="shared" si="0"/>
        <v>8.2706644899354281E-2</v>
      </c>
      <c r="P47" s="33">
        <f t="shared" si="1"/>
        <v>0.10053682844549885</v>
      </c>
      <c r="Q47" s="41"/>
      <c r="R47" s="58">
        <f t="shared" si="10"/>
        <v>27.954755226103682</v>
      </c>
      <c r="S47" s="58">
        <f t="shared" si="11"/>
        <v>20.511247935039862</v>
      </c>
      <c r="T47" s="58">
        <f t="shared" si="12"/>
        <v>24.933133454483716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1601.8333322404433</v>
      </c>
      <c r="F48" s="56">
        <v>644.77951320700436</v>
      </c>
      <c r="G48" s="57">
        <f t="shared" si="4"/>
        <v>2246.6128454474474</v>
      </c>
      <c r="H48" s="56">
        <v>0</v>
      </c>
      <c r="I48" s="56">
        <v>0</v>
      </c>
      <c r="J48" s="57">
        <f t="shared" ref="J48:J58" si="14">+H48+I48</f>
        <v>0</v>
      </c>
      <c r="K48" s="56">
        <v>60</v>
      </c>
      <c r="L48" s="56">
        <v>41</v>
      </c>
      <c r="M48" s="57">
        <f t="shared" ref="M48:M58" si="15">+K48+L48</f>
        <v>101</v>
      </c>
      <c r="N48" s="32">
        <f t="shared" ref="N48" si="16">+E48/(H48*216+K48*248)</f>
        <v>0.10765008953228786</v>
      </c>
      <c r="O48" s="32">
        <f t="shared" ref="O48" si="17">+F48/(I48*216+L48*248)</f>
        <v>6.3412619316188468E-2</v>
      </c>
      <c r="P48" s="33">
        <f t="shared" ref="P48" si="18">+G48/(J48*216+M48*248)</f>
        <v>8.9692304593079183E-2</v>
      </c>
      <c r="Q48" s="41"/>
      <c r="R48" s="58">
        <f t="shared" ref="R48" si="19">+E48/(H48+K48)</f>
        <v>26.697222204007389</v>
      </c>
      <c r="S48" s="58">
        <f t="shared" ref="S48" si="20">+F48/(I48+L48)</f>
        <v>15.726329590414741</v>
      </c>
      <c r="T48" s="58">
        <f t="shared" ref="T48" si="21">+G48/(J48+M48)</f>
        <v>22.243691539083638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1497.8525346552753</v>
      </c>
      <c r="F49" s="56">
        <v>635.10983016894295</v>
      </c>
      <c r="G49" s="57">
        <f t="shared" si="4"/>
        <v>2132.9623648242182</v>
      </c>
      <c r="H49" s="56">
        <v>0</v>
      </c>
      <c r="I49" s="56">
        <v>0</v>
      </c>
      <c r="J49" s="57">
        <f t="shared" si="14"/>
        <v>0</v>
      </c>
      <c r="K49" s="56">
        <v>62</v>
      </c>
      <c r="L49" s="56">
        <v>41</v>
      </c>
      <c r="M49" s="57">
        <f t="shared" si="15"/>
        <v>103</v>
      </c>
      <c r="N49" s="32">
        <f t="shared" si="13"/>
        <v>9.7414967134188041E-2</v>
      </c>
      <c r="O49" s="32">
        <f t="shared" si="0"/>
        <v>6.2461627672004617E-2</v>
      </c>
      <c r="P49" s="33">
        <f t="shared" si="1"/>
        <v>8.350150191137716E-2</v>
      </c>
      <c r="Q49" s="41"/>
      <c r="R49" s="58">
        <f t="shared" si="10"/>
        <v>24.158911849278635</v>
      </c>
      <c r="S49" s="58">
        <f t="shared" si="11"/>
        <v>15.490483662657144</v>
      </c>
      <c r="T49" s="58">
        <f t="shared" si="12"/>
        <v>20.708372474021537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1496.1084454347499</v>
      </c>
      <c r="F50" s="56">
        <v>632.1107346577171</v>
      </c>
      <c r="G50" s="57">
        <f t="shared" si="4"/>
        <v>2128.219180092467</v>
      </c>
      <c r="H50" s="56">
        <v>0</v>
      </c>
      <c r="I50" s="56">
        <v>0</v>
      </c>
      <c r="J50" s="57">
        <f t="shared" si="14"/>
        <v>0</v>
      </c>
      <c r="K50" s="56">
        <v>66</v>
      </c>
      <c r="L50" s="56">
        <v>41</v>
      </c>
      <c r="M50" s="57">
        <f t="shared" si="15"/>
        <v>107</v>
      </c>
      <c r="N50" s="32">
        <f t="shared" si="13"/>
        <v>9.1404474916590289E-2</v>
      </c>
      <c r="O50" s="32">
        <f t="shared" si="0"/>
        <v>6.2166673353434017E-2</v>
      </c>
      <c r="P50" s="33">
        <f t="shared" si="1"/>
        <v>8.0201205158745362E-2</v>
      </c>
      <c r="Q50" s="41"/>
      <c r="R50" s="58">
        <f t="shared" si="10"/>
        <v>22.668309779314392</v>
      </c>
      <c r="S50" s="58">
        <f t="shared" si="11"/>
        <v>15.417334991651636</v>
      </c>
      <c r="T50" s="58">
        <f t="shared" si="12"/>
        <v>19.88989887936885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1407.1431617860076</v>
      </c>
      <c r="F51" s="56">
        <v>606.24205616275026</v>
      </c>
      <c r="G51" s="57">
        <f t="shared" si="4"/>
        <v>2013.3852179487578</v>
      </c>
      <c r="H51" s="56">
        <v>0</v>
      </c>
      <c r="I51" s="56">
        <v>0</v>
      </c>
      <c r="J51" s="57">
        <f t="shared" si="14"/>
        <v>0</v>
      </c>
      <c r="K51" s="56">
        <v>80</v>
      </c>
      <c r="L51" s="56">
        <v>41</v>
      </c>
      <c r="M51" s="57">
        <f t="shared" si="15"/>
        <v>121</v>
      </c>
      <c r="N51" s="32">
        <f t="shared" si="13"/>
        <v>7.0924554525504419E-2</v>
      </c>
      <c r="O51" s="32">
        <f t="shared" si="0"/>
        <v>5.9622546829538776E-2</v>
      </c>
      <c r="P51" s="33">
        <f t="shared" si="1"/>
        <v>6.70949486119954E-2</v>
      </c>
      <c r="Q51" s="41"/>
      <c r="R51" s="58">
        <f t="shared" si="10"/>
        <v>17.589289522325096</v>
      </c>
      <c r="S51" s="58">
        <f t="shared" si="11"/>
        <v>14.786391613725616</v>
      </c>
      <c r="T51" s="58">
        <f t="shared" si="12"/>
        <v>16.639547255774858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1407.6348495043403</v>
      </c>
      <c r="F52" s="56">
        <v>606.30545578405111</v>
      </c>
      <c r="G52" s="57">
        <f t="shared" si="4"/>
        <v>2013.9403052883913</v>
      </c>
      <c r="H52" s="56">
        <v>0</v>
      </c>
      <c r="I52" s="56">
        <v>0</v>
      </c>
      <c r="J52" s="57">
        <f t="shared" si="14"/>
        <v>0</v>
      </c>
      <c r="K52" s="56">
        <v>80</v>
      </c>
      <c r="L52" s="56">
        <v>41</v>
      </c>
      <c r="M52" s="57">
        <f t="shared" si="15"/>
        <v>121</v>
      </c>
      <c r="N52" s="32">
        <f t="shared" si="13"/>
        <v>7.0949337172597798E-2</v>
      </c>
      <c r="O52" s="32">
        <f t="shared" si="0"/>
        <v>5.9628782040130911E-2</v>
      </c>
      <c r="P52" s="33">
        <f t="shared" si="1"/>
        <v>6.7113446590522235E-2</v>
      </c>
      <c r="Q52" s="41"/>
      <c r="R52" s="58">
        <f t="shared" si="10"/>
        <v>17.595435618804252</v>
      </c>
      <c r="S52" s="58">
        <f t="shared" si="11"/>
        <v>14.787937945952466</v>
      </c>
      <c r="T52" s="58">
        <f t="shared" si="12"/>
        <v>16.644134754449514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1358.9355705448779</v>
      </c>
      <c r="F53" s="56">
        <v>602.94541141394507</v>
      </c>
      <c r="G53" s="57">
        <f t="shared" si="4"/>
        <v>1961.880981958823</v>
      </c>
      <c r="H53" s="56">
        <v>0</v>
      </c>
      <c r="I53" s="56">
        <v>0</v>
      </c>
      <c r="J53" s="57">
        <f t="shared" si="14"/>
        <v>0</v>
      </c>
      <c r="K53" s="56">
        <v>79</v>
      </c>
      <c r="L53" s="56">
        <v>49</v>
      </c>
      <c r="M53" s="57">
        <f t="shared" si="15"/>
        <v>128</v>
      </c>
      <c r="N53" s="32">
        <f t="shared" si="13"/>
        <v>6.9361758398574822E-2</v>
      </c>
      <c r="O53" s="32">
        <f t="shared" si="0"/>
        <v>4.9616969339528069E-2</v>
      </c>
      <c r="P53" s="33">
        <f t="shared" si="1"/>
        <v>6.1803206336908487E-2</v>
      </c>
      <c r="Q53" s="41"/>
      <c r="R53" s="58">
        <f t="shared" si="10"/>
        <v>17.201716082846556</v>
      </c>
      <c r="S53" s="58">
        <f t="shared" si="11"/>
        <v>12.305008396202961</v>
      </c>
      <c r="T53" s="58">
        <f t="shared" si="12"/>
        <v>15.327195171553305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1290.8936429858704</v>
      </c>
      <c r="F54" s="56">
        <v>566.39811642493669</v>
      </c>
      <c r="G54" s="57">
        <f t="shared" si="4"/>
        <v>1857.2917594108071</v>
      </c>
      <c r="H54" s="56">
        <v>0</v>
      </c>
      <c r="I54" s="56">
        <v>0</v>
      </c>
      <c r="J54" s="57">
        <f t="shared" si="14"/>
        <v>0</v>
      </c>
      <c r="K54" s="56">
        <v>77</v>
      </c>
      <c r="L54" s="56">
        <v>39</v>
      </c>
      <c r="M54" s="57">
        <f t="shared" si="15"/>
        <v>116</v>
      </c>
      <c r="N54" s="32">
        <f t="shared" si="13"/>
        <v>6.7600211718991957E-2</v>
      </c>
      <c r="O54" s="32">
        <f t="shared" si="0"/>
        <v>5.8560599299517853E-2</v>
      </c>
      <c r="P54" s="33">
        <f t="shared" si="1"/>
        <v>6.4561031681410141E-2</v>
      </c>
      <c r="Q54" s="41"/>
      <c r="R54" s="58">
        <f t="shared" si="10"/>
        <v>16.764852506310007</v>
      </c>
      <c r="S54" s="58">
        <f t="shared" si="11"/>
        <v>14.523028626280428</v>
      </c>
      <c r="T54" s="58">
        <f t="shared" si="12"/>
        <v>16.011135856989718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905.44542134208632</v>
      </c>
      <c r="F55" s="56">
        <v>412.08536000753406</v>
      </c>
      <c r="G55" s="57">
        <f t="shared" si="4"/>
        <v>1317.5307813496204</v>
      </c>
      <c r="H55" s="56">
        <v>0</v>
      </c>
      <c r="I55" s="56">
        <v>0</v>
      </c>
      <c r="J55" s="57">
        <f t="shared" si="14"/>
        <v>0</v>
      </c>
      <c r="K55" s="56">
        <v>91</v>
      </c>
      <c r="L55" s="56">
        <v>39</v>
      </c>
      <c r="M55" s="57">
        <f t="shared" si="15"/>
        <v>130</v>
      </c>
      <c r="N55" s="32">
        <f t="shared" si="13"/>
        <v>4.0120764859184969E-2</v>
      </c>
      <c r="O55" s="32">
        <f t="shared" si="0"/>
        <v>4.2606013234856709E-2</v>
      </c>
      <c r="P55" s="33">
        <f t="shared" si="1"/>
        <v>4.0866339371886488E-2</v>
      </c>
      <c r="Q55" s="41"/>
      <c r="R55" s="58">
        <f t="shared" si="10"/>
        <v>9.9499496850778719</v>
      </c>
      <c r="S55" s="58">
        <f t="shared" si="11"/>
        <v>10.566291282244464</v>
      </c>
      <c r="T55" s="58">
        <f t="shared" si="12"/>
        <v>10.13485216422785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868.01406492589979</v>
      </c>
      <c r="F56" s="56">
        <v>371.61573124281159</v>
      </c>
      <c r="G56" s="57">
        <f t="shared" si="4"/>
        <v>1239.6297961687114</v>
      </c>
      <c r="H56" s="56">
        <v>0</v>
      </c>
      <c r="I56" s="56">
        <v>0</v>
      </c>
      <c r="J56" s="57">
        <f t="shared" si="14"/>
        <v>0</v>
      </c>
      <c r="K56" s="56">
        <v>99</v>
      </c>
      <c r="L56" s="56">
        <v>39</v>
      </c>
      <c r="M56" s="57">
        <f t="shared" si="15"/>
        <v>138</v>
      </c>
      <c r="N56" s="32">
        <f t="shared" si="13"/>
        <v>3.5354108216271579E-2</v>
      </c>
      <c r="O56" s="32">
        <f t="shared" si="0"/>
        <v>3.8421808441150909E-2</v>
      </c>
      <c r="P56" s="33">
        <f t="shared" si="1"/>
        <v>3.6221066975476605E-2</v>
      </c>
      <c r="Q56" s="41"/>
      <c r="R56" s="58">
        <f t="shared" si="10"/>
        <v>8.7678188376353514</v>
      </c>
      <c r="S56" s="58">
        <f t="shared" si="11"/>
        <v>9.5286084934054252</v>
      </c>
      <c r="T56" s="58">
        <f t="shared" si="12"/>
        <v>8.9828246099181985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651.5903435878655</v>
      </c>
      <c r="F57" s="56">
        <v>321.5993940843191</v>
      </c>
      <c r="G57" s="57">
        <f t="shared" si="4"/>
        <v>973.18973767218461</v>
      </c>
      <c r="H57" s="56">
        <v>0</v>
      </c>
      <c r="I57" s="56">
        <v>0</v>
      </c>
      <c r="J57" s="57">
        <f t="shared" si="14"/>
        <v>0</v>
      </c>
      <c r="K57" s="56">
        <v>99</v>
      </c>
      <c r="L57" s="56">
        <v>39</v>
      </c>
      <c r="M57" s="57">
        <f t="shared" si="15"/>
        <v>138</v>
      </c>
      <c r="N57" s="32">
        <f t="shared" si="13"/>
        <v>2.6539196138313192E-2</v>
      </c>
      <c r="O57" s="32">
        <f t="shared" si="0"/>
        <v>3.325055770102555E-2</v>
      </c>
      <c r="P57" s="33">
        <f t="shared" si="1"/>
        <v>2.8435885275601466E-2</v>
      </c>
      <c r="Q57" s="41"/>
      <c r="R57" s="58">
        <f t="shared" si="10"/>
        <v>6.5817206423016721</v>
      </c>
      <c r="S57" s="58">
        <f t="shared" si="11"/>
        <v>8.2461383098543362</v>
      </c>
      <c r="T57" s="58">
        <f t="shared" si="12"/>
        <v>7.0520995483491635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625.69771304497647</v>
      </c>
      <c r="F58" s="61">
        <v>299.99999999999983</v>
      </c>
      <c r="G58" s="62">
        <f t="shared" si="4"/>
        <v>925.69771304497635</v>
      </c>
      <c r="H58" s="56">
        <v>0</v>
      </c>
      <c r="I58" s="56">
        <v>0</v>
      </c>
      <c r="J58" s="57">
        <f t="shared" si="14"/>
        <v>0</v>
      </c>
      <c r="K58" s="56">
        <v>99</v>
      </c>
      <c r="L58" s="56">
        <v>39</v>
      </c>
      <c r="M58" s="57">
        <f t="shared" si="15"/>
        <v>138</v>
      </c>
      <c r="N58" s="34">
        <f t="shared" si="13"/>
        <v>2.5484592417928335E-2</v>
      </c>
      <c r="O58" s="34">
        <f t="shared" si="0"/>
        <v>3.101736972704713E-2</v>
      </c>
      <c r="P58" s="35">
        <f t="shared" si="1"/>
        <v>2.7048203396592342E-2</v>
      </c>
      <c r="Q58" s="41"/>
      <c r="R58" s="58">
        <f t="shared" si="10"/>
        <v>6.320178919646227</v>
      </c>
      <c r="S58" s="58">
        <f t="shared" si="11"/>
        <v>7.6923076923076881</v>
      </c>
      <c r="T58" s="58">
        <f t="shared" si="12"/>
        <v>6.7079544423549011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2219.7055538025006</v>
      </c>
      <c r="F59" s="64">
        <v>1302.6484994634188</v>
      </c>
      <c r="G59" s="65">
        <f t="shared" si="4"/>
        <v>3522.3540532659194</v>
      </c>
      <c r="H59" s="66">
        <v>1</v>
      </c>
      <c r="I59" s="64">
        <v>1</v>
      </c>
      <c r="J59" s="65">
        <f t="shared" si="5"/>
        <v>2</v>
      </c>
      <c r="K59" s="66">
        <v>40</v>
      </c>
      <c r="L59" s="64">
        <v>41</v>
      </c>
      <c r="M59" s="65">
        <f t="shared" si="6"/>
        <v>81</v>
      </c>
      <c r="N59" s="30">
        <f t="shared" si="13"/>
        <v>0.21899226063560581</v>
      </c>
      <c r="O59" s="30">
        <f t="shared" si="0"/>
        <v>0.12544765980965128</v>
      </c>
      <c r="P59" s="31">
        <f t="shared" si="1"/>
        <v>0.17165468095837813</v>
      </c>
      <c r="Q59" s="41"/>
      <c r="R59" s="58">
        <f t="shared" si="10"/>
        <v>54.13915984884148</v>
      </c>
      <c r="S59" s="58">
        <f t="shared" si="11"/>
        <v>31.015440463414734</v>
      </c>
      <c r="T59" s="58">
        <f t="shared" si="12"/>
        <v>42.438000641758066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2096.5424790908505</v>
      </c>
      <c r="F60" s="56">
        <v>1300.1348890869826</v>
      </c>
      <c r="G60" s="57">
        <f t="shared" si="4"/>
        <v>3396.6773681778332</v>
      </c>
      <c r="H60" s="55">
        <v>1</v>
      </c>
      <c r="I60" s="56">
        <v>1</v>
      </c>
      <c r="J60" s="57">
        <f t="shared" ref="J60:J84" si="22">+H60+I60</f>
        <v>2</v>
      </c>
      <c r="K60" s="55">
        <v>40</v>
      </c>
      <c r="L60" s="56">
        <v>41</v>
      </c>
      <c r="M60" s="57">
        <f t="shared" ref="M60:M84" si="23">+K60+L60</f>
        <v>81</v>
      </c>
      <c r="N60" s="32">
        <f t="shared" si="13"/>
        <v>0.20684120748725834</v>
      </c>
      <c r="O60" s="32">
        <f t="shared" si="0"/>
        <v>0.12520559409543361</v>
      </c>
      <c r="P60" s="33">
        <f t="shared" si="1"/>
        <v>0.16553008616851039</v>
      </c>
      <c r="Q60" s="41"/>
      <c r="R60" s="58">
        <f t="shared" si="10"/>
        <v>51.135182416850014</v>
      </c>
      <c r="S60" s="58">
        <f t="shared" si="11"/>
        <v>30.95559259730911</v>
      </c>
      <c r="T60" s="58">
        <f t="shared" si="12"/>
        <v>40.923823712985943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2006.4709735187782</v>
      </c>
      <c r="F61" s="56">
        <v>1280.9057044896274</v>
      </c>
      <c r="G61" s="57">
        <f t="shared" si="4"/>
        <v>3287.3766780084056</v>
      </c>
      <c r="H61" s="55">
        <v>1</v>
      </c>
      <c r="I61" s="56">
        <v>1</v>
      </c>
      <c r="J61" s="57">
        <f t="shared" si="22"/>
        <v>2</v>
      </c>
      <c r="K61" s="55">
        <v>41</v>
      </c>
      <c r="L61" s="56">
        <v>41</v>
      </c>
      <c r="M61" s="57">
        <f t="shared" si="23"/>
        <v>82</v>
      </c>
      <c r="N61" s="32">
        <f t="shared" si="13"/>
        <v>0.19322717387507496</v>
      </c>
      <c r="O61" s="32">
        <f t="shared" si="0"/>
        <v>0.12335378510108122</v>
      </c>
      <c r="P61" s="33">
        <f t="shared" si="1"/>
        <v>0.15829047948807809</v>
      </c>
      <c r="Q61" s="41"/>
      <c r="R61" s="58">
        <f t="shared" si="10"/>
        <v>47.773118417113764</v>
      </c>
      <c r="S61" s="58">
        <f t="shared" si="11"/>
        <v>30.497754868800651</v>
      </c>
      <c r="T61" s="58">
        <f t="shared" si="12"/>
        <v>39.13543664295721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1929.4997345824174</v>
      </c>
      <c r="F62" s="56">
        <v>1245.0546828875529</v>
      </c>
      <c r="G62" s="57">
        <f t="shared" si="4"/>
        <v>3174.5544174699703</v>
      </c>
      <c r="H62" s="55">
        <v>2</v>
      </c>
      <c r="I62" s="56">
        <v>1</v>
      </c>
      <c r="J62" s="57">
        <f t="shared" si="22"/>
        <v>3</v>
      </c>
      <c r="K62" s="55">
        <v>47</v>
      </c>
      <c r="L62" s="56">
        <v>41</v>
      </c>
      <c r="M62" s="57">
        <f t="shared" si="23"/>
        <v>88</v>
      </c>
      <c r="N62" s="32">
        <f t="shared" si="13"/>
        <v>0.15962108988934626</v>
      </c>
      <c r="O62" s="32">
        <f t="shared" si="0"/>
        <v>0.11990125990827744</v>
      </c>
      <c r="P62" s="33">
        <f t="shared" si="1"/>
        <v>0.14126710650898763</v>
      </c>
      <c r="Q62" s="41"/>
      <c r="R62" s="58">
        <f t="shared" si="10"/>
        <v>39.377545603722808</v>
      </c>
      <c r="S62" s="58">
        <f t="shared" si="11"/>
        <v>29.644159116370307</v>
      </c>
      <c r="T62" s="58">
        <f t="shared" si="12"/>
        <v>34.88521337879088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1868.2615468843046</v>
      </c>
      <c r="F63" s="56">
        <v>1217.3723546281451</v>
      </c>
      <c r="G63" s="57">
        <f t="shared" si="4"/>
        <v>3085.6339015124495</v>
      </c>
      <c r="H63" s="55">
        <v>2</v>
      </c>
      <c r="I63" s="56">
        <v>1</v>
      </c>
      <c r="J63" s="57">
        <f t="shared" si="22"/>
        <v>3</v>
      </c>
      <c r="K63" s="55">
        <v>58</v>
      </c>
      <c r="L63" s="56">
        <v>41</v>
      </c>
      <c r="M63" s="57">
        <f t="shared" si="23"/>
        <v>99</v>
      </c>
      <c r="N63" s="32">
        <f t="shared" si="13"/>
        <v>0.12609756660936181</v>
      </c>
      <c r="O63" s="32">
        <f t="shared" si="0"/>
        <v>0.11723539624693231</v>
      </c>
      <c r="P63" s="33">
        <f t="shared" si="1"/>
        <v>0.12244578974255751</v>
      </c>
      <c r="Q63" s="41"/>
      <c r="R63" s="58">
        <f t="shared" si="10"/>
        <v>31.137692448071743</v>
      </c>
      <c r="S63" s="58">
        <f t="shared" si="11"/>
        <v>28.985056062574884</v>
      </c>
      <c r="T63" s="58">
        <f t="shared" si="12"/>
        <v>30.251312759925977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1762.7377033975461</v>
      </c>
      <c r="F64" s="56">
        <v>1123.917385086593</v>
      </c>
      <c r="G64" s="57">
        <f t="shared" si="4"/>
        <v>2886.655088484139</v>
      </c>
      <c r="H64" s="55">
        <v>2</v>
      </c>
      <c r="I64" s="56">
        <v>1</v>
      </c>
      <c r="J64" s="57">
        <f t="shared" si="22"/>
        <v>3</v>
      </c>
      <c r="K64" s="55">
        <v>58</v>
      </c>
      <c r="L64" s="56">
        <v>41</v>
      </c>
      <c r="M64" s="57">
        <f t="shared" si="23"/>
        <v>99</v>
      </c>
      <c r="N64" s="3">
        <f t="shared" si="13"/>
        <v>0.11897527695717779</v>
      </c>
      <c r="O64" s="3">
        <f t="shared" si="0"/>
        <v>0.10823549548214494</v>
      </c>
      <c r="P64" s="4">
        <f t="shared" si="1"/>
        <v>0.11454980509857694</v>
      </c>
      <c r="Q64" s="41"/>
      <c r="R64" s="58">
        <f t="shared" si="10"/>
        <v>29.378961723292434</v>
      </c>
      <c r="S64" s="58">
        <f t="shared" si="11"/>
        <v>26.759937740156975</v>
      </c>
      <c r="T64" s="58">
        <f t="shared" si="12"/>
        <v>28.300540083177832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1530.2375703746573</v>
      </c>
      <c r="F65" s="56">
        <v>1014.2498533992743</v>
      </c>
      <c r="G65" s="57">
        <f t="shared" si="4"/>
        <v>2544.4874237739314</v>
      </c>
      <c r="H65" s="55">
        <v>2</v>
      </c>
      <c r="I65" s="56">
        <v>1</v>
      </c>
      <c r="J65" s="57">
        <f t="shared" si="22"/>
        <v>3</v>
      </c>
      <c r="K65" s="55">
        <v>56</v>
      </c>
      <c r="L65" s="56">
        <v>41</v>
      </c>
      <c r="M65" s="57">
        <f t="shared" si="23"/>
        <v>97</v>
      </c>
      <c r="N65" s="3">
        <f t="shared" si="13"/>
        <v>0.10686016552895651</v>
      </c>
      <c r="O65" s="3">
        <f t="shared" si="0"/>
        <v>9.7674292507634278E-2</v>
      </c>
      <c r="P65" s="4">
        <f t="shared" si="1"/>
        <v>0.10299900517219605</v>
      </c>
      <c r="Q65" s="41"/>
      <c r="R65" s="58">
        <f t="shared" si="10"/>
        <v>26.383406385769952</v>
      </c>
      <c r="S65" s="58">
        <f t="shared" si="11"/>
        <v>24.148806033316056</v>
      </c>
      <c r="T65" s="58">
        <f t="shared" si="12"/>
        <v>25.444874237739313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652.89617216691613</v>
      </c>
      <c r="F66" s="56">
        <v>473.41262459714062</v>
      </c>
      <c r="G66" s="57">
        <f t="shared" si="4"/>
        <v>1126.3087967640568</v>
      </c>
      <c r="H66" s="55">
        <v>2</v>
      </c>
      <c r="I66" s="56">
        <v>1</v>
      </c>
      <c r="J66" s="57">
        <f t="shared" si="22"/>
        <v>3</v>
      </c>
      <c r="K66" s="55">
        <v>38</v>
      </c>
      <c r="L66" s="56">
        <v>41</v>
      </c>
      <c r="M66" s="57">
        <f t="shared" si="23"/>
        <v>79</v>
      </c>
      <c r="N66" s="3">
        <f t="shared" si="13"/>
        <v>6.6243523961740686E-2</v>
      </c>
      <c r="O66" s="3">
        <f t="shared" si="0"/>
        <v>4.5590584032852523E-2</v>
      </c>
      <c r="P66" s="4">
        <f t="shared" si="1"/>
        <v>5.5647667824311103E-2</v>
      </c>
      <c r="Q66" s="41"/>
      <c r="R66" s="58">
        <f t="shared" si="10"/>
        <v>16.322404304172903</v>
      </c>
      <c r="S66" s="58">
        <f t="shared" si="11"/>
        <v>11.271729157074777</v>
      </c>
      <c r="T66" s="58">
        <f t="shared" si="12"/>
        <v>13.735473131268984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609.91707730217593</v>
      </c>
      <c r="F67" s="56">
        <v>398.41622070278521</v>
      </c>
      <c r="G67" s="57">
        <f t="shared" si="4"/>
        <v>1008.3332980049611</v>
      </c>
      <c r="H67" s="55">
        <v>2</v>
      </c>
      <c r="I67" s="56">
        <v>1</v>
      </c>
      <c r="J67" s="57">
        <f t="shared" si="22"/>
        <v>3</v>
      </c>
      <c r="K67" s="55">
        <v>38</v>
      </c>
      <c r="L67" s="56">
        <v>41</v>
      </c>
      <c r="M67" s="57">
        <f t="shared" si="23"/>
        <v>79</v>
      </c>
      <c r="N67" s="3">
        <f t="shared" si="13"/>
        <v>6.1882820343159083E-2</v>
      </c>
      <c r="O67" s="3">
        <f t="shared" si="0"/>
        <v>3.8368280113904585E-2</v>
      </c>
      <c r="P67" s="4">
        <f t="shared" si="1"/>
        <v>4.9818838834237204E-2</v>
      </c>
      <c r="Q67" s="41"/>
      <c r="R67" s="58">
        <f t="shared" si="10"/>
        <v>15.247926932554398</v>
      </c>
      <c r="S67" s="58">
        <f t="shared" si="11"/>
        <v>9.4861004929234571</v>
      </c>
      <c r="T67" s="58">
        <f t="shared" si="12"/>
        <v>12.296747536645867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594.26707417176169</v>
      </c>
      <c r="F68" s="56">
        <v>380.45636730625733</v>
      </c>
      <c r="G68" s="57">
        <f t="shared" si="4"/>
        <v>974.72344147801903</v>
      </c>
      <c r="H68" s="55">
        <v>2</v>
      </c>
      <c r="I68" s="56">
        <v>1</v>
      </c>
      <c r="J68" s="57">
        <f t="shared" si="22"/>
        <v>3</v>
      </c>
      <c r="K68" s="55">
        <v>38</v>
      </c>
      <c r="L68" s="56">
        <v>41</v>
      </c>
      <c r="M68" s="57">
        <f t="shared" si="23"/>
        <v>79</v>
      </c>
      <c r="N68" s="3">
        <f t="shared" si="13"/>
        <v>6.0294954765803745E-2</v>
      </c>
      <c r="O68" s="3">
        <f t="shared" si="0"/>
        <v>3.6638710256765919E-2</v>
      </c>
      <c r="P68" s="4">
        <f t="shared" si="1"/>
        <v>4.8158272800297386E-2</v>
      </c>
      <c r="Q68" s="41"/>
      <c r="R68" s="58">
        <f t="shared" si="10"/>
        <v>14.856676854294042</v>
      </c>
      <c r="S68" s="58">
        <f t="shared" si="11"/>
        <v>9.0584849358632695</v>
      </c>
      <c r="T68" s="58">
        <f t="shared" si="12"/>
        <v>11.886871237536818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310.90403546441649</v>
      </c>
      <c r="F69" s="61">
        <v>238.00000000000003</v>
      </c>
      <c r="G69" s="62">
        <f t="shared" si="4"/>
        <v>548.90403546441655</v>
      </c>
      <c r="H69" s="67">
        <v>2</v>
      </c>
      <c r="I69" s="61">
        <v>1</v>
      </c>
      <c r="J69" s="62">
        <f t="shared" si="22"/>
        <v>3</v>
      </c>
      <c r="K69" s="67">
        <v>38</v>
      </c>
      <c r="L69" s="61">
        <v>41</v>
      </c>
      <c r="M69" s="62">
        <f t="shared" si="23"/>
        <v>79</v>
      </c>
      <c r="N69" s="6">
        <f t="shared" si="13"/>
        <v>3.1544646455399401E-2</v>
      </c>
      <c r="O69" s="6">
        <f t="shared" si="0"/>
        <v>2.2919876733436057E-2</v>
      </c>
      <c r="P69" s="7">
        <f t="shared" si="1"/>
        <v>2.7119764598044296E-2</v>
      </c>
      <c r="Q69" s="41"/>
      <c r="R69" s="58">
        <f t="shared" si="10"/>
        <v>7.7726008866104124</v>
      </c>
      <c r="S69" s="58">
        <f t="shared" si="11"/>
        <v>5.666666666666667</v>
      </c>
      <c r="T69" s="58">
        <f t="shared" si="12"/>
        <v>6.6939516520050795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962</v>
      </c>
      <c r="F70" s="64">
        <v>2383.4061783768116</v>
      </c>
      <c r="G70" s="65">
        <f t="shared" si="4"/>
        <v>3345.4061783768116</v>
      </c>
      <c r="H70" s="66">
        <v>80</v>
      </c>
      <c r="I70" s="64">
        <v>82</v>
      </c>
      <c r="J70" s="65">
        <f t="shared" si="22"/>
        <v>162</v>
      </c>
      <c r="K70" s="66">
        <v>0</v>
      </c>
      <c r="L70" s="64">
        <v>0</v>
      </c>
      <c r="M70" s="65">
        <f t="shared" si="23"/>
        <v>0</v>
      </c>
      <c r="N70" s="15">
        <f t="shared" si="13"/>
        <v>5.5671296296296295E-2</v>
      </c>
      <c r="O70" s="15">
        <f t="shared" si="0"/>
        <v>0.13456448613238547</v>
      </c>
      <c r="P70" s="16">
        <f t="shared" si="1"/>
        <v>9.5604886213329091E-2</v>
      </c>
      <c r="Q70" s="41"/>
      <c r="R70" s="58">
        <f t="shared" si="10"/>
        <v>12.025</v>
      </c>
      <c r="S70" s="58">
        <f t="shared" si="11"/>
        <v>29.065929004595262</v>
      </c>
      <c r="T70" s="58">
        <f t="shared" si="12"/>
        <v>20.650655422079083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1480.5466703855243</v>
      </c>
      <c r="F71" s="56">
        <v>3417.6890737600315</v>
      </c>
      <c r="G71" s="57">
        <f t="shared" ref="G71:G84" si="24">+E71+F71</f>
        <v>4898.2357441455561</v>
      </c>
      <c r="H71" s="55">
        <v>80</v>
      </c>
      <c r="I71" s="56">
        <v>80</v>
      </c>
      <c r="J71" s="57">
        <f t="shared" si="22"/>
        <v>160</v>
      </c>
      <c r="K71" s="55">
        <v>0</v>
      </c>
      <c r="L71" s="56">
        <v>0</v>
      </c>
      <c r="M71" s="57">
        <f t="shared" si="23"/>
        <v>0</v>
      </c>
      <c r="N71" s="3">
        <f t="shared" si="13"/>
        <v>8.5679784165828957E-2</v>
      </c>
      <c r="O71" s="3">
        <f t="shared" si="0"/>
        <v>0.19778293250926107</v>
      </c>
      <c r="P71" s="4">
        <f t="shared" si="1"/>
        <v>0.14173135833754502</v>
      </c>
      <c r="Q71" s="41"/>
      <c r="R71" s="58">
        <f t="shared" ref="R71:R86" si="25">+E71/(H71+K71)</f>
        <v>18.506833379819053</v>
      </c>
      <c r="S71" s="58">
        <f t="shared" ref="S71:S86" si="26">+F71/(I71+L71)</f>
        <v>42.721113422000393</v>
      </c>
      <c r="T71" s="58">
        <f t="shared" ref="T71:T86" si="27">+G71/(J71+M71)</f>
        <v>30.613973400909725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2992.9017854437566</v>
      </c>
      <c r="F72" s="56">
        <v>5514.1005472744455</v>
      </c>
      <c r="G72" s="57">
        <f t="shared" si="24"/>
        <v>8507.0023327182025</v>
      </c>
      <c r="H72" s="55">
        <v>80</v>
      </c>
      <c r="I72" s="56">
        <v>80</v>
      </c>
      <c r="J72" s="57">
        <f t="shared" si="22"/>
        <v>160</v>
      </c>
      <c r="K72" s="55">
        <v>0</v>
      </c>
      <c r="L72" s="56">
        <v>0</v>
      </c>
      <c r="M72" s="57">
        <f t="shared" si="23"/>
        <v>0</v>
      </c>
      <c r="N72" s="3">
        <f t="shared" si="13"/>
        <v>0.17320033480577296</v>
      </c>
      <c r="O72" s="3">
        <f t="shared" si="0"/>
        <v>0.31910304093023412</v>
      </c>
      <c r="P72" s="4">
        <f t="shared" si="1"/>
        <v>0.24615168786800354</v>
      </c>
      <c r="Q72" s="41"/>
      <c r="R72" s="58">
        <f t="shared" si="25"/>
        <v>37.411272318046954</v>
      </c>
      <c r="S72" s="58">
        <f t="shared" si="26"/>
        <v>68.926256840930563</v>
      </c>
      <c r="T72" s="58">
        <f t="shared" si="27"/>
        <v>53.168764579488766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3382.9469230179343</v>
      </c>
      <c r="F73" s="56">
        <v>6276.1548298682446</v>
      </c>
      <c r="G73" s="57">
        <f t="shared" si="24"/>
        <v>9659.1017528861794</v>
      </c>
      <c r="H73" s="55">
        <v>80</v>
      </c>
      <c r="I73" s="56">
        <v>80</v>
      </c>
      <c r="J73" s="57">
        <f t="shared" si="22"/>
        <v>160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0.19577239137835267</v>
      </c>
      <c r="O73" s="3">
        <f t="shared" ref="O73" si="29">+F73/(I73*216+L73*248)</f>
        <v>0.36320340450626415</v>
      </c>
      <c r="P73" s="4">
        <f t="shared" ref="P73" si="30">+G73/(J73*216+M73*248)</f>
        <v>0.27948789794230844</v>
      </c>
      <c r="Q73" s="41"/>
      <c r="R73" s="58">
        <f t="shared" si="25"/>
        <v>42.286836537724177</v>
      </c>
      <c r="S73" s="58">
        <f t="shared" si="26"/>
        <v>78.451935373353052</v>
      </c>
      <c r="T73" s="58">
        <f t="shared" si="27"/>
        <v>60.369385955538618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3679.0596018099704</v>
      </c>
      <c r="F74" s="56">
        <v>7210.1007852822295</v>
      </c>
      <c r="G74" s="57">
        <f t="shared" si="24"/>
        <v>10889.160387092201</v>
      </c>
      <c r="H74" s="55">
        <v>82</v>
      </c>
      <c r="I74" s="56">
        <v>80</v>
      </c>
      <c r="J74" s="57">
        <f t="shared" si="22"/>
        <v>162</v>
      </c>
      <c r="K74" s="55">
        <v>0</v>
      </c>
      <c r="L74" s="56">
        <v>0</v>
      </c>
      <c r="M74" s="57">
        <f t="shared" si="23"/>
        <v>0</v>
      </c>
      <c r="N74" s="3">
        <f t="shared" si="13"/>
        <v>0.20771565050869301</v>
      </c>
      <c r="O74" s="3">
        <f t="shared" si="0"/>
        <v>0.41725120285198086</v>
      </c>
      <c r="P74" s="4">
        <f t="shared" si="1"/>
        <v>0.31118999734488456</v>
      </c>
      <c r="Q74" s="41"/>
      <c r="R74" s="58">
        <f t="shared" si="25"/>
        <v>44.866580509877686</v>
      </c>
      <c r="S74" s="58">
        <f t="shared" si="26"/>
        <v>90.126259816027869</v>
      </c>
      <c r="T74" s="58">
        <f t="shared" si="27"/>
        <v>67.217039426495063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4200.4952260164791</v>
      </c>
      <c r="F75" s="56">
        <v>7679.5639297674115</v>
      </c>
      <c r="G75" s="57">
        <f t="shared" si="24"/>
        <v>11880.059155783891</v>
      </c>
      <c r="H75" s="55">
        <v>82</v>
      </c>
      <c r="I75" s="56">
        <v>75</v>
      </c>
      <c r="J75" s="57">
        <f t="shared" si="22"/>
        <v>157</v>
      </c>
      <c r="K75" s="55">
        <v>0</v>
      </c>
      <c r="L75" s="56">
        <v>0</v>
      </c>
      <c r="M75" s="57">
        <f t="shared" si="23"/>
        <v>0</v>
      </c>
      <c r="N75" s="3">
        <f t="shared" si="13"/>
        <v>0.23715533118882562</v>
      </c>
      <c r="O75" s="3">
        <f t="shared" si="0"/>
        <v>0.4740471561584822</v>
      </c>
      <c r="P75" s="4">
        <f t="shared" si="1"/>
        <v>0.3503202157284705</v>
      </c>
      <c r="Q75" s="41"/>
      <c r="R75" s="58">
        <f t="shared" si="25"/>
        <v>51.225551536786334</v>
      </c>
      <c r="S75" s="58">
        <f t="shared" si="26"/>
        <v>102.39418573023215</v>
      </c>
      <c r="T75" s="58">
        <f t="shared" si="27"/>
        <v>75.669166597349616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7102.3048189958963</v>
      </c>
      <c r="F76" s="56">
        <v>9167.6135724507749</v>
      </c>
      <c r="G76" s="57">
        <f t="shared" si="24"/>
        <v>16269.91839144667</v>
      </c>
      <c r="H76" s="55">
        <v>82</v>
      </c>
      <c r="I76" s="56">
        <v>78</v>
      </c>
      <c r="J76" s="57">
        <f t="shared" si="22"/>
        <v>160</v>
      </c>
      <c r="K76" s="55">
        <v>0</v>
      </c>
      <c r="L76" s="56">
        <v>0</v>
      </c>
      <c r="M76" s="57">
        <f t="shared" si="23"/>
        <v>0</v>
      </c>
      <c r="N76" s="3">
        <f t="shared" si="13"/>
        <v>0.40098830278883785</v>
      </c>
      <c r="O76" s="3">
        <f t="shared" si="0"/>
        <v>0.5441366080514467</v>
      </c>
      <c r="P76" s="4">
        <f t="shared" si="1"/>
        <v>0.47077310160435965</v>
      </c>
      <c r="Q76" s="41"/>
      <c r="R76" s="58">
        <f t="shared" si="25"/>
        <v>86.613473402388976</v>
      </c>
      <c r="S76" s="58">
        <f t="shared" si="26"/>
        <v>117.5335073391125</v>
      </c>
      <c r="T76" s="58">
        <f t="shared" si="27"/>
        <v>101.68698994654169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8600.5123127647748</v>
      </c>
      <c r="F77" s="56">
        <v>9749.518323551536</v>
      </c>
      <c r="G77" s="57">
        <f t="shared" si="24"/>
        <v>18350.030636316311</v>
      </c>
      <c r="H77" s="55">
        <v>85</v>
      </c>
      <c r="I77" s="56">
        <v>80</v>
      </c>
      <c r="J77" s="57">
        <f t="shared" si="22"/>
        <v>165</v>
      </c>
      <c r="K77" s="55">
        <v>0</v>
      </c>
      <c r="L77" s="56">
        <v>0</v>
      </c>
      <c r="M77" s="57">
        <f t="shared" si="23"/>
        <v>0</v>
      </c>
      <c r="N77" s="3">
        <f t="shared" si="13"/>
        <v>0.468437489802003</v>
      </c>
      <c r="O77" s="3">
        <f t="shared" si="0"/>
        <v>0.56420823631663986</v>
      </c>
      <c r="P77" s="4">
        <f t="shared" si="1"/>
        <v>0.51487179114243298</v>
      </c>
      <c r="Q77" s="41"/>
      <c r="R77" s="58">
        <f t="shared" si="25"/>
        <v>101.18249779723264</v>
      </c>
      <c r="S77" s="58">
        <f t="shared" si="26"/>
        <v>121.86897904439419</v>
      </c>
      <c r="T77" s="58">
        <f t="shared" si="27"/>
        <v>111.21230688676552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8074.1915719766048</v>
      </c>
      <c r="F78" s="56">
        <v>8163.2842716724163</v>
      </c>
      <c r="G78" s="57">
        <f t="shared" si="24"/>
        <v>16237.475843649021</v>
      </c>
      <c r="H78" s="55">
        <v>93</v>
      </c>
      <c r="I78" s="56">
        <v>80</v>
      </c>
      <c r="J78" s="57">
        <f t="shared" si="22"/>
        <v>173</v>
      </c>
      <c r="K78" s="55">
        <v>0</v>
      </c>
      <c r="L78" s="56">
        <v>0</v>
      </c>
      <c r="M78" s="57">
        <f t="shared" si="23"/>
        <v>0</v>
      </c>
      <c r="N78" s="3">
        <f t="shared" si="13"/>
        <v>0.40194103803149167</v>
      </c>
      <c r="O78" s="3">
        <f t="shared" si="0"/>
        <v>0.47241228424030185</v>
      </c>
      <c r="P78" s="4">
        <f t="shared" si="1"/>
        <v>0.43452889755001661</v>
      </c>
      <c r="Q78" s="41"/>
      <c r="R78" s="58">
        <f t="shared" si="25"/>
        <v>86.819264214802203</v>
      </c>
      <c r="S78" s="58">
        <f t="shared" si="26"/>
        <v>102.04105339590521</v>
      </c>
      <c r="T78" s="58">
        <f t="shared" si="27"/>
        <v>93.858241870803596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7429.5114887433665</v>
      </c>
      <c r="F79" s="56">
        <v>8049.319820591837</v>
      </c>
      <c r="G79" s="57">
        <f t="shared" si="24"/>
        <v>15478.831309335204</v>
      </c>
      <c r="H79" s="55">
        <v>82</v>
      </c>
      <c r="I79" s="56">
        <v>80</v>
      </c>
      <c r="J79" s="57">
        <f t="shared" si="22"/>
        <v>162</v>
      </c>
      <c r="K79" s="55">
        <v>0</v>
      </c>
      <c r="L79" s="56">
        <v>0</v>
      </c>
      <c r="M79" s="57">
        <f t="shared" si="23"/>
        <v>0</v>
      </c>
      <c r="N79" s="3">
        <f t="shared" si="13"/>
        <v>0.41946203075561012</v>
      </c>
      <c r="O79" s="3">
        <f t="shared" si="0"/>
        <v>0.46581711924721281</v>
      </c>
      <c r="P79" s="4">
        <f t="shared" si="1"/>
        <v>0.44235343247985837</v>
      </c>
      <c r="Q79" s="41"/>
      <c r="R79" s="58">
        <f t="shared" si="25"/>
        <v>90.603798643211789</v>
      </c>
      <c r="S79" s="58">
        <f t="shared" si="26"/>
        <v>100.61649775739797</v>
      </c>
      <c r="T79" s="58">
        <f t="shared" si="27"/>
        <v>95.548341415649404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5606.243555695215</v>
      </c>
      <c r="F80" s="56">
        <v>6765.4356813693721</v>
      </c>
      <c r="G80" s="57">
        <f t="shared" si="24"/>
        <v>12371.679237064587</v>
      </c>
      <c r="H80" s="55">
        <v>82</v>
      </c>
      <c r="I80" s="56">
        <v>80</v>
      </c>
      <c r="J80" s="57">
        <f t="shared" si="22"/>
        <v>162</v>
      </c>
      <c r="K80" s="55">
        <v>0</v>
      </c>
      <c r="L80" s="56">
        <v>0</v>
      </c>
      <c r="M80" s="57">
        <f t="shared" si="23"/>
        <v>0</v>
      </c>
      <c r="N80" s="3">
        <f t="shared" si="13"/>
        <v>0.31652233263861873</v>
      </c>
      <c r="O80" s="3">
        <f t="shared" si="0"/>
        <v>0.39151826859776456</v>
      </c>
      <c r="P80" s="4">
        <f t="shared" si="1"/>
        <v>0.35355736274190064</v>
      </c>
      <c r="Q80" s="41"/>
      <c r="R80" s="58">
        <f t="shared" si="25"/>
        <v>68.368823849941649</v>
      </c>
      <c r="S80" s="58">
        <f t="shared" si="26"/>
        <v>84.567946017117151</v>
      </c>
      <c r="T80" s="58">
        <f t="shared" si="27"/>
        <v>76.368390352250543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4734.6668535252775</v>
      </c>
      <c r="F81" s="56">
        <v>6262.2457900976906</v>
      </c>
      <c r="G81" s="57">
        <f t="shared" si="24"/>
        <v>10996.912643622967</v>
      </c>
      <c r="H81" s="55">
        <v>82</v>
      </c>
      <c r="I81" s="56">
        <v>80</v>
      </c>
      <c r="J81" s="57">
        <f t="shared" si="22"/>
        <v>162</v>
      </c>
      <c r="K81" s="55">
        <v>0</v>
      </c>
      <c r="L81" s="56">
        <v>0</v>
      </c>
      <c r="M81" s="57">
        <f t="shared" si="23"/>
        <v>0</v>
      </c>
      <c r="N81" s="3">
        <f t="shared" si="13"/>
        <v>0.26731407257934042</v>
      </c>
      <c r="O81" s="3">
        <f t="shared" ref="O81:O86" si="31">+F81/(I81*216+L81*248)</f>
        <v>0.36239848322324597</v>
      </c>
      <c r="P81" s="4">
        <f t="shared" ref="P81:P86" si="32">+G81/(J81*216+M81*248)</f>
        <v>0.31426933709484933</v>
      </c>
      <c r="Q81" s="41"/>
      <c r="R81" s="58">
        <f t="shared" si="25"/>
        <v>57.739839677137532</v>
      </c>
      <c r="S81" s="58">
        <f t="shared" si="26"/>
        <v>78.278072376221132</v>
      </c>
      <c r="T81" s="58">
        <f t="shared" si="27"/>
        <v>67.882176812487458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4137.8890664904966</v>
      </c>
      <c r="F82" s="56">
        <v>5931.7666950807725</v>
      </c>
      <c r="G82" s="57">
        <f t="shared" si="24"/>
        <v>10069.65576157127</v>
      </c>
      <c r="H82" s="55">
        <v>82</v>
      </c>
      <c r="I82" s="56">
        <v>80</v>
      </c>
      <c r="J82" s="57">
        <f t="shared" si="22"/>
        <v>162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0.23362065641884014</v>
      </c>
      <c r="O82" s="3">
        <f t="shared" si="31"/>
        <v>0.34327353559495211</v>
      </c>
      <c r="P82" s="4">
        <f t="shared" si="32"/>
        <v>0.28777022638235228</v>
      </c>
      <c r="Q82" s="41"/>
      <c r="R82" s="58">
        <f t="shared" si="25"/>
        <v>50.462061786469469</v>
      </c>
      <c r="S82" s="58">
        <f t="shared" si="26"/>
        <v>74.147083688509653</v>
      </c>
      <c r="T82" s="58">
        <f t="shared" si="27"/>
        <v>62.158368898588087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3184.6732865185768</v>
      </c>
      <c r="F83" s="56">
        <v>4390.3290316605917</v>
      </c>
      <c r="G83" s="57">
        <f t="shared" si="24"/>
        <v>7575.0023181791685</v>
      </c>
      <c r="H83" s="55">
        <v>82</v>
      </c>
      <c r="I83" s="56">
        <v>80</v>
      </c>
      <c r="J83" s="57">
        <f t="shared" si="22"/>
        <v>162</v>
      </c>
      <c r="K83" s="55">
        <v>0</v>
      </c>
      <c r="L83" s="56">
        <v>0</v>
      </c>
      <c r="M83" s="57">
        <f t="shared" si="23"/>
        <v>0</v>
      </c>
      <c r="N83" s="3">
        <f t="shared" si="33"/>
        <v>0.17980314399946798</v>
      </c>
      <c r="O83" s="3">
        <f t="shared" si="31"/>
        <v>0.25406996710998797</v>
      </c>
      <c r="P83" s="4">
        <f t="shared" si="32"/>
        <v>0.21647811837503339</v>
      </c>
      <c r="Q83" s="41"/>
      <c r="R83" s="58">
        <f t="shared" si="25"/>
        <v>38.83747910388508</v>
      </c>
      <c r="S83" s="58">
        <f t="shared" si="26"/>
        <v>54.879112895757395</v>
      </c>
      <c r="T83" s="58">
        <f t="shared" si="27"/>
        <v>46.759273569007213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1968.304066598364</v>
      </c>
      <c r="F84" s="61">
        <v>2570.9999999999995</v>
      </c>
      <c r="G84" s="62">
        <f t="shared" si="24"/>
        <v>4539.3040665983635</v>
      </c>
      <c r="H84" s="67">
        <v>88</v>
      </c>
      <c r="I84" s="61">
        <v>80</v>
      </c>
      <c r="J84" s="62">
        <f t="shared" si="22"/>
        <v>168</v>
      </c>
      <c r="K84" s="67">
        <v>0</v>
      </c>
      <c r="L84" s="61">
        <v>0</v>
      </c>
      <c r="M84" s="62">
        <f t="shared" si="23"/>
        <v>0</v>
      </c>
      <c r="N84" s="6">
        <f t="shared" si="33"/>
        <v>0.10355135030504861</v>
      </c>
      <c r="O84" s="6">
        <f t="shared" si="31"/>
        <v>0.14878472222222219</v>
      </c>
      <c r="P84" s="7">
        <f t="shared" si="32"/>
        <v>0.12509105121798841</v>
      </c>
      <c r="Q84" s="41"/>
      <c r="R84" s="58">
        <f t="shared" si="25"/>
        <v>22.367091665890499</v>
      </c>
      <c r="S84" s="58">
        <f t="shared" si="26"/>
        <v>32.137499999999996</v>
      </c>
      <c r="T84" s="58">
        <f t="shared" si="27"/>
        <v>27.019667063085496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784.50886135989742</v>
      </c>
      <c r="F85" s="64">
        <v>2115.4337494210918</v>
      </c>
      <c r="G85" s="65">
        <f t="shared" ref="G85:G86" si="34">+E85+F85</f>
        <v>2899.9426107809891</v>
      </c>
      <c r="H85" s="71">
        <v>40</v>
      </c>
      <c r="I85" s="64">
        <v>41</v>
      </c>
      <c r="J85" s="65">
        <f t="shared" ref="J85:J86" si="35">+H85+I85</f>
        <v>81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9.079963673146961E-2</v>
      </c>
      <c r="O85" s="3">
        <f t="shared" si="31"/>
        <v>0.23887011623996068</v>
      </c>
      <c r="P85" s="4">
        <f t="shared" si="32"/>
        <v>0.1657488917913231</v>
      </c>
      <c r="Q85" s="41"/>
      <c r="R85" s="58">
        <f t="shared" si="25"/>
        <v>19.612721533997437</v>
      </c>
      <c r="S85" s="58">
        <f t="shared" si="26"/>
        <v>51.595945107831504</v>
      </c>
      <c r="T85" s="58">
        <f t="shared" si="27"/>
        <v>35.801760626925791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650.29067803499697</v>
      </c>
      <c r="F86" s="61">
        <v>2076</v>
      </c>
      <c r="G86" s="62">
        <f t="shared" si="34"/>
        <v>2726.2906780349967</v>
      </c>
      <c r="H86" s="72">
        <v>41</v>
      </c>
      <c r="I86" s="61">
        <v>41</v>
      </c>
      <c r="J86" s="62">
        <f t="shared" si="35"/>
        <v>82</v>
      </c>
      <c r="K86" s="72">
        <v>0</v>
      </c>
      <c r="L86" s="61">
        <v>0</v>
      </c>
      <c r="M86" s="62">
        <f t="shared" si="36"/>
        <v>0</v>
      </c>
      <c r="N86" s="6">
        <f t="shared" si="33"/>
        <v>7.3429390022018634E-2</v>
      </c>
      <c r="O86" s="6">
        <f t="shared" si="31"/>
        <v>0.23441734417344173</v>
      </c>
      <c r="P86" s="7">
        <f t="shared" si="32"/>
        <v>0.15392336709773016</v>
      </c>
      <c r="Q86" s="41"/>
      <c r="R86" s="58">
        <f t="shared" si="25"/>
        <v>15.860748244756024</v>
      </c>
      <c r="S86" s="58">
        <f t="shared" si="26"/>
        <v>50.634146341463413</v>
      </c>
      <c r="T86" s="58">
        <f t="shared" si="27"/>
        <v>33.247447293109715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393805.20949996688</v>
      </c>
    </row>
    <row r="91" spans="2:20" x14ac:dyDescent="0.25">
      <c r="C91" t="s">
        <v>112</v>
      </c>
      <c r="D91" s="78">
        <f>SUMPRODUCT(((((J5:J86)*216)+((M5:M86)*248))*((D5:D86))/1000))</f>
        <v>2928816.5384799992</v>
      </c>
    </row>
    <row r="92" spans="2:20" x14ac:dyDescent="0.25">
      <c r="C92" t="s">
        <v>111</v>
      </c>
      <c r="D92" s="39">
        <f>+D90/D91</f>
        <v>0.13445881786243408</v>
      </c>
    </row>
    <row r="93" spans="2:20" x14ac:dyDescent="0.25">
      <c r="C93"/>
      <c r="D93" s="79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4"/>
  <sheetViews>
    <sheetView tabSelected="1" workbookViewId="0">
      <pane xSplit="4" ySplit="4" topLeftCell="H5" activePane="bottomRight" state="frozen"/>
      <selection activeCell="H42" sqref="H42"/>
      <selection pane="topRight" activeCell="H42" sqref="H42"/>
      <selection pane="bottomLeft" activeCell="H42" sqref="H42"/>
      <selection pane="bottomRight" activeCell="H9" sqref="H9"/>
    </sheetView>
  </sheetViews>
  <sheetFormatPr defaultRowHeight="15" x14ac:dyDescent="0.25"/>
  <cols>
    <col min="1" max="1" width="12" bestFit="1" customWidth="1"/>
    <col min="2" max="2" width="17.42578125" bestFit="1" customWidth="1"/>
    <col min="3" max="3" width="17.42578125" customWidth="1"/>
    <col min="4" max="4" width="13.85546875" bestFit="1" customWidth="1"/>
    <col min="5" max="6" width="10" customWidth="1"/>
    <col min="7" max="7" width="13.85546875" bestFit="1" customWidth="1"/>
    <col min="8" max="9" width="10" customWidth="1"/>
    <col min="10" max="10" width="13.85546875" bestFit="1" customWidth="1"/>
    <col min="11" max="12" width="10" customWidth="1"/>
    <col min="13" max="13" width="13.85546875" bestFit="1" customWidth="1"/>
    <col min="14" max="14" width="10" customWidth="1"/>
    <col min="15" max="15" width="14" customWidth="1"/>
    <col min="16" max="16" width="10" customWidth="1"/>
    <col min="17" max="17" width="16.42578125" bestFit="1" customWidth="1"/>
    <col min="21" max="21" width="12.42578125" bestFit="1" customWidth="1"/>
    <col min="23" max="23" width="15.7109375" bestFit="1" customWidth="1"/>
  </cols>
  <sheetData>
    <row r="1" spans="1:23" x14ac:dyDescent="0.25">
      <c r="A1" s="40" t="s">
        <v>101</v>
      </c>
      <c r="D1" s="1"/>
      <c r="E1" s="1"/>
      <c r="F1" s="39"/>
      <c r="G1" s="1"/>
      <c r="H1" s="1"/>
      <c r="I1" s="1"/>
      <c r="J1" s="1"/>
      <c r="K1" s="1"/>
      <c r="L1" s="1"/>
      <c r="M1" s="1"/>
      <c r="P1" s="38"/>
    </row>
    <row r="2" spans="1:23" ht="15.75" x14ac:dyDescent="0.25">
      <c r="A2" s="1"/>
      <c r="H2" s="106" t="s">
        <v>84</v>
      </c>
      <c r="I2" s="107"/>
      <c r="J2" s="107"/>
      <c r="K2" s="107"/>
      <c r="L2" s="107"/>
      <c r="M2" s="107"/>
      <c r="N2" s="107"/>
      <c r="O2" s="108"/>
      <c r="P2" s="94">
        <v>0.19125226640411641</v>
      </c>
      <c r="U2">
        <v>8</v>
      </c>
    </row>
    <row r="3" spans="1:23" ht="17.25" x14ac:dyDescent="0.25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86</v>
      </c>
      <c r="I3" s="116"/>
      <c r="J3" s="117"/>
      <c r="K3" s="115" t="s">
        <v>87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  <c r="U3" s="109" t="s">
        <v>89</v>
      </c>
      <c r="V3" s="110"/>
    </row>
    <row r="4" spans="1:23" x14ac:dyDescent="0.25">
      <c r="B4" s="112"/>
      <c r="C4" s="114"/>
      <c r="D4" s="24" t="s">
        <v>83</v>
      </c>
      <c r="E4" s="25" t="s">
        <v>5</v>
      </c>
      <c r="F4" s="26" t="s">
        <v>6</v>
      </c>
      <c r="G4" s="27" t="s">
        <v>2</v>
      </c>
      <c r="H4" s="25" t="s">
        <v>5</v>
      </c>
      <c r="I4" s="26" t="s">
        <v>6</v>
      </c>
      <c r="J4" s="27" t="s">
        <v>2</v>
      </c>
      <c r="K4" s="25" t="s">
        <v>5</v>
      </c>
      <c r="L4" s="26" t="s">
        <v>6</v>
      </c>
      <c r="M4" s="29" t="s">
        <v>2</v>
      </c>
      <c r="N4" s="25" t="s">
        <v>5</v>
      </c>
      <c r="O4" s="26" t="s">
        <v>6</v>
      </c>
      <c r="P4" s="27" t="s">
        <v>2</v>
      </c>
      <c r="Q4" s="42"/>
      <c r="R4" s="25" t="s">
        <v>5</v>
      </c>
      <c r="S4" s="26" t="s">
        <v>6</v>
      </c>
      <c r="T4" s="36" t="s">
        <v>2</v>
      </c>
      <c r="U4" s="25" t="s">
        <v>5</v>
      </c>
      <c r="V4" s="26" t="s">
        <v>6</v>
      </c>
      <c r="W4" s="43"/>
    </row>
    <row r="5" spans="1:23" x14ac:dyDescent="0.25">
      <c r="B5" s="18" t="s">
        <v>90</v>
      </c>
      <c r="C5" s="18" t="s">
        <v>91</v>
      </c>
      <c r="D5" s="21">
        <v>440.45</v>
      </c>
      <c r="E5" s="8">
        <v>8681.0000000000018</v>
      </c>
      <c r="F5" s="2">
        <v>12761.982299211983</v>
      </c>
      <c r="G5" s="9">
        <f>+E5+F5</f>
        <v>21442.982299211984</v>
      </c>
      <c r="H5" s="2">
        <v>2090</v>
      </c>
      <c r="I5" s="2">
        <v>2051</v>
      </c>
      <c r="J5" s="9">
        <f>+H5+I5</f>
        <v>4141</v>
      </c>
      <c r="K5" s="2">
        <v>0</v>
      </c>
      <c r="L5" s="2">
        <v>0</v>
      </c>
      <c r="M5" s="9">
        <f>+K5+L5</f>
        <v>0</v>
      </c>
      <c r="N5" s="32">
        <f>+E5/(H5*216+K5*248)</f>
        <v>1.9229576466418576E-2</v>
      </c>
      <c r="O5" s="32">
        <f t="shared" ref="O5:O80" si="0">+F5/(I5*216+L5*248)</f>
        <v>2.8807046019132452E-2</v>
      </c>
      <c r="P5" s="33">
        <f>+G5/(J5*216+M5*248)</f>
        <v>2.397321086695375E-2</v>
      </c>
      <c r="Q5" s="41"/>
      <c r="R5" s="37">
        <f>+E5/(H5+K5)</f>
        <v>4.1535885167464119</v>
      </c>
      <c r="S5" s="37">
        <f t="shared" ref="S5:S70" si="1">+F5/(I5+L5)</f>
        <v>6.22232194013261</v>
      </c>
      <c r="T5" s="37">
        <f t="shared" ref="T5:T70" si="2">+G5/(J5+M5)</f>
        <v>5.1782135472620103</v>
      </c>
      <c r="U5">
        <f>+IF('Média 24h-6h'!R5&lt;'Média Mensal'!$U$2,1,0)+IF('Média 6h-7h'!R5&lt;'Média Mensal'!$U$2,1,0)+IF('Média 7h-8h'!R5&lt;'Média Mensal'!$U$2,1,0)+IF('Média 8h-9h'!R5&lt;'Média Mensal'!$U$2,1,0)+IF('Média 9h-10h'!R5&lt;'Média Mensal'!$U$2,1,0)+IF('Média 10h-11h'!R5&lt;'Média Mensal'!$U$2,1,0)+IF('Média 11h-12h'!R5&lt;'Média Mensal'!$U$2,1,0)+IF('Média 12h-13h'!R5&lt;'Média Mensal'!$U$2,1,0)+IF('Média 13h-14h'!R5&lt;'Média Mensal'!$U$2,1,0)+IF('Média 14h-15h'!R5&lt;'Média Mensal'!$U$2,1,0)+IF('Média 15h-16h'!R5&lt;'Média Mensal'!$U$2,1,0)+IF('Média 16h-17h'!R5&lt;'Média Mensal'!$U$2,1,0)+IF('Média 17h-18h'!R5&lt;'Média Mensal'!$U$2,1,0)+IF('Média 18h-19h'!R5&lt;'Média Mensal'!$U$2,1,0)+IF('Média 19h-20h'!R5&lt;'Média Mensal'!$U$2,1,0)+IF('Média 20h-21h'!R5&lt;'Média Mensal'!$U$2,1,0)+IF('Média 21h-22h'!R5&lt;'Média Mensal'!$U$2,1,0)+IF('Média 22h-23h'!R5&lt;'Média Mensal'!$U$2,1,0)+IF('Média 23h-0h'!R5&lt;'Média Mensal'!$U$2,1,0)</f>
        <v>17</v>
      </c>
      <c r="V5" t="e">
        <f>+IF('Média 24h-6h'!S5&lt;'Média Mensal'!$U$2,1,0)+IF('Média 6h-7h'!S5&lt;'Média Mensal'!$U$2,1,0)+IF('Média 7h-8h'!S5&lt;'Média Mensal'!$U$2,1,0)+IF('Média 8h-9h'!S5&lt;'Média Mensal'!$U$2,1,0)+IF('Média 9h-10h'!S5&lt;'Média Mensal'!$U$2,1,0)+IF('Média 10h-11h'!S5&lt;'Média Mensal'!$U$2,1,0)+IF('Média 11h-12h'!S5&lt;'Média Mensal'!$U$2,1,0)+IF('Média 12h-13h'!S5&lt;'Média Mensal'!$U$2,1,0)+IF('Média 13h-14h'!S5&lt;'Média Mensal'!$U$2,1,0)+IF('Média 14h-15h'!S5&lt;'Média Mensal'!$U$2,1,0)+IF('Média 15h-16h'!S5&lt;'Média Mensal'!$U$2,1,0)+IF('Média 16h-17h'!S5&lt;'Média Mensal'!$U$2,1,0)+IF('Média 17h-18h'!S5&lt;'Média Mensal'!$U$2,1,0)+IF('Média 18h-19h'!S5&lt;'Média Mensal'!$U$2,1,0)+IF('Média 19h-20h'!S5&lt;'Média Mensal'!$U$2,1,0)+IF('Média 20h-21h'!S5&lt;'Média Mensal'!$U$2,1,0)+IF('Média 21h-22h'!S5&lt;'Média Mensal'!$U$2,1,0)+IF('Média 22h-23h'!S5&lt;'Média Mensal'!$U$2,1,0)+IF('Média 23h-0h'!S5&lt;'Média Mensal'!$U$2,1,0)</f>
        <v>#DIV/0!</v>
      </c>
    </row>
    <row r="6" spans="1:23" x14ac:dyDescent="0.25">
      <c r="B6" s="18" t="s">
        <v>91</v>
      </c>
      <c r="C6" s="18" t="s">
        <v>92</v>
      </c>
      <c r="D6" s="21">
        <v>583.47</v>
      </c>
      <c r="E6" s="8">
        <v>15898.567162915213</v>
      </c>
      <c r="F6" s="2">
        <v>23331.128639195704</v>
      </c>
      <c r="G6" s="9">
        <f t="shared" ref="G6:G70" si="3">+E6+F6</f>
        <v>39229.695802110917</v>
      </c>
      <c r="H6" s="2">
        <v>2088</v>
      </c>
      <c r="I6" s="2">
        <v>2053</v>
      </c>
      <c r="J6" s="9">
        <f t="shared" ref="J6:J70" si="4">+H6+I6</f>
        <v>4141</v>
      </c>
      <c r="K6" s="2">
        <v>0</v>
      </c>
      <c r="L6" s="2">
        <v>0</v>
      </c>
      <c r="M6" s="9">
        <f t="shared" ref="M6:M70" si="5">+K6+L6</f>
        <v>0</v>
      </c>
      <c r="N6" s="32">
        <f t="shared" ref="N6:N16" si="6">+E6/(H6*216+K6*248)</f>
        <v>3.5251186592954474E-2</v>
      </c>
      <c r="O6" s="32">
        <f t="shared" ref="O6:O16" si="7">+F6/(I6*216+L6*248)</f>
        <v>5.2612997779211322E-2</v>
      </c>
      <c r="P6" s="33">
        <f t="shared" ref="P6:P16" si="8">+G6/(J6*216+M6*248)</f>
        <v>4.3858720610193143E-2</v>
      </c>
      <c r="Q6" s="41"/>
      <c r="R6" s="37">
        <f t="shared" ref="R6:R16" si="9">+E6/(H6+K6)</f>
        <v>7.6142563040781672</v>
      </c>
      <c r="S6" s="37">
        <f t="shared" ref="S6:S16" si="10">+F6/(I6+L6)</f>
        <v>11.364407520309646</v>
      </c>
      <c r="T6" s="37">
        <f t="shared" ref="T6:T16" si="11">+G6/(J6+M6)</f>
        <v>9.4734836518017183</v>
      </c>
      <c r="U6">
        <f>+IF('Média 24h-6h'!R6&lt;'Média Mensal'!$U$2,1,0)+IF('Média 6h-7h'!R6&lt;'Média Mensal'!$U$2,1,0)+IF('Média 7h-8h'!R6&lt;'Média Mensal'!$U$2,1,0)+IF('Média 8h-9h'!R6&lt;'Média Mensal'!$U$2,1,0)+IF('Média 9h-10h'!R6&lt;'Média Mensal'!$U$2,1,0)+IF('Média 10h-11h'!R6&lt;'Média Mensal'!$U$2,1,0)+IF('Média 11h-12h'!R6&lt;'Média Mensal'!$U$2,1,0)+IF('Média 12h-13h'!R6&lt;'Média Mensal'!$U$2,1,0)+IF('Média 13h-14h'!R6&lt;'Média Mensal'!$U$2,1,0)+IF('Média 14h-15h'!R6&lt;'Média Mensal'!$U$2,1,0)+IF('Média 15h-16h'!R6&lt;'Média Mensal'!$U$2,1,0)+IF('Média 16h-17h'!R6&lt;'Média Mensal'!$U$2,1,0)+IF('Média 17h-18h'!R6&lt;'Média Mensal'!$U$2,1,0)+IF('Média 18h-19h'!R6&lt;'Média Mensal'!$U$2,1,0)+IF('Média 19h-20h'!R6&lt;'Média Mensal'!$U$2,1,0)+IF('Média 20h-21h'!R6&lt;'Média Mensal'!$U$2,1,0)+IF('Média 21h-22h'!R6&lt;'Média Mensal'!$U$2,1,0)+IF('Média 22h-23h'!R6&lt;'Média Mensal'!$U$2,1,0)+IF('Média 23h-0h'!R6&lt;'Média Mensal'!$U$2,1,0)</f>
        <v>16</v>
      </c>
      <c r="V6" t="e">
        <f>+IF('Média 24h-6h'!S6&lt;'Média Mensal'!$U$2,1,0)+IF('Média 6h-7h'!S6&lt;'Média Mensal'!$U$2,1,0)+IF('Média 7h-8h'!S6&lt;'Média Mensal'!$U$2,1,0)+IF('Média 8h-9h'!S6&lt;'Média Mensal'!$U$2,1,0)+IF('Média 9h-10h'!S6&lt;'Média Mensal'!$U$2,1,0)+IF('Média 10h-11h'!S6&lt;'Média Mensal'!$U$2,1,0)+IF('Média 11h-12h'!S6&lt;'Média Mensal'!$U$2,1,0)+IF('Média 12h-13h'!S6&lt;'Média Mensal'!$U$2,1,0)+IF('Média 13h-14h'!S6&lt;'Média Mensal'!$U$2,1,0)+IF('Média 14h-15h'!S6&lt;'Média Mensal'!$U$2,1,0)+IF('Média 15h-16h'!S6&lt;'Média Mensal'!$U$2,1,0)+IF('Média 16h-17h'!S6&lt;'Média Mensal'!$U$2,1,0)+IF('Média 17h-18h'!S6&lt;'Média Mensal'!$U$2,1,0)+IF('Média 18h-19h'!S6&lt;'Média Mensal'!$U$2,1,0)+IF('Média 19h-20h'!S6&lt;'Média Mensal'!$U$2,1,0)+IF('Média 20h-21h'!S6&lt;'Média Mensal'!$U$2,1,0)+IF('Média 21h-22h'!S6&lt;'Média Mensal'!$U$2,1,0)+IF('Média 22h-23h'!S6&lt;'Média Mensal'!$U$2,1,0)+IF('Média 23h-0h'!S6&lt;'Média Mensal'!$U$2,1,0)</f>
        <v>#DIV/0!</v>
      </c>
    </row>
    <row r="7" spans="1:23" x14ac:dyDescent="0.25">
      <c r="B7" s="18" t="s">
        <v>92</v>
      </c>
      <c r="C7" s="18" t="s">
        <v>93</v>
      </c>
      <c r="D7" s="21">
        <v>786.02</v>
      </c>
      <c r="E7" s="8">
        <v>24512.202308164382</v>
      </c>
      <c r="F7" s="2">
        <v>32228.073600401513</v>
      </c>
      <c r="G7" s="9">
        <f t="shared" si="3"/>
        <v>56740.275908565891</v>
      </c>
      <c r="H7" s="2">
        <v>2090</v>
      </c>
      <c r="I7" s="2">
        <v>2055</v>
      </c>
      <c r="J7" s="9">
        <f t="shared" si="4"/>
        <v>4145</v>
      </c>
      <c r="K7" s="2">
        <v>0</v>
      </c>
      <c r="L7" s="2">
        <v>0</v>
      </c>
      <c r="M7" s="9">
        <f t="shared" si="5"/>
        <v>0</v>
      </c>
      <c r="N7" s="32">
        <f t="shared" si="6"/>
        <v>5.4297807700169197E-2</v>
      </c>
      <c r="O7" s="32">
        <f t="shared" si="7"/>
        <v>7.2605374426424965E-2</v>
      </c>
      <c r="P7" s="33">
        <f t="shared" si="8"/>
        <v>6.3374297355767648E-2</v>
      </c>
      <c r="Q7" s="41"/>
      <c r="R7" s="37">
        <f t="shared" si="9"/>
        <v>11.728326463236547</v>
      </c>
      <c r="S7" s="37">
        <f t="shared" si="10"/>
        <v>15.682760876107793</v>
      </c>
      <c r="T7" s="37">
        <f t="shared" si="11"/>
        <v>13.688848228845812</v>
      </c>
      <c r="U7">
        <f>+IF('Média 24h-6h'!R7&lt;'Média Mensal'!$U$2,1,0)+IF('Média 6h-7h'!R7&lt;'Média Mensal'!$U$2,1,0)+IF('Média 7h-8h'!R7&lt;'Média Mensal'!$U$2,1,0)+IF('Média 8h-9h'!R7&lt;'Média Mensal'!$U$2,1,0)+IF('Média 9h-10h'!R7&lt;'Média Mensal'!$U$2,1,0)+IF('Média 10h-11h'!R7&lt;'Média Mensal'!$U$2,1,0)+IF('Média 11h-12h'!R7&lt;'Média Mensal'!$U$2,1,0)+IF('Média 12h-13h'!R7&lt;'Média Mensal'!$U$2,1,0)+IF('Média 13h-14h'!R7&lt;'Média Mensal'!$U$2,1,0)+IF('Média 14h-15h'!R7&lt;'Média Mensal'!$U$2,1,0)+IF('Média 15h-16h'!R7&lt;'Média Mensal'!$U$2,1,0)+IF('Média 16h-17h'!R7&lt;'Média Mensal'!$U$2,1,0)+IF('Média 17h-18h'!R7&lt;'Média Mensal'!$U$2,1,0)+IF('Média 18h-19h'!R7&lt;'Média Mensal'!$U$2,1,0)+IF('Média 19h-20h'!R7&lt;'Média Mensal'!$U$2,1,0)+IF('Média 20h-21h'!R7&lt;'Média Mensal'!$U$2,1,0)+IF('Média 21h-22h'!R7&lt;'Média Mensal'!$U$2,1,0)+IF('Média 22h-23h'!R7&lt;'Média Mensal'!$U$2,1,0)+IF('Média 23h-0h'!R7&lt;'Média Mensal'!$U$2,1,0)</f>
        <v>12</v>
      </c>
      <c r="V7">
        <f>+IF('Média 24h-6h'!S7&lt;'Média Mensal'!$U$2,1,0)+IF('Média 6h-7h'!S7&lt;'Média Mensal'!$U$2,1,0)+IF('Média 7h-8h'!S7&lt;'Média Mensal'!$U$2,1,0)+IF('Média 8h-9h'!S7&lt;'Média Mensal'!$U$2,1,0)+IF('Média 9h-10h'!S7&lt;'Média Mensal'!$U$2,1,0)+IF('Média 10h-11h'!S7&lt;'Média Mensal'!$U$2,1,0)+IF('Média 11h-12h'!S7&lt;'Média Mensal'!$U$2,1,0)+IF('Média 12h-13h'!S7&lt;'Média Mensal'!$U$2,1,0)+IF('Média 13h-14h'!S7&lt;'Média Mensal'!$U$2,1,0)+IF('Média 14h-15h'!S7&lt;'Média Mensal'!$U$2,1,0)+IF('Média 15h-16h'!S7&lt;'Média Mensal'!$U$2,1,0)+IF('Média 16h-17h'!S7&lt;'Média Mensal'!$U$2,1,0)+IF('Média 17h-18h'!S7&lt;'Média Mensal'!$U$2,1,0)+IF('Média 18h-19h'!S7&lt;'Média Mensal'!$U$2,1,0)+IF('Média 19h-20h'!S7&lt;'Média Mensal'!$U$2,1,0)+IF('Média 20h-21h'!S7&lt;'Média Mensal'!$U$2,1,0)+IF('Média 21h-22h'!S7&lt;'Média Mensal'!$U$2,1,0)+IF('Média 22h-23h'!S7&lt;'Média Mensal'!$U$2,1,0)+IF('Média 23h-0h'!S7&lt;'Média Mensal'!$U$2,1,0)</f>
        <v>4</v>
      </c>
    </row>
    <row r="8" spans="1:23" x14ac:dyDescent="0.25">
      <c r="B8" s="18" t="s">
        <v>93</v>
      </c>
      <c r="C8" s="18" t="s">
        <v>94</v>
      </c>
      <c r="D8" s="21">
        <v>751.7</v>
      </c>
      <c r="E8" s="8">
        <v>30591.851638775905</v>
      </c>
      <c r="F8" s="2">
        <v>36477.361549680281</v>
      </c>
      <c r="G8" s="9">
        <f t="shared" si="3"/>
        <v>67069.213188456182</v>
      </c>
      <c r="H8" s="2">
        <v>2089</v>
      </c>
      <c r="I8" s="2">
        <v>2058</v>
      </c>
      <c r="J8" s="9">
        <f t="shared" si="4"/>
        <v>4147</v>
      </c>
      <c r="K8" s="2">
        <v>0</v>
      </c>
      <c r="L8" s="2">
        <v>0</v>
      </c>
      <c r="M8" s="9">
        <f t="shared" si="5"/>
        <v>0</v>
      </c>
      <c r="N8" s="32">
        <f t="shared" si="6"/>
        <v>6.7797483375830858E-2</v>
      </c>
      <c r="O8" s="32">
        <f t="shared" si="7"/>
        <v>8.205863646312557E-2</v>
      </c>
      <c r="P8" s="33">
        <f t="shared" si="8"/>
        <v>7.4874756839455769E-2</v>
      </c>
      <c r="Q8" s="41"/>
      <c r="R8" s="37">
        <f t="shared" si="9"/>
        <v>14.644256409179466</v>
      </c>
      <c r="S8" s="37">
        <f t="shared" si="10"/>
        <v>17.724665476035121</v>
      </c>
      <c r="T8" s="37">
        <f t="shared" si="11"/>
        <v>16.172947477322445</v>
      </c>
      <c r="U8">
        <f>+IF('Média 24h-6h'!R8&lt;'Média Mensal'!$U$2,1,0)+IF('Média 6h-7h'!R8&lt;'Média Mensal'!$U$2,1,0)+IF('Média 7h-8h'!R8&lt;'Média Mensal'!$U$2,1,0)+IF('Média 8h-9h'!R8&lt;'Média Mensal'!$U$2,1,0)+IF('Média 9h-10h'!R8&lt;'Média Mensal'!$U$2,1,0)+IF('Média 10h-11h'!R8&lt;'Média Mensal'!$U$2,1,0)+IF('Média 11h-12h'!R8&lt;'Média Mensal'!$U$2,1,0)+IF('Média 12h-13h'!R8&lt;'Média Mensal'!$U$2,1,0)+IF('Média 13h-14h'!R8&lt;'Média Mensal'!$U$2,1,0)+IF('Média 14h-15h'!R8&lt;'Média Mensal'!$U$2,1,0)+IF('Média 15h-16h'!R8&lt;'Média Mensal'!$U$2,1,0)+IF('Média 16h-17h'!R8&lt;'Média Mensal'!$U$2,1,0)+IF('Média 17h-18h'!R8&lt;'Média Mensal'!$U$2,1,0)+IF('Média 18h-19h'!R8&lt;'Média Mensal'!$U$2,1,0)+IF('Média 19h-20h'!R8&lt;'Média Mensal'!$U$2,1,0)+IF('Média 20h-21h'!R8&lt;'Média Mensal'!$U$2,1,0)+IF('Média 21h-22h'!R8&lt;'Média Mensal'!$U$2,1,0)+IF('Média 22h-23h'!R8&lt;'Média Mensal'!$U$2,1,0)+IF('Média 23h-0h'!R8&lt;'Média Mensal'!$U$2,1,0)</f>
        <v>10</v>
      </c>
      <c r="V8">
        <f>+IF('Média 24h-6h'!S8&lt;'Média Mensal'!$U$2,1,0)+IF('Média 6h-7h'!S8&lt;'Média Mensal'!$U$2,1,0)+IF('Média 7h-8h'!S8&lt;'Média Mensal'!$U$2,1,0)+IF('Média 8h-9h'!S8&lt;'Média Mensal'!$U$2,1,0)+IF('Média 9h-10h'!S8&lt;'Média Mensal'!$U$2,1,0)+IF('Média 10h-11h'!S8&lt;'Média Mensal'!$U$2,1,0)+IF('Média 11h-12h'!S8&lt;'Média Mensal'!$U$2,1,0)+IF('Média 12h-13h'!S8&lt;'Média Mensal'!$U$2,1,0)+IF('Média 13h-14h'!S8&lt;'Média Mensal'!$U$2,1,0)+IF('Média 14h-15h'!S8&lt;'Média Mensal'!$U$2,1,0)+IF('Média 15h-16h'!S8&lt;'Média Mensal'!$U$2,1,0)+IF('Média 16h-17h'!S8&lt;'Média Mensal'!$U$2,1,0)+IF('Média 17h-18h'!S8&lt;'Média Mensal'!$U$2,1,0)+IF('Média 18h-19h'!S8&lt;'Média Mensal'!$U$2,1,0)+IF('Média 19h-20h'!S8&lt;'Média Mensal'!$U$2,1,0)+IF('Média 20h-21h'!S8&lt;'Média Mensal'!$U$2,1,0)+IF('Média 21h-22h'!S8&lt;'Média Mensal'!$U$2,1,0)+IF('Média 22h-23h'!S8&lt;'Média Mensal'!$U$2,1,0)+IF('Média 23h-0h'!S8&lt;'Média Mensal'!$U$2,1,0)</f>
        <v>2</v>
      </c>
    </row>
    <row r="9" spans="1:23" x14ac:dyDescent="0.25">
      <c r="B9" s="18" t="s">
        <v>94</v>
      </c>
      <c r="C9" s="18" t="s">
        <v>95</v>
      </c>
      <c r="D9" s="21">
        <v>859.99</v>
      </c>
      <c r="E9" s="8">
        <v>42153.395812456743</v>
      </c>
      <c r="F9" s="2">
        <v>46114.925584724049</v>
      </c>
      <c r="G9" s="9">
        <f t="shared" si="3"/>
        <v>88268.321397180785</v>
      </c>
      <c r="H9" s="2">
        <v>2085</v>
      </c>
      <c r="I9" s="2">
        <v>2058</v>
      </c>
      <c r="J9" s="9">
        <f t="shared" si="4"/>
        <v>4143</v>
      </c>
      <c r="K9" s="2">
        <v>0</v>
      </c>
      <c r="L9" s="2">
        <v>0</v>
      </c>
      <c r="M9" s="9">
        <f t="shared" si="5"/>
        <v>0</v>
      </c>
      <c r="N9" s="32">
        <f t="shared" si="6"/>
        <v>9.3599333449810695E-2</v>
      </c>
      <c r="O9" s="32">
        <f t="shared" si="7"/>
        <v>0.1037390796186608</v>
      </c>
      <c r="P9" s="33">
        <f t="shared" si="8"/>
        <v>9.8636166086907839E-2</v>
      </c>
      <c r="Q9" s="41"/>
      <c r="R9" s="37">
        <f t="shared" si="9"/>
        <v>20.217456025159109</v>
      </c>
      <c r="S9" s="37">
        <f t="shared" si="10"/>
        <v>22.407641197630735</v>
      </c>
      <c r="T9" s="37">
        <f t="shared" si="11"/>
        <v>21.305411874772094</v>
      </c>
      <c r="U9">
        <f>+IF('Média 24h-6h'!R9&lt;'Média Mensal'!$U$2,1,0)+IF('Média 6h-7h'!R9&lt;'Média Mensal'!$U$2,1,0)+IF('Média 7h-8h'!R9&lt;'Média Mensal'!$U$2,1,0)+IF('Média 8h-9h'!R9&lt;'Média Mensal'!$U$2,1,0)+IF('Média 9h-10h'!R9&lt;'Média Mensal'!$U$2,1,0)+IF('Média 10h-11h'!R9&lt;'Média Mensal'!$U$2,1,0)+IF('Média 11h-12h'!R9&lt;'Média Mensal'!$U$2,1,0)+IF('Média 12h-13h'!R9&lt;'Média Mensal'!$U$2,1,0)+IF('Média 13h-14h'!R9&lt;'Média Mensal'!$U$2,1,0)+IF('Média 14h-15h'!R9&lt;'Média Mensal'!$U$2,1,0)+IF('Média 15h-16h'!R9&lt;'Média Mensal'!$U$2,1,0)+IF('Média 16h-17h'!R9&lt;'Média Mensal'!$U$2,1,0)+IF('Média 17h-18h'!R9&lt;'Média Mensal'!$U$2,1,0)+IF('Média 18h-19h'!R9&lt;'Média Mensal'!$U$2,1,0)+IF('Média 19h-20h'!R9&lt;'Média Mensal'!$U$2,1,0)+IF('Média 20h-21h'!R9&lt;'Média Mensal'!$U$2,1,0)+IF('Média 21h-22h'!R9&lt;'Média Mensal'!$U$2,1,0)+IF('Média 22h-23h'!R9&lt;'Média Mensal'!$U$2,1,0)+IF('Média 23h-0h'!R9&lt;'Média Mensal'!$U$2,1,0)</f>
        <v>6</v>
      </c>
      <c r="V9">
        <f>+IF('Média 24h-6h'!S9&lt;'Média Mensal'!$U$2,1,0)+IF('Média 6h-7h'!S9&lt;'Média Mensal'!$U$2,1,0)+IF('Média 7h-8h'!S9&lt;'Média Mensal'!$U$2,1,0)+IF('Média 8h-9h'!S9&lt;'Média Mensal'!$U$2,1,0)+IF('Média 9h-10h'!S9&lt;'Média Mensal'!$U$2,1,0)+IF('Média 10h-11h'!S9&lt;'Média Mensal'!$U$2,1,0)+IF('Média 11h-12h'!S9&lt;'Média Mensal'!$U$2,1,0)+IF('Média 12h-13h'!S9&lt;'Média Mensal'!$U$2,1,0)+IF('Média 13h-14h'!S9&lt;'Média Mensal'!$U$2,1,0)+IF('Média 14h-15h'!S9&lt;'Média Mensal'!$U$2,1,0)+IF('Média 15h-16h'!S9&lt;'Média Mensal'!$U$2,1,0)+IF('Média 16h-17h'!S9&lt;'Média Mensal'!$U$2,1,0)+IF('Média 17h-18h'!S9&lt;'Média Mensal'!$U$2,1,0)+IF('Média 18h-19h'!S9&lt;'Média Mensal'!$U$2,1,0)+IF('Média 19h-20h'!S9&lt;'Média Mensal'!$U$2,1,0)+IF('Média 20h-21h'!S9&lt;'Média Mensal'!$U$2,1,0)+IF('Média 21h-22h'!S9&lt;'Média Mensal'!$U$2,1,0)+IF('Média 22h-23h'!S9&lt;'Média Mensal'!$U$2,1,0)+IF('Média 23h-0h'!S9&lt;'Média Mensal'!$U$2,1,0)</f>
        <v>1</v>
      </c>
    </row>
    <row r="10" spans="1:23" x14ac:dyDescent="0.25">
      <c r="B10" s="18" t="s">
        <v>95</v>
      </c>
      <c r="C10" s="18" t="s">
        <v>96</v>
      </c>
      <c r="D10" s="21">
        <v>452.83</v>
      </c>
      <c r="E10" s="8">
        <v>48729.618366941082</v>
      </c>
      <c r="F10" s="2">
        <v>54922.551918850739</v>
      </c>
      <c r="G10" s="9">
        <f t="shared" si="3"/>
        <v>103652.17028579183</v>
      </c>
      <c r="H10" s="2">
        <v>2085</v>
      </c>
      <c r="I10" s="2">
        <v>2060</v>
      </c>
      <c r="J10" s="9">
        <f t="shared" si="4"/>
        <v>4145</v>
      </c>
      <c r="K10" s="2">
        <v>0</v>
      </c>
      <c r="L10" s="2">
        <v>0</v>
      </c>
      <c r="M10" s="9">
        <f t="shared" si="5"/>
        <v>0</v>
      </c>
      <c r="N10" s="32">
        <f t="shared" si="6"/>
        <v>0.10820147963171925</v>
      </c>
      <c r="O10" s="32">
        <f t="shared" si="7"/>
        <v>0.12343256004775877</v>
      </c>
      <c r="P10" s="33">
        <f t="shared" si="8"/>
        <v>0.11577108775163274</v>
      </c>
      <c r="Q10" s="41"/>
      <c r="R10" s="37">
        <f t="shared" si="9"/>
        <v>23.371519600451357</v>
      </c>
      <c r="S10" s="37">
        <f t="shared" si="10"/>
        <v>26.661432970315893</v>
      </c>
      <c r="T10" s="37">
        <f t="shared" si="11"/>
        <v>25.006554954352673</v>
      </c>
      <c r="U10">
        <f>+IF('Média 24h-6h'!R10&lt;'Média Mensal'!$U$2,1,0)+IF('Média 6h-7h'!R10&lt;'Média Mensal'!$U$2,1,0)+IF('Média 7h-8h'!R10&lt;'Média Mensal'!$U$2,1,0)+IF('Média 8h-9h'!R10&lt;'Média Mensal'!$U$2,1,0)+IF('Média 9h-10h'!R10&lt;'Média Mensal'!$U$2,1,0)+IF('Média 10h-11h'!R10&lt;'Média Mensal'!$U$2,1,0)+IF('Média 11h-12h'!R10&lt;'Média Mensal'!$U$2,1,0)+IF('Média 12h-13h'!R10&lt;'Média Mensal'!$U$2,1,0)+IF('Média 13h-14h'!R10&lt;'Média Mensal'!$U$2,1,0)+IF('Média 14h-15h'!R10&lt;'Média Mensal'!$U$2,1,0)+IF('Média 15h-16h'!R10&lt;'Média Mensal'!$U$2,1,0)+IF('Média 16h-17h'!R10&lt;'Média Mensal'!$U$2,1,0)+IF('Média 17h-18h'!R10&lt;'Média Mensal'!$U$2,1,0)+IF('Média 18h-19h'!R10&lt;'Média Mensal'!$U$2,1,0)+IF('Média 19h-20h'!R10&lt;'Média Mensal'!$U$2,1,0)+IF('Média 20h-21h'!R10&lt;'Média Mensal'!$U$2,1,0)+IF('Média 21h-22h'!R10&lt;'Média Mensal'!$U$2,1,0)+IF('Média 22h-23h'!R10&lt;'Média Mensal'!$U$2,1,0)+IF('Média 23h-0h'!R10&lt;'Média Mensal'!$U$2,1,0)</f>
        <v>6</v>
      </c>
      <c r="V10">
        <f>+IF('Média 24h-6h'!S10&lt;'Média Mensal'!$U$2,1,0)+IF('Média 6h-7h'!S10&lt;'Média Mensal'!$U$2,1,0)+IF('Média 7h-8h'!S10&lt;'Média Mensal'!$U$2,1,0)+IF('Média 8h-9h'!S10&lt;'Média Mensal'!$U$2,1,0)+IF('Média 9h-10h'!S10&lt;'Média Mensal'!$U$2,1,0)+IF('Média 10h-11h'!S10&lt;'Média Mensal'!$U$2,1,0)+IF('Média 11h-12h'!S10&lt;'Média Mensal'!$U$2,1,0)+IF('Média 12h-13h'!S10&lt;'Média Mensal'!$U$2,1,0)+IF('Média 13h-14h'!S10&lt;'Média Mensal'!$U$2,1,0)+IF('Média 14h-15h'!S10&lt;'Média Mensal'!$U$2,1,0)+IF('Média 15h-16h'!S10&lt;'Média Mensal'!$U$2,1,0)+IF('Média 16h-17h'!S10&lt;'Média Mensal'!$U$2,1,0)+IF('Média 17h-18h'!S10&lt;'Média Mensal'!$U$2,1,0)+IF('Média 18h-19h'!S10&lt;'Média Mensal'!$U$2,1,0)+IF('Média 19h-20h'!S10&lt;'Média Mensal'!$U$2,1,0)+IF('Média 20h-21h'!S10&lt;'Média Mensal'!$U$2,1,0)+IF('Média 21h-22h'!S10&lt;'Média Mensal'!$U$2,1,0)+IF('Média 22h-23h'!S10&lt;'Média Mensal'!$U$2,1,0)+IF('Média 23h-0h'!S10&lt;'Média Mensal'!$U$2,1,0)</f>
        <v>0</v>
      </c>
    </row>
    <row r="11" spans="1:23" x14ac:dyDescent="0.25">
      <c r="B11" s="18" t="s">
        <v>96</v>
      </c>
      <c r="C11" s="18" t="s">
        <v>97</v>
      </c>
      <c r="D11" s="21">
        <v>1111.6199999999999</v>
      </c>
      <c r="E11" s="8">
        <v>62188.780142079646</v>
      </c>
      <c r="F11" s="2">
        <v>68081.702659954783</v>
      </c>
      <c r="G11" s="9">
        <f t="shared" si="3"/>
        <v>130270.48280203443</v>
      </c>
      <c r="H11" s="2">
        <v>2096</v>
      </c>
      <c r="I11" s="2">
        <v>2069</v>
      </c>
      <c r="J11" s="9">
        <f t="shared" si="4"/>
        <v>4165</v>
      </c>
      <c r="K11" s="2">
        <v>0</v>
      </c>
      <c r="L11" s="2">
        <v>0</v>
      </c>
      <c r="M11" s="9">
        <f t="shared" si="5"/>
        <v>0</v>
      </c>
      <c r="N11" s="32">
        <f t="shared" si="6"/>
        <v>0.13736212746960622</v>
      </c>
      <c r="O11" s="32">
        <f t="shared" si="7"/>
        <v>0.15234077712429242</v>
      </c>
      <c r="P11" s="33">
        <f t="shared" si="8"/>
        <v>0.14480290205197016</v>
      </c>
      <c r="Q11" s="41"/>
      <c r="R11" s="37">
        <f t="shared" si="9"/>
        <v>29.670219533434945</v>
      </c>
      <c r="S11" s="37">
        <f t="shared" si="10"/>
        <v>32.905607858847162</v>
      </c>
      <c r="T11" s="37">
        <f t="shared" si="11"/>
        <v>31.277426843225552</v>
      </c>
      <c r="U11">
        <f>+IF('Média 24h-6h'!R11&lt;'Média Mensal'!$U$2,1,0)+IF('Média 6h-7h'!R11&lt;'Média Mensal'!$U$2,1,0)+IF('Média 7h-8h'!R11&lt;'Média Mensal'!$U$2,1,0)+IF('Média 8h-9h'!R11&lt;'Média Mensal'!$U$2,1,0)+IF('Média 9h-10h'!R11&lt;'Média Mensal'!$U$2,1,0)+IF('Média 10h-11h'!R11&lt;'Média Mensal'!$U$2,1,0)+IF('Média 11h-12h'!R11&lt;'Média Mensal'!$U$2,1,0)+IF('Média 12h-13h'!R11&lt;'Média Mensal'!$U$2,1,0)+IF('Média 13h-14h'!R11&lt;'Média Mensal'!$U$2,1,0)+IF('Média 14h-15h'!R11&lt;'Média Mensal'!$U$2,1,0)+IF('Média 15h-16h'!R11&lt;'Média Mensal'!$U$2,1,0)+IF('Média 16h-17h'!R11&lt;'Média Mensal'!$U$2,1,0)+IF('Média 17h-18h'!R11&lt;'Média Mensal'!$U$2,1,0)+IF('Média 18h-19h'!R11&lt;'Média Mensal'!$U$2,1,0)+IF('Média 19h-20h'!R11&lt;'Média Mensal'!$U$2,1,0)+IF('Média 20h-21h'!R11&lt;'Média Mensal'!$U$2,1,0)+IF('Média 21h-22h'!R11&lt;'Média Mensal'!$U$2,1,0)+IF('Média 22h-23h'!R11&lt;'Média Mensal'!$U$2,1,0)+IF('Média 23h-0h'!R11&lt;'Média Mensal'!$U$2,1,0)</f>
        <v>0</v>
      </c>
      <c r="V11">
        <f>+IF('Média 24h-6h'!S11&lt;'Média Mensal'!$U$2,1,0)+IF('Média 6h-7h'!S11&lt;'Média Mensal'!$U$2,1,0)+IF('Média 7h-8h'!S11&lt;'Média Mensal'!$U$2,1,0)+IF('Média 8h-9h'!S11&lt;'Média Mensal'!$U$2,1,0)+IF('Média 9h-10h'!S11&lt;'Média Mensal'!$U$2,1,0)+IF('Média 10h-11h'!S11&lt;'Média Mensal'!$U$2,1,0)+IF('Média 11h-12h'!S11&lt;'Média Mensal'!$U$2,1,0)+IF('Média 12h-13h'!S11&lt;'Média Mensal'!$U$2,1,0)+IF('Média 13h-14h'!S11&lt;'Média Mensal'!$U$2,1,0)+IF('Média 14h-15h'!S11&lt;'Média Mensal'!$U$2,1,0)+IF('Média 15h-16h'!S11&lt;'Média Mensal'!$U$2,1,0)+IF('Média 16h-17h'!S11&lt;'Média Mensal'!$U$2,1,0)+IF('Média 17h-18h'!S11&lt;'Média Mensal'!$U$2,1,0)+IF('Média 18h-19h'!S11&lt;'Média Mensal'!$U$2,1,0)+IF('Média 19h-20h'!S11&lt;'Média Mensal'!$U$2,1,0)+IF('Média 20h-21h'!S11&lt;'Média Mensal'!$U$2,1,0)+IF('Média 21h-22h'!S11&lt;'Média Mensal'!$U$2,1,0)+IF('Média 22h-23h'!S11&lt;'Média Mensal'!$U$2,1,0)+IF('Média 23h-0h'!S11&lt;'Média Mensal'!$U$2,1,0)</f>
        <v>0</v>
      </c>
    </row>
    <row r="12" spans="1:23" x14ac:dyDescent="0.25">
      <c r="B12" s="18" t="s">
        <v>97</v>
      </c>
      <c r="C12" s="18" t="s">
        <v>98</v>
      </c>
      <c r="D12" s="21">
        <v>499.02</v>
      </c>
      <c r="E12" s="8">
        <v>65261.203879800843</v>
      </c>
      <c r="F12" s="2">
        <v>69805.418127269644</v>
      </c>
      <c r="G12" s="9">
        <f t="shared" si="3"/>
        <v>135066.62200707049</v>
      </c>
      <c r="H12" s="2">
        <v>2095</v>
      </c>
      <c r="I12" s="2">
        <v>2068</v>
      </c>
      <c r="J12" s="9">
        <f t="shared" si="4"/>
        <v>4163</v>
      </c>
      <c r="K12" s="2">
        <v>0</v>
      </c>
      <c r="L12" s="2">
        <v>0</v>
      </c>
      <c r="M12" s="9">
        <f t="shared" si="5"/>
        <v>0</v>
      </c>
      <c r="N12" s="32">
        <f t="shared" si="6"/>
        <v>0.14421728073853277</v>
      </c>
      <c r="O12" s="32">
        <f t="shared" si="7"/>
        <v>0.15627332305159225</v>
      </c>
      <c r="P12" s="33">
        <f t="shared" si="8"/>
        <v>0.15020620591350442</v>
      </c>
      <c r="Q12" s="41"/>
      <c r="R12" s="37">
        <f t="shared" si="9"/>
        <v>31.150932639523077</v>
      </c>
      <c r="S12" s="37">
        <f t="shared" si="10"/>
        <v>33.755037779143926</v>
      </c>
      <c r="T12" s="37">
        <f t="shared" si="11"/>
        <v>32.444540477316956</v>
      </c>
      <c r="U12">
        <f>+IF('Média 24h-6h'!R12&lt;'Média Mensal'!$U$2,1,0)+IF('Média 6h-7h'!R12&lt;'Média Mensal'!$U$2,1,0)+IF('Média 7h-8h'!R12&lt;'Média Mensal'!$U$2,1,0)+IF('Média 8h-9h'!R12&lt;'Média Mensal'!$U$2,1,0)+IF('Média 9h-10h'!R12&lt;'Média Mensal'!$U$2,1,0)+IF('Média 10h-11h'!R12&lt;'Média Mensal'!$U$2,1,0)+IF('Média 11h-12h'!R12&lt;'Média Mensal'!$U$2,1,0)+IF('Média 12h-13h'!R12&lt;'Média Mensal'!$U$2,1,0)+IF('Média 13h-14h'!R12&lt;'Média Mensal'!$U$2,1,0)+IF('Média 14h-15h'!R12&lt;'Média Mensal'!$U$2,1,0)+IF('Média 15h-16h'!R12&lt;'Média Mensal'!$U$2,1,0)+IF('Média 16h-17h'!R12&lt;'Média Mensal'!$U$2,1,0)+IF('Média 17h-18h'!R12&lt;'Média Mensal'!$U$2,1,0)+IF('Média 18h-19h'!R12&lt;'Média Mensal'!$U$2,1,0)+IF('Média 19h-20h'!R12&lt;'Média Mensal'!$U$2,1,0)+IF('Média 20h-21h'!R12&lt;'Média Mensal'!$U$2,1,0)+IF('Média 21h-22h'!R12&lt;'Média Mensal'!$U$2,1,0)+IF('Média 22h-23h'!R12&lt;'Média Mensal'!$U$2,1,0)+IF('Média 23h-0h'!R12&lt;'Média Mensal'!$U$2,1,0)</f>
        <v>0</v>
      </c>
      <c r="V12">
        <f>+IF('Média 24h-6h'!S12&lt;'Média Mensal'!$U$2,1,0)+IF('Média 6h-7h'!S12&lt;'Média Mensal'!$U$2,1,0)+IF('Média 7h-8h'!S12&lt;'Média Mensal'!$U$2,1,0)+IF('Média 8h-9h'!S12&lt;'Média Mensal'!$U$2,1,0)+IF('Média 9h-10h'!S12&lt;'Média Mensal'!$U$2,1,0)+IF('Média 10h-11h'!S12&lt;'Média Mensal'!$U$2,1,0)+IF('Média 11h-12h'!S12&lt;'Média Mensal'!$U$2,1,0)+IF('Média 12h-13h'!S12&lt;'Média Mensal'!$U$2,1,0)+IF('Média 13h-14h'!S12&lt;'Média Mensal'!$U$2,1,0)+IF('Média 14h-15h'!S12&lt;'Média Mensal'!$U$2,1,0)+IF('Média 15h-16h'!S12&lt;'Média Mensal'!$U$2,1,0)+IF('Média 16h-17h'!S12&lt;'Média Mensal'!$U$2,1,0)+IF('Média 17h-18h'!S12&lt;'Média Mensal'!$U$2,1,0)+IF('Média 18h-19h'!S12&lt;'Média Mensal'!$U$2,1,0)+IF('Média 19h-20h'!S12&lt;'Média Mensal'!$U$2,1,0)+IF('Média 20h-21h'!S12&lt;'Média Mensal'!$U$2,1,0)+IF('Média 21h-22h'!S12&lt;'Média Mensal'!$U$2,1,0)+IF('Média 22h-23h'!S12&lt;'Média Mensal'!$U$2,1,0)+IF('Média 23h-0h'!S12&lt;'Média Mensal'!$U$2,1,0)</f>
        <v>0</v>
      </c>
    </row>
    <row r="13" spans="1:23" x14ac:dyDescent="0.25">
      <c r="B13" s="18" t="s">
        <v>98</v>
      </c>
      <c r="C13" s="18" t="s">
        <v>99</v>
      </c>
      <c r="D13" s="21">
        <v>650</v>
      </c>
      <c r="E13" s="8">
        <v>67242.379241447197</v>
      </c>
      <c r="F13" s="2">
        <v>71078.621221861511</v>
      </c>
      <c r="G13" s="9">
        <f t="shared" si="3"/>
        <v>138321.00046330871</v>
      </c>
      <c r="H13" s="2">
        <v>2095</v>
      </c>
      <c r="I13" s="2">
        <v>2068</v>
      </c>
      <c r="J13" s="87">
        <f t="shared" si="4"/>
        <v>4163</v>
      </c>
      <c r="K13" s="2">
        <v>0</v>
      </c>
      <c r="L13" s="2">
        <v>0</v>
      </c>
      <c r="M13" s="9">
        <f t="shared" si="5"/>
        <v>0</v>
      </c>
      <c r="N13" s="32">
        <f t="shared" si="6"/>
        <v>0.14859537532362591</v>
      </c>
      <c r="O13" s="32">
        <f t="shared" si="7"/>
        <v>0.1591236416063595</v>
      </c>
      <c r="P13" s="33">
        <f t="shared" si="8"/>
        <v>0.15382536683760453</v>
      </c>
      <c r="Q13" s="41"/>
      <c r="R13" s="37">
        <f t="shared" si="9"/>
        <v>32.096601069903194</v>
      </c>
      <c r="S13" s="37">
        <f t="shared" si="10"/>
        <v>34.370706586973654</v>
      </c>
      <c r="T13" s="37">
        <f t="shared" si="11"/>
        <v>33.226279236922579</v>
      </c>
      <c r="U13">
        <f>+IF('Média 24h-6h'!R13&lt;'Média Mensal'!$U$2,1,0)+IF('Média 6h-7h'!R13&lt;'Média Mensal'!$U$2,1,0)+IF('Média 7h-8h'!R13&lt;'Média Mensal'!$U$2,1,0)+IF('Média 8h-9h'!R13&lt;'Média Mensal'!$U$2,1,0)+IF('Média 9h-10h'!R13&lt;'Média Mensal'!$U$2,1,0)+IF('Média 10h-11h'!R13&lt;'Média Mensal'!$U$2,1,0)+IF('Média 11h-12h'!R13&lt;'Média Mensal'!$U$2,1,0)+IF('Média 12h-13h'!R13&lt;'Média Mensal'!$U$2,1,0)+IF('Média 13h-14h'!R13&lt;'Média Mensal'!$U$2,1,0)+IF('Média 14h-15h'!R13&lt;'Média Mensal'!$U$2,1,0)+IF('Média 15h-16h'!R13&lt;'Média Mensal'!$U$2,1,0)+IF('Média 16h-17h'!R13&lt;'Média Mensal'!$U$2,1,0)+IF('Média 17h-18h'!R13&lt;'Média Mensal'!$U$2,1,0)+IF('Média 18h-19h'!R13&lt;'Média Mensal'!$U$2,1,0)+IF('Média 19h-20h'!R13&lt;'Média Mensal'!$U$2,1,0)+IF('Média 20h-21h'!R13&lt;'Média Mensal'!$U$2,1,0)+IF('Média 21h-22h'!R13&lt;'Média Mensal'!$U$2,1,0)+IF('Média 22h-23h'!R13&lt;'Média Mensal'!$U$2,1,0)+IF('Média 23h-0h'!R13&lt;'Média Mensal'!$U$2,1,0)</f>
        <v>0</v>
      </c>
      <c r="V13">
        <f>+IF('Média 24h-6h'!S13&lt;'Média Mensal'!$U$2,1,0)+IF('Média 6h-7h'!S13&lt;'Média Mensal'!$U$2,1,0)+IF('Média 7h-8h'!S13&lt;'Média Mensal'!$U$2,1,0)+IF('Média 8h-9h'!S13&lt;'Média Mensal'!$U$2,1,0)+IF('Média 9h-10h'!S13&lt;'Média Mensal'!$U$2,1,0)+IF('Média 10h-11h'!S13&lt;'Média Mensal'!$U$2,1,0)+IF('Média 11h-12h'!S13&lt;'Média Mensal'!$U$2,1,0)+IF('Média 12h-13h'!S13&lt;'Média Mensal'!$U$2,1,0)+IF('Média 13h-14h'!S13&lt;'Média Mensal'!$U$2,1,0)+IF('Média 14h-15h'!S13&lt;'Média Mensal'!$U$2,1,0)+IF('Média 15h-16h'!S13&lt;'Média Mensal'!$U$2,1,0)+IF('Média 16h-17h'!S13&lt;'Média Mensal'!$U$2,1,0)+IF('Média 17h-18h'!S13&lt;'Média Mensal'!$U$2,1,0)+IF('Média 18h-19h'!S13&lt;'Média Mensal'!$U$2,1,0)+IF('Média 19h-20h'!S13&lt;'Média Mensal'!$U$2,1,0)+IF('Média 20h-21h'!S13&lt;'Média Mensal'!$U$2,1,0)+IF('Média 21h-22h'!S13&lt;'Média Mensal'!$U$2,1,0)+IF('Média 22h-23h'!S13&lt;'Média Mensal'!$U$2,1,0)+IF('Média 23h-0h'!S13&lt;'Média Mensal'!$U$2,1,0)</f>
        <v>0</v>
      </c>
    </row>
    <row r="14" spans="1:23" x14ac:dyDescent="0.25">
      <c r="B14" s="18" t="s">
        <v>99</v>
      </c>
      <c r="C14" s="18" t="s">
        <v>7</v>
      </c>
      <c r="D14" s="21">
        <v>619.19000000000005</v>
      </c>
      <c r="E14" s="8">
        <v>79320.207634373946</v>
      </c>
      <c r="F14" s="2">
        <v>84211.584887607081</v>
      </c>
      <c r="G14" s="9">
        <f t="shared" si="3"/>
        <v>163531.79252198103</v>
      </c>
      <c r="H14" s="2">
        <v>2095</v>
      </c>
      <c r="I14" s="2">
        <v>2068</v>
      </c>
      <c r="J14" s="9">
        <f t="shared" si="4"/>
        <v>4163</v>
      </c>
      <c r="K14" s="2">
        <v>0</v>
      </c>
      <c r="L14" s="2">
        <v>0</v>
      </c>
      <c r="M14" s="9">
        <f t="shared" si="5"/>
        <v>0</v>
      </c>
      <c r="N14" s="32">
        <f t="shared" si="6"/>
        <v>0.17528552911335177</v>
      </c>
      <c r="O14" s="32">
        <f t="shared" si="7"/>
        <v>0.18852439485190353</v>
      </c>
      <c r="P14" s="33">
        <f t="shared" si="8"/>
        <v>0.18186203027773443</v>
      </c>
      <c r="Q14" s="41"/>
      <c r="R14" s="37">
        <f t="shared" si="9"/>
        <v>37.861674288483982</v>
      </c>
      <c r="S14" s="37">
        <f t="shared" si="10"/>
        <v>40.721269288011165</v>
      </c>
      <c r="T14" s="37">
        <f t="shared" si="11"/>
        <v>39.282198539990638</v>
      </c>
      <c r="U14">
        <f>+IF('Média 24h-6h'!R14&lt;'Média Mensal'!$U$2,1,0)+IF('Média 6h-7h'!R14&lt;'Média Mensal'!$U$2,1,0)+IF('Média 7h-8h'!R14&lt;'Média Mensal'!$U$2,1,0)+IF('Média 8h-9h'!R14&lt;'Média Mensal'!$U$2,1,0)+IF('Média 9h-10h'!R14&lt;'Média Mensal'!$U$2,1,0)+IF('Média 10h-11h'!R14&lt;'Média Mensal'!$U$2,1,0)+IF('Média 11h-12h'!R14&lt;'Média Mensal'!$U$2,1,0)+IF('Média 12h-13h'!R14&lt;'Média Mensal'!$U$2,1,0)+IF('Média 13h-14h'!R14&lt;'Média Mensal'!$U$2,1,0)+IF('Média 14h-15h'!R14&lt;'Média Mensal'!$U$2,1,0)+IF('Média 15h-16h'!R14&lt;'Média Mensal'!$U$2,1,0)+IF('Média 16h-17h'!R14&lt;'Média Mensal'!$U$2,1,0)+IF('Média 17h-18h'!R14&lt;'Média Mensal'!$U$2,1,0)+IF('Média 18h-19h'!R14&lt;'Média Mensal'!$U$2,1,0)+IF('Média 19h-20h'!R14&lt;'Média Mensal'!$U$2,1,0)+IF('Média 20h-21h'!R14&lt;'Média Mensal'!$U$2,1,0)+IF('Média 21h-22h'!R14&lt;'Média Mensal'!$U$2,1,0)+IF('Média 22h-23h'!R14&lt;'Média Mensal'!$U$2,1,0)+IF('Média 23h-0h'!R14&lt;'Média Mensal'!$U$2,1,0)</f>
        <v>0</v>
      </c>
      <c r="V14">
        <f>+IF('Média 24h-6h'!S14&lt;'Média Mensal'!$U$2,1,0)+IF('Média 6h-7h'!S14&lt;'Média Mensal'!$U$2,1,0)+IF('Média 7h-8h'!S14&lt;'Média Mensal'!$U$2,1,0)+IF('Média 8h-9h'!S14&lt;'Média Mensal'!$U$2,1,0)+IF('Média 9h-10h'!S14&lt;'Média Mensal'!$U$2,1,0)+IF('Média 10h-11h'!S14&lt;'Média Mensal'!$U$2,1,0)+IF('Média 11h-12h'!S14&lt;'Média Mensal'!$U$2,1,0)+IF('Média 12h-13h'!S14&lt;'Média Mensal'!$U$2,1,0)+IF('Média 13h-14h'!S14&lt;'Média Mensal'!$U$2,1,0)+IF('Média 14h-15h'!S14&lt;'Média Mensal'!$U$2,1,0)+IF('Média 15h-16h'!S14&lt;'Média Mensal'!$U$2,1,0)+IF('Média 16h-17h'!S14&lt;'Média Mensal'!$U$2,1,0)+IF('Média 17h-18h'!S14&lt;'Média Mensal'!$U$2,1,0)+IF('Média 18h-19h'!S14&lt;'Média Mensal'!$U$2,1,0)+IF('Média 19h-20h'!S14&lt;'Média Mensal'!$U$2,1,0)+IF('Média 20h-21h'!S14&lt;'Média Mensal'!$U$2,1,0)+IF('Média 21h-22h'!S14&lt;'Média Mensal'!$U$2,1,0)+IF('Média 22h-23h'!S14&lt;'Média Mensal'!$U$2,1,0)+IF('Média 23h-0h'!S14&lt;'Média Mensal'!$U$2,1,0)</f>
        <v>0</v>
      </c>
    </row>
    <row r="15" spans="1:23" x14ac:dyDescent="0.25">
      <c r="B15" s="18" t="s">
        <v>7</v>
      </c>
      <c r="C15" s="18" t="s">
        <v>8</v>
      </c>
      <c r="D15" s="21">
        <v>1166.02</v>
      </c>
      <c r="E15" s="8">
        <v>146115.75244751436</v>
      </c>
      <c r="F15" s="2">
        <v>150143.05237373887</v>
      </c>
      <c r="G15" s="9">
        <f t="shared" si="3"/>
        <v>296258.80482125323</v>
      </c>
      <c r="H15" s="2">
        <v>3628</v>
      </c>
      <c r="I15" s="2">
        <v>3575</v>
      </c>
      <c r="J15" s="9">
        <f t="shared" si="4"/>
        <v>7203</v>
      </c>
      <c r="K15" s="2">
        <v>2448</v>
      </c>
      <c r="L15" s="2">
        <v>2407</v>
      </c>
      <c r="M15" s="9">
        <f t="shared" si="5"/>
        <v>4855</v>
      </c>
      <c r="N15" s="32">
        <f t="shared" si="6"/>
        <v>0.10506240684716928</v>
      </c>
      <c r="O15" s="32">
        <f t="shared" si="7"/>
        <v>0.10966262838296478</v>
      </c>
      <c r="P15" s="33">
        <f t="shared" si="8"/>
        <v>0.10734450268317165</v>
      </c>
      <c r="Q15" s="41"/>
      <c r="R15" s="37">
        <f t="shared" si="9"/>
        <v>24.048017190176822</v>
      </c>
      <c r="S15" s="37">
        <f t="shared" si="10"/>
        <v>25.099139480732006</v>
      </c>
      <c r="T15" s="37">
        <f t="shared" si="11"/>
        <v>24.569481242432676</v>
      </c>
      <c r="U15">
        <f>+IF('Média 24h-6h'!R15&lt;'Média Mensal'!$U$2,1,0)+IF('Média 6h-7h'!R15&lt;'Média Mensal'!$U$2,1,0)+IF('Média 7h-8h'!R15&lt;'Média Mensal'!$U$2,1,0)+IF('Média 8h-9h'!R15&lt;'Média Mensal'!$U$2,1,0)+IF('Média 9h-10h'!R15&lt;'Média Mensal'!$U$2,1,0)+IF('Média 10h-11h'!R15&lt;'Média Mensal'!$U$2,1,0)+IF('Média 11h-12h'!R15&lt;'Média Mensal'!$U$2,1,0)+IF('Média 12h-13h'!R15&lt;'Média Mensal'!$U$2,1,0)+IF('Média 13h-14h'!R15&lt;'Média Mensal'!$U$2,1,0)+IF('Média 14h-15h'!R15&lt;'Média Mensal'!$U$2,1,0)+IF('Média 15h-16h'!R15&lt;'Média Mensal'!$U$2,1,0)+IF('Média 16h-17h'!R15&lt;'Média Mensal'!$U$2,1,0)+IF('Média 17h-18h'!R15&lt;'Média Mensal'!$U$2,1,0)+IF('Média 18h-19h'!R15&lt;'Média Mensal'!$U$2,1,0)+IF('Média 19h-20h'!R15&lt;'Média Mensal'!$U$2,1,0)+IF('Média 20h-21h'!R15&lt;'Média Mensal'!$U$2,1,0)+IF('Média 21h-22h'!R15&lt;'Média Mensal'!$U$2,1,0)+IF('Média 22h-23h'!R15&lt;'Média Mensal'!$U$2,1,0)+IF('Média 23h-0h'!R15&lt;'Média Mensal'!$U$2,1,0)</f>
        <v>0</v>
      </c>
      <c r="V15">
        <f>+IF('Média 24h-6h'!S15&lt;'Média Mensal'!$U$2,1,0)+IF('Média 6h-7h'!S15&lt;'Média Mensal'!$U$2,1,0)+IF('Média 7h-8h'!S15&lt;'Média Mensal'!$U$2,1,0)+IF('Média 8h-9h'!S15&lt;'Média Mensal'!$U$2,1,0)+IF('Média 9h-10h'!S15&lt;'Média Mensal'!$U$2,1,0)+IF('Média 10h-11h'!S15&lt;'Média Mensal'!$U$2,1,0)+IF('Média 11h-12h'!S15&lt;'Média Mensal'!$U$2,1,0)+IF('Média 12h-13h'!S15&lt;'Média Mensal'!$U$2,1,0)+IF('Média 13h-14h'!S15&lt;'Média Mensal'!$U$2,1,0)+IF('Média 14h-15h'!S15&lt;'Média Mensal'!$U$2,1,0)+IF('Média 15h-16h'!S15&lt;'Média Mensal'!$U$2,1,0)+IF('Média 16h-17h'!S15&lt;'Média Mensal'!$U$2,1,0)+IF('Média 17h-18h'!S15&lt;'Média Mensal'!$U$2,1,0)+IF('Média 18h-19h'!S15&lt;'Média Mensal'!$U$2,1,0)+IF('Média 19h-20h'!S15&lt;'Média Mensal'!$U$2,1,0)+IF('Média 20h-21h'!S15&lt;'Média Mensal'!$U$2,1,0)+IF('Média 21h-22h'!S15&lt;'Média Mensal'!$U$2,1,0)+IF('Média 22h-23h'!S15&lt;'Média Mensal'!$U$2,1,0)+IF('Média 23h-0h'!S15&lt;'Média Mensal'!$U$2,1,0)</f>
        <v>0</v>
      </c>
    </row>
    <row r="16" spans="1:23" x14ac:dyDescent="0.25">
      <c r="B16" s="18" t="s">
        <v>8</v>
      </c>
      <c r="C16" s="18" t="s">
        <v>9</v>
      </c>
      <c r="D16" s="21">
        <v>950.92</v>
      </c>
      <c r="E16" s="8">
        <v>304540.10287302587</v>
      </c>
      <c r="F16" s="2">
        <v>299524.13039120496</v>
      </c>
      <c r="G16" s="9">
        <f t="shared" si="3"/>
        <v>604064.23326423089</v>
      </c>
      <c r="H16" s="2">
        <v>4378</v>
      </c>
      <c r="I16" s="2">
        <v>4308</v>
      </c>
      <c r="J16" s="9">
        <f t="shared" si="4"/>
        <v>8686</v>
      </c>
      <c r="K16" s="2">
        <v>3960</v>
      </c>
      <c r="L16" s="2">
        <v>3875</v>
      </c>
      <c r="M16" s="9">
        <f t="shared" si="5"/>
        <v>7835</v>
      </c>
      <c r="N16" s="32">
        <f t="shared" si="6"/>
        <v>0.15797877235430821</v>
      </c>
      <c r="O16" s="32">
        <f t="shared" si="7"/>
        <v>0.15835035505221437</v>
      </c>
      <c r="P16" s="33">
        <f t="shared" si="8"/>
        <v>0.15816280271975244</v>
      </c>
      <c r="Q16" s="41"/>
      <c r="R16" s="37">
        <f t="shared" si="9"/>
        <v>36.524358703888929</v>
      </c>
      <c r="S16" s="37">
        <f t="shared" si="10"/>
        <v>36.603217694147006</v>
      </c>
      <c r="T16" s="37">
        <f t="shared" si="11"/>
        <v>36.563418271547178</v>
      </c>
      <c r="U16">
        <f>+IF('Média 24h-6h'!R16&lt;'Média Mensal'!$U$2,1,0)+IF('Média 6h-7h'!R16&lt;'Média Mensal'!$U$2,1,0)+IF('Média 7h-8h'!R16&lt;'Média Mensal'!$U$2,1,0)+IF('Média 8h-9h'!R16&lt;'Média Mensal'!$U$2,1,0)+IF('Média 9h-10h'!R16&lt;'Média Mensal'!$U$2,1,0)+IF('Média 10h-11h'!R16&lt;'Média Mensal'!$U$2,1,0)+IF('Média 11h-12h'!R16&lt;'Média Mensal'!$U$2,1,0)+IF('Média 12h-13h'!R16&lt;'Média Mensal'!$U$2,1,0)+IF('Média 13h-14h'!R16&lt;'Média Mensal'!$U$2,1,0)+IF('Média 14h-15h'!R16&lt;'Média Mensal'!$U$2,1,0)+IF('Média 15h-16h'!R16&lt;'Média Mensal'!$U$2,1,0)+IF('Média 16h-17h'!R16&lt;'Média Mensal'!$U$2,1,0)+IF('Média 17h-18h'!R16&lt;'Média Mensal'!$U$2,1,0)+IF('Média 18h-19h'!R16&lt;'Média Mensal'!$U$2,1,0)+IF('Média 19h-20h'!R16&lt;'Média Mensal'!$U$2,1,0)+IF('Média 20h-21h'!R16&lt;'Média Mensal'!$U$2,1,0)+IF('Média 21h-22h'!R16&lt;'Média Mensal'!$U$2,1,0)+IF('Média 22h-23h'!R16&lt;'Média Mensal'!$U$2,1,0)+IF('Média 23h-0h'!R16&lt;'Média Mensal'!$U$2,1,0)</f>
        <v>0</v>
      </c>
      <c r="V16">
        <f>+IF('Média 24h-6h'!S16&lt;'Média Mensal'!$U$2,1,0)+IF('Média 6h-7h'!S16&lt;'Média Mensal'!$U$2,1,0)+IF('Média 7h-8h'!S16&lt;'Média Mensal'!$U$2,1,0)+IF('Média 8h-9h'!S16&lt;'Média Mensal'!$U$2,1,0)+IF('Média 9h-10h'!S16&lt;'Média Mensal'!$U$2,1,0)+IF('Média 10h-11h'!S16&lt;'Média Mensal'!$U$2,1,0)+IF('Média 11h-12h'!S16&lt;'Média Mensal'!$U$2,1,0)+IF('Média 12h-13h'!S16&lt;'Média Mensal'!$U$2,1,0)+IF('Média 13h-14h'!S16&lt;'Média Mensal'!$U$2,1,0)+IF('Média 14h-15h'!S16&lt;'Média Mensal'!$U$2,1,0)+IF('Média 15h-16h'!S16&lt;'Média Mensal'!$U$2,1,0)+IF('Média 16h-17h'!S16&lt;'Média Mensal'!$U$2,1,0)+IF('Média 17h-18h'!S16&lt;'Média Mensal'!$U$2,1,0)+IF('Média 18h-19h'!S16&lt;'Média Mensal'!$U$2,1,0)+IF('Média 19h-20h'!S16&lt;'Média Mensal'!$U$2,1,0)+IF('Média 20h-21h'!S16&lt;'Média Mensal'!$U$2,1,0)+IF('Média 21h-22h'!S16&lt;'Média Mensal'!$U$2,1,0)+IF('Média 22h-23h'!S16&lt;'Média Mensal'!$U$2,1,0)+IF('Média 23h-0h'!S16&lt;'Média Mensal'!$U$2,1,0)</f>
        <v>0</v>
      </c>
    </row>
    <row r="17" spans="2:22" x14ac:dyDescent="0.25">
      <c r="B17" s="18" t="s">
        <v>9</v>
      </c>
      <c r="C17" s="18" t="s">
        <v>10</v>
      </c>
      <c r="D17" s="21">
        <v>571.9</v>
      </c>
      <c r="E17" s="8">
        <v>328438.64383713901</v>
      </c>
      <c r="F17" s="2">
        <v>323398.29619781667</v>
      </c>
      <c r="G17" s="9">
        <f t="shared" si="3"/>
        <v>651836.94003495574</v>
      </c>
      <c r="H17" s="2">
        <v>4378</v>
      </c>
      <c r="I17" s="2">
        <v>4308</v>
      </c>
      <c r="J17" s="9">
        <f t="shared" si="4"/>
        <v>8686</v>
      </c>
      <c r="K17" s="2">
        <v>3962</v>
      </c>
      <c r="L17" s="2">
        <v>3877</v>
      </c>
      <c r="M17" s="9">
        <f t="shared" si="5"/>
        <v>7839</v>
      </c>
      <c r="N17" s="32">
        <f t="shared" ref="N17:N81" si="12">+E17/(H17*216+K17*248)</f>
        <v>0.17033220405779567</v>
      </c>
      <c r="O17" s="32">
        <f t="shared" si="0"/>
        <v>0.17092716381917814</v>
      </c>
      <c r="P17" s="33">
        <f t="shared" ref="P17:P80" si="13">+G17/(J17*216+M17*248)</f>
        <v>0.17062686507131364</v>
      </c>
      <c r="Q17" s="41"/>
      <c r="R17" s="37">
        <f t="shared" ref="R17:R70" si="14">+E17/(H17+K17)</f>
        <v>39.381132354573026</v>
      </c>
      <c r="S17" s="37">
        <f t="shared" si="1"/>
        <v>39.511092999122376</v>
      </c>
      <c r="T17" s="37">
        <f t="shared" si="2"/>
        <v>39.445503179119861</v>
      </c>
      <c r="U17">
        <f>+IF('Média 24h-6h'!R17&lt;'Média Mensal'!$U$2,1,0)+IF('Média 6h-7h'!R17&lt;'Média Mensal'!$U$2,1,0)+IF('Média 7h-8h'!R17&lt;'Média Mensal'!$U$2,1,0)+IF('Média 8h-9h'!R17&lt;'Média Mensal'!$U$2,1,0)+IF('Média 9h-10h'!R17&lt;'Média Mensal'!$U$2,1,0)+IF('Média 10h-11h'!R17&lt;'Média Mensal'!$U$2,1,0)+IF('Média 11h-12h'!R17&lt;'Média Mensal'!$U$2,1,0)+IF('Média 12h-13h'!R17&lt;'Média Mensal'!$U$2,1,0)+IF('Média 13h-14h'!R17&lt;'Média Mensal'!$U$2,1,0)+IF('Média 14h-15h'!R17&lt;'Média Mensal'!$U$2,1,0)+IF('Média 15h-16h'!R17&lt;'Média Mensal'!$U$2,1,0)+IF('Média 16h-17h'!R17&lt;'Média Mensal'!$U$2,1,0)+IF('Média 17h-18h'!R17&lt;'Média Mensal'!$U$2,1,0)+IF('Média 18h-19h'!R17&lt;'Média Mensal'!$U$2,1,0)+IF('Média 19h-20h'!R17&lt;'Média Mensal'!$U$2,1,0)+IF('Média 20h-21h'!R17&lt;'Média Mensal'!$U$2,1,0)+IF('Média 21h-22h'!R17&lt;'Média Mensal'!$U$2,1,0)+IF('Média 22h-23h'!R17&lt;'Média Mensal'!$U$2,1,0)+IF('Média 23h-0h'!R17&lt;'Média Mensal'!$U$2,1,0)</f>
        <v>0</v>
      </c>
      <c r="V17">
        <f>+IF('Média 24h-6h'!S17&lt;'Média Mensal'!$U$2,1,0)+IF('Média 6h-7h'!S17&lt;'Média Mensal'!$U$2,1,0)+IF('Média 7h-8h'!S17&lt;'Média Mensal'!$U$2,1,0)+IF('Média 8h-9h'!S17&lt;'Média Mensal'!$U$2,1,0)+IF('Média 9h-10h'!S17&lt;'Média Mensal'!$U$2,1,0)+IF('Média 10h-11h'!S17&lt;'Média Mensal'!$U$2,1,0)+IF('Média 11h-12h'!S17&lt;'Média Mensal'!$U$2,1,0)+IF('Média 12h-13h'!S17&lt;'Média Mensal'!$U$2,1,0)+IF('Média 13h-14h'!S17&lt;'Média Mensal'!$U$2,1,0)+IF('Média 14h-15h'!S17&lt;'Média Mensal'!$U$2,1,0)+IF('Média 15h-16h'!S17&lt;'Média Mensal'!$U$2,1,0)+IF('Média 16h-17h'!S17&lt;'Média Mensal'!$U$2,1,0)+IF('Média 17h-18h'!S17&lt;'Média Mensal'!$U$2,1,0)+IF('Média 18h-19h'!S17&lt;'Média Mensal'!$U$2,1,0)+IF('Média 19h-20h'!S17&lt;'Média Mensal'!$U$2,1,0)+IF('Média 20h-21h'!S17&lt;'Média Mensal'!$U$2,1,0)+IF('Média 21h-22h'!S17&lt;'Média Mensal'!$U$2,1,0)+IF('Média 22h-23h'!S17&lt;'Média Mensal'!$U$2,1,0)+IF('Média 23h-0h'!S17&lt;'Média Mensal'!$U$2,1,0)</f>
        <v>0</v>
      </c>
    </row>
    <row r="18" spans="2:22" x14ac:dyDescent="0.25">
      <c r="B18" s="18" t="s">
        <v>10</v>
      </c>
      <c r="C18" s="18" t="s">
        <v>11</v>
      </c>
      <c r="D18" s="21">
        <v>680.44</v>
      </c>
      <c r="E18" s="8">
        <v>431309.76625492016</v>
      </c>
      <c r="F18" s="2">
        <v>396471.44736178964</v>
      </c>
      <c r="G18" s="9">
        <f t="shared" si="3"/>
        <v>827781.21361670981</v>
      </c>
      <c r="H18" s="2">
        <v>4376</v>
      </c>
      <c r="I18" s="2">
        <v>4308</v>
      </c>
      <c r="J18" s="9">
        <f t="shared" si="4"/>
        <v>8684</v>
      </c>
      <c r="K18" s="2">
        <v>3962</v>
      </c>
      <c r="L18" s="2">
        <v>3877</v>
      </c>
      <c r="M18" s="9">
        <f t="shared" si="5"/>
        <v>7839</v>
      </c>
      <c r="N18" s="32">
        <f t="shared" si="12"/>
        <v>0.22373252210555919</v>
      </c>
      <c r="O18" s="32">
        <f t="shared" si="0"/>
        <v>0.20954884682318492</v>
      </c>
      <c r="P18" s="33">
        <f t="shared" si="13"/>
        <v>0.21670709102655986</v>
      </c>
      <c r="Q18" s="41"/>
      <c r="R18" s="37">
        <f t="shared" si="14"/>
        <v>51.728204156262912</v>
      </c>
      <c r="S18" s="37">
        <f t="shared" si="1"/>
        <v>48.438784039314555</v>
      </c>
      <c r="T18" s="37">
        <f t="shared" si="2"/>
        <v>50.098723816299085</v>
      </c>
      <c r="U18">
        <f>+IF('Média 24h-6h'!R18&lt;'Média Mensal'!$U$2,1,0)+IF('Média 6h-7h'!R18&lt;'Média Mensal'!$U$2,1,0)+IF('Média 7h-8h'!R18&lt;'Média Mensal'!$U$2,1,0)+IF('Média 8h-9h'!R18&lt;'Média Mensal'!$U$2,1,0)+IF('Média 9h-10h'!R18&lt;'Média Mensal'!$U$2,1,0)+IF('Média 10h-11h'!R18&lt;'Média Mensal'!$U$2,1,0)+IF('Média 11h-12h'!R18&lt;'Média Mensal'!$U$2,1,0)+IF('Média 12h-13h'!R18&lt;'Média Mensal'!$U$2,1,0)+IF('Média 13h-14h'!R18&lt;'Média Mensal'!$U$2,1,0)+IF('Média 14h-15h'!R18&lt;'Média Mensal'!$U$2,1,0)+IF('Média 15h-16h'!R18&lt;'Média Mensal'!$U$2,1,0)+IF('Média 16h-17h'!R18&lt;'Média Mensal'!$U$2,1,0)+IF('Média 17h-18h'!R18&lt;'Média Mensal'!$U$2,1,0)+IF('Média 18h-19h'!R18&lt;'Média Mensal'!$U$2,1,0)+IF('Média 19h-20h'!R18&lt;'Média Mensal'!$U$2,1,0)+IF('Média 20h-21h'!R18&lt;'Média Mensal'!$U$2,1,0)+IF('Média 21h-22h'!R18&lt;'Média Mensal'!$U$2,1,0)+IF('Média 22h-23h'!R18&lt;'Média Mensal'!$U$2,1,0)+IF('Média 23h-0h'!R18&lt;'Média Mensal'!$U$2,1,0)</f>
        <v>0</v>
      </c>
      <c r="V18">
        <f>+IF('Média 24h-6h'!S18&lt;'Média Mensal'!$U$2,1,0)+IF('Média 6h-7h'!S18&lt;'Média Mensal'!$U$2,1,0)+IF('Média 7h-8h'!S18&lt;'Média Mensal'!$U$2,1,0)+IF('Média 8h-9h'!S18&lt;'Média Mensal'!$U$2,1,0)+IF('Média 9h-10h'!S18&lt;'Média Mensal'!$U$2,1,0)+IF('Média 10h-11h'!S18&lt;'Média Mensal'!$U$2,1,0)+IF('Média 11h-12h'!S18&lt;'Média Mensal'!$U$2,1,0)+IF('Média 12h-13h'!S18&lt;'Média Mensal'!$U$2,1,0)+IF('Média 13h-14h'!S18&lt;'Média Mensal'!$U$2,1,0)+IF('Média 14h-15h'!S18&lt;'Média Mensal'!$U$2,1,0)+IF('Média 15h-16h'!S18&lt;'Média Mensal'!$U$2,1,0)+IF('Média 16h-17h'!S18&lt;'Média Mensal'!$U$2,1,0)+IF('Média 17h-18h'!S18&lt;'Média Mensal'!$U$2,1,0)+IF('Média 18h-19h'!S18&lt;'Média Mensal'!$U$2,1,0)+IF('Média 19h-20h'!S18&lt;'Média Mensal'!$U$2,1,0)+IF('Média 20h-21h'!S18&lt;'Média Mensal'!$U$2,1,0)+IF('Média 21h-22h'!S18&lt;'Média Mensal'!$U$2,1,0)+IF('Média 22h-23h'!S18&lt;'Média Mensal'!$U$2,1,0)+IF('Média 23h-0h'!S18&lt;'Média Mensal'!$U$2,1,0)</f>
        <v>0</v>
      </c>
    </row>
    <row r="19" spans="2:22" x14ac:dyDescent="0.25">
      <c r="B19" s="18" t="s">
        <v>11</v>
      </c>
      <c r="C19" s="18" t="s">
        <v>12</v>
      </c>
      <c r="D19" s="21">
        <v>451.8</v>
      </c>
      <c r="E19" s="8">
        <v>521351.61308622855</v>
      </c>
      <c r="F19" s="2">
        <v>497167.31651976949</v>
      </c>
      <c r="G19" s="9">
        <f t="shared" si="3"/>
        <v>1018518.9296059981</v>
      </c>
      <c r="H19" s="2">
        <v>4376</v>
      </c>
      <c r="I19" s="2">
        <v>4308</v>
      </c>
      <c r="J19" s="9">
        <f t="shared" si="4"/>
        <v>8684</v>
      </c>
      <c r="K19" s="2">
        <v>3962</v>
      </c>
      <c r="L19" s="2">
        <v>3877</v>
      </c>
      <c r="M19" s="9">
        <f t="shared" si="5"/>
        <v>7839</v>
      </c>
      <c r="N19" s="32">
        <f t="shared" si="12"/>
        <v>0.27043976377442613</v>
      </c>
      <c r="O19" s="32">
        <f t="shared" si="0"/>
        <v>0.26277008987188827</v>
      </c>
      <c r="P19" s="33">
        <f t="shared" si="13"/>
        <v>0.26664083547636802</v>
      </c>
      <c r="Q19" s="41"/>
      <c r="R19" s="37">
        <f t="shared" si="14"/>
        <v>62.527178350471161</v>
      </c>
      <c r="S19" s="37">
        <f t="shared" si="1"/>
        <v>60.741272635280332</v>
      </c>
      <c r="T19" s="37">
        <f t="shared" si="2"/>
        <v>61.642494075288873</v>
      </c>
      <c r="U19">
        <f>+IF('Média 24h-6h'!R19&lt;'Média Mensal'!$U$2,1,0)+IF('Média 6h-7h'!R19&lt;'Média Mensal'!$U$2,1,0)+IF('Média 7h-8h'!R19&lt;'Média Mensal'!$U$2,1,0)+IF('Média 8h-9h'!R19&lt;'Média Mensal'!$U$2,1,0)+IF('Média 9h-10h'!R19&lt;'Média Mensal'!$U$2,1,0)+IF('Média 10h-11h'!R19&lt;'Média Mensal'!$U$2,1,0)+IF('Média 11h-12h'!R19&lt;'Média Mensal'!$U$2,1,0)+IF('Média 12h-13h'!R19&lt;'Média Mensal'!$U$2,1,0)+IF('Média 13h-14h'!R19&lt;'Média Mensal'!$U$2,1,0)+IF('Média 14h-15h'!R19&lt;'Média Mensal'!$U$2,1,0)+IF('Média 15h-16h'!R19&lt;'Média Mensal'!$U$2,1,0)+IF('Média 16h-17h'!R19&lt;'Média Mensal'!$U$2,1,0)+IF('Média 17h-18h'!R19&lt;'Média Mensal'!$U$2,1,0)+IF('Média 18h-19h'!R19&lt;'Média Mensal'!$U$2,1,0)+IF('Média 19h-20h'!R19&lt;'Média Mensal'!$U$2,1,0)+IF('Média 20h-21h'!R19&lt;'Média Mensal'!$U$2,1,0)+IF('Média 21h-22h'!R19&lt;'Média Mensal'!$U$2,1,0)+IF('Média 22h-23h'!R19&lt;'Média Mensal'!$U$2,1,0)+IF('Média 23h-0h'!R19&lt;'Média Mensal'!$U$2,1,0)</f>
        <v>0</v>
      </c>
      <c r="V19">
        <f>+IF('Média 24h-6h'!S19&lt;'Média Mensal'!$U$2,1,0)+IF('Média 6h-7h'!S19&lt;'Média Mensal'!$U$2,1,0)+IF('Média 7h-8h'!S19&lt;'Média Mensal'!$U$2,1,0)+IF('Média 8h-9h'!S19&lt;'Média Mensal'!$U$2,1,0)+IF('Média 9h-10h'!S19&lt;'Média Mensal'!$U$2,1,0)+IF('Média 10h-11h'!S19&lt;'Média Mensal'!$U$2,1,0)+IF('Média 11h-12h'!S19&lt;'Média Mensal'!$U$2,1,0)+IF('Média 12h-13h'!S19&lt;'Média Mensal'!$U$2,1,0)+IF('Média 13h-14h'!S19&lt;'Média Mensal'!$U$2,1,0)+IF('Média 14h-15h'!S19&lt;'Média Mensal'!$U$2,1,0)+IF('Média 15h-16h'!S19&lt;'Média Mensal'!$U$2,1,0)+IF('Média 16h-17h'!S19&lt;'Média Mensal'!$U$2,1,0)+IF('Média 17h-18h'!S19&lt;'Média Mensal'!$U$2,1,0)+IF('Média 18h-19h'!S19&lt;'Média Mensal'!$U$2,1,0)+IF('Média 19h-20h'!S19&lt;'Média Mensal'!$U$2,1,0)+IF('Média 20h-21h'!S19&lt;'Média Mensal'!$U$2,1,0)+IF('Média 21h-22h'!S19&lt;'Média Mensal'!$U$2,1,0)+IF('Média 22h-23h'!S19&lt;'Média Mensal'!$U$2,1,0)+IF('Média 23h-0h'!S19&lt;'Média Mensal'!$U$2,1,0)</f>
        <v>0</v>
      </c>
    </row>
    <row r="20" spans="2:22" x14ac:dyDescent="0.25">
      <c r="B20" s="18" t="s">
        <v>12</v>
      </c>
      <c r="C20" s="18" t="s">
        <v>13</v>
      </c>
      <c r="D20" s="21">
        <v>857.43000000000006</v>
      </c>
      <c r="E20" s="8">
        <v>613243.13205605512</v>
      </c>
      <c r="F20" s="2">
        <v>707203.51689356135</v>
      </c>
      <c r="G20" s="9">
        <f t="shared" si="3"/>
        <v>1320446.6489496166</v>
      </c>
      <c r="H20" s="2">
        <v>4661</v>
      </c>
      <c r="I20" s="2">
        <v>4630</v>
      </c>
      <c r="J20" s="9">
        <f t="shared" si="4"/>
        <v>9291</v>
      </c>
      <c r="K20" s="2">
        <v>3963</v>
      </c>
      <c r="L20" s="2">
        <v>3877</v>
      </c>
      <c r="M20" s="9">
        <f t="shared" si="5"/>
        <v>7840</v>
      </c>
      <c r="N20" s="32">
        <f t="shared" si="12"/>
        <v>0.30822433255732568</v>
      </c>
      <c r="O20" s="32">
        <f t="shared" si="0"/>
        <v>0.36052822673888818</v>
      </c>
      <c r="P20" s="33">
        <f t="shared" si="13"/>
        <v>0.33419079508217719</v>
      </c>
      <c r="Q20" s="41"/>
      <c r="R20" s="37">
        <f t="shared" si="14"/>
        <v>71.108897501861676</v>
      </c>
      <c r="S20" s="37">
        <f t="shared" si="1"/>
        <v>83.131952144535248</v>
      </c>
      <c r="T20" s="37">
        <f t="shared" si="2"/>
        <v>77.079367751422367</v>
      </c>
      <c r="U20">
        <f>+IF('Média 24h-6h'!R20&lt;'Média Mensal'!$U$2,1,0)+IF('Média 6h-7h'!R20&lt;'Média Mensal'!$U$2,1,0)+IF('Média 7h-8h'!R20&lt;'Média Mensal'!$U$2,1,0)+IF('Média 8h-9h'!R20&lt;'Média Mensal'!$U$2,1,0)+IF('Média 9h-10h'!R20&lt;'Média Mensal'!$U$2,1,0)+IF('Média 10h-11h'!R20&lt;'Média Mensal'!$U$2,1,0)+IF('Média 11h-12h'!R20&lt;'Média Mensal'!$U$2,1,0)+IF('Média 12h-13h'!R20&lt;'Média Mensal'!$U$2,1,0)+IF('Média 13h-14h'!R20&lt;'Média Mensal'!$U$2,1,0)+IF('Média 14h-15h'!R20&lt;'Média Mensal'!$U$2,1,0)+IF('Média 15h-16h'!R20&lt;'Média Mensal'!$U$2,1,0)+IF('Média 16h-17h'!R20&lt;'Média Mensal'!$U$2,1,0)+IF('Média 17h-18h'!R20&lt;'Média Mensal'!$U$2,1,0)+IF('Média 18h-19h'!R20&lt;'Média Mensal'!$U$2,1,0)+IF('Média 19h-20h'!R20&lt;'Média Mensal'!$U$2,1,0)+IF('Média 20h-21h'!R20&lt;'Média Mensal'!$U$2,1,0)+IF('Média 21h-22h'!R20&lt;'Média Mensal'!$U$2,1,0)+IF('Média 22h-23h'!R20&lt;'Média Mensal'!$U$2,1,0)+IF('Média 23h-0h'!R20&lt;'Média Mensal'!$U$2,1,0)</f>
        <v>0</v>
      </c>
      <c r="V20">
        <f>+IF('Média 24h-6h'!S20&lt;'Média Mensal'!$U$2,1,0)+IF('Média 6h-7h'!S20&lt;'Média Mensal'!$U$2,1,0)+IF('Média 7h-8h'!S20&lt;'Média Mensal'!$U$2,1,0)+IF('Média 8h-9h'!S20&lt;'Média Mensal'!$U$2,1,0)+IF('Média 9h-10h'!S20&lt;'Média Mensal'!$U$2,1,0)+IF('Média 10h-11h'!S20&lt;'Média Mensal'!$U$2,1,0)+IF('Média 11h-12h'!S20&lt;'Média Mensal'!$U$2,1,0)+IF('Média 12h-13h'!S20&lt;'Média Mensal'!$U$2,1,0)+IF('Média 13h-14h'!S20&lt;'Média Mensal'!$U$2,1,0)+IF('Média 14h-15h'!S20&lt;'Média Mensal'!$U$2,1,0)+IF('Média 15h-16h'!S20&lt;'Média Mensal'!$U$2,1,0)+IF('Média 16h-17h'!S20&lt;'Média Mensal'!$U$2,1,0)+IF('Média 17h-18h'!S20&lt;'Média Mensal'!$U$2,1,0)+IF('Média 18h-19h'!S20&lt;'Média Mensal'!$U$2,1,0)+IF('Média 19h-20h'!S20&lt;'Média Mensal'!$U$2,1,0)+IF('Média 20h-21h'!S20&lt;'Média Mensal'!$U$2,1,0)+IF('Média 21h-22h'!S20&lt;'Média Mensal'!$U$2,1,0)+IF('Média 22h-23h'!S20&lt;'Média Mensal'!$U$2,1,0)+IF('Média 23h-0h'!S20&lt;'Média Mensal'!$U$2,1,0)</f>
        <v>0</v>
      </c>
    </row>
    <row r="21" spans="2:22" x14ac:dyDescent="0.25">
      <c r="B21" s="18" t="s">
        <v>13</v>
      </c>
      <c r="C21" s="18" t="s">
        <v>14</v>
      </c>
      <c r="D21" s="21">
        <v>460.97</v>
      </c>
      <c r="E21" s="8">
        <v>604090.26400790387</v>
      </c>
      <c r="F21" s="2">
        <v>700511.95342275198</v>
      </c>
      <c r="G21" s="9">
        <f t="shared" si="3"/>
        <v>1304602.2174306558</v>
      </c>
      <c r="H21" s="2">
        <v>4661</v>
      </c>
      <c r="I21" s="2">
        <v>4630</v>
      </c>
      <c r="J21" s="9">
        <f t="shared" si="4"/>
        <v>9291</v>
      </c>
      <c r="K21" s="2">
        <v>3963</v>
      </c>
      <c r="L21" s="2">
        <v>3877</v>
      </c>
      <c r="M21" s="9">
        <f t="shared" si="5"/>
        <v>7840</v>
      </c>
      <c r="N21" s="32">
        <f t="shared" si="12"/>
        <v>0.30362397668270197</v>
      </c>
      <c r="O21" s="32">
        <f t="shared" si="0"/>
        <v>0.3571169067233449</v>
      </c>
      <c r="P21" s="33">
        <f t="shared" si="13"/>
        <v>0.33018074047591295</v>
      </c>
      <c r="Q21" s="41"/>
      <c r="R21" s="37">
        <f t="shared" si="14"/>
        <v>70.047572357131713</v>
      </c>
      <c r="S21" s="37">
        <f t="shared" si="1"/>
        <v>82.345357167362408</v>
      </c>
      <c r="T21" s="37">
        <f t="shared" si="2"/>
        <v>76.154469524876291</v>
      </c>
      <c r="U21">
        <f>+IF('Média 24h-6h'!R21&lt;'Média Mensal'!$U$2,1,0)+IF('Média 6h-7h'!R21&lt;'Média Mensal'!$U$2,1,0)+IF('Média 7h-8h'!R21&lt;'Média Mensal'!$U$2,1,0)+IF('Média 8h-9h'!R21&lt;'Média Mensal'!$U$2,1,0)+IF('Média 9h-10h'!R21&lt;'Média Mensal'!$U$2,1,0)+IF('Média 10h-11h'!R21&lt;'Média Mensal'!$U$2,1,0)+IF('Média 11h-12h'!R21&lt;'Média Mensal'!$U$2,1,0)+IF('Média 12h-13h'!R21&lt;'Média Mensal'!$U$2,1,0)+IF('Média 13h-14h'!R21&lt;'Média Mensal'!$U$2,1,0)+IF('Média 14h-15h'!R21&lt;'Média Mensal'!$U$2,1,0)+IF('Média 15h-16h'!R21&lt;'Média Mensal'!$U$2,1,0)+IF('Média 16h-17h'!R21&lt;'Média Mensal'!$U$2,1,0)+IF('Média 17h-18h'!R21&lt;'Média Mensal'!$U$2,1,0)+IF('Média 18h-19h'!R21&lt;'Média Mensal'!$U$2,1,0)+IF('Média 19h-20h'!R21&lt;'Média Mensal'!$U$2,1,0)+IF('Média 20h-21h'!R21&lt;'Média Mensal'!$U$2,1,0)+IF('Média 21h-22h'!R21&lt;'Média Mensal'!$U$2,1,0)+IF('Média 22h-23h'!R21&lt;'Média Mensal'!$U$2,1,0)+IF('Média 23h-0h'!R21&lt;'Média Mensal'!$U$2,1,0)</f>
        <v>0</v>
      </c>
      <c r="V21">
        <f>+IF('Média 24h-6h'!S21&lt;'Média Mensal'!$U$2,1,0)+IF('Média 6h-7h'!S21&lt;'Média Mensal'!$U$2,1,0)+IF('Média 7h-8h'!S21&lt;'Média Mensal'!$U$2,1,0)+IF('Média 8h-9h'!S21&lt;'Média Mensal'!$U$2,1,0)+IF('Média 9h-10h'!S21&lt;'Média Mensal'!$U$2,1,0)+IF('Média 10h-11h'!S21&lt;'Média Mensal'!$U$2,1,0)+IF('Média 11h-12h'!S21&lt;'Média Mensal'!$U$2,1,0)+IF('Média 12h-13h'!S21&lt;'Média Mensal'!$U$2,1,0)+IF('Média 13h-14h'!S21&lt;'Média Mensal'!$U$2,1,0)+IF('Média 14h-15h'!S21&lt;'Média Mensal'!$U$2,1,0)+IF('Média 15h-16h'!S21&lt;'Média Mensal'!$U$2,1,0)+IF('Média 16h-17h'!S21&lt;'Média Mensal'!$U$2,1,0)+IF('Média 17h-18h'!S21&lt;'Média Mensal'!$U$2,1,0)+IF('Média 18h-19h'!S21&lt;'Média Mensal'!$U$2,1,0)+IF('Média 19h-20h'!S21&lt;'Média Mensal'!$U$2,1,0)+IF('Média 20h-21h'!S21&lt;'Média Mensal'!$U$2,1,0)+IF('Média 21h-22h'!S21&lt;'Média Mensal'!$U$2,1,0)+IF('Média 22h-23h'!S21&lt;'Média Mensal'!$U$2,1,0)+IF('Média 23h-0h'!S21&lt;'Média Mensal'!$U$2,1,0)</f>
        <v>0</v>
      </c>
    </row>
    <row r="22" spans="2:22" x14ac:dyDescent="0.25">
      <c r="B22" s="18" t="s">
        <v>14</v>
      </c>
      <c r="C22" s="18" t="s">
        <v>15</v>
      </c>
      <c r="D22" s="21">
        <v>627.48</v>
      </c>
      <c r="E22" s="8">
        <v>568622.76061029022</v>
      </c>
      <c r="F22" s="2">
        <v>664016.8939156523</v>
      </c>
      <c r="G22" s="9">
        <f t="shared" si="3"/>
        <v>1232639.6545259426</v>
      </c>
      <c r="H22" s="2">
        <v>4661</v>
      </c>
      <c r="I22" s="2">
        <v>4630</v>
      </c>
      <c r="J22" s="9">
        <f t="shared" si="4"/>
        <v>9291</v>
      </c>
      <c r="K22" s="2">
        <v>3963</v>
      </c>
      <c r="L22" s="2">
        <v>3877</v>
      </c>
      <c r="M22" s="9">
        <f t="shared" si="5"/>
        <v>7840</v>
      </c>
      <c r="N22" s="32">
        <f t="shared" si="12"/>
        <v>0.28579752744787407</v>
      </c>
      <c r="O22" s="32">
        <f t="shared" si="0"/>
        <v>0.3385119383167679</v>
      </c>
      <c r="P22" s="33">
        <f t="shared" si="13"/>
        <v>0.31196779250682394</v>
      </c>
      <c r="Q22" s="41"/>
      <c r="R22" s="37">
        <f t="shared" si="14"/>
        <v>65.934921221044789</v>
      </c>
      <c r="S22" s="37">
        <f t="shared" si="1"/>
        <v>78.055353698795386</v>
      </c>
      <c r="T22" s="37">
        <f t="shared" si="2"/>
        <v>71.953747856280586</v>
      </c>
      <c r="U22">
        <f>+IF('Média 24h-6h'!R22&lt;'Média Mensal'!$U$2,1,0)+IF('Média 6h-7h'!R22&lt;'Média Mensal'!$U$2,1,0)+IF('Média 7h-8h'!R22&lt;'Média Mensal'!$U$2,1,0)+IF('Média 8h-9h'!R22&lt;'Média Mensal'!$U$2,1,0)+IF('Média 9h-10h'!R22&lt;'Média Mensal'!$U$2,1,0)+IF('Média 10h-11h'!R22&lt;'Média Mensal'!$U$2,1,0)+IF('Média 11h-12h'!R22&lt;'Média Mensal'!$U$2,1,0)+IF('Média 12h-13h'!R22&lt;'Média Mensal'!$U$2,1,0)+IF('Média 13h-14h'!R22&lt;'Média Mensal'!$U$2,1,0)+IF('Média 14h-15h'!R22&lt;'Média Mensal'!$U$2,1,0)+IF('Média 15h-16h'!R22&lt;'Média Mensal'!$U$2,1,0)+IF('Média 16h-17h'!R22&lt;'Média Mensal'!$U$2,1,0)+IF('Média 17h-18h'!R22&lt;'Média Mensal'!$U$2,1,0)+IF('Média 18h-19h'!R22&lt;'Média Mensal'!$U$2,1,0)+IF('Média 19h-20h'!R22&lt;'Média Mensal'!$U$2,1,0)+IF('Média 20h-21h'!R22&lt;'Média Mensal'!$U$2,1,0)+IF('Média 21h-22h'!R22&lt;'Média Mensal'!$U$2,1,0)+IF('Média 22h-23h'!R22&lt;'Média Mensal'!$U$2,1,0)+IF('Média 23h-0h'!R22&lt;'Média Mensal'!$U$2,1,0)</f>
        <v>0</v>
      </c>
      <c r="V22">
        <f>+IF('Média 24h-6h'!S22&lt;'Média Mensal'!$U$2,1,0)+IF('Média 6h-7h'!S22&lt;'Média Mensal'!$U$2,1,0)+IF('Média 7h-8h'!S22&lt;'Média Mensal'!$U$2,1,0)+IF('Média 8h-9h'!S22&lt;'Média Mensal'!$U$2,1,0)+IF('Média 9h-10h'!S22&lt;'Média Mensal'!$U$2,1,0)+IF('Média 10h-11h'!S22&lt;'Média Mensal'!$U$2,1,0)+IF('Média 11h-12h'!S22&lt;'Média Mensal'!$U$2,1,0)+IF('Média 12h-13h'!S22&lt;'Média Mensal'!$U$2,1,0)+IF('Média 13h-14h'!S22&lt;'Média Mensal'!$U$2,1,0)+IF('Média 14h-15h'!S22&lt;'Média Mensal'!$U$2,1,0)+IF('Média 15h-16h'!S22&lt;'Média Mensal'!$U$2,1,0)+IF('Média 16h-17h'!S22&lt;'Média Mensal'!$U$2,1,0)+IF('Média 17h-18h'!S22&lt;'Média Mensal'!$U$2,1,0)+IF('Média 18h-19h'!S22&lt;'Média Mensal'!$U$2,1,0)+IF('Média 19h-20h'!S22&lt;'Média Mensal'!$U$2,1,0)+IF('Média 20h-21h'!S22&lt;'Média Mensal'!$U$2,1,0)+IF('Média 21h-22h'!S22&lt;'Média Mensal'!$U$2,1,0)+IF('Média 22h-23h'!S22&lt;'Média Mensal'!$U$2,1,0)+IF('Média 23h-0h'!S22&lt;'Média Mensal'!$U$2,1,0)</f>
        <v>0</v>
      </c>
    </row>
    <row r="23" spans="2:22" x14ac:dyDescent="0.25">
      <c r="B23" s="18" t="s">
        <v>15</v>
      </c>
      <c r="C23" s="18" t="s">
        <v>16</v>
      </c>
      <c r="D23" s="21">
        <v>871.87</v>
      </c>
      <c r="E23" s="8">
        <v>515418.8008080353</v>
      </c>
      <c r="F23" s="2">
        <v>549294.53622622311</v>
      </c>
      <c r="G23" s="9">
        <f t="shared" si="3"/>
        <v>1064713.3370342585</v>
      </c>
      <c r="H23" s="2">
        <v>4661</v>
      </c>
      <c r="I23" s="2">
        <v>4631</v>
      </c>
      <c r="J23" s="9">
        <f t="shared" si="4"/>
        <v>9292</v>
      </c>
      <c r="K23" s="2">
        <v>3963</v>
      </c>
      <c r="L23" s="2">
        <v>3877</v>
      </c>
      <c r="M23" s="9">
        <f t="shared" si="5"/>
        <v>7840</v>
      </c>
      <c r="N23" s="32">
        <f t="shared" si="12"/>
        <v>0.25905649417372101</v>
      </c>
      <c r="O23" s="32">
        <f t="shared" si="0"/>
        <v>0.27999631776774658</v>
      </c>
      <c r="P23" s="33">
        <f t="shared" si="13"/>
        <v>0.26945272375766782</v>
      </c>
      <c r="Q23" s="41"/>
      <c r="R23" s="37">
        <f t="shared" si="14"/>
        <v>59.765630891469769</v>
      </c>
      <c r="S23" s="37">
        <f t="shared" si="1"/>
        <v>64.562122264483207</v>
      </c>
      <c r="T23" s="37">
        <f t="shared" si="2"/>
        <v>62.147638164502602</v>
      </c>
      <c r="U23">
        <f>+IF('Média 24h-6h'!R23&lt;'Média Mensal'!$U$2,1,0)+IF('Média 6h-7h'!R23&lt;'Média Mensal'!$U$2,1,0)+IF('Média 7h-8h'!R23&lt;'Média Mensal'!$U$2,1,0)+IF('Média 8h-9h'!R23&lt;'Média Mensal'!$U$2,1,0)+IF('Média 9h-10h'!R23&lt;'Média Mensal'!$U$2,1,0)+IF('Média 10h-11h'!R23&lt;'Média Mensal'!$U$2,1,0)+IF('Média 11h-12h'!R23&lt;'Média Mensal'!$U$2,1,0)+IF('Média 12h-13h'!R23&lt;'Média Mensal'!$U$2,1,0)+IF('Média 13h-14h'!R23&lt;'Média Mensal'!$U$2,1,0)+IF('Média 14h-15h'!R23&lt;'Média Mensal'!$U$2,1,0)+IF('Média 15h-16h'!R23&lt;'Média Mensal'!$U$2,1,0)+IF('Média 16h-17h'!R23&lt;'Média Mensal'!$U$2,1,0)+IF('Média 17h-18h'!R23&lt;'Média Mensal'!$U$2,1,0)+IF('Média 18h-19h'!R23&lt;'Média Mensal'!$U$2,1,0)+IF('Média 19h-20h'!R23&lt;'Média Mensal'!$U$2,1,0)+IF('Média 20h-21h'!R23&lt;'Média Mensal'!$U$2,1,0)+IF('Média 21h-22h'!R23&lt;'Média Mensal'!$U$2,1,0)+IF('Média 22h-23h'!R23&lt;'Média Mensal'!$U$2,1,0)+IF('Média 23h-0h'!R23&lt;'Média Mensal'!$U$2,1,0)</f>
        <v>0</v>
      </c>
      <c r="V23">
        <f>+IF('Média 24h-6h'!S23&lt;'Média Mensal'!$U$2,1,0)+IF('Média 6h-7h'!S23&lt;'Média Mensal'!$U$2,1,0)+IF('Média 7h-8h'!S23&lt;'Média Mensal'!$U$2,1,0)+IF('Média 8h-9h'!S23&lt;'Média Mensal'!$U$2,1,0)+IF('Média 9h-10h'!S23&lt;'Média Mensal'!$U$2,1,0)+IF('Média 10h-11h'!S23&lt;'Média Mensal'!$U$2,1,0)+IF('Média 11h-12h'!S23&lt;'Média Mensal'!$U$2,1,0)+IF('Média 12h-13h'!S23&lt;'Média Mensal'!$U$2,1,0)+IF('Média 13h-14h'!S23&lt;'Média Mensal'!$U$2,1,0)+IF('Média 14h-15h'!S23&lt;'Média Mensal'!$U$2,1,0)+IF('Média 15h-16h'!S23&lt;'Média Mensal'!$U$2,1,0)+IF('Média 16h-17h'!S23&lt;'Média Mensal'!$U$2,1,0)+IF('Média 17h-18h'!S23&lt;'Média Mensal'!$U$2,1,0)+IF('Média 18h-19h'!S23&lt;'Média Mensal'!$U$2,1,0)+IF('Média 19h-20h'!S23&lt;'Média Mensal'!$U$2,1,0)+IF('Média 20h-21h'!S23&lt;'Média Mensal'!$U$2,1,0)+IF('Média 21h-22h'!S23&lt;'Média Mensal'!$U$2,1,0)+IF('Média 22h-23h'!S23&lt;'Média Mensal'!$U$2,1,0)+IF('Média 23h-0h'!S23&lt;'Média Mensal'!$U$2,1,0)</f>
        <v>0</v>
      </c>
    </row>
    <row r="24" spans="2:22" x14ac:dyDescent="0.25">
      <c r="B24" s="18" t="s">
        <v>16</v>
      </c>
      <c r="C24" s="18" t="s">
        <v>17</v>
      </c>
      <c r="D24" s="21">
        <v>965.03</v>
      </c>
      <c r="E24" s="8">
        <v>475086.18760967616</v>
      </c>
      <c r="F24" s="2">
        <v>506636.0276891379</v>
      </c>
      <c r="G24" s="9">
        <f t="shared" si="3"/>
        <v>981722.215298814</v>
      </c>
      <c r="H24" s="2">
        <v>4661</v>
      </c>
      <c r="I24" s="2">
        <v>4633</v>
      </c>
      <c r="J24" s="9">
        <f t="shared" si="4"/>
        <v>9294</v>
      </c>
      <c r="K24" s="2">
        <v>3963</v>
      </c>
      <c r="L24" s="2">
        <v>3877</v>
      </c>
      <c r="M24" s="9">
        <f t="shared" si="5"/>
        <v>7840</v>
      </c>
      <c r="N24" s="32">
        <f t="shared" si="12"/>
        <v>0.2387847746329293</v>
      </c>
      <c r="O24" s="32">
        <f t="shared" si="0"/>
        <v>0.25819479717358362</v>
      </c>
      <c r="P24" s="33">
        <f t="shared" si="13"/>
        <v>0.24842255507806371</v>
      </c>
      <c r="Q24" s="41"/>
      <c r="R24" s="37">
        <f t="shared" si="14"/>
        <v>55.088843646762079</v>
      </c>
      <c r="S24" s="37">
        <f t="shared" si="1"/>
        <v>59.534198318347578</v>
      </c>
      <c r="T24" s="37">
        <f t="shared" si="2"/>
        <v>57.296732537575231</v>
      </c>
      <c r="U24">
        <f>+IF('Média 24h-6h'!R24&lt;'Média Mensal'!$U$2,1,0)+IF('Média 6h-7h'!R24&lt;'Média Mensal'!$U$2,1,0)+IF('Média 7h-8h'!R24&lt;'Média Mensal'!$U$2,1,0)+IF('Média 8h-9h'!R24&lt;'Média Mensal'!$U$2,1,0)+IF('Média 9h-10h'!R24&lt;'Média Mensal'!$U$2,1,0)+IF('Média 10h-11h'!R24&lt;'Média Mensal'!$U$2,1,0)+IF('Média 11h-12h'!R24&lt;'Média Mensal'!$U$2,1,0)+IF('Média 12h-13h'!R24&lt;'Média Mensal'!$U$2,1,0)+IF('Média 13h-14h'!R24&lt;'Média Mensal'!$U$2,1,0)+IF('Média 14h-15h'!R24&lt;'Média Mensal'!$U$2,1,0)+IF('Média 15h-16h'!R24&lt;'Média Mensal'!$U$2,1,0)+IF('Média 16h-17h'!R24&lt;'Média Mensal'!$U$2,1,0)+IF('Média 17h-18h'!R24&lt;'Média Mensal'!$U$2,1,0)+IF('Média 18h-19h'!R24&lt;'Média Mensal'!$U$2,1,0)+IF('Média 19h-20h'!R24&lt;'Média Mensal'!$U$2,1,0)+IF('Média 20h-21h'!R24&lt;'Média Mensal'!$U$2,1,0)+IF('Média 21h-22h'!R24&lt;'Média Mensal'!$U$2,1,0)+IF('Média 22h-23h'!R24&lt;'Média Mensal'!$U$2,1,0)+IF('Média 23h-0h'!R24&lt;'Média Mensal'!$U$2,1,0)</f>
        <v>0</v>
      </c>
      <c r="V24">
        <f>+IF('Média 24h-6h'!S24&lt;'Média Mensal'!$U$2,1,0)+IF('Média 6h-7h'!S24&lt;'Média Mensal'!$U$2,1,0)+IF('Média 7h-8h'!S24&lt;'Média Mensal'!$U$2,1,0)+IF('Média 8h-9h'!S24&lt;'Média Mensal'!$U$2,1,0)+IF('Média 9h-10h'!S24&lt;'Média Mensal'!$U$2,1,0)+IF('Média 10h-11h'!S24&lt;'Média Mensal'!$U$2,1,0)+IF('Média 11h-12h'!S24&lt;'Média Mensal'!$U$2,1,0)+IF('Média 12h-13h'!S24&lt;'Média Mensal'!$U$2,1,0)+IF('Média 13h-14h'!S24&lt;'Média Mensal'!$U$2,1,0)+IF('Média 14h-15h'!S24&lt;'Média Mensal'!$U$2,1,0)+IF('Média 15h-16h'!S24&lt;'Média Mensal'!$U$2,1,0)+IF('Média 16h-17h'!S24&lt;'Média Mensal'!$U$2,1,0)+IF('Média 17h-18h'!S24&lt;'Média Mensal'!$U$2,1,0)+IF('Média 18h-19h'!S24&lt;'Média Mensal'!$U$2,1,0)+IF('Média 19h-20h'!S24&lt;'Média Mensal'!$U$2,1,0)+IF('Média 20h-21h'!S24&lt;'Média Mensal'!$U$2,1,0)+IF('Média 21h-22h'!S24&lt;'Média Mensal'!$U$2,1,0)+IF('Média 22h-23h'!S24&lt;'Média Mensal'!$U$2,1,0)+IF('Média 23h-0h'!S24&lt;'Média Mensal'!$U$2,1,0)</f>
        <v>0</v>
      </c>
    </row>
    <row r="25" spans="2:22" x14ac:dyDescent="0.25">
      <c r="B25" s="18" t="s">
        <v>17</v>
      </c>
      <c r="C25" s="18" t="s">
        <v>18</v>
      </c>
      <c r="D25" s="21">
        <v>621.15</v>
      </c>
      <c r="E25" s="8">
        <v>451656.35497006128</v>
      </c>
      <c r="F25" s="2">
        <v>484139.47170226171</v>
      </c>
      <c r="G25" s="9">
        <f t="shared" si="3"/>
        <v>935795.82667232305</v>
      </c>
      <c r="H25" s="2">
        <v>4661</v>
      </c>
      <c r="I25" s="2">
        <v>4633</v>
      </c>
      <c r="J25" s="9">
        <f t="shared" si="4"/>
        <v>9294</v>
      </c>
      <c r="K25" s="2">
        <v>3963</v>
      </c>
      <c r="L25" s="2">
        <v>3877</v>
      </c>
      <c r="M25" s="9">
        <f t="shared" si="5"/>
        <v>7840</v>
      </c>
      <c r="N25" s="32">
        <f t="shared" si="12"/>
        <v>0.22700862232110036</v>
      </c>
      <c r="O25" s="32">
        <f t="shared" si="0"/>
        <v>0.24672997155383977</v>
      </c>
      <c r="P25" s="33">
        <f t="shared" si="13"/>
        <v>0.23680098776471903</v>
      </c>
      <c r="Q25" s="41"/>
      <c r="R25" s="37">
        <f t="shared" si="14"/>
        <v>52.372026318420836</v>
      </c>
      <c r="S25" s="37">
        <f t="shared" si="1"/>
        <v>56.890654724120061</v>
      </c>
      <c r="T25" s="37">
        <f t="shared" si="2"/>
        <v>54.616308315181691</v>
      </c>
      <c r="U25">
        <f>+IF('Média 24h-6h'!R25&lt;'Média Mensal'!$U$2,1,0)+IF('Média 6h-7h'!R25&lt;'Média Mensal'!$U$2,1,0)+IF('Média 7h-8h'!R25&lt;'Média Mensal'!$U$2,1,0)+IF('Média 8h-9h'!R25&lt;'Média Mensal'!$U$2,1,0)+IF('Média 9h-10h'!R25&lt;'Média Mensal'!$U$2,1,0)+IF('Média 10h-11h'!R25&lt;'Média Mensal'!$U$2,1,0)+IF('Média 11h-12h'!R25&lt;'Média Mensal'!$U$2,1,0)+IF('Média 12h-13h'!R25&lt;'Média Mensal'!$U$2,1,0)+IF('Média 13h-14h'!R25&lt;'Média Mensal'!$U$2,1,0)+IF('Média 14h-15h'!R25&lt;'Média Mensal'!$U$2,1,0)+IF('Média 15h-16h'!R25&lt;'Média Mensal'!$U$2,1,0)+IF('Média 16h-17h'!R25&lt;'Média Mensal'!$U$2,1,0)+IF('Média 17h-18h'!R25&lt;'Média Mensal'!$U$2,1,0)+IF('Média 18h-19h'!R25&lt;'Média Mensal'!$U$2,1,0)+IF('Média 19h-20h'!R25&lt;'Média Mensal'!$U$2,1,0)+IF('Média 20h-21h'!R25&lt;'Média Mensal'!$U$2,1,0)+IF('Média 21h-22h'!R25&lt;'Média Mensal'!$U$2,1,0)+IF('Média 22h-23h'!R25&lt;'Média Mensal'!$U$2,1,0)+IF('Média 23h-0h'!R25&lt;'Média Mensal'!$U$2,1,0)</f>
        <v>0</v>
      </c>
      <c r="V25">
        <f>+IF('Média 24h-6h'!S25&lt;'Média Mensal'!$U$2,1,0)+IF('Média 6h-7h'!S25&lt;'Média Mensal'!$U$2,1,0)+IF('Média 7h-8h'!S25&lt;'Média Mensal'!$U$2,1,0)+IF('Média 8h-9h'!S25&lt;'Média Mensal'!$U$2,1,0)+IF('Média 9h-10h'!S25&lt;'Média Mensal'!$U$2,1,0)+IF('Média 10h-11h'!S25&lt;'Média Mensal'!$U$2,1,0)+IF('Média 11h-12h'!S25&lt;'Média Mensal'!$U$2,1,0)+IF('Média 12h-13h'!S25&lt;'Média Mensal'!$U$2,1,0)+IF('Média 13h-14h'!S25&lt;'Média Mensal'!$U$2,1,0)+IF('Média 14h-15h'!S25&lt;'Média Mensal'!$U$2,1,0)+IF('Média 15h-16h'!S25&lt;'Média Mensal'!$U$2,1,0)+IF('Média 16h-17h'!S25&lt;'Média Mensal'!$U$2,1,0)+IF('Média 17h-18h'!S25&lt;'Média Mensal'!$U$2,1,0)+IF('Média 18h-19h'!S25&lt;'Média Mensal'!$U$2,1,0)+IF('Média 19h-20h'!S25&lt;'Média Mensal'!$U$2,1,0)+IF('Média 20h-21h'!S25&lt;'Média Mensal'!$U$2,1,0)+IF('Média 21h-22h'!S25&lt;'Média Mensal'!$U$2,1,0)+IF('Média 22h-23h'!S25&lt;'Média Mensal'!$U$2,1,0)+IF('Média 23h-0h'!S25&lt;'Média Mensal'!$U$2,1,0)</f>
        <v>0</v>
      </c>
    </row>
    <row r="26" spans="2:22" x14ac:dyDescent="0.25">
      <c r="B26" s="18" t="s">
        <v>18</v>
      </c>
      <c r="C26" s="18" t="s">
        <v>19</v>
      </c>
      <c r="D26" s="21">
        <v>743.81</v>
      </c>
      <c r="E26" s="8">
        <v>429887.90251960285</v>
      </c>
      <c r="F26" s="2">
        <v>456662.24764558382</v>
      </c>
      <c r="G26" s="9">
        <f t="shared" si="3"/>
        <v>886550.15016518673</v>
      </c>
      <c r="H26" s="2">
        <v>4661</v>
      </c>
      <c r="I26" s="2">
        <v>4633</v>
      </c>
      <c r="J26" s="9">
        <f t="shared" si="4"/>
        <v>9294</v>
      </c>
      <c r="K26" s="2">
        <v>3963</v>
      </c>
      <c r="L26" s="2">
        <v>3877</v>
      </c>
      <c r="M26" s="9">
        <f t="shared" si="5"/>
        <v>7840</v>
      </c>
      <c r="N26" s="32">
        <f t="shared" si="12"/>
        <v>0.21606750227161381</v>
      </c>
      <c r="O26" s="32">
        <f t="shared" si="0"/>
        <v>0.23272686892300973</v>
      </c>
      <c r="P26" s="33">
        <f t="shared" si="13"/>
        <v>0.22433948226570483</v>
      </c>
      <c r="Q26" s="41"/>
      <c r="R26" s="37">
        <f t="shared" si="14"/>
        <v>49.847855115909425</v>
      </c>
      <c r="S26" s="37">
        <f t="shared" si="1"/>
        <v>53.661838736261316</v>
      </c>
      <c r="T26" s="37">
        <f t="shared" si="2"/>
        <v>51.74215887505467</v>
      </c>
      <c r="U26">
        <f>+IF('Média 24h-6h'!R26&lt;'Média Mensal'!$U$2,1,0)+IF('Média 6h-7h'!R26&lt;'Média Mensal'!$U$2,1,0)+IF('Média 7h-8h'!R26&lt;'Média Mensal'!$U$2,1,0)+IF('Média 8h-9h'!R26&lt;'Média Mensal'!$U$2,1,0)+IF('Média 9h-10h'!R26&lt;'Média Mensal'!$U$2,1,0)+IF('Média 10h-11h'!R26&lt;'Média Mensal'!$U$2,1,0)+IF('Média 11h-12h'!R26&lt;'Média Mensal'!$U$2,1,0)+IF('Média 12h-13h'!R26&lt;'Média Mensal'!$U$2,1,0)+IF('Média 13h-14h'!R26&lt;'Média Mensal'!$U$2,1,0)+IF('Média 14h-15h'!R26&lt;'Média Mensal'!$U$2,1,0)+IF('Média 15h-16h'!R26&lt;'Média Mensal'!$U$2,1,0)+IF('Média 16h-17h'!R26&lt;'Média Mensal'!$U$2,1,0)+IF('Média 17h-18h'!R26&lt;'Média Mensal'!$U$2,1,0)+IF('Média 18h-19h'!R26&lt;'Média Mensal'!$U$2,1,0)+IF('Média 19h-20h'!R26&lt;'Média Mensal'!$U$2,1,0)+IF('Média 20h-21h'!R26&lt;'Média Mensal'!$U$2,1,0)+IF('Média 21h-22h'!R26&lt;'Média Mensal'!$U$2,1,0)+IF('Média 22h-23h'!R26&lt;'Média Mensal'!$U$2,1,0)+IF('Média 23h-0h'!R26&lt;'Média Mensal'!$U$2,1,0)</f>
        <v>0</v>
      </c>
      <c r="V26">
        <f>+IF('Média 24h-6h'!S26&lt;'Média Mensal'!$U$2,1,0)+IF('Média 6h-7h'!S26&lt;'Média Mensal'!$U$2,1,0)+IF('Média 7h-8h'!S26&lt;'Média Mensal'!$U$2,1,0)+IF('Média 8h-9h'!S26&lt;'Média Mensal'!$U$2,1,0)+IF('Média 9h-10h'!S26&lt;'Média Mensal'!$U$2,1,0)+IF('Média 10h-11h'!S26&lt;'Média Mensal'!$U$2,1,0)+IF('Média 11h-12h'!S26&lt;'Média Mensal'!$U$2,1,0)+IF('Média 12h-13h'!S26&lt;'Média Mensal'!$U$2,1,0)+IF('Média 13h-14h'!S26&lt;'Média Mensal'!$U$2,1,0)+IF('Média 14h-15h'!S26&lt;'Média Mensal'!$U$2,1,0)+IF('Média 15h-16h'!S26&lt;'Média Mensal'!$U$2,1,0)+IF('Média 16h-17h'!S26&lt;'Média Mensal'!$U$2,1,0)+IF('Média 17h-18h'!S26&lt;'Média Mensal'!$U$2,1,0)+IF('Média 18h-19h'!S26&lt;'Média Mensal'!$U$2,1,0)+IF('Média 19h-20h'!S26&lt;'Média Mensal'!$U$2,1,0)+IF('Média 20h-21h'!S26&lt;'Média Mensal'!$U$2,1,0)+IF('Média 21h-22h'!S26&lt;'Média Mensal'!$U$2,1,0)+IF('Média 22h-23h'!S26&lt;'Média Mensal'!$U$2,1,0)+IF('Média 23h-0h'!S26&lt;'Média Mensal'!$U$2,1,0)</f>
        <v>0</v>
      </c>
    </row>
    <row r="27" spans="2:22" x14ac:dyDescent="0.25">
      <c r="B27" s="18" t="s">
        <v>19</v>
      </c>
      <c r="C27" s="18" t="s">
        <v>20</v>
      </c>
      <c r="D27" s="21">
        <v>674.5</v>
      </c>
      <c r="E27" s="8">
        <v>384340.27423142944</v>
      </c>
      <c r="F27" s="2">
        <v>414873.48291136837</v>
      </c>
      <c r="G27" s="9">
        <f t="shared" si="3"/>
        <v>799213.75714279781</v>
      </c>
      <c r="H27" s="2">
        <v>4661</v>
      </c>
      <c r="I27" s="2">
        <v>4633</v>
      </c>
      <c r="J27" s="9">
        <f t="shared" si="4"/>
        <v>9294</v>
      </c>
      <c r="K27" s="2">
        <v>3965</v>
      </c>
      <c r="L27" s="2">
        <v>3879</v>
      </c>
      <c r="M27" s="9">
        <f t="shared" si="5"/>
        <v>7844</v>
      </c>
      <c r="N27" s="32">
        <f t="shared" si="12"/>
        <v>0.19312649954144395</v>
      </c>
      <c r="O27" s="32">
        <f t="shared" si="0"/>
        <v>0.21137680510280038</v>
      </c>
      <c r="P27" s="33">
        <f t="shared" si="13"/>
        <v>0.20218845429253418</v>
      </c>
      <c r="Q27" s="41"/>
      <c r="R27" s="37">
        <f t="shared" si="14"/>
        <v>44.556025299261471</v>
      </c>
      <c r="S27" s="37">
        <f t="shared" si="1"/>
        <v>48.739835868346844</v>
      </c>
      <c r="T27" s="37">
        <f t="shared" si="2"/>
        <v>46.634015471046666</v>
      </c>
      <c r="U27">
        <f>+IF('Média 24h-6h'!R27&lt;'Média Mensal'!$U$2,1,0)+IF('Média 6h-7h'!R27&lt;'Média Mensal'!$U$2,1,0)+IF('Média 7h-8h'!R27&lt;'Média Mensal'!$U$2,1,0)+IF('Média 8h-9h'!R27&lt;'Média Mensal'!$U$2,1,0)+IF('Média 9h-10h'!R27&lt;'Média Mensal'!$U$2,1,0)+IF('Média 10h-11h'!R27&lt;'Média Mensal'!$U$2,1,0)+IF('Média 11h-12h'!R27&lt;'Média Mensal'!$U$2,1,0)+IF('Média 12h-13h'!R27&lt;'Média Mensal'!$U$2,1,0)+IF('Média 13h-14h'!R27&lt;'Média Mensal'!$U$2,1,0)+IF('Média 14h-15h'!R27&lt;'Média Mensal'!$U$2,1,0)+IF('Média 15h-16h'!R27&lt;'Média Mensal'!$U$2,1,0)+IF('Média 16h-17h'!R27&lt;'Média Mensal'!$U$2,1,0)+IF('Média 17h-18h'!R27&lt;'Média Mensal'!$U$2,1,0)+IF('Média 18h-19h'!R27&lt;'Média Mensal'!$U$2,1,0)+IF('Média 19h-20h'!R27&lt;'Média Mensal'!$U$2,1,0)+IF('Média 20h-21h'!R27&lt;'Média Mensal'!$U$2,1,0)+IF('Média 21h-22h'!R27&lt;'Média Mensal'!$U$2,1,0)+IF('Média 22h-23h'!R27&lt;'Média Mensal'!$U$2,1,0)+IF('Média 23h-0h'!R27&lt;'Média Mensal'!$U$2,1,0)</f>
        <v>0</v>
      </c>
      <c r="V27">
        <f>+IF('Média 24h-6h'!S27&lt;'Média Mensal'!$U$2,1,0)+IF('Média 6h-7h'!S27&lt;'Média Mensal'!$U$2,1,0)+IF('Média 7h-8h'!S27&lt;'Média Mensal'!$U$2,1,0)+IF('Média 8h-9h'!S27&lt;'Média Mensal'!$U$2,1,0)+IF('Média 9h-10h'!S27&lt;'Média Mensal'!$U$2,1,0)+IF('Média 10h-11h'!S27&lt;'Média Mensal'!$U$2,1,0)+IF('Média 11h-12h'!S27&lt;'Média Mensal'!$U$2,1,0)+IF('Média 12h-13h'!S27&lt;'Média Mensal'!$U$2,1,0)+IF('Média 13h-14h'!S27&lt;'Média Mensal'!$U$2,1,0)+IF('Média 14h-15h'!S27&lt;'Média Mensal'!$U$2,1,0)+IF('Média 15h-16h'!S27&lt;'Média Mensal'!$U$2,1,0)+IF('Média 16h-17h'!S27&lt;'Média Mensal'!$U$2,1,0)+IF('Média 17h-18h'!S27&lt;'Média Mensal'!$U$2,1,0)+IF('Média 18h-19h'!S27&lt;'Média Mensal'!$U$2,1,0)+IF('Média 19h-20h'!S27&lt;'Média Mensal'!$U$2,1,0)+IF('Média 20h-21h'!S27&lt;'Média Mensal'!$U$2,1,0)+IF('Média 21h-22h'!S27&lt;'Média Mensal'!$U$2,1,0)+IF('Média 22h-23h'!S27&lt;'Média Mensal'!$U$2,1,0)+IF('Média 23h-0h'!S27&lt;'Média Mensal'!$U$2,1,0)</f>
        <v>0</v>
      </c>
    </row>
    <row r="28" spans="2:22" x14ac:dyDescent="0.25">
      <c r="B28" s="18" t="s">
        <v>20</v>
      </c>
      <c r="C28" s="18" t="s">
        <v>21</v>
      </c>
      <c r="D28" s="21">
        <v>824.48</v>
      </c>
      <c r="E28" s="8">
        <v>124731.62286633771</v>
      </c>
      <c r="F28" s="2">
        <v>126830.97146740271</v>
      </c>
      <c r="G28" s="9">
        <f t="shared" si="3"/>
        <v>251562.59433374042</v>
      </c>
      <c r="H28" s="2">
        <v>2598</v>
      </c>
      <c r="I28" s="2">
        <v>2637</v>
      </c>
      <c r="J28" s="9">
        <f t="shared" si="4"/>
        <v>5235</v>
      </c>
      <c r="K28" s="2">
        <v>0</v>
      </c>
      <c r="L28" s="2">
        <v>0</v>
      </c>
      <c r="M28" s="9">
        <f t="shared" si="5"/>
        <v>0</v>
      </c>
      <c r="N28" s="32">
        <f t="shared" si="12"/>
        <v>0.22227144610230395</v>
      </c>
      <c r="O28" s="32">
        <f t="shared" si="0"/>
        <v>0.22266986100121264</v>
      </c>
      <c r="P28" s="33">
        <f t="shared" si="13"/>
        <v>0.22247213761871698</v>
      </c>
      <c r="Q28" s="41"/>
      <c r="R28" s="37">
        <f t="shared" si="14"/>
        <v>48.010632358097659</v>
      </c>
      <c r="S28" s="37">
        <f t="shared" si="1"/>
        <v>48.096689976261928</v>
      </c>
      <c r="T28" s="37">
        <f t="shared" si="2"/>
        <v>48.053981725642871</v>
      </c>
      <c r="U28">
        <f>+IF('Média 24h-6h'!R28&lt;'Média Mensal'!$U$2,1,0)+IF('Média 6h-7h'!R28&lt;'Média Mensal'!$U$2,1,0)+IF('Média 7h-8h'!R28&lt;'Média Mensal'!$U$2,1,0)+IF('Média 8h-9h'!R28&lt;'Média Mensal'!$U$2,1,0)+IF('Média 9h-10h'!R28&lt;'Média Mensal'!$U$2,1,0)+IF('Média 10h-11h'!R28&lt;'Média Mensal'!$U$2,1,0)+IF('Média 11h-12h'!R28&lt;'Média Mensal'!$U$2,1,0)+IF('Média 12h-13h'!R28&lt;'Média Mensal'!$U$2,1,0)+IF('Média 13h-14h'!R28&lt;'Média Mensal'!$U$2,1,0)+IF('Média 14h-15h'!R28&lt;'Média Mensal'!$U$2,1,0)+IF('Média 15h-16h'!R28&lt;'Média Mensal'!$U$2,1,0)+IF('Média 16h-17h'!R28&lt;'Média Mensal'!$U$2,1,0)+IF('Média 17h-18h'!R28&lt;'Média Mensal'!$U$2,1,0)+IF('Média 18h-19h'!R28&lt;'Média Mensal'!$U$2,1,0)+IF('Média 19h-20h'!R28&lt;'Média Mensal'!$U$2,1,0)+IF('Média 20h-21h'!R28&lt;'Média Mensal'!$U$2,1,0)+IF('Média 21h-22h'!R28&lt;'Média Mensal'!$U$2,1,0)+IF('Média 22h-23h'!R28&lt;'Média Mensal'!$U$2,1,0)+IF('Média 23h-0h'!R28&lt;'Média Mensal'!$U$2,1,0)</f>
        <v>1</v>
      </c>
      <c r="V28">
        <f>+IF('Média 24h-6h'!S28&lt;'Média Mensal'!$U$2,1,0)+IF('Média 6h-7h'!S28&lt;'Média Mensal'!$U$2,1,0)+IF('Média 7h-8h'!S28&lt;'Média Mensal'!$U$2,1,0)+IF('Média 8h-9h'!S28&lt;'Média Mensal'!$U$2,1,0)+IF('Média 9h-10h'!S28&lt;'Média Mensal'!$U$2,1,0)+IF('Média 10h-11h'!S28&lt;'Média Mensal'!$U$2,1,0)+IF('Média 11h-12h'!S28&lt;'Média Mensal'!$U$2,1,0)+IF('Média 12h-13h'!S28&lt;'Média Mensal'!$U$2,1,0)+IF('Média 13h-14h'!S28&lt;'Média Mensal'!$U$2,1,0)+IF('Média 14h-15h'!S28&lt;'Média Mensal'!$U$2,1,0)+IF('Média 15h-16h'!S28&lt;'Média Mensal'!$U$2,1,0)+IF('Média 16h-17h'!S28&lt;'Média Mensal'!$U$2,1,0)+IF('Média 17h-18h'!S28&lt;'Média Mensal'!$U$2,1,0)+IF('Média 18h-19h'!S28&lt;'Média Mensal'!$U$2,1,0)+IF('Média 19h-20h'!S28&lt;'Média Mensal'!$U$2,1,0)+IF('Média 20h-21h'!S28&lt;'Média Mensal'!$U$2,1,0)+IF('Média 21h-22h'!S28&lt;'Média Mensal'!$U$2,1,0)+IF('Média 22h-23h'!S28&lt;'Média Mensal'!$U$2,1,0)+IF('Média 23h-0h'!S28&lt;'Média Mensal'!$U$2,1,0)</f>
        <v>1</v>
      </c>
    </row>
    <row r="29" spans="2:22" x14ac:dyDescent="0.25">
      <c r="B29" s="18" t="s">
        <v>21</v>
      </c>
      <c r="C29" s="18" t="s">
        <v>22</v>
      </c>
      <c r="D29" s="21">
        <v>661.6</v>
      </c>
      <c r="E29" s="8">
        <v>120452.80881084071</v>
      </c>
      <c r="F29" s="2">
        <v>120809.99192730187</v>
      </c>
      <c r="G29" s="9">
        <f t="shared" si="3"/>
        <v>241262.80073814257</v>
      </c>
      <c r="H29" s="2">
        <v>2598</v>
      </c>
      <c r="I29" s="2">
        <v>2637</v>
      </c>
      <c r="J29" s="9">
        <f t="shared" si="4"/>
        <v>5235</v>
      </c>
      <c r="K29" s="2">
        <v>0</v>
      </c>
      <c r="L29" s="2">
        <v>0</v>
      </c>
      <c r="M29" s="9">
        <f t="shared" si="5"/>
        <v>0</v>
      </c>
      <c r="N29" s="32">
        <f t="shared" si="12"/>
        <v>0.21464660994718285</v>
      </c>
      <c r="O29" s="32">
        <f t="shared" si="0"/>
        <v>0.21209917261355826</v>
      </c>
      <c r="P29" s="33">
        <f t="shared" si="13"/>
        <v>0.21336340225878397</v>
      </c>
      <c r="Q29" s="41"/>
      <c r="R29" s="37">
        <f t="shared" si="14"/>
        <v>46.363667748591496</v>
      </c>
      <c r="S29" s="37">
        <f t="shared" si="1"/>
        <v>45.81342128452858</v>
      </c>
      <c r="T29" s="37">
        <f t="shared" si="2"/>
        <v>46.086494887897338</v>
      </c>
      <c r="U29">
        <f>+IF('Média 24h-6h'!R29&lt;'Média Mensal'!$U$2,1,0)+IF('Média 6h-7h'!R29&lt;'Média Mensal'!$U$2,1,0)+IF('Média 7h-8h'!R29&lt;'Média Mensal'!$U$2,1,0)+IF('Média 8h-9h'!R29&lt;'Média Mensal'!$U$2,1,0)+IF('Média 9h-10h'!R29&lt;'Média Mensal'!$U$2,1,0)+IF('Média 10h-11h'!R29&lt;'Média Mensal'!$U$2,1,0)+IF('Média 11h-12h'!R29&lt;'Média Mensal'!$U$2,1,0)+IF('Média 12h-13h'!R29&lt;'Média Mensal'!$U$2,1,0)+IF('Média 13h-14h'!R29&lt;'Média Mensal'!$U$2,1,0)+IF('Média 14h-15h'!R29&lt;'Média Mensal'!$U$2,1,0)+IF('Média 15h-16h'!R29&lt;'Média Mensal'!$U$2,1,0)+IF('Média 16h-17h'!R29&lt;'Média Mensal'!$U$2,1,0)+IF('Média 17h-18h'!R29&lt;'Média Mensal'!$U$2,1,0)+IF('Média 18h-19h'!R29&lt;'Média Mensal'!$U$2,1,0)+IF('Média 19h-20h'!R29&lt;'Média Mensal'!$U$2,1,0)+IF('Média 20h-21h'!R29&lt;'Média Mensal'!$U$2,1,0)+IF('Média 21h-22h'!R29&lt;'Média Mensal'!$U$2,1,0)+IF('Média 22h-23h'!R29&lt;'Média Mensal'!$U$2,1,0)+IF('Média 23h-0h'!R29&lt;'Média Mensal'!$U$2,1,0)</f>
        <v>1</v>
      </c>
      <c r="V29">
        <f>+IF('Média 24h-6h'!S29&lt;'Média Mensal'!$U$2,1,0)+IF('Média 6h-7h'!S29&lt;'Média Mensal'!$U$2,1,0)+IF('Média 7h-8h'!S29&lt;'Média Mensal'!$U$2,1,0)+IF('Média 8h-9h'!S29&lt;'Média Mensal'!$U$2,1,0)+IF('Média 9h-10h'!S29&lt;'Média Mensal'!$U$2,1,0)+IF('Média 10h-11h'!S29&lt;'Média Mensal'!$U$2,1,0)+IF('Média 11h-12h'!S29&lt;'Média Mensal'!$U$2,1,0)+IF('Média 12h-13h'!S29&lt;'Média Mensal'!$U$2,1,0)+IF('Média 13h-14h'!S29&lt;'Média Mensal'!$U$2,1,0)+IF('Média 14h-15h'!S29&lt;'Média Mensal'!$U$2,1,0)+IF('Média 15h-16h'!S29&lt;'Média Mensal'!$U$2,1,0)+IF('Média 16h-17h'!S29&lt;'Média Mensal'!$U$2,1,0)+IF('Média 17h-18h'!S29&lt;'Média Mensal'!$U$2,1,0)+IF('Média 18h-19h'!S29&lt;'Média Mensal'!$U$2,1,0)+IF('Média 19h-20h'!S29&lt;'Média Mensal'!$U$2,1,0)+IF('Média 20h-21h'!S29&lt;'Média Mensal'!$U$2,1,0)+IF('Média 21h-22h'!S29&lt;'Média Mensal'!$U$2,1,0)+IF('Média 22h-23h'!S29&lt;'Média Mensal'!$U$2,1,0)+IF('Média 23h-0h'!S29&lt;'Média Mensal'!$U$2,1,0)</f>
        <v>1</v>
      </c>
    </row>
    <row r="30" spans="2:22" x14ac:dyDescent="0.25">
      <c r="B30" s="18" t="s">
        <v>22</v>
      </c>
      <c r="C30" s="18" t="s">
        <v>23</v>
      </c>
      <c r="D30" s="21">
        <v>786.97</v>
      </c>
      <c r="E30" s="8">
        <v>117493.58858034213</v>
      </c>
      <c r="F30" s="2">
        <v>119525.87333296197</v>
      </c>
      <c r="G30" s="9">
        <f t="shared" si="3"/>
        <v>237019.46191330411</v>
      </c>
      <c r="H30" s="2">
        <v>2598</v>
      </c>
      <c r="I30" s="2">
        <v>2637</v>
      </c>
      <c r="J30" s="9">
        <f t="shared" si="4"/>
        <v>5235</v>
      </c>
      <c r="K30" s="2">
        <v>0</v>
      </c>
      <c r="L30" s="2">
        <v>0</v>
      </c>
      <c r="M30" s="9">
        <f t="shared" si="5"/>
        <v>0</v>
      </c>
      <c r="N30" s="32">
        <f t="shared" si="12"/>
        <v>0.20937328675252709</v>
      </c>
      <c r="O30" s="32">
        <f t="shared" si="0"/>
        <v>0.20984471926038634</v>
      </c>
      <c r="P30" s="33">
        <f t="shared" si="13"/>
        <v>0.20961075905877827</v>
      </c>
      <c r="Q30" s="41"/>
      <c r="R30" s="37">
        <f t="shared" si="14"/>
        <v>45.224629938545853</v>
      </c>
      <c r="S30" s="37">
        <f t="shared" si="1"/>
        <v>45.326459360243447</v>
      </c>
      <c r="T30" s="37">
        <f t="shared" si="2"/>
        <v>45.275923956696104</v>
      </c>
      <c r="U30">
        <f>+IF('Média 24h-6h'!R30&lt;'Média Mensal'!$U$2,1,0)+IF('Média 6h-7h'!R30&lt;'Média Mensal'!$U$2,1,0)+IF('Média 7h-8h'!R30&lt;'Média Mensal'!$U$2,1,0)+IF('Média 8h-9h'!R30&lt;'Média Mensal'!$U$2,1,0)+IF('Média 9h-10h'!R30&lt;'Média Mensal'!$U$2,1,0)+IF('Média 10h-11h'!R30&lt;'Média Mensal'!$U$2,1,0)+IF('Média 11h-12h'!R30&lt;'Média Mensal'!$U$2,1,0)+IF('Média 12h-13h'!R30&lt;'Média Mensal'!$U$2,1,0)+IF('Média 13h-14h'!R30&lt;'Média Mensal'!$U$2,1,0)+IF('Média 14h-15h'!R30&lt;'Média Mensal'!$U$2,1,0)+IF('Média 15h-16h'!R30&lt;'Média Mensal'!$U$2,1,0)+IF('Média 16h-17h'!R30&lt;'Média Mensal'!$U$2,1,0)+IF('Média 17h-18h'!R30&lt;'Média Mensal'!$U$2,1,0)+IF('Média 18h-19h'!R30&lt;'Média Mensal'!$U$2,1,0)+IF('Média 19h-20h'!R30&lt;'Média Mensal'!$U$2,1,0)+IF('Média 20h-21h'!R30&lt;'Média Mensal'!$U$2,1,0)+IF('Média 21h-22h'!R30&lt;'Média Mensal'!$U$2,1,0)+IF('Média 22h-23h'!R30&lt;'Média Mensal'!$U$2,1,0)+IF('Média 23h-0h'!R30&lt;'Média Mensal'!$U$2,1,0)</f>
        <v>1</v>
      </c>
      <c r="V30">
        <f>+IF('Média 24h-6h'!S30&lt;'Média Mensal'!$U$2,1,0)+IF('Média 6h-7h'!S30&lt;'Média Mensal'!$U$2,1,0)+IF('Média 7h-8h'!S30&lt;'Média Mensal'!$U$2,1,0)+IF('Média 8h-9h'!S30&lt;'Média Mensal'!$U$2,1,0)+IF('Média 9h-10h'!S30&lt;'Média Mensal'!$U$2,1,0)+IF('Média 10h-11h'!S30&lt;'Média Mensal'!$U$2,1,0)+IF('Média 11h-12h'!S30&lt;'Média Mensal'!$U$2,1,0)+IF('Média 12h-13h'!S30&lt;'Média Mensal'!$U$2,1,0)+IF('Média 13h-14h'!S30&lt;'Média Mensal'!$U$2,1,0)+IF('Média 14h-15h'!S30&lt;'Média Mensal'!$U$2,1,0)+IF('Média 15h-16h'!S30&lt;'Média Mensal'!$U$2,1,0)+IF('Média 16h-17h'!S30&lt;'Média Mensal'!$U$2,1,0)+IF('Média 17h-18h'!S30&lt;'Média Mensal'!$U$2,1,0)+IF('Média 18h-19h'!S30&lt;'Média Mensal'!$U$2,1,0)+IF('Média 19h-20h'!S30&lt;'Média Mensal'!$U$2,1,0)+IF('Média 20h-21h'!S30&lt;'Média Mensal'!$U$2,1,0)+IF('Média 21h-22h'!S30&lt;'Média Mensal'!$U$2,1,0)+IF('Média 22h-23h'!S30&lt;'Média Mensal'!$U$2,1,0)+IF('Média 23h-0h'!S30&lt;'Média Mensal'!$U$2,1,0)</f>
        <v>1</v>
      </c>
    </row>
    <row r="31" spans="2:22" x14ac:dyDescent="0.25">
      <c r="B31" s="18" t="s">
        <v>23</v>
      </c>
      <c r="C31" s="18" t="s">
        <v>24</v>
      </c>
      <c r="D31" s="21">
        <v>656.68</v>
      </c>
      <c r="E31" s="8">
        <v>107283.74873272775</v>
      </c>
      <c r="F31" s="2">
        <v>110391.73850796487</v>
      </c>
      <c r="G31" s="9">
        <f t="shared" si="3"/>
        <v>217675.4872406926</v>
      </c>
      <c r="H31" s="2">
        <v>2598</v>
      </c>
      <c r="I31" s="2">
        <v>2637</v>
      </c>
      <c r="J31" s="9">
        <f t="shared" si="4"/>
        <v>5235</v>
      </c>
      <c r="K31" s="2">
        <v>0</v>
      </c>
      <c r="L31" s="2">
        <v>0</v>
      </c>
      <c r="M31" s="9">
        <f t="shared" si="5"/>
        <v>0</v>
      </c>
      <c r="N31" s="32">
        <f t="shared" si="12"/>
        <v>0.19117937717889785</v>
      </c>
      <c r="O31" s="32">
        <f t="shared" si="0"/>
        <v>0.19380844272385297</v>
      </c>
      <c r="P31" s="33">
        <f t="shared" si="13"/>
        <v>0.19250370303220188</v>
      </c>
      <c r="Q31" s="41"/>
      <c r="R31" s="37">
        <f t="shared" si="14"/>
        <v>41.294745470641935</v>
      </c>
      <c r="S31" s="37">
        <f t="shared" si="1"/>
        <v>41.862623628352246</v>
      </c>
      <c r="T31" s="37">
        <f t="shared" si="2"/>
        <v>41.580799854955607</v>
      </c>
      <c r="U31">
        <f>+IF('Média 24h-6h'!R31&lt;'Média Mensal'!$U$2,1,0)+IF('Média 6h-7h'!R31&lt;'Média Mensal'!$U$2,1,0)+IF('Média 7h-8h'!R31&lt;'Média Mensal'!$U$2,1,0)+IF('Média 8h-9h'!R31&lt;'Média Mensal'!$U$2,1,0)+IF('Média 9h-10h'!R31&lt;'Média Mensal'!$U$2,1,0)+IF('Média 10h-11h'!R31&lt;'Média Mensal'!$U$2,1,0)+IF('Média 11h-12h'!R31&lt;'Média Mensal'!$U$2,1,0)+IF('Média 12h-13h'!R31&lt;'Média Mensal'!$U$2,1,0)+IF('Média 13h-14h'!R31&lt;'Média Mensal'!$U$2,1,0)+IF('Média 14h-15h'!R31&lt;'Média Mensal'!$U$2,1,0)+IF('Média 15h-16h'!R31&lt;'Média Mensal'!$U$2,1,0)+IF('Média 16h-17h'!R31&lt;'Média Mensal'!$U$2,1,0)+IF('Média 17h-18h'!R31&lt;'Média Mensal'!$U$2,1,0)+IF('Média 18h-19h'!R31&lt;'Média Mensal'!$U$2,1,0)+IF('Média 19h-20h'!R31&lt;'Média Mensal'!$U$2,1,0)+IF('Média 20h-21h'!R31&lt;'Média Mensal'!$U$2,1,0)+IF('Média 21h-22h'!R31&lt;'Média Mensal'!$U$2,1,0)+IF('Média 22h-23h'!R31&lt;'Média Mensal'!$U$2,1,0)+IF('Média 23h-0h'!R31&lt;'Média Mensal'!$U$2,1,0)</f>
        <v>1</v>
      </c>
      <c r="V31">
        <f>+IF('Média 24h-6h'!S31&lt;'Média Mensal'!$U$2,1,0)+IF('Média 6h-7h'!S31&lt;'Média Mensal'!$U$2,1,0)+IF('Média 7h-8h'!S31&lt;'Média Mensal'!$U$2,1,0)+IF('Média 8h-9h'!S31&lt;'Média Mensal'!$U$2,1,0)+IF('Média 9h-10h'!S31&lt;'Média Mensal'!$U$2,1,0)+IF('Média 10h-11h'!S31&lt;'Média Mensal'!$U$2,1,0)+IF('Média 11h-12h'!S31&lt;'Média Mensal'!$U$2,1,0)+IF('Média 12h-13h'!S31&lt;'Média Mensal'!$U$2,1,0)+IF('Média 13h-14h'!S31&lt;'Média Mensal'!$U$2,1,0)+IF('Média 14h-15h'!S31&lt;'Média Mensal'!$U$2,1,0)+IF('Média 15h-16h'!S31&lt;'Média Mensal'!$U$2,1,0)+IF('Média 16h-17h'!S31&lt;'Média Mensal'!$U$2,1,0)+IF('Média 17h-18h'!S31&lt;'Média Mensal'!$U$2,1,0)+IF('Média 18h-19h'!S31&lt;'Média Mensal'!$U$2,1,0)+IF('Média 19h-20h'!S31&lt;'Média Mensal'!$U$2,1,0)+IF('Média 20h-21h'!S31&lt;'Média Mensal'!$U$2,1,0)+IF('Média 21h-22h'!S31&lt;'Média Mensal'!$U$2,1,0)+IF('Média 22h-23h'!S31&lt;'Média Mensal'!$U$2,1,0)+IF('Média 23h-0h'!S31&lt;'Média Mensal'!$U$2,1,0)</f>
        <v>1</v>
      </c>
    </row>
    <row r="32" spans="2:22" x14ac:dyDescent="0.25">
      <c r="B32" s="18" t="s">
        <v>24</v>
      </c>
      <c r="C32" s="18" t="s">
        <v>25</v>
      </c>
      <c r="D32" s="21">
        <v>723.67</v>
      </c>
      <c r="E32" s="8">
        <v>100505.76783421192</v>
      </c>
      <c r="F32" s="2">
        <v>103365.24001129823</v>
      </c>
      <c r="G32" s="9">
        <f t="shared" si="3"/>
        <v>203871.00784551015</v>
      </c>
      <c r="H32" s="2">
        <v>2598</v>
      </c>
      <c r="I32" s="2">
        <v>2637</v>
      </c>
      <c r="J32" s="9">
        <f t="shared" si="4"/>
        <v>5235</v>
      </c>
      <c r="K32" s="2">
        <v>0</v>
      </c>
      <c r="L32" s="2">
        <v>0</v>
      </c>
      <c r="M32" s="9">
        <f t="shared" si="5"/>
        <v>0</v>
      </c>
      <c r="N32" s="32">
        <f t="shared" si="12"/>
        <v>0.17910103183754583</v>
      </c>
      <c r="O32" s="32">
        <f t="shared" si="0"/>
        <v>0.1814724223853183</v>
      </c>
      <c r="P32" s="33">
        <f t="shared" si="13"/>
        <v>0.18029556037135214</v>
      </c>
      <c r="Q32" s="41"/>
      <c r="R32" s="37">
        <f t="shared" si="14"/>
        <v>38.685822876909896</v>
      </c>
      <c r="S32" s="37">
        <f t="shared" si="1"/>
        <v>39.198043235228752</v>
      </c>
      <c r="T32" s="37">
        <f t="shared" si="2"/>
        <v>38.943841040212064</v>
      </c>
      <c r="U32">
        <f>+IF('Média 24h-6h'!R32&lt;'Média Mensal'!$U$2,1,0)+IF('Média 6h-7h'!R32&lt;'Média Mensal'!$U$2,1,0)+IF('Média 7h-8h'!R32&lt;'Média Mensal'!$U$2,1,0)+IF('Média 8h-9h'!R32&lt;'Média Mensal'!$U$2,1,0)+IF('Média 9h-10h'!R32&lt;'Média Mensal'!$U$2,1,0)+IF('Média 10h-11h'!R32&lt;'Média Mensal'!$U$2,1,0)+IF('Média 11h-12h'!R32&lt;'Média Mensal'!$U$2,1,0)+IF('Média 12h-13h'!R32&lt;'Média Mensal'!$U$2,1,0)+IF('Média 13h-14h'!R32&lt;'Média Mensal'!$U$2,1,0)+IF('Média 14h-15h'!R32&lt;'Média Mensal'!$U$2,1,0)+IF('Média 15h-16h'!R32&lt;'Média Mensal'!$U$2,1,0)+IF('Média 16h-17h'!R32&lt;'Média Mensal'!$U$2,1,0)+IF('Média 17h-18h'!R32&lt;'Média Mensal'!$U$2,1,0)+IF('Média 18h-19h'!R32&lt;'Média Mensal'!$U$2,1,0)+IF('Média 19h-20h'!R32&lt;'Média Mensal'!$U$2,1,0)+IF('Média 20h-21h'!R32&lt;'Média Mensal'!$U$2,1,0)+IF('Média 21h-22h'!R32&lt;'Média Mensal'!$U$2,1,0)+IF('Média 22h-23h'!R32&lt;'Média Mensal'!$U$2,1,0)+IF('Média 23h-0h'!R32&lt;'Média Mensal'!$U$2,1,0)</f>
        <v>1</v>
      </c>
      <c r="V32">
        <f>+IF('Média 24h-6h'!S32&lt;'Média Mensal'!$U$2,1,0)+IF('Média 6h-7h'!S32&lt;'Média Mensal'!$U$2,1,0)+IF('Média 7h-8h'!S32&lt;'Média Mensal'!$U$2,1,0)+IF('Média 8h-9h'!S32&lt;'Média Mensal'!$U$2,1,0)+IF('Média 9h-10h'!S32&lt;'Média Mensal'!$U$2,1,0)+IF('Média 10h-11h'!S32&lt;'Média Mensal'!$U$2,1,0)+IF('Média 11h-12h'!S32&lt;'Média Mensal'!$U$2,1,0)+IF('Média 12h-13h'!S32&lt;'Média Mensal'!$U$2,1,0)+IF('Média 13h-14h'!S32&lt;'Média Mensal'!$U$2,1,0)+IF('Média 14h-15h'!S32&lt;'Média Mensal'!$U$2,1,0)+IF('Média 15h-16h'!S32&lt;'Média Mensal'!$U$2,1,0)+IF('Média 16h-17h'!S32&lt;'Média Mensal'!$U$2,1,0)+IF('Média 17h-18h'!S32&lt;'Média Mensal'!$U$2,1,0)+IF('Média 18h-19h'!S32&lt;'Média Mensal'!$U$2,1,0)+IF('Média 19h-20h'!S32&lt;'Média Mensal'!$U$2,1,0)+IF('Média 20h-21h'!S32&lt;'Média Mensal'!$U$2,1,0)+IF('Média 21h-22h'!S32&lt;'Média Mensal'!$U$2,1,0)+IF('Média 22h-23h'!S32&lt;'Média Mensal'!$U$2,1,0)+IF('Média 23h-0h'!S32&lt;'Média Mensal'!$U$2,1,0)</f>
        <v>2</v>
      </c>
    </row>
    <row r="33" spans="2:22" x14ac:dyDescent="0.25">
      <c r="B33" s="18" t="s">
        <v>25</v>
      </c>
      <c r="C33" s="18" t="s">
        <v>26</v>
      </c>
      <c r="D33" s="21">
        <v>616.61</v>
      </c>
      <c r="E33" s="8">
        <v>72693.341633230593</v>
      </c>
      <c r="F33" s="2">
        <v>74666.057792746462</v>
      </c>
      <c r="G33" s="9">
        <f t="shared" si="3"/>
        <v>147359.39942597706</v>
      </c>
      <c r="H33" s="2">
        <v>2598</v>
      </c>
      <c r="I33" s="2">
        <v>2637</v>
      </c>
      <c r="J33" s="9">
        <f t="shared" si="4"/>
        <v>5235</v>
      </c>
      <c r="K33" s="2">
        <v>0</v>
      </c>
      <c r="L33" s="2">
        <v>0</v>
      </c>
      <c r="M33" s="9">
        <f t="shared" si="5"/>
        <v>0</v>
      </c>
      <c r="N33" s="32">
        <f t="shared" si="12"/>
        <v>0.12953935654426232</v>
      </c>
      <c r="O33" s="32">
        <f t="shared" si="0"/>
        <v>0.13108691448044646</v>
      </c>
      <c r="P33" s="33">
        <f t="shared" si="13"/>
        <v>0.13031890005481009</v>
      </c>
      <c r="Q33" s="41"/>
      <c r="R33" s="37">
        <f t="shared" si="14"/>
        <v>27.980501013560659</v>
      </c>
      <c r="S33" s="37">
        <f t="shared" si="1"/>
        <v>28.314773527776435</v>
      </c>
      <c r="T33" s="37">
        <f t="shared" si="2"/>
        <v>28.148882411838979</v>
      </c>
      <c r="U33">
        <f>+IF('Média 24h-6h'!R33&lt;'Média Mensal'!$U$2,1,0)+IF('Média 6h-7h'!R33&lt;'Média Mensal'!$U$2,1,0)+IF('Média 7h-8h'!R33&lt;'Média Mensal'!$U$2,1,0)+IF('Média 8h-9h'!R33&lt;'Média Mensal'!$U$2,1,0)+IF('Média 9h-10h'!R33&lt;'Média Mensal'!$U$2,1,0)+IF('Média 10h-11h'!R33&lt;'Média Mensal'!$U$2,1,0)+IF('Média 11h-12h'!R33&lt;'Média Mensal'!$U$2,1,0)+IF('Média 12h-13h'!R33&lt;'Média Mensal'!$U$2,1,0)+IF('Média 13h-14h'!R33&lt;'Média Mensal'!$U$2,1,0)+IF('Média 14h-15h'!R33&lt;'Média Mensal'!$U$2,1,0)+IF('Média 15h-16h'!R33&lt;'Média Mensal'!$U$2,1,0)+IF('Média 16h-17h'!R33&lt;'Média Mensal'!$U$2,1,0)+IF('Média 17h-18h'!R33&lt;'Média Mensal'!$U$2,1,0)+IF('Média 18h-19h'!R33&lt;'Média Mensal'!$U$2,1,0)+IF('Média 19h-20h'!R33&lt;'Média Mensal'!$U$2,1,0)+IF('Média 20h-21h'!R33&lt;'Média Mensal'!$U$2,1,0)+IF('Média 21h-22h'!R33&lt;'Média Mensal'!$U$2,1,0)+IF('Média 22h-23h'!R33&lt;'Média Mensal'!$U$2,1,0)+IF('Média 23h-0h'!R33&lt;'Média Mensal'!$U$2,1,0)</f>
        <v>1</v>
      </c>
      <c r="V33">
        <f>+IF('Média 24h-6h'!S33&lt;'Média Mensal'!$U$2,1,0)+IF('Média 6h-7h'!S33&lt;'Média Mensal'!$U$2,1,0)+IF('Média 7h-8h'!S33&lt;'Média Mensal'!$U$2,1,0)+IF('Média 8h-9h'!S33&lt;'Média Mensal'!$U$2,1,0)+IF('Média 9h-10h'!S33&lt;'Média Mensal'!$U$2,1,0)+IF('Média 10h-11h'!S33&lt;'Média Mensal'!$U$2,1,0)+IF('Média 11h-12h'!S33&lt;'Média Mensal'!$U$2,1,0)+IF('Média 12h-13h'!S33&lt;'Média Mensal'!$U$2,1,0)+IF('Média 13h-14h'!S33&lt;'Média Mensal'!$U$2,1,0)+IF('Média 14h-15h'!S33&lt;'Média Mensal'!$U$2,1,0)+IF('Média 15h-16h'!S33&lt;'Média Mensal'!$U$2,1,0)+IF('Média 16h-17h'!S33&lt;'Média Mensal'!$U$2,1,0)+IF('Média 17h-18h'!S33&lt;'Média Mensal'!$U$2,1,0)+IF('Média 18h-19h'!S33&lt;'Média Mensal'!$U$2,1,0)+IF('Média 19h-20h'!S33&lt;'Média Mensal'!$U$2,1,0)+IF('Média 20h-21h'!S33&lt;'Média Mensal'!$U$2,1,0)+IF('Média 21h-22h'!S33&lt;'Média Mensal'!$U$2,1,0)+IF('Média 22h-23h'!S33&lt;'Média Mensal'!$U$2,1,0)+IF('Média 23h-0h'!S33&lt;'Média Mensal'!$U$2,1,0)</f>
        <v>2</v>
      </c>
    </row>
    <row r="34" spans="2:22" x14ac:dyDescent="0.25">
      <c r="B34" s="18" t="s">
        <v>26</v>
      </c>
      <c r="C34" s="18" t="s">
        <v>27</v>
      </c>
      <c r="D34" s="21">
        <v>535.72</v>
      </c>
      <c r="E34" s="8">
        <v>33986.642223014314</v>
      </c>
      <c r="F34" s="2">
        <v>36923.950463789726</v>
      </c>
      <c r="G34" s="9">
        <f t="shared" si="3"/>
        <v>70910.592686804041</v>
      </c>
      <c r="H34" s="2">
        <v>2598</v>
      </c>
      <c r="I34" s="2">
        <v>2637</v>
      </c>
      <c r="J34" s="9">
        <f t="shared" si="4"/>
        <v>5235</v>
      </c>
      <c r="K34" s="2">
        <v>0</v>
      </c>
      <c r="L34" s="2">
        <v>0</v>
      </c>
      <c r="M34" s="9">
        <f t="shared" si="5"/>
        <v>0</v>
      </c>
      <c r="N34" s="32">
        <f t="shared" si="12"/>
        <v>6.0564113105191879E-2</v>
      </c>
      <c r="O34" s="32">
        <f t="shared" si="0"/>
        <v>6.4825261702744635E-2</v>
      </c>
      <c r="P34" s="33">
        <f t="shared" si="13"/>
        <v>6.2710559877254268E-2</v>
      </c>
      <c r="Q34" s="41"/>
      <c r="R34" s="37">
        <f t="shared" si="14"/>
        <v>13.081848430721445</v>
      </c>
      <c r="S34" s="37">
        <f t="shared" si="1"/>
        <v>14.002256527792843</v>
      </c>
      <c r="T34" s="37">
        <f t="shared" si="2"/>
        <v>13.545480933486923</v>
      </c>
      <c r="U34">
        <f>+IF('Média 24h-6h'!R34&lt;'Média Mensal'!$U$2,1,0)+IF('Média 6h-7h'!R34&lt;'Média Mensal'!$U$2,1,0)+IF('Média 7h-8h'!R34&lt;'Média Mensal'!$U$2,1,0)+IF('Média 8h-9h'!R34&lt;'Média Mensal'!$U$2,1,0)+IF('Média 9h-10h'!R34&lt;'Média Mensal'!$U$2,1,0)+IF('Média 10h-11h'!R34&lt;'Média Mensal'!$U$2,1,0)+IF('Média 11h-12h'!R34&lt;'Média Mensal'!$U$2,1,0)+IF('Média 12h-13h'!R34&lt;'Média Mensal'!$U$2,1,0)+IF('Média 13h-14h'!R34&lt;'Média Mensal'!$U$2,1,0)+IF('Média 14h-15h'!R34&lt;'Média Mensal'!$U$2,1,0)+IF('Média 15h-16h'!R34&lt;'Média Mensal'!$U$2,1,0)+IF('Média 16h-17h'!R34&lt;'Média Mensal'!$U$2,1,0)+IF('Média 17h-18h'!R34&lt;'Média Mensal'!$U$2,1,0)+IF('Média 18h-19h'!R34&lt;'Média Mensal'!$U$2,1,0)+IF('Média 19h-20h'!R34&lt;'Média Mensal'!$U$2,1,0)+IF('Média 20h-21h'!R34&lt;'Média Mensal'!$U$2,1,0)+IF('Média 21h-22h'!R34&lt;'Média Mensal'!$U$2,1,0)+IF('Média 22h-23h'!R34&lt;'Média Mensal'!$U$2,1,0)+IF('Média 23h-0h'!R34&lt;'Média Mensal'!$U$2,1,0)</f>
        <v>6</v>
      </c>
      <c r="V34">
        <f>+IF('Média 24h-6h'!S34&lt;'Média Mensal'!$U$2,1,0)+IF('Média 6h-7h'!S34&lt;'Média Mensal'!$U$2,1,0)+IF('Média 7h-8h'!S34&lt;'Média Mensal'!$U$2,1,0)+IF('Média 8h-9h'!S34&lt;'Média Mensal'!$U$2,1,0)+IF('Média 9h-10h'!S34&lt;'Média Mensal'!$U$2,1,0)+IF('Média 10h-11h'!S34&lt;'Média Mensal'!$U$2,1,0)+IF('Média 11h-12h'!S34&lt;'Média Mensal'!$U$2,1,0)+IF('Média 12h-13h'!S34&lt;'Média Mensal'!$U$2,1,0)+IF('Média 13h-14h'!S34&lt;'Média Mensal'!$U$2,1,0)+IF('Média 14h-15h'!S34&lt;'Média Mensal'!$U$2,1,0)+IF('Média 15h-16h'!S34&lt;'Média Mensal'!$U$2,1,0)+IF('Média 16h-17h'!S34&lt;'Média Mensal'!$U$2,1,0)+IF('Média 17h-18h'!S34&lt;'Média Mensal'!$U$2,1,0)+IF('Média 18h-19h'!S34&lt;'Média Mensal'!$U$2,1,0)+IF('Média 19h-20h'!S34&lt;'Média Mensal'!$U$2,1,0)+IF('Média 20h-21h'!S34&lt;'Média Mensal'!$U$2,1,0)+IF('Média 21h-22h'!S34&lt;'Média Mensal'!$U$2,1,0)+IF('Média 22h-23h'!S34&lt;'Média Mensal'!$U$2,1,0)+IF('Média 23h-0h'!S34&lt;'Média Mensal'!$U$2,1,0)</f>
        <v>6</v>
      </c>
    </row>
    <row r="35" spans="2:22" x14ac:dyDescent="0.25">
      <c r="B35" s="18" t="s">
        <v>27</v>
      </c>
      <c r="C35" s="18" t="s">
        <v>28</v>
      </c>
      <c r="D35" s="21">
        <v>487.53</v>
      </c>
      <c r="E35" s="8">
        <v>17168.184998519802</v>
      </c>
      <c r="F35" s="2">
        <v>20282.178084784762</v>
      </c>
      <c r="G35" s="9">
        <f t="shared" si="3"/>
        <v>37450.363083304561</v>
      </c>
      <c r="H35" s="2">
        <v>2612</v>
      </c>
      <c r="I35" s="2">
        <v>2651</v>
      </c>
      <c r="J35" s="9">
        <f t="shared" si="4"/>
        <v>5263</v>
      </c>
      <c r="K35" s="2">
        <v>0</v>
      </c>
      <c r="L35" s="2">
        <v>0</v>
      </c>
      <c r="M35" s="9">
        <f t="shared" si="5"/>
        <v>0</v>
      </c>
      <c r="N35" s="32">
        <f t="shared" si="12"/>
        <v>3.0429685281818605E-2</v>
      </c>
      <c r="O35" s="32">
        <f t="shared" si="0"/>
        <v>3.5420208455203418E-2</v>
      </c>
      <c r="P35" s="33">
        <f t="shared" si="13"/>
        <v>3.294343731158169E-2</v>
      </c>
      <c r="Q35" s="41"/>
      <c r="R35" s="37">
        <f t="shared" si="14"/>
        <v>6.5728120208728189</v>
      </c>
      <c r="S35" s="37">
        <f t="shared" si="1"/>
        <v>7.6507650263239393</v>
      </c>
      <c r="T35" s="37">
        <f t="shared" si="2"/>
        <v>7.1157824593016459</v>
      </c>
      <c r="U35">
        <f>+IF('Média 24h-6h'!R35&lt;'Média Mensal'!$U$2,1,0)+IF('Média 6h-7h'!R35&lt;'Média Mensal'!$U$2,1,0)+IF('Média 7h-8h'!R35&lt;'Média Mensal'!$U$2,1,0)+IF('Média 8h-9h'!R35&lt;'Média Mensal'!$U$2,1,0)+IF('Média 9h-10h'!R35&lt;'Média Mensal'!$U$2,1,0)+IF('Média 10h-11h'!R35&lt;'Média Mensal'!$U$2,1,0)+IF('Média 11h-12h'!R35&lt;'Média Mensal'!$U$2,1,0)+IF('Média 12h-13h'!R35&lt;'Média Mensal'!$U$2,1,0)+IF('Média 13h-14h'!R35&lt;'Média Mensal'!$U$2,1,0)+IF('Média 14h-15h'!R35&lt;'Média Mensal'!$U$2,1,0)+IF('Média 15h-16h'!R35&lt;'Média Mensal'!$U$2,1,0)+IF('Média 16h-17h'!R35&lt;'Média Mensal'!$U$2,1,0)+IF('Média 17h-18h'!R35&lt;'Média Mensal'!$U$2,1,0)+IF('Média 18h-19h'!R35&lt;'Média Mensal'!$U$2,1,0)+IF('Média 19h-20h'!R35&lt;'Média Mensal'!$U$2,1,0)+IF('Média 20h-21h'!R35&lt;'Média Mensal'!$U$2,1,0)+IF('Média 21h-22h'!R35&lt;'Média Mensal'!$U$2,1,0)+IF('Média 22h-23h'!R35&lt;'Média Mensal'!$U$2,1,0)+IF('Média 23h-0h'!R35&lt;'Média Mensal'!$U$2,1,0)</f>
        <v>14</v>
      </c>
      <c r="V35">
        <f>+IF('Média 24h-6h'!S35&lt;'Média Mensal'!$U$2,1,0)+IF('Média 6h-7h'!S35&lt;'Média Mensal'!$U$2,1,0)+IF('Média 7h-8h'!S35&lt;'Média Mensal'!$U$2,1,0)+IF('Média 8h-9h'!S35&lt;'Média Mensal'!$U$2,1,0)+IF('Média 9h-10h'!S35&lt;'Média Mensal'!$U$2,1,0)+IF('Média 10h-11h'!S35&lt;'Média Mensal'!$U$2,1,0)+IF('Média 11h-12h'!S35&lt;'Média Mensal'!$U$2,1,0)+IF('Média 12h-13h'!S35&lt;'Média Mensal'!$U$2,1,0)+IF('Média 13h-14h'!S35&lt;'Média Mensal'!$U$2,1,0)+IF('Média 14h-15h'!S35&lt;'Média Mensal'!$U$2,1,0)+IF('Média 15h-16h'!S35&lt;'Média Mensal'!$U$2,1,0)+IF('Média 16h-17h'!S35&lt;'Média Mensal'!$U$2,1,0)+IF('Média 17h-18h'!S35&lt;'Média Mensal'!$U$2,1,0)+IF('Média 18h-19h'!S35&lt;'Média Mensal'!$U$2,1,0)+IF('Média 19h-20h'!S35&lt;'Média Mensal'!$U$2,1,0)+IF('Média 20h-21h'!S35&lt;'Média Mensal'!$U$2,1,0)+IF('Média 21h-22h'!S35&lt;'Média Mensal'!$U$2,1,0)+IF('Média 22h-23h'!S35&lt;'Média Mensal'!$U$2,1,0)+IF('Média 23h-0h'!S35&lt;'Média Mensal'!$U$2,1,0)</f>
        <v>9</v>
      </c>
    </row>
    <row r="36" spans="2:22" x14ac:dyDescent="0.25">
      <c r="B36" s="19" t="s">
        <v>28</v>
      </c>
      <c r="C36" s="19" t="s">
        <v>29</v>
      </c>
      <c r="D36" s="22">
        <v>708.96</v>
      </c>
      <c r="E36" s="5">
        <v>4092.9407109609742</v>
      </c>
      <c r="F36" s="5">
        <v>5034.0000000000009</v>
      </c>
      <c r="G36" s="11">
        <f t="shared" si="3"/>
        <v>9126.9407109609747</v>
      </c>
      <c r="H36" s="5">
        <v>2597</v>
      </c>
      <c r="I36" s="5">
        <v>2636</v>
      </c>
      <c r="J36" s="11">
        <f t="shared" si="4"/>
        <v>5233</v>
      </c>
      <c r="K36" s="5">
        <v>0</v>
      </c>
      <c r="L36" s="5">
        <v>0</v>
      </c>
      <c r="M36" s="11">
        <f t="shared" si="5"/>
        <v>0</v>
      </c>
      <c r="N36" s="34">
        <f t="shared" si="12"/>
        <v>7.2964187862080429E-3</v>
      </c>
      <c r="O36" s="34">
        <f t="shared" si="0"/>
        <v>8.8412577980104545E-3</v>
      </c>
      <c r="P36" s="35">
        <f t="shared" si="13"/>
        <v>8.074594906045833E-3</v>
      </c>
      <c r="Q36" s="41"/>
      <c r="R36" s="37">
        <f t="shared" si="14"/>
        <v>1.5760264578209373</v>
      </c>
      <c r="S36" s="37">
        <f t="shared" si="1"/>
        <v>1.9097116843702584</v>
      </c>
      <c r="T36" s="37">
        <f t="shared" si="2"/>
        <v>1.7441124997059001</v>
      </c>
      <c r="U36">
        <f>+IF('Média 24h-6h'!R36&lt;'Média Mensal'!$U$2,1,0)+IF('Média 6h-7h'!R36&lt;'Média Mensal'!$U$2,1,0)+IF('Média 7h-8h'!R36&lt;'Média Mensal'!$U$2,1,0)+IF('Média 8h-9h'!R36&lt;'Média Mensal'!$U$2,1,0)+IF('Média 9h-10h'!R36&lt;'Média Mensal'!$U$2,1,0)+IF('Média 10h-11h'!R36&lt;'Média Mensal'!$U$2,1,0)+IF('Média 11h-12h'!R36&lt;'Média Mensal'!$U$2,1,0)+IF('Média 12h-13h'!R36&lt;'Média Mensal'!$U$2,1,0)+IF('Média 13h-14h'!R36&lt;'Média Mensal'!$U$2,1,0)+IF('Média 14h-15h'!R36&lt;'Média Mensal'!$U$2,1,0)+IF('Média 15h-16h'!R36&lt;'Média Mensal'!$U$2,1,0)+IF('Média 16h-17h'!R36&lt;'Média Mensal'!$U$2,1,0)+IF('Média 17h-18h'!R36&lt;'Média Mensal'!$U$2,1,0)+IF('Média 18h-19h'!R36&lt;'Média Mensal'!$U$2,1,0)+IF('Média 19h-20h'!R36&lt;'Média Mensal'!$U$2,1,0)+IF('Média 20h-21h'!R36&lt;'Média Mensal'!$U$2,1,0)+IF('Média 21h-22h'!R36&lt;'Média Mensal'!$U$2,1,0)+IF('Média 22h-23h'!R36&lt;'Média Mensal'!$U$2,1,0)+IF('Média 23h-0h'!R36&lt;'Média Mensal'!$U$2,1,0)</f>
        <v>19</v>
      </c>
      <c r="V36">
        <f>+IF('Média 24h-6h'!S36&lt;'Média Mensal'!$U$2,1,0)+IF('Média 6h-7h'!S36&lt;'Média Mensal'!$U$2,1,0)+IF('Média 7h-8h'!S36&lt;'Média Mensal'!$U$2,1,0)+IF('Média 8h-9h'!S36&lt;'Média Mensal'!$U$2,1,0)+IF('Média 9h-10h'!S36&lt;'Média Mensal'!$U$2,1,0)+IF('Média 10h-11h'!S36&lt;'Média Mensal'!$U$2,1,0)+IF('Média 11h-12h'!S36&lt;'Média Mensal'!$U$2,1,0)+IF('Média 12h-13h'!S36&lt;'Média Mensal'!$U$2,1,0)+IF('Média 13h-14h'!S36&lt;'Média Mensal'!$U$2,1,0)+IF('Média 14h-15h'!S36&lt;'Média Mensal'!$U$2,1,0)+IF('Média 15h-16h'!S36&lt;'Média Mensal'!$U$2,1,0)+IF('Média 16h-17h'!S36&lt;'Média Mensal'!$U$2,1,0)+IF('Média 17h-18h'!S36&lt;'Média Mensal'!$U$2,1,0)+IF('Média 18h-19h'!S36&lt;'Média Mensal'!$U$2,1,0)+IF('Média 19h-20h'!S36&lt;'Média Mensal'!$U$2,1,0)+IF('Média 20h-21h'!S36&lt;'Média Mensal'!$U$2,1,0)+IF('Média 21h-22h'!S36&lt;'Média Mensal'!$U$2,1,0)+IF('Média 22h-23h'!S36&lt;'Média Mensal'!$U$2,1,0)+IF('Média 23h-0h'!S36&lt;'Média Mensal'!$U$2,1,0)</f>
        <v>19</v>
      </c>
    </row>
    <row r="37" spans="2:22" x14ac:dyDescent="0.25">
      <c r="B37" s="17" t="s">
        <v>30</v>
      </c>
      <c r="C37" s="17" t="s">
        <v>31</v>
      </c>
      <c r="D37" s="21">
        <v>687.03</v>
      </c>
      <c r="E37" s="13">
        <v>142285.16482114288</v>
      </c>
      <c r="F37" s="13">
        <v>180100.68555438519</v>
      </c>
      <c r="G37" s="14">
        <f t="shared" si="3"/>
        <v>322385.8503755281</v>
      </c>
      <c r="H37" s="13">
        <v>1268</v>
      </c>
      <c r="I37" s="13">
        <v>1252</v>
      </c>
      <c r="J37" s="14">
        <f t="shared" si="4"/>
        <v>2520</v>
      </c>
      <c r="K37" s="13">
        <v>2403</v>
      </c>
      <c r="L37" s="13">
        <v>2363</v>
      </c>
      <c r="M37" s="14">
        <f t="shared" si="5"/>
        <v>4766</v>
      </c>
      <c r="N37" s="30">
        <f t="shared" si="12"/>
        <v>0.16357775388942103</v>
      </c>
      <c r="O37" s="30">
        <f t="shared" si="0"/>
        <v>0.21028597564193044</v>
      </c>
      <c r="P37" s="31">
        <f t="shared" si="13"/>
        <v>0.18675090736628425</v>
      </c>
      <c r="Q37" s="41"/>
      <c r="R37" s="37">
        <f t="shared" si="14"/>
        <v>38.759238578355458</v>
      </c>
      <c r="S37" s="37">
        <f t="shared" si="1"/>
        <v>49.820383279221353</v>
      </c>
      <c r="T37" s="37">
        <f t="shared" si="2"/>
        <v>44.247303098480387</v>
      </c>
      <c r="U37">
        <f>+IF('Média 24h-6h'!R37&lt;'Média Mensal'!$U$2,1,0)+IF('Média 6h-7h'!R37&lt;'Média Mensal'!$U$2,1,0)+IF('Média 7h-8h'!R37&lt;'Média Mensal'!$U$2,1,0)+IF('Média 8h-9h'!R37&lt;'Média Mensal'!$U$2,1,0)+IF('Média 9h-10h'!R37&lt;'Média Mensal'!$U$2,1,0)+IF('Média 10h-11h'!R37&lt;'Média Mensal'!$U$2,1,0)+IF('Média 11h-12h'!R37&lt;'Média Mensal'!$U$2,1,0)+IF('Média 12h-13h'!R37&lt;'Média Mensal'!$U$2,1,0)+IF('Média 13h-14h'!R37&lt;'Média Mensal'!$U$2,1,0)+IF('Média 14h-15h'!R37&lt;'Média Mensal'!$U$2,1,0)+IF('Média 15h-16h'!R37&lt;'Média Mensal'!$U$2,1,0)+IF('Média 16h-17h'!R37&lt;'Média Mensal'!$U$2,1,0)+IF('Média 17h-18h'!R37&lt;'Média Mensal'!$U$2,1,0)+IF('Média 18h-19h'!R37&lt;'Média Mensal'!$U$2,1,0)+IF('Média 19h-20h'!R37&lt;'Média Mensal'!$U$2,1,0)+IF('Média 20h-21h'!R37&lt;'Média Mensal'!$U$2,1,0)+IF('Média 21h-22h'!R37&lt;'Média Mensal'!$U$2,1,0)+IF('Média 22h-23h'!R37&lt;'Média Mensal'!$U$2,1,0)+IF('Média 23h-0h'!R37&lt;'Média Mensal'!$U$2,1,0)</f>
        <v>0</v>
      </c>
      <c r="V37">
        <f>+IF('Média 24h-6h'!S37&lt;'Média Mensal'!$U$2,1,0)+IF('Média 6h-7h'!S37&lt;'Média Mensal'!$U$2,1,0)+IF('Média 7h-8h'!S37&lt;'Média Mensal'!$U$2,1,0)+IF('Média 8h-9h'!S37&lt;'Média Mensal'!$U$2,1,0)+IF('Média 9h-10h'!S37&lt;'Média Mensal'!$U$2,1,0)+IF('Média 10h-11h'!S37&lt;'Média Mensal'!$U$2,1,0)+IF('Média 11h-12h'!S37&lt;'Média Mensal'!$U$2,1,0)+IF('Média 12h-13h'!S37&lt;'Média Mensal'!$U$2,1,0)+IF('Média 13h-14h'!S37&lt;'Média Mensal'!$U$2,1,0)+IF('Média 14h-15h'!S37&lt;'Média Mensal'!$U$2,1,0)+IF('Média 15h-16h'!S37&lt;'Média Mensal'!$U$2,1,0)+IF('Média 16h-17h'!S37&lt;'Média Mensal'!$U$2,1,0)+IF('Média 17h-18h'!S37&lt;'Média Mensal'!$U$2,1,0)+IF('Média 18h-19h'!S37&lt;'Média Mensal'!$U$2,1,0)+IF('Média 19h-20h'!S37&lt;'Média Mensal'!$U$2,1,0)+IF('Média 20h-21h'!S37&lt;'Média Mensal'!$U$2,1,0)+IF('Média 21h-22h'!S37&lt;'Média Mensal'!$U$2,1,0)+IF('Média 22h-23h'!S37&lt;'Média Mensal'!$U$2,1,0)+IF('Média 23h-0h'!S37&lt;'Média Mensal'!$U$2,1,0)</f>
        <v>0</v>
      </c>
    </row>
    <row r="38" spans="2:22" x14ac:dyDescent="0.25">
      <c r="B38" s="18" t="s">
        <v>31</v>
      </c>
      <c r="C38" s="18" t="s">
        <v>32</v>
      </c>
      <c r="D38" s="21">
        <v>689.2</v>
      </c>
      <c r="E38" s="2">
        <v>136357.99257033991</v>
      </c>
      <c r="F38" s="2">
        <v>177337.85577074156</v>
      </c>
      <c r="G38" s="9">
        <f t="shared" si="3"/>
        <v>313695.84834108147</v>
      </c>
      <c r="H38" s="2">
        <v>1268</v>
      </c>
      <c r="I38" s="2">
        <v>1252</v>
      </c>
      <c r="J38" s="9">
        <f t="shared" si="4"/>
        <v>2520</v>
      </c>
      <c r="K38" s="2">
        <v>2403</v>
      </c>
      <c r="L38" s="2">
        <v>2363</v>
      </c>
      <c r="M38" s="9">
        <f t="shared" si="5"/>
        <v>4766</v>
      </c>
      <c r="N38" s="32">
        <f t="shared" si="12"/>
        <v>0.15676359638452012</v>
      </c>
      <c r="O38" s="32">
        <f t="shared" si="0"/>
        <v>0.207060089217358</v>
      </c>
      <c r="P38" s="33">
        <f t="shared" si="13"/>
        <v>0.18171698369048586</v>
      </c>
      <c r="Q38" s="41"/>
      <c r="R38" s="37">
        <f t="shared" si="14"/>
        <v>37.144645211206729</v>
      </c>
      <c r="S38" s="37">
        <f t="shared" si="1"/>
        <v>49.056115012653265</v>
      </c>
      <c r="T38" s="37">
        <f t="shared" si="2"/>
        <v>43.054604493697703</v>
      </c>
      <c r="U38">
        <f>+IF('Média 24h-6h'!R38&lt;'Média Mensal'!$U$2,1,0)+IF('Média 6h-7h'!R38&lt;'Média Mensal'!$U$2,1,0)+IF('Média 7h-8h'!R38&lt;'Média Mensal'!$U$2,1,0)+IF('Média 8h-9h'!R38&lt;'Média Mensal'!$U$2,1,0)+IF('Média 9h-10h'!R38&lt;'Média Mensal'!$U$2,1,0)+IF('Média 10h-11h'!R38&lt;'Média Mensal'!$U$2,1,0)+IF('Média 11h-12h'!R38&lt;'Média Mensal'!$U$2,1,0)+IF('Média 12h-13h'!R38&lt;'Média Mensal'!$U$2,1,0)+IF('Média 13h-14h'!R38&lt;'Média Mensal'!$U$2,1,0)+IF('Média 14h-15h'!R38&lt;'Média Mensal'!$U$2,1,0)+IF('Média 15h-16h'!R38&lt;'Média Mensal'!$U$2,1,0)+IF('Média 16h-17h'!R38&lt;'Média Mensal'!$U$2,1,0)+IF('Média 17h-18h'!R38&lt;'Média Mensal'!$U$2,1,0)+IF('Média 18h-19h'!R38&lt;'Média Mensal'!$U$2,1,0)+IF('Média 19h-20h'!R38&lt;'Média Mensal'!$U$2,1,0)+IF('Média 20h-21h'!R38&lt;'Média Mensal'!$U$2,1,0)+IF('Média 21h-22h'!R38&lt;'Média Mensal'!$U$2,1,0)+IF('Média 22h-23h'!R38&lt;'Média Mensal'!$U$2,1,0)+IF('Média 23h-0h'!R38&lt;'Média Mensal'!$U$2,1,0)</f>
        <v>0</v>
      </c>
      <c r="V38">
        <f>+IF('Média 24h-6h'!S38&lt;'Média Mensal'!$U$2,1,0)+IF('Média 6h-7h'!S38&lt;'Média Mensal'!$U$2,1,0)+IF('Média 7h-8h'!S38&lt;'Média Mensal'!$U$2,1,0)+IF('Média 8h-9h'!S38&lt;'Média Mensal'!$U$2,1,0)+IF('Média 9h-10h'!S38&lt;'Média Mensal'!$U$2,1,0)+IF('Média 10h-11h'!S38&lt;'Média Mensal'!$U$2,1,0)+IF('Média 11h-12h'!S38&lt;'Média Mensal'!$U$2,1,0)+IF('Média 12h-13h'!S38&lt;'Média Mensal'!$U$2,1,0)+IF('Média 13h-14h'!S38&lt;'Média Mensal'!$U$2,1,0)+IF('Média 14h-15h'!S38&lt;'Média Mensal'!$U$2,1,0)+IF('Média 15h-16h'!S38&lt;'Média Mensal'!$U$2,1,0)+IF('Média 16h-17h'!S38&lt;'Média Mensal'!$U$2,1,0)+IF('Média 17h-18h'!S38&lt;'Média Mensal'!$U$2,1,0)+IF('Média 18h-19h'!S38&lt;'Média Mensal'!$U$2,1,0)+IF('Média 19h-20h'!S38&lt;'Média Mensal'!$U$2,1,0)+IF('Média 20h-21h'!S38&lt;'Média Mensal'!$U$2,1,0)+IF('Média 21h-22h'!S38&lt;'Média Mensal'!$U$2,1,0)+IF('Média 22h-23h'!S38&lt;'Média Mensal'!$U$2,1,0)+IF('Média 23h-0h'!S38&lt;'Média Mensal'!$U$2,1,0)</f>
        <v>0</v>
      </c>
    </row>
    <row r="39" spans="2:22" x14ac:dyDescent="0.25">
      <c r="B39" s="18" t="s">
        <v>32</v>
      </c>
      <c r="C39" s="18" t="s">
        <v>33</v>
      </c>
      <c r="D39" s="21">
        <v>1779.24</v>
      </c>
      <c r="E39" s="2">
        <v>132983.02101289525</v>
      </c>
      <c r="F39" s="2">
        <v>174580.09547923005</v>
      </c>
      <c r="G39" s="9">
        <f t="shared" si="3"/>
        <v>307563.11649212532</v>
      </c>
      <c r="H39" s="2">
        <v>1268</v>
      </c>
      <c r="I39" s="2">
        <v>1250</v>
      </c>
      <c r="J39" s="9">
        <f t="shared" si="4"/>
        <v>2518</v>
      </c>
      <c r="K39" s="2">
        <v>2401</v>
      </c>
      <c r="L39" s="2">
        <v>2361</v>
      </c>
      <c r="M39" s="9">
        <f t="shared" si="5"/>
        <v>4762</v>
      </c>
      <c r="N39" s="32">
        <f t="shared" si="12"/>
        <v>0.15297079726698912</v>
      </c>
      <c r="O39" s="32">
        <f t="shared" si="0"/>
        <v>0.20406122941532018</v>
      </c>
      <c r="P39" s="33">
        <f t="shared" si="13"/>
        <v>0.1783115170193855</v>
      </c>
      <c r="Q39" s="41"/>
      <c r="R39" s="37">
        <f t="shared" si="14"/>
        <v>36.245031619758855</v>
      </c>
      <c r="S39" s="37">
        <f t="shared" si="1"/>
        <v>48.34674480178068</v>
      </c>
      <c r="T39" s="37">
        <f t="shared" si="2"/>
        <v>42.247680836830405</v>
      </c>
      <c r="U39">
        <f>+IF('Média 24h-6h'!R39&lt;'Média Mensal'!$U$2,1,0)+IF('Média 6h-7h'!R39&lt;'Média Mensal'!$U$2,1,0)+IF('Média 7h-8h'!R39&lt;'Média Mensal'!$U$2,1,0)+IF('Média 8h-9h'!R39&lt;'Média Mensal'!$U$2,1,0)+IF('Média 9h-10h'!R39&lt;'Média Mensal'!$U$2,1,0)+IF('Média 10h-11h'!R39&lt;'Média Mensal'!$U$2,1,0)+IF('Média 11h-12h'!R39&lt;'Média Mensal'!$U$2,1,0)+IF('Média 12h-13h'!R39&lt;'Média Mensal'!$U$2,1,0)+IF('Média 13h-14h'!R39&lt;'Média Mensal'!$U$2,1,0)+IF('Média 14h-15h'!R39&lt;'Média Mensal'!$U$2,1,0)+IF('Média 15h-16h'!R39&lt;'Média Mensal'!$U$2,1,0)+IF('Média 16h-17h'!R39&lt;'Média Mensal'!$U$2,1,0)+IF('Média 17h-18h'!R39&lt;'Média Mensal'!$U$2,1,0)+IF('Média 18h-19h'!R39&lt;'Média Mensal'!$U$2,1,0)+IF('Média 19h-20h'!R39&lt;'Média Mensal'!$U$2,1,0)+IF('Média 20h-21h'!R39&lt;'Média Mensal'!$U$2,1,0)+IF('Média 21h-22h'!R39&lt;'Média Mensal'!$U$2,1,0)+IF('Média 22h-23h'!R39&lt;'Média Mensal'!$U$2,1,0)+IF('Média 23h-0h'!R39&lt;'Média Mensal'!$U$2,1,0)</f>
        <v>0</v>
      </c>
      <c r="V39">
        <f>+IF('Média 24h-6h'!S39&lt;'Média Mensal'!$U$2,1,0)+IF('Média 6h-7h'!S39&lt;'Média Mensal'!$U$2,1,0)+IF('Média 7h-8h'!S39&lt;'Média Mensal'!$U$2,1,0)+IF('Média 8h-9h'!S39&lt;'Média Mensal'!$U$2,1,0)+IF('Média 9h-10h'!S39&lt;'Média Mensal'!$U$2,1,0)+IF('Média 10h-11h'!S39&lt;'Média Mensal'!$U$2,1,0)+IF('Média 11h-12h'!S39&lt;'Média Mensal'!$U$2,1,0)+IF('Média 12h-13h'!S39&lt;'Média Mensal'!$U$2,1,0)+IF('Média 13h-14h'!S39&lt;'Média Mensal'!$U$2,1,0)+IF('Média 14h-15h'!S39&lt;'Média Mensal'!$U$2,1,0)+IF('Média 15h-16h'!S39&lt;'Média Mensal'!$U$2,1,0)+IF('Média 16h-17h'!S39&lt;'Média Mensal'!$U$2,1,0)+IF('Média 17h-18h'!S39&lt;'Média Mensal'!$U$2,1,0)+IF('Média 18h-19h'!S39&lt;'Média Mensal'!$U$2,1,0)+IF('Média 19h-20h'!S39&lt;'Média Mensal'!$U$2,1,0)+IF('Média 20h-21h'!S39&lt;'Média Mensal'!$U$2,1,0)+IF('Média 21h-22h'!S39&lt;'Média Mensal'!$U$2,1,0)+IF('Média 22h-23h'!S39&lt;'Média Mensal'!$U$2,1,0)+IF('Média 23h-0h'!S39&lt;'Média Mensal'!$U$2,1,0)</f>
        <v>0</v>
      </c>
    </row>
    <row r="40" spans="2:22" x14ac:dyDescent="0.25">
      <c r="B40" s="18" t="s">
        <v>33</v>
      </c>
      <c r="C40" s="18" t="s">
        <v>34</v>
      </c>
      <c r="D40" s="21">
        <v>2035.56</v>
      </c>
      <c r="E40" s="2">
        <v>130841.87964900913</v>
      </c>
      <c r="F40" s="2">
        <v>172778.41622764323</v>
      </c>
      <c r="G40" s="9">
        <f t="shared" si="3"/>
        <v>303620.29587665235</v>
      </c>
      <c r="H40" s="2">
        <v>1268</v>
      </c>
      <c r="I40" s="2">
        <v>1250</v>
      </c>
      <c r="J40" s="9">
        <f t="shared" si="4"/>
        <v>2518</v>
      </c>
      <c r="K40" s="2">
        <v>2401</v>
      </c>
      <c r="L40" s="2">
        <v>2361</v>
      </c>
      <c r="M40" s="9">
        <f t="shared" si="5"/>
        <v>4762</v>
      </c>
      <c r="N40" s="32">
        <f t="shared" si="12"/>
        <v>0.15050783546178823</v>
      </c>
      <c r="O40" s="32">
        <f t="shared" si="0"/>
        <v>0.20195530272257978</v>
      </c>
      <c r="P40" s="33">
        <f t="shared" si="13"/>
        <v>0.17602564368938789</v>
      </c>
      <c r="Q40" s="41"/>
      <c r="R40" s="37">
        <f t="shared" si="14"/>
        <v>35.661455341784993</v>
      </c>
      <c r="S40" s="37">
        <f t="shared" si="1"/>
        <v>47.847802887743903</v>
      </c>
      <c r="T40" s="37">
        <f t="shared" si="2"/>
        <v>41.706084598441258</v>
      </c>
      <c r="U40">
        <f>+IF('Média 24h-6h'!R40&lt;'Média Mensal'!$U$2,1,0)+IF('Média 6h-7h'!R40&lt;'Média Mensal'!$U$2,1,0)+IF('Média 7h-8h'!R40&lt;'Média Mensal'!$U$2,1,0)+IF('Média 8h-9h'!R40&lt;'Média Mensal'!$U$2,1,0)+IF('Média 9h-10h'!R40&lt;'Média Mensal'!$U$2,1,0)+IF('Média 10h-11h'!R40&lt;'Média Mensal'!$U$2,1,0)+IF('Média 11h-12h'!R40&lt;'Média Mensal'!$U$2,1,0)+IF('Média 12h-13h'!R40&lt;'Média Mensal'!$U$2,1,0)+IF('Média 13h-14h'!R40&lt;'Média Mensal'!$U$2,1,0)+IF('Média 14h-15h'!R40&lt;'Média Mensal'!$U$2,1,0)+IF('Média 15h-16h'!R40&lt;'Média Mensal'!$U$2,1,0)+IF('Média 16h-17h'!R40&lt;'Média Mensal'!$U$2,1,0)+IF('Média 17h-18h'!R40&lt;'Média Mensal'!$U$2,1,0)+IF('Média 18h-19h'!R40&lt;'Média Mensal'!$U$2,1,0)+IF('Média 19h-20h'!R40&lt;'Média Mensal'!$U$2,1,0)+IF('Média 20h-21h'!R40&lt;'Média Mensal'!$U$2,1,0)+IF('Média 21h-22h'!R40&lt;'Média Mensal'!$U$2,1,0)+IF('Média 22h-23h'!R40&lt;'Média Mensal'!$U$2,1,0)+IF('Média 23h-0h'!R40&lt;'Média Mensal'!$U$2,1,0)</f>
        <v>0</v>
      </c>
      <c r="V40">
        <f>+IF('Média 24h-6h'!S40&lt;'Média Mensal'!$U$2,1,0)+IF('Média 6h-7h'!S40&lt;'Média Mensal'!$U$2,1,0)+IF('Média 7h-8h'!S40&lt;'Média Mensal'!$U$2,1,0)+IF('Média 8h-9h'!S40&lt;'Média Mensal'!$U$2,1,0)+IF('Média 9h-10h'!S40&lt;'Média Mensal'!$U$2,1,0)+IF('Média 10h-11h'!S40&lt;'Média Mensal'!$U$2,1,0)+IF('Média 11h-12h'!S40&lt;'Média Mensal'!$U$2,1,0)+IF('Média 12h-13h'!S40&lt;'Média Mensal'!$U$2,1,0)+IF('Média 13h-14h'!S40&lt;'Média Mensal'!$U$2,1,0)+IF('Média 14h-15h'!S40&lt;'Média Mensal'!$U$2,1,0)+IF('Média 15h-16h'!S40&lt;'Média Mensal'!$U$2,1,0)+IF('Média 16h-17h'!S40&lt;'Média Mensal'!$U$2,1,0)+IF('Média 17h-18h'!S40&lt;'Média Mensal'!$U$2,1,0)+IF('Média 18h-19h'!S40&lt;'Média Mensal'!$U$2,1,0)+IF('Média 19h-20h'!S40&lt;'Média Mensal'!$U$2,1,0)+IF('Média 20h-21h'!S40&lt;'Média Mensal'!$U$2,1,0)+IF('Média 21h-22h'!S40&lt;'Média Mensal'!$U$2,1,0)+IF('Média 22h-23h'!S40&lt;'Média Mensal'!$U$2,1,0)+IF('Média 23h-0h'!S40&lt;'Média Mensal'!$U$2,1,0)</f>
        <v>0</v>
      </c>
    </row>
    <row r="41" spans="2:22" x14ac:dyDescent="0.25">
      <c r="B41" s="18" t="s">
        <v>34</v>
      </c>
      <c r="C41" s="18" t="s">
        <v>35</v>
      </c>
      <c r="D41" s="21">
        <v>591.81999999999994</v>
      </c>
      <c r="E41" s="2">
        <v>129375.24652032254</v>
      </c>
      <c r="F41" s="2">
        <v>170590.5812329824</v>
      </c>
      <c r="G41" s="9">
        <f t="shared" si="3"/>
        <v>299965.82775330497</v>
      </c>
      <c r="H41" s="2">
        <v>1268</v>
      </c>
      <c r="I41" s="2">
        <v>1250</v>
      </c>
      <c r="J41" s="9">
        <f t="shared" si="4"/>
        <v>2518</v>
      </c>
      <c r="K41" s="2">
        <v>2401</v>
      </c>
      <c r="L41" s="2">
        <v>2361</v>
      </c>
      <c r="M41" s="9">
        <f t="shared" si="5"/>
        <v>4762</v>
      </c>
      <c r="N41" s="32">
        <f t="shared" si="12"/>
        <v>0.14882076265140584</v>
      </c>
      <c r="O41" s="32">
        <f t="shared" si="0"/>
        <v>0.19939801062382809</v>
      </c>
      <c r="P41" s="33">
        <f t="shared" si="13"/>
        <v>0.17390694440448926</v>
      </c>
      <c r="Q41" s="41"/>
      <c r="R41" s="37">
        <f t="shared" si="14"/>
        <v>35.261718866263983</v>
      </c>
      <c r="S41" s="37">
        <f t="shared" si="1"/>
        <v>47.241922246741176</v>
      </c>
      <c r="T41" s="37">
        <f t="shared" si="2"/>
        <v>41.204097218860575</v>
      </c>
      <c r="U41">
        <f>+IF('Média 24h-6h'!R41&lt;'Média Mensal'!$U$2,1,0)+IF('Média 6h-7h'!R41&lt;'Média Mensal'!$U$2,1,0)+IF('Média 7h-8h'!R41&lt;'Média Mensal'!$U$2,1,0)+IF('Média 8h-9h'!R41&lt;'Média Mensal'!$U$2,1,0)+IF('Média 9h-10h'!R41&lt;'Média Mensal'!$U$2,1,0)+IF('Média 10h-11h'!R41&lt;'Média Mensal'!$U$2,1,0)+IF('Média 11h-12h'!R41&lt;'Média Mensal'!$U$2,1,0)+IF('Média 12h-13h'!R41&lt;'Média Mensal'!$U$2,1,0)+IF('Média 13h-14h'!R41&lt;'Média Mensal'!$U$2,1,0)+IF('Média 14h-15h'!R41&lt;'Média Mensal'!$U$2,1,0)+IF('Média 15h-16h'!R41&lt;'Média Mensal'!$U$2,1,0)+IF('Média 16h-17h'!R41&lt;'Média Mensal'!$U$2,1,0)+IF('Média 17h-18h'!R41&lt;'Média Mensal'!$U$2,1,0)+IF('Média 18h-19h'!R41&lt;'Média Mensal'!$U$2,1,0)+IF('Média 19h-20h'!R41&lt;'Média Mensal'!$U$2,1,0)+IF('Média 20h-21h'!R41&lt;'Média Mensal'!$U$2,1,0)+IF('Média 21h-22h'!R41&lt;'Média Mensal'!$U$2,1,0)+IF('Média 22h-23h'!R41&lt;'Média Mensal'!$U$2,1,0)+IF('Média 23h-0h'!R41&lt;'Média Mensal'!$U$2,1,0)</f>
        <v>0</v>
      </c>
      <c r="V41">
        <f>+IF('Média 24h-6h'!S41&lt;'Média Mensal'!$U$2,1,0)+IF('Média 6h-7h'!S41&lt;'Média Mensal'!$U$2,1,0)+IF('Média 7h-8h'!S41&lt;'Média Mensal'!$U$2,1,0)+IF('Média 8h-9h'!S41&lt;'Média Mensal'!$U$2,1,0)+IF('Média 9h-10h'!S41&lt;'Média Mensal'!$U$2,1,0)+IF('Média 10h-11h'!S41&lt;'Média Mensal'!$U$2,1,0)+IF('Média 11h-12h'!S41&lt;'Média Mensal'!$U$2,1,0)+IF('Média 12h-13h'!S41&lt;'Média Mensal'!$U$2,1,0)+IF('Média 13h-14h'!S41&lt;'Média Mensal'!$U$2,1,0)+IF('Média 14h-15h'!S41&lt;'Média Mensal'!$U$2,1,0)+IF('Média 15h-16h'!S41&lt;'Média Mensal'!$U$2,1,0)+IF('Média 16h-17h'!S41&lt;'Média Mensal'!$U$2,1,0)+IF('Média 17h-18h'!S41&lt;'Média Mensal'!$U$2,1,0)+IF('Média 18h-19h'!S41&lt;'Média Mensal'!$U$2,1,0)+IF('Média 19h-20h'!S41&lt;'Média Mensal'!$U$2,1,0)+IF('Média 20h-21h'!S41&lt;'Média Mensal'!$U$2,1,0)+IF('Média 21h-22h'!S41&lt;'Média Mensal'!$U$2,1,0)+IF('Média 22h-23h'!S41&lt;'Média Mensal'!$U$2,1,0)+IF('Média 23h-0h'!S41&lt;'Média Mensal'!$U$2,1,0)</f>
        <v>0</v>
      </c>
    </row>
    <row r="42" spans="2:22" x14ac:dyDescent="0.25">
      <c r="B42" s="18" t="s">
        <v>35</v>
      </c>
      <c r="C42" s="18" t="s">
        <v>36</v>
      </c>
      <c r="D42" s="21">
        <v>960.78</v>
      </c>
      <c r="E42" s="2">
        <v>99851.584668212337</v>
      </c>
      <c r="F42" s="2">
        <v>109316.99267461678</v>
      </c>
      <c r="G42" s="9">
        <f t="shared" si="3"/>
        <v>209168.57734282911</v>
      </c>
      <c r="H42" s="2">
        <v>0</v>
      </c>
      <c r="I42" s="2">
        <v>0</v>
      </c>
      <c r="J42" s="9">
        <f t="shared" si="4"/>
        <v>0</v>
      </c>
      <c r="K42" s="2">
        <v>2401</v>
      </c>
      <c r="L42" s="2">
        <v>2361</v>
      </c>
      <c r="M42" s="9">
        <f t="shared" si="5"/>
        <v>4762</v>
      </c>
      <c r="N42" s="32">
        <f t="shared" si="12"/>
        <v>0.16769152750233829</v>
      </c>
      <c r="O42" s="32">
        <f t="shared" si="0"/>
        <v>0.18669814709905722</v>
      </c>
      <c r="P42" s="33">
        <f t="shared" si="13"/>
        <v>0.17711501109491565</v>
      </c>
      <c r="Q42" s="41"/>
      <c r="R42" s="37">
        <f t="shared" si="14"/>
        <v>41.587498820579896</v>
      </c>
      <c r="S42" s="37">
        <f t="shared" si="1"/>
        <v>46.30114048056619</v>
      </c>
      <c r="T42" s="37">
        <f t="shared" si="2"/>
        <v>43.924522751539087</v>
      </c>
      <c r="U42">
        <f>+IF('Média 24h-6h'!R42&lt;'Média Mensal'!$U$2,1,0)+IF('Média 6h-7h'!R42&lt;'Média Mensal'!$U$2,1,0)+IF('Média 7h-8h'!R42&lt;'Média Mensal'!$U$2,1,0)+IF('Média 8h-9h'!R42&lt;'Média Mensal'!$U$2,1,0)+IF('Média 9h-10h'!R42&lt;'Média Mensal'!$U$2,1,0)+IF('Média 10h-11h'!R42&lt;'Média Mensal'!$U$2,1,0)+IF('Média 11h-12h'!R42&lt;'Média Mensal'!$U$2,1,0)+IF('Média 12h-13h'!R42&lt;'Média Mensal'!$U$2,1,0)+IF('Média 13h-14h'!R42&lt;'Média Mensal'!$U$2,1,0)+IF('Média 14h-15h'!R42&lt;'Média Mensal'!$U$2,1,0)+IF('Média 15h-16h'!R42&lt;'Média Mensal'!$U$2,1,0)+IF('Média 16h-17h'!R42&lt;'Média Mensal'!$U$2,1,0)+IF('Média 17h-18h'!R42&lt;'Média Mensal'!$U$2,1,0)+IF('Média 18h-19h'!R42&lt;'Média Mensal'!$U$2,1,0)+IF('Média 19h-20h'!R42&lt;'Média Mensal'!$U$2,1,0)+IF('Média 20h-21h'!R42&lt;'Média Mensal'!$U$2,1,0)+IF('Média 21h-22h'!R42&lt;'Média Mensal'!$U$2,1,0)+IF('Média 22h-23h'!R42&lt;'Média Mensal'!$U$2,1,0)+IF('Média 23h-0h'!R42&lt;'Média Mensal'!$U$2,1,0)</f>
        <v>0</v>
      </c>
      <c r="V42">
        <f>+IF('Média 24h-6h'!S42&lt;'Média Mensal'!$U$2,1,0)+IF('Média 6h-7h'!S42&lt;'Média Mensal'!$U$2,1,0)+IF('Média 7h-8h'!S42&lt;'Média Mensal'!$U$2,1,0)+IF('Média 8h-9h'!S42&lt;'Média Mensal'!$U$2,1,0)+IF('Média 9h-10h'!S42&lt;'Média Mensal'!$U$2,1,0)+IF('Média 10h-11h'!S42&lt;'Média Mensal'!$U$2,1,0)+IF('Média 11h-12h'!S42&lt;'Média Mensal'!$U$2,1,0)+IF('Média 12h-13h'!S42&lt;'Média Mensal'!$U$2,1,0)+IF('Média 13h-14h'!S42&lt;'Média Mensal'!$U$2,1,0)+IF('Média 14h-15h'!S42&lt;'Média Mensal'!$U$2,1,0)+IF('Média 15h-16h'!S42&lt;'Média Mensal'!$U$2,1,0)+IF('Média 16h-17h'!S42&lt;'Média Mensal'!$U$2,1,0)+IF('Média 17h-18h'!S42&lt;'Média Mensal'!$U$2,1,0)+IF('Média 18h-19h'!S42&lt;'Média Mensal'!$U$2,1,0)+IF('Média 19h-20h'!S42&lt;'Média Mensal'!$U$2,1,0)+IF('Média 20h-21h'!S42&lt;'Média Mensal'!$U$2,1,0)+IF('Média 21h-22h'!S42&lt;'Média Mensal'!$U$2,1,0)+IF('Média 22h-23h'!S42&lt;'Média Mensal'!$U$2,1,0)+IF('Média 23h-0h'!S42&lt;'Média Mensal'!$U$2,1,0)</f>
        <v>0</v>
      </c>
    </row>
    <row r="43" spans="2:22" x14ac:dyDescent="0.25">
      <c r="B43" s="18" t="s">
        <v>36</v>
      </c>
      <c r="C43" s="18" t="s">
        <v>37</v>
      </c>
      <c r="D43" s="21">
        <v>1147.58</v>
      </c>
      <c r="E43" s="2">
        <v>88741.785386392017</v>
      </c>
      <c r="F43" s="2">
        <v>96339.186317367828</v>
      </c>
      <c r="G43" s="9">
        <f t="shared" si="3"/>
        <v>185080.97170375986</v>
      </c>
      <c r="H43" s="2">
        <v>0</v>
      </c>
      <c r="I43" s="2">
        <v>0</v>
      </c>
      <c r="J43" s="9">
        <f t="shared" si="4"/>
        <v>0</v>
      </c>
      <c r="K43" s="2">
        <v>2403</v>
      </c>
      <c r="L43" s="2">
        <v>2363</v>
      </c>
      <c r="M43" s="9">
        <f t="shared" si="5"/>
        <v>4766</v>
      </c>
      <c r="N43" s="32">
        <f t="shared" si="12"/>
        <v>0.1489096045708859</v>
      </c>
      <c r="O43" s="32">
        <f t="shared" si="0"/>
        <v>0.16439460895350333</v>
      </c>
      <c r="P43" s="33">
        <f t="shared" si="13"/>
        <v>0.15658712562756341</v>
      </c>
      <c r="Q43" s="41"/>
      <c r="R43" s="37">
        <f t="shared" si="14"/>
        <v>36.929581933579698</v>
      </c>
      <c r="S43" s="37">
        <f t="shared" si="1"/>
        <v>40.769863020468826</v>
      </c>
      <c r="T43" s="37">
        <f t="shared" si="2"/>
        <v>38.833607155635725</v>
      </c>
      <c r="U43">
        <f>+IF('Média 24h-6h'!R43&lt;'Média Mensal'!$U$2,1,0)+IF('Média 6h-7h'!R43&lt;'Média Mensal'!$U$2,1,0)+IF('Média 7h-8h'!R43&lt;'Média Mensal'!$U$2,1,0)+IF('Média 8h-9h'!R43&lt;'Média Mensal'!$U$2,1,0)+IF('Média 9h-10h'!R43&lt;'Média Mensal'!$U$2,1,0)+IF('Média 10h-11h'!R43&lt;'Média Mensal'!$U$2,1,0)+IF('Média 11h-12h'!R43&lt;'Média Mensal'!$U$2,1,0)+IF('Média 12h-13h'!R43&lt;'Média Mensal'!$U$2,1,0)+IF('Média 13h-14h'!R43&lt;'Média Mensal'!$U$2,1,0)+IF('Média 14h-15h'!R43&lt;'Média Mensal'!$U$2,1,0)+IF('Média 15h-16h'!R43&lt;'Média Mensal'!$U$2,1,0)+IF('Média 16h-17h'!R43&lt;'Média Mensal'!$U$2,1,0)+IF('Média 17h-18h'!R43&lt;'Média Mensal'!$U$2,1,0)+IF('Média 18h-19h'!R43&lt;'Média Mensal'!$U$2,1,0)+IF('Média 19h-20h'!R43&lt;'Média Mensal'!$U$2,1,0)+IF('Média 20h-21h'!R43&lt;'Média Mensal'!$U$2,1,0)+IF('Média 21h-22h'!R43&lt;'Média Mensal'!$U$2,1,0)+IF('Média 22h-23h'!R43&lt;'Média Mensal'!$U$2,1,0)+IF('Média 23h-0h'!R43&lt;'Média Mensal'!$U$2,1,0)</f>
        <v>0</v>
      </c>
      <c r="V43">
        <f>+IF('Média 24h-6h'!S43&lt;'Média Mensal'!$U$2,1,0)+IF('Média 6h-7h'!S43&lt;'Média Mensal'!$U$2,1,0)+IF('Média 7h-8h'!S43&lt;'Média Mensal'!$U$2,1,0)+IF('Média 8h-9h'!S43&lt;'Média Mensal'!$U$2,1,0)+IF('Média 9h-10h'!S43&lt;'Média Mensal'!$U$2,1,0)+IF('Média 10h-11h'!S43&lt;'Média Mensal'!$U$2,1,0)+IF('Média 11h-12h'!S43&lt;'Média Mensal'!$U$2,1,0)+IF('Média 12h-13h'!S43&lt;'Média Mensal'!$U$2,1,0)+IF('Média 13h-14h'!S43&lt;'Média Mensal'!$U$2,1,0)+IF('Média 14h-15h'!S43&lt;'Média Mensal'!$U$2,1,0)+IF('Média 15h-16h'!S43&lt;'Média Mensal'!$U$2,1,0)+IF('Média 16h-17h'!S43&lt;'Média Mensal'!$U$2,1,0)+IF('Média 17h-18h'!S43&lt;'Média Mensal'!$U$2,1,0)+IF('Média 18h-19h'!S43&lt;'Média Mensal'!$U$2,1,0)+IF('Média 19h-20h'!S43&lt;'Média Mensal'!$U$2,1,0)+IF('Média 20h-21h'!S43&lt;'Média Mensal'!$U$2,1,0)+IF('Média 21h-22h'!S43&lt;'Média Mensal'!$U$2,1,0)+IF('Média 22h-23h'!S43&lt;'Média Mensal'!$U$2,1,0)+IF('Média 23h-0h'!S43&lt;'Média Mensal'!$U$2,1,0)</f>
        <v>0</v>
      </c>
    </row>
    <row r="44" spans="2:22" x14ac:dyDescent="0.25">
      <c r="B44" s="18" t="s">
        <v>37</v>
      </c>
      <c r="C44" s="18" t="s">
        <v>38</v>
      </c>
      <c r="D44" s="21">
        <v>1987.51</v>
      </c>
      <c r="E44" s="2">
        <v>85172.747888842714</v>
      </c>
      <c r="F44" s="2">
        <v>92534.703296833148</v>
      </c>
      <c r="G44" s="9">
        <f t="shared" si="3"/>
        <v>177707.45118567586</v>
      </c>
      <c r="H44" s="2">
        <v>0</v>
      </c>
      <c r="I44" s="2">
        <v>0</v>
      </c>
      <c r="J44" s="9">
        <f t="shared" si="4"/>
        <v>0</v>
      </c>
      <c r="K44" s="2">
        <v>2403</v>
      </c>
      <c r="L44" s="2">
        <v>2363</v>
      </c>
      <c r="M44" s="9">
        <f t="shared" si="5"/>
        <v>4766</v>
      </c>
      <c r="N44" s="32">
        <f t="shared" si="12"/>
        <v>0.14292072390835836</v>
      </c>
      <c r="O44" s="32">
        <f t="shared" si="0"/>
        <v>0.15790258299460969</v>
      </c>
      <c r="P44" s="33">
        <f t="shared" si="13"/>
        <v>0.15034878371129834</v>
      </c>
      <c r="Q44" s="41"/>
      <c r="R44" s="37">
        <f t="shared" si="14"/>
        <v>35.444339529272874</v>
      </c>
      <c r="S44" s="37">
        <f t="shared" si="1"/>
        <v>39.1598405826632</v>
      </c>
      <c r="T44" s="37">
        <f t="shared" si="2"/>
        <v>37.286498360401986</v>
      </c>
      <c r="U44">
        <f>+IF('Média 24h-6h'!R44&lt;'Média Mensal'!$U$2,1,0)+IF('Média 6h-7h'!R44&lt;'Média Mensal'!$U$2,1,0)+IF('Média 7h-8h'!R44&lt;'Média Mensal'!$U$2,1,0)+IF('Média 8h-9h'!R44&lt;'Média Mensal'!$U$2,1,0)+IF('Média 9h-10h'!R44&lt;'Média Mensal'!$U$2,1,0)+IF('Média 10h-11h'!R44&lt;'Média Mensal'!$U$2,1,0)+IF('Média 11h-12h'!R44&lt;'Média Mensal'!$U$2,1,0)+IF('Média 12h-13h'!R44&lt;'Média Mensal'!$U$2,1,0)+IF('Média 13h-14h'!R44&lt;'Média Mensal'!$U$2,1,0)+IF('Média 14h-15h'!R44&lt;'Média Mensal'!$U$2,1,0)+IF('Média 15h-16h'!R44&lt;'Média Mensal'!$U$2,1,0)+IF('Média 16h-17h'!R44&lt;'Média Mensal'!$U$2,1,0)+IF('Média 17h-18h'!R44&lt;'Média Mensal'!$U$2,1,0)+IF('Média 18h-19h'!R44&lt;'Média Mensal'!$U$2,1,0)+IF('Média 19h-20h'!R44&lt;'Média Mensal'!$U$2,1,0)+IF('Média 20h-21h'!R44&lt;'Média Mensal'!$U$2,1,0)+IF('Média 21h-22h'!R44&lt;'Média Mensal'!$U$2,1,0)+IF('Média 22h-23h'!R44&lt;'Média Mensal'!$U$2,1,0)+IF('Média 23h-0h'!R44&lt;'Média Mensal'!$U$2,1,0)</f>
        <v>0</v>
      </c>
      <c r="V44">
        <f>+IF('Média 24h-6h'!S44&lt;'Média Mensal'!$U$2,1,0)+IF('Média 6h-7h'!S44&lt;'Média Mensal'!$U$2,1,0)+IF('Média 7h-8h'!S44&lt;'Média Mensal'!$U$2,1,0)+IF('Média 8h-9h'!S44&lt;'Média Mensal'!$U$2,1,0)+IF('Média 9h-10h'!S44&lt;'Média Mensal'!$U$2,1,0)+IF('Média 10h-11h'!S44&lt;'Média Mensal'!$U$2,1,0)+IF('Média 11h-12h'!S44&lt;'Média Mensal'!$U$2,1,0)+IF('Média 12h-13h'!S44&lt;'Média Mensal'!$U$2,1,0)+IF('Média 13h-14h'!S44&lt;'Média Mensal'!$U$2,1,0)+IF('Média 14h-15h'!S44&lt;'Média Mensal'!$U$2,1,0)+IF('Média 15h-16h'!S44&lt;'Média Mensal'!$U$2,1,0)+IF('Média 16h-17h'!S44&lt;'Média Mensal'!$U$2,1,0)+IF('Média 17h-18h'!S44&lt;'Média Mensal'!$U$2,1,0)+IF('Média 18h-19h'!S44&lt;'Média Mensal'!$U$2,1,0)+IF('Média 19h-20h'!S44&lt;'Média Mensal'!$U$2,1,0)+IF('Média 20h-21h'!S44&lt;'Média Mensal'!$U$2,1,0)+IF('Média 21h-22h'!S44&lt;'Média Mensal'!$U$2,1,0)+IF('Média 22h-23h'!S44&lt;'Média Mensal'!$U$2,1,0)+IF('Média 23h-0h'!S44&lt;'Média Mensal'!$U$2,1,0)</f>
        <v>0</v>
      </c>
    </row>
    <row r="45" spans="2:22" x14ac:dyDescent="0.25">
      <c r="B45" s="18" t="s">
        <v>38</v>
      </c>
      <c r="C45" s="18" t="s">
        <v>39</v>
      </c>
      <c r="D45" s="21">
        <v>2037.38</v>
      </c>
      <c r="E45" s="2">
        <v>82931.728081084017</v>
      </c>
      <c r="F45" s="2">
        <v>89907.180525462318</v>
      </c>
      <c r="G45" s="9">
        <f t="shared" si="3"/>
        <v>172838.90860654635</v>
      </c>
      <c r="H45" s="2">
        <v>0</v>
      </c>
      <c r="I45" s="2">
        <v>0</v>
      </c>
      <c r="J45" s="9">
        <f t="shared" si="4"/>
        <v>0</v>
      </c>
      <c r="K45" s="2">
        <v>2403</v>
      </c>
      <c r="L45" s="2">
        <v>2363</v>
      </c>
      <c r="M45" s="9">
        <f t="shared" si="5"/>
        <v>4766</v>
      </c>
      <c r="N45" s="32">
        <f t="shared" si="12"/>
        <v>0.13916027022855171</v>
      </c>
      <c r="O45" s="32">
        <f t="shared" si="0"/>
        <v>0.15341893937016626</v>
      </c>
      <c r="P45" s="33">
        <f t="shared" si="13"/>
        <v>0.14622976984702324</v>
      </c>
      <c r="Q45" s="41"/>
      <c r="R45" s="37">
        <f t="shared" si="14"/>
        <v>34.511747016680822</v>
      </c>
      <c r="S45" s="37">
        <f t="shared" si="1"/>
        <v>38.047896963801236</v>
      </c>
      <c r="T45" s="37">
        <f t="shared" si="2"/>
        <v>36.264982922061762</v>
      </c>
      <c r="U45">
        <f>+IF('Média 24h-6h'!R45&lt;'Média Mensal'!$U$2,1,0)+IF('Média 6h-7h'!R45&lt;'Média Mensal'!$U$2,1,0)+IF('Média 7h-8h'!R45&lt;'Média Mensal'!$U$2,1,0)+IF('Média 8h-9h'!R45&lt;'Média Mensal'!$U$2,1,0)+IF('Média 9h-10h'!R45&lt;'Média Mensal'!$U$2,1,0)+IF('Média 10h-11h'!R45&lt;'Média Mensal'!$U$2,1,0)+IF('Média 11h-12h'!R45&lt;'Média Mensal'!$U$2,1,0)+IF('Média 12h-13h'!R45&lt;'Média Mensal'!$U$2,1,0)+IF('Média 13h-14h'!R45&lt;'Média Mensal'!$U$2,1,0)+IF('Média 14h-15h'!R45&lt;'Média Mensal'!$U$2,1,0)+IF('Média 15h-16h'!R45&lt;'Média Mensal'!$U$2,1,0)+IF('Média 16h-17h'!R45&lt;'Média Mensal'!$U$2,1,0)+IF('Média 17h-18h'!R45&lt;'Média Mensal'!$U$2,1,0)+IF('Média 18h-19h'!R45&lt;'Média Mensal'!$U$2,1,0)+IF('Média 19h-20h'!R45&lt;'Média Mensal'!$U$2,1,0)+IF('Média 20h-21h'!R45&lt;'Média Mensal'!$U$2,1,0)+IF('Média 21h-22h'!R45&lt;'Média Mensal'!$U$2,1,0)+IF('Média 22h-23h'!R45&lt;'Média Mensal'!$U$2,1,0)+IF('Média 23h-0h'!R45&lt;'Média Mensal'!$U$2,1,0)</f>
        <v>0</v>
      </c>
      <c r="V45">
        <f>+IF('Média 24h-6h'!S45&lt;'Média Mensal'!$U$2,1,0)+IF('Média 6h-7h'!S45&lt;'Média Mensal'!$U$2,1,0)+IF('Média 7h-8h'!S45&lt;'Média Mensal'!$U$2,1,0)+IF('Média 8h-9h'!S45&lt;'Média Mensal'!$U$2,1,0)+IF('Média 9h-10h'!S45&lt;'Média Mensal'!$U$2,1,0)+IF('Média 10h-11h'!S45&lt;'Média Mensal'!$U$2,1,0)+IF('Média 11h-12h'!S45&lt;'Média Mensal'!$U$2,1,0)+IF('Média 12h-13h'!S45&lt;'Média Mensal'!$U$2,1,0)+IF('Média 13h-14h'!S45&lt;'Média Mensal'!$U$2,1,0)+IF('Média 14h-15h'!S45&lt;'Média Mensal'!$U$2,1,0)+IF('Média 15h-16h'!S45&lt;'Média Mensal'!$U$2,1,0)+IF('Média 16h-17h'!S45&lt;'Média Mensal'!$U$2,1,0)+IF('Média 17h-18h'!S45&lt;'Média Mensal'!$U$2,1,0)+IF('Média 18h-19h'!S45&lt;'Média Mensal'!$U$2,1,0)+IF('Média 19h-20h'!S45&lt;'Média Mensal'!$U$2,1,0)+IF('Média 20h-21h'!S45&lt;'Média Mensal'!$U$2,1,0)+IF('Média 21h-22h'!S45&lt;'Média Mensal'!$U$2,1,0)+IF('Média 22h-23h'!S45&lt;'Média Mensal'!$U$2,1,0)+IF('Média 23h-0h'!S45&lt;'Média Mensal'!$U$2,1,0)</f>
        <v>0</v>
      </c>
    </row>
    <row r="46" spans="2:22" x14ac:dyDescent="0.25">
      <c r="B46" s="18" t="s">
        <v>39</v>
      </c>
      <c r="C46" s="18" t="s">
        <v>40</v>
      </c>
      <c r="D46" s="21">
        <v>1051.08</v>
      </c>
      <c r="E46" s="2">
        <v>82121.329539410726</v>
      </c>
      <c r="F46" s="2">
        <v>88946.743352125282</v>
      </c>
      <c r="G46" s="9">
        <f t="shared" si="3"/>
        <v>171068.07289153599</v>
      </c>
      <c r="H46" s="2">
        <v>0</v>
      </c>
      <c r="I46" s="2">
        <v>0</v>
      </c>
      <c r="J46" s="9">
        <f t="shared" si="4"/>
        <v>0</v>
      </c>
      <c r="K46" s="2">
        <v>2403</v>
      </c>
      <c r="L46" s="2">
        <v>2361</v>
      </c>
      <c r="M46" s="9">
        <f t="shared" si="5"/>
        <v>4764</v>
      </c>
      <c r="N46" s="32">
        <f t="shared" si="12"/>
        <v>0.13780041335999813</v>
      </c>
      <c r="O46" s="32">
        <f t="shared" si="0"/>
        <v>0.15190860787549917</v>
      </c>
      <c r="P46" s="33">
        <f t="shared" si="13"/>
        <v>0.14479232084343599</v>
      </c>
      <c r="Q46" s="41"/>
      <c r="R46" s="37">
        <f t="shared" si="14"/>
        <v>34.174502513279535</v>
      </c>
      <c r="S46" s="37">
        <f t="shared" si="1"/>
        <v>37.673334753123797</v>
      </c>
      <c r="T46" s="37">
        <f t="shared" si="2"/>
        <v>35.908495569172125</v>
      </c>
      <c r="U46">
        <f>+IF('Média 24h-6h'!R46&lt;'Média Mensal'!$U$2,1,0)+IF('Média 6h-7h'!R46&lt;'Média Mensal'!$U$2,1,0)+IF('Média 7h-8h'!R46&lt;'Média Mensal'!$U$2,1,0)+IF('Média 8h-9h'!R46&lt;'Média Mensal'!$U$2,1,0)+IF('Média 9h-10h'!R46&lt;'Média Mensal'!$U$2,1,0)+IF('Média 10h-11h'!R46&lt;'Média Mensal'!$U$2,1,0)+IF('Média 11h-12h'!R46&lt;'Média Mensal'!$U$2,1,0)+IF('Média 12h-13h'!R46&lt;'Média Mensal'!$U$2,1,0)+IF('Média 13h-14h'!R46&lt;'Média Mensal'!$U$2,1,0)+IF('Média 14h-15h'!R46&lt;'Média Mensal'!$U$2,1,0)+IF('Média 15h-16h'!R46&lt;'Média Mensal'!$U$2,1,0)+IF('Média 16h-17h'!R46&lt;'Média Mensal'!$U$2,1,0)+IF('Média 17h-18h'!R46&lt;'Média Mensal'!$U$2,1,0)+IF('Média 18h-19h'!R46&lt;'Média Mensal'!$U$2,1,0)+IF('Média 19h-20h'!R46&lt;'Média Mensal'!$U$2,1,0)+IF('Média 20h-21h'!R46&lt;'Média Mensal'!$U$2,1,0)+IF('Média 21h-22h'!R46&lt;'Média Mensal'!$U$2,1,0)+IF('Média 22h-23h'!R46&lt;'Média Mensal'!$U$2,1,0)+IF('Média 23h-0h'!R46&lt;'Média Mensal'!$U$2,1,0)</f>
        <v>0</v>
      </c>
      <c r="V46">
        <f>+IF('Média 24h-6h'!S46&lt;'Média Mensal'!$U$2,1,0)+IF('Média 6h-7h'!S46&lt;'Média Mensal'!$U$2,1,0)+IF('Média 7h-8h'!S46&lt;'Média Mensal'!$U$2,1,0)+IF('Média 8h-9h'!S46&lt;'Média Mensal'!$U$2,1,0)+IF('Média 9h-10h'!S46&lt;'Média Mensal'!$U$2,1,0)+IF('Média 10h-11h'!S46&lt;'Média Mensal'!$U$2,1,0)+IF('Média 11h-12h'!S46&lt;'Média Mensal'!$U$2,1,0)+IF('Média 12h-13h'!S46&lt;'Média Mensal'!$U$2,1,0)+IF('Média 13h-14h'!S46&lt;'Média Mensal'!$U$2,1,0)+IF('Média 14h-15h'!S46&lt;'Média Mensal'!$U$2,1,0)+IF('Média 15h-16h'!S46&lt;'Média Mensal'!$U$2,1,0)+IF('Média 16h-17h'!S46&lt;'Média Mensal'!$U$2,1,0)+IF('Média 17h-18h'!S46&lt;'Média Mensal'!$U$2,1,0)+IF('Média 18h-19h'!S46&lt;'Média Mensal'!$U$2,1,0)+IF('Média 19h-20h'!S46&lt;'Média Mensal'!$U$2,1,0)+IF('Média 20h-21h'!S46&lt;'Média Mensal'!$U$2,1,0)+IF('Média 21h-22h'!S46&lt;'Média Mensal'!$U$2,1,0)+IF('Média 22h-23h'!S46&lt;'Média Mensal'!$U$2,1,0)+IF('Média 23h-0h'!S46&lt;'Média Mensal'!$U$2,1,0)</f>
        <v>0</v>
      </c>
    </row>
    <row r="47" spans="2:22" x14ac:dyDescent="0.25">
      <c r="B47" s="18" t="s">
        <v>40</v>
      </c>
      <c r="C47" s="18" t="s">
        <v>105</v>
      </c>
      <c r="D47" s="21">
        <v>852.51</v>
      </c>
      <c r="E47" s="2">
        <v>81261.011373710455</v>
      </c>
      <c r="F47" s="2">
        <v>87877.335701394099</v>
      </c>
      <c r="G47" s="9">
        <f t="shared" si="3"/>
        <v>169138.34707510454</v>
      </c>
      <c r="H47" s="2">
        <v>0</v>
      </c>
      <c r="I47" s="2">
        <v>0</v>
      </c>
      <c r="J47" s="9">
        <f t="shared" si="4"/>
        <v>0</v>
      </c>
      <c r="K47" s="2">
        <v>2403</v>
      </c>
      <c r="L47" s="2">
        <v>2363</v>
      </c>
      <c r="M47" s="9">
        <f t="shared" si="5"/>
        <v>4766</v>
      </c>
      <c r="N47" s="32">
        <f t="shared" si="12"/>
        <v>0.13635679086241401</v>
      </c>
      <c r="O47" s="32">
        <f t="shared" si="0"/>
        <v>0.14995518221334639</v>
      </c>
      <c r="P47" s="33">
        <f t="shared" si="13"/>
        <v>0.14309892236939117</v>
      </c>
      <c r="Q47" s="41"/>
      <c r="R47" s="37">
        <f t="shared" si="14"/>
        <v>33.816484133878674</v>
      </c>
      <c r="S47" s="37">
        <f t="shared" si="1"/>
        <v>37.1888851889099</v>
      </c>
      <c r="T47" s="37">
        <f t="shared" si="2"/>
        <v>35.488532747609007</v>
      </c>
      <c r="U47">
        <f>+IF('Média 24h-6h'!R47&lt;'Média Mensal'!$U$2,1,0)+IF('Média 6h-7h'!R47&lt;'Média Mensal'!$U$2,1,0)+IF('Média 7h-8h'!R47&lt;'Média Mensal'!$U$2,1,0)+IF('Média 8h-9h'!R47&lt;'Média Mensal'!$U$2,1,0)+IF('Média 9h-10h'!R47&lt;'Média Mensal'!$U$2,1,0)+IF('Média 10h-11h'!R47&lt;'Média Mensal'!$U$2,1,0)+IF('Média 11h-12h'!R47&lt;'Média Mensal'!$U$2,1,0)+IF('Média 12h-13h'!R47&lt;'Média Mensal'!$U$2,1,0)+IF('Média 13h-14h'!R47&lt;'Média Mensal'!$U$2,1,0)+IF('Média 14h-15h'!R47&lt;'Média Mensal'!$U$2,1,0)+IF('Média 15h-16h'!R47&lt;'Média Mensal'!$U$2,1,0)+IF('Média 16h-17h'!R47&lt;'Média Mensal'!$U$2,1,0)+IF('Média 17h-18h'!R47&lt;'Média Mensal'!$U$2,1,0)+IF('Média 18h-19h'!R47&lt;'Média Mensal'!$U$2,1,0)+IF('Média 19h-20h'!R47&lt;'Média Mensal'!$U$2,1,0)+IF('Média 20h-21h'!R47&lt;'Média Mensal'!$U$2,1,0)+IF('Média 21h-22h'!R47&lt;'Média Mensal'!$U$2,1,0)+IF('Média 22h-23h'!R47&lt;'Média Mensal'!$U$2,1,0)+IF('Média 23h-0h'!R47&lt;'Média Mensal'!$U$2,1,0)</f>
        <v>0</v>
      </c>
      <c r="V47">
        <f>+IF('Média 24h-6h'!S47&lt;'Média Mensal'!$U$2,1,0)+IF('Média 6h-7h'!S47&lt;'Média Mensal'!$U$2,1,0)+IF('Média 7h-8h'!S47&lt;'Média Mensal'!$U$2,1,0)+IF('Média 8h-9h'!S47&lt;'Média Mensal'!$U$2,1,0)+IF('Média 9h-10h'!S47&lt;'Média Mensal'!$U$2,1,0)+IF('Média 10h-11h'!S47&lt;'Média Mensal'!$U$2,1,0)+IF('Média 11h-12h'!S47&lt;'Média Mensal'!$U$2,1,0)+IF('Média 12h-13h'!S47&lt;'Média Mensal'!$U$2,1,0)+IF('Média 13h-14h'!S47&lt;'Média Mensal'!$U$2,1,0)+IF('Média 14h-15h'!S47&lt;'Média Mensal'!$U$2,1,0)+IF('Média 15h-16h'!S47&lt;'Média Mensal'!$U$2,1,0)+IF('Média 16h-17h'!S47&lt;'Média Mensal'!$U$2,1,0)+IF('Média 17h-18h'!S47&lt;'Média Mensal'!$U$2,1,0)+IF('Média 18h-19h'!S47&lt;'Média Mensal'!$U$2,1,0)+IF('Média 19h-20h'!S47&lt;'Média Mensal'!$U$2,1,0)+IF('Média 20h-21h'!S47&lt;'Média Mensal'!$U$2,1,0)+IF('Média 21h-22h'!S47&lt;'Média Mensal'!$U$2,1,0)+IF('Média 22h-23h'!S47&lt;'Média Mensal'!$U$2,1,0)+IF('Média 23h-0h'!S47&lt;'Média Mensal'!$U$2,1,0)</f>
        <v>0</v>
      </c>
    </row>
    <row r="48" spans="2:22" x14ac:dyDescent="0.25">
      <c r="B48" s="18" t="s">
        <v>105</v>
      </c>
      <c r="C48" s="18" t="s">
        <v>41</v>
      </c>
      <c r="D48" s="21">
        <v>1834.12</v>
      </c>
      <c r="E48" s="2">
        <v>74458.841511281556</v>
      </c>
      <c r="F48" s="2">
        <v>81539.173074904596</v>
      </c>
      <c r="G48" s="9">
        <f t="shared" si="3"/>
        <v>155998.01458618615</v>
      </c>
      <c r="H48" s="2">
        <v>0</v>
      </c>
      <c r="I48" s="2">
        <v>0</v>
      </c>
      <c r="J48" s="9">
        <f t="shared" ref="J48:J58" si="15">+H48+I48</f>
        <v>0</v>
      </c>
      <c r="K48" s="2">
        <v>2403</v>
      </c>
      <c r="L48" s="2">
        <v>2363</v>
      </c>
      <c r="M48" s="9">
        <f t="shared" ref="M48:M58" si="16">+K48+L48</f>
        <v>4766</v>
      </c>
      <c r="N48" s="32">
        <f t="shared" ref="N48:N49" si="17">+E48/(H48*216+K48*248)</f>
        <v>0.12494268171385492</v>
      </c>
      <c r="O48" s="32">
        <f t="shared" ref="O48:O49" si="18">+F48/(I48*216+L48*248)</f>
        <v>0.1391396479920696</v>
      </c>
      <c r="P48" s="33">
        <f t="shared" ref="P48:P49" si="19">+G48/(J48*216+M48*248)</f>
        <v>0.13198158882997352</v>
      </c>
      <c r="Q48" s="41"/>
      <c r="R48" s="37">
        <f t="shared" ref="R48" si="20">+E48/(H48+K48)</f>
        <v>30.985785065036019</v>
      </c>
      <c r="S48" s="37">
        <f t="shared" ref="S48" si="21">+F48/(I48+L48)</f>
        <v>34.506632702033258</v>
      </c>
      <c r="T48" s="37">
        <f t="shared" ref="T48" si="22">+G48/(J48+M48)</f>
        <v>32.731434029833437</v>
      </c>
      <c r="U48">
        <f>+IF('Média 24h-6h'!R48&lt;'Média Mensal'!$U$2,1,0)+IF('Média 6h-7h'!R48&lt;'Média Mensal'!$U$2,1,0)+IF('Média 7h-8h'!R48&lt;'Média Mensal'!$U$2,1,0)+IF('Média 8h-9h'!R48&lt;'Média Mensal'!$U$2,1,0)+IF('Média 9h-10h'!R48&lt;'Média Mensal'!$U$2,1,0)+IF('Média 10h-11h'!R48&lt;'Média Mensal'!$U$2,1,0)+IF('Média 11h-12h'!R48&lt;'Média Mensal'!$U$2,1,0)+IF('Média 12h-13h'!R48&lt;'Média Mensal'!$U$2,1,0)+IF('Média 13h-14h'!R48&lt;'Média Mensal'!$U$2,1,0)+IF('Média 14h-15h'!R48&lt;'Média Mensal'!$U$2,1,0)+IF('Média 15h-16h'!R48&lt;'Média Mensal'!$U$2,1,0)+IF('Média 16h-17h'!R48&lt;'Média Mensal'!$U$2,1,0)+IF('Média 17h-18h'!R48&lt;'Média Mensal'!$U$2,1,0)+IF('Média 18h-19h'!R48&lt;'Média Mensal'!$U$2,1,0)+IF('Média 19h-20h'!R48&lt;'Média Mensal'!$U$2,1,0)+IF('Média 20h-21h'!R48&lt;'Média Mensal'!$U$2,1,0)+IF('Média 21h-22h'!R48&lt;'Média Mensal'!$U$2,1,0)+IF('Média 22h-23h'!R48&lt;'Média Mensal'!$U$2,1,0)+IF('Média 23h-0h'!R48&lt;'Média Mensal'!$U$2,1,0)</f>
        <v>0</v>
      </c>
      <c r="V48">
        <f>+IF('Média 24h-6h'!S48&lt;'Média Mensal'!$U$2,1,0)+IF('Média 6h-7h'!S48&lt;'Média Mensal'!$U$2,1,0)+IF('Média 7h-8h'!S48&lt;'Média Mensal'!$U$2,1,0)+IF('Média 8h-9h'!S48&lt;'Média Mensal'!$U$2,1,0)+IF('Média 9h-10h'!S48&lt;'Média Mensal'!$U$2,1,0)+IF('Média 10h-11h'!S48&lt;'Média Mensal'!$U$2,1,0)+IF('Média 11h-12h'!S48&lt;'Média Mensal'!$U$2,1,0)+IF('Média 12h-13h'!S48&lt;'Média Mensal'!$U$2,1,0)+IF('Média 13h-14h'!S48&lt;'Média Mensal'!$U$2,1,0)+IF('Média 14h-15h'!S48&lt;'Média Mensal'!$U$2,1,0)+IF('Média 15h-16h'!S48&lt;'Média Mensal'!$U$2,1,0)+IF('Média 16h-17h'!S48&lt;'Média Mensal'!$U$2,1,0)+IF('Média 17h-18h'!S48&lt;'Média Mensal'!$U$2,1,0)+IF('Média 18h-19h'!S48&lt;'Média Mensal'!$U$2,1,0)+IF('Média 19h-20h'!S48&lt;'Média Mensal'!$U$2,1,0)+IF('Média 20h-21h'!S48&lt;'Média Mensal'!$U$2,1,0)+IF('Média 21h-22h'!S48&lt;'Média Mensal'!$U$2,1,0)+IF('Média 22h-23h'!S48&lt;'Média Mensal'!$U$2,1,0)+IF('Média 23h-0h'!S48&lt;'Média Mensal'!$U$2,1,0)</f>
        <v>0</v>
      </c>
    </row>
    <row r="49" spans="2:22" x14ac:dyDescent="0.25">
      <c r="B49" s="18" t="s">
        <v>41</v>
      </c>
      <c r="C49" s="18" t="s">
        <v>42</v>
      </c>
      <c r="D49" s="21">
        <v>776.86</v>
      </c>
      <c r="E49" s="2">
        <v>70528.529990732466</v>
      </c>
      <c r="F49" s="2">
        <v>77203.239726990665</v>
      </c>
      <c r="G49" s="9">
        <f t="shared" si="3"/>
        <v>147731.76971772313</v>
      </c>
      <c r="H49" s="2">
        <v>0</v>
      </c>
      <c r="I49" s="2">
        <v>0</v>
      </c>
      <c r="J49" s="9">
        <f t="shared" si="15"/>
        <v>0</v>
      </c>
      <c r="K49" s="2">
        <v>2403</v>
      </c>
      <c r="L49" s="2">
        <v>2363</v>
      </c>
      <c r="M49" s="9">
        <f t="shared" si="16"/>
        <v>4766</v>
      </c>
      <c r="N49" s="32">
        <f t="shared" si="17"/>
        <v>0.11834757962280426</v>
      </c>
      <c r="O49" s="32">
        <f t="shared" si="18"/>
        <v>0.1317407473533348</v>
      </c>
      <c r="P49" s="33">
        <f t="shared" si="19"/>
        <v>0.12498796051815543</v>
      </c>
      <c r="Q49" s="41"/>
      <c r="R49" s="37">
        <f t="shared" si="14"/>
        <v>29.350199746455459</v>
      </c>
      <c r="S49" s="37">
        <f t="shared" si="1"/>
        <v>32.671705343627025</v>
      </c>
      <c r="T49" s="37">
        <f t="shared" si="2"/>
        <v>30.997014208502545</v>
      </c>
      <c r="U49">
        <f>+IF('Média 24h-6h'!R49&lt;'Média Mensal'!$U$2,1,0)+IF('Média 6h-7h'!R49&lt;'Média Mensal'!$U$2,1,0)+IF('Média 7h-8h'!R49&lt;'Média Mensal'!$U$2,1,0)+IF('Média 8h-9h'!R49&lt;'Média Mensal'!$U$2,1,0)+IF('Média 9h-10h'!R49&lt;'Média Mensal'!$U$2,1,0)+IF('Média 10h-11h'!R49&lt;'Média Mensal'!$U$2,1,0)+IF('Média 11h-12h'!R49&lt;'Média Mensal'!$U$2,1,0)+IF('Média 12h-13h'!R49&lt;'Média Mensal'!$U$2,1,0)+IF('Média 13h-14h'!R49&lt;'Média Mensal'!$U$2,1,0)+IF('Média 14h-15h'!R49&lt;'Média Mensal'!$U$2,1,0)+IF('Média 15h-16h'!R49&lt;'Média Mensal'!$U$2,1,0)+IF('Média 16h-17h'!R49&lt;'Média Mensal'!$U$2,1,0)+IF('Média 17h-18h'!R49&lt;'Média Mensal'!$U$2,1,0)+IF('Média 18h-19h'!R49&lt;'Média Mensal'!$U$2,1,0)+IF('Média 19h-20h'!R49&lt;'Média Mensal'!$U$2,1,0)+IF('Média 20h-21h'!R49&lt;'Média Mensal'!$U$2,1,0)+IF('Média 21h-22h'!R49&lt;'Média Mensal'!$U$2,1,0)+IF('Média 22h-23h'!R49&lt;'Média Mensal'!$U$2,1,0)+IF('Média 23h-0h'!R49&lt;'Média Mensal'!$U$2,1,0)</f>
        <v>0</v>
      </c>
      <c r="V49">
        <f>+IF('Média 24h-6h'!S49&lt;'Média Mensal'!$U$2,1,0)+IF('Média 6h-7h'!S49&lt;'Média Mensal'!$U$2,1,0)+IF('Média 7h-8h'!S49&lt;'Média Mensal'!$U$2,1,0)+IF('Média 8h-9h'!S49&lt;'Média Mensal'!$U$2,1,0)+IF('Média 9h-10h'!S49&lt;'Média Mensal'!$U$2,1,0)+IF('Média 10h-11h'!S49&lt;'Média Mensal'!$U$2,1,0)+IF('Média 11h-12h'!S49&lt;'Média Mensal'!$U$2,1,0)+IF('Média 12h-13h'!S49&lt;'Média Mensal'!$U$2,1,0)+IF('Média 13h-14h'!S49&lt;'Média Mensal'!$U$2,1,0)+IF('Média 14h-15h'!S49&lt;'Média Mensal'!$U$2,1,0)+IF('Média 15h-16h'!S49&lt;'Média Mensal'!$U$2,1,0)+IF('Média 16h-17h'!S49&lt;'Média Mensal'!$U$2,1,0)+IF('Média 17h-18h'!S49&lt;'Média Mensal'!$U$2,1,0)+IF('Média 18h-19h'!S49&lt;'Média Mensal'!$U$2,1,0)+IF('Média 19h-20h'!S49&lt;'Média Mensal'!$U$2,1,0)+IF('Média 20h-21h'!S49&lt;'Média Mensal'!$U$2,1,0)+IF('Média 21h-22h'!S49&lt;'Média Mensal'!$U$2,1,0)+IF('Média 22h-23h'!S49&lt;'Média Mensal'!$U$2,1,0)+IF('Média 23h-0h'!S49&lt;'Média Mensal'!$U$2,1,0)</f>
        <v>0</v>
      </c>
    </row>
    <row r="50" spans="2:22" x14ac:dyDescent="0.25">
      <c r="B50" s="18" t="s">
        <v>42</v>
      </c>
      <c r="C50" s="18" t="s">
        <v>43</v>
      </c>
      <c r="D50" s="21">
        <v>1539</v>
      </c>
      <c r="E50" s="2">
        <v>69982.009095845031</v>
      </c>
      <c r="F50" s="2">
        <v>76720.808618142968</v>
      </c>
      <c r="G50" s="9">
        <f t="shared" si="3"/>
        <v>146702.81771398801</v>
      </c>
      <c r="H50" s="2">
        <v>0</v>
      </c>
      <c r="I50" s="2">
        <v>0</v>
      </c>
      <c r="J50" s="9">
        <f t="shared" si="15"/>
        <v>0</v>
      </c>
      <c r="K50" s="2">
        <v>2403</v>
      </c>
      <c r="L50" s="2">
        <v>2363</v>
      </c>
      <c r="M50" s="9">
        <f t="shared" si="16"/>
        <v>4766</v>
      </c>
      <c r="N50" s="32">
        <f t="shared" si="12"/>
        <v>0.11743051208812411</v>
      </c>
      <c r="O50" s="32">
        <f t="shared" si="0"/>
        <v>0.13091751979124228</v>
      </c>
      <c r="P50" s="33">
        <f t="shared" si="13"/>
        <v>0.12411741918054298</v>
      </c>
      <c r="Q50" s="41"/>
      <c r="R50" s="37">
        <f t="shared" si="14"/>
        <v>29.122766997854779</v>
      </c>
      <c r="S50" s="37">
        <f t="shared" si="1"/>
        <v>32.467544908228085</v>
      </c>
      <c r="T50" s="37">
        <f t="shared" si="2"/>
        <v>30.781119956774656</v>
      </c>
      <c r="U50">
        <f>+IF('Média 24h-6h'!R50&lt;'Média Mensal'!$U$2,1,0)+IF('Média 6h-7h'!R50&lt;'Média Mensal'!$U$2,1,0)+IF('Média 7h-8h'!R50&lt;'Média Mensal'!$U$2,1,0)+IF('Média 8h-9h'!R50&lt;'Média Mensal'!$U$2,1,0)+IF('Média 9h-10h'!R50&lt;'Média Mensal'!$U$2,1,0)+IF('Média 10h-11h'!R50&lt;'Média Mensal'!$U$2,1,0)+IF('Média 11h-12h'!R50&lt;'Média Mensal'!$U$2,1,0)+IF('Média 12h-13h'!R50&lt;'Média Mensal'!$U$2,1,0)+IF('Média 13h-14h'!R50&lt;'Média Mensal'!$U$2,1,0)+IF('Média 14h-15h'!R50&lt;'Média Mensal'!$U$2,1,0)+IF('Média 15h-16h'!R50&lt;'Média Mensal'!$U$2,1,0)+IF('Média 16h-17h'!R50&lt;'Média Mensal'!$U$2,1,0)+IF('Média 17h-18h'!R50&lt;'Média Mensal'!$U$2,1,0)+IF('Média 18h-19h'!R50&lt;'Média Mensal'!$U$2,1,0)+IF('Média 19h-20h'!R50&lt;'Média Mensal'!$U$2,1,0)+IF('Média 20h-21h'!R50&lt;'Média Mensal'!$U$2,1,0)+IF('Média 21h-22h'!R50&lt;'Média Mensal'!$U$2,1,0)+IF('Média 22h-23h'!R50&lt;'Média Mensal'!$U$2,1,0)+IF('Média 23h-0h'!R50&lt;'Média Mensal'!$U$2,1,0)</f>
        <v>0</v>
      </c>
      <c r="V50">
        <f>+IF('Média 24h-6h'!S50&lt;'Média Mensal'!$U$2,1,0)+IF('Média 6h-7h'!S50&lt;'Média Mensal'!$U$2,1,0)+IF('Média 7h-8h'!S50&lt;'Média Mensal'!$U$2,1,0)+IF('Média 8h-9h'!S50&lt;'Média Mensal'!$U$2,1,0)+IF('Média 9h-10h'!S50&lt;'Média Mensal'!$U$2,1,0)+IF('Média 10h-11h'!S50&lt;'Média Mensal'!$U$2,1,0)+IF('Média 11h-12h'!S50&lt;'Média Mensal'!$U$2,1,0)+IF('Média 12h-13h'!S50&lt;'Média Mensal'!$U$2,1,0)+IF('Média 13h-14h'!S50&lt;'Média Mensal'!$U$2,1,0)+IF('Média 14h-15h'!S50&lt;'Média Mensal'!$U$2,1,0)+IF('Média 15h-16h'!S50&lt;'Média Mensal'!$U$2,1,0)+IF('Média 16h-17h'!S50&lt;'Média Mensal'!$U$2,1,0)+IF('Média 17h-18h'!S50&lt;'Média Mensal'!$U$2,1,0)+IF('Média 18h-19h'!S50&lt;'Média Mensal'!$U$2,1,0)+IF('Média 19h-20h'!S50&lt;'Média Mensal'!$U$2,1,0)+IF('Média 20h-21h'!S50&lt;'Média Mensal'!$U$2,1,0)+IF('Média 21h-22h'!S50&lt;'Média Mensal'!$U$2,1,0)+IF('Média 22h-23h'!S50&lt;'Média Mensal'!$U$2,1,0)+IF('Média 23h-0h'!S50&lt;'Média Mensal'!$U$2,1,0)</f>
        <v>0</v>
      </c>
    </row>
    <row r="51" spans="2:22" x14ac:dyDescent="0.25">
      <c r="B51" s="18" t="s">
        <v>43</v>
      </c>
      <c r="C51" s="18" t="s">
        <v>44</v>
      </c>
      <c r="D51" s="21">
        <v>858.71</v>
      </c>
      <c r="E51" s="2">
        <v>65144.699687454544</v>
      </c>
      <c r="F51" s="2">
        <v>71175.871310655377</v>
      </c>
      <c r="G51" s="9">
        <f t="shared" si="3"/>
        <v>136320.57099810994</v>
      </c>
      <c r="H51" s="2">
        <v>0</v>
      </c>
      <c r="I51" s="2">
        <v>0</v>
      </c>
      <c r="J51" s="9">
        <f t="shared" si="15"/>
        <v>0</v>
      </c>
      <c r="K51" s="2">
        <v>2401</v>
      </c>
      <c r="L51" s="2">
        <v>2361</v>
      </c>
      <c r="M51" s="9">
        <f t="shared" si="16"/>
        <v>4762</v>
      </c>
      <c r="N51" s="32">
        <f t="shared" si="12"/>
        <v>0.1094045150667305</v>
      </c>
      <c r="O51" s="32">
        <f t="shared" si="0"/>
        <v>0.12155844180065749</v>
      </c>
      <c r="P51" s="33">
        <f t="shared" si="13"/>
        <v>0.11543043296232094</v>
      </c>
      <c r="Q51" s="41"/>
      <c r="R51" s="37">
        <f t="shared" si="14"/>
        <v>27.132319736549164</v>
      </c>
      <c r="S51" s="37">
        <f t="shared" si="1"/>
        <v>30.146493566563056</v>
      </c>
      <c r="T51" s="37">
        <f t="shared" si="2"/>
        <v>28.626747374655594</v>
      </c>
      <c r="U51">
        <f>+IF('Média 24h-6h'!R51&lt;'Média Mensal'!$U$2,1,0)+IF('Média 6h-7h'!R51&lt;'Média Mensal'!$U$2,1,0)+IF('Média 7h-8h'!R51&lt;'Média Mensal'!$U$2,1,0)+IF('Média 8h-9h'!R51&lt;'Média Mensal'!$U$2,1,0)+IF('Média 9h-10h'!R51&lt;'Média Mensal'!$U$2,1,0)+IF('Média 10h-11h'!R51&lt;'Média Mensal'!$U$2,1,0)+IF('Média 11h-12h'!R51&lt;'Média Mensal'!$U$2,1,0)+IF('Média 12h-13h'!R51&lt;'Média Mensal'!$U$2,1,0)+IF('Média 13h-14h'!R51&lt;'Média Mensal'!$U$2,1,0)+IF('Média 14h-15h'!R51&lt;'Média Mensal'!$U$2,1,0)+IF('Média 15h-16h'!R51&lt;'Média Mensal'!$U$2,1,0)+IF('Média 16h-17h'!R51&lt;'Média Mensal'!$U$2,1,0)+IF('Média 17h-18h'!R51&lt;'Média Mensal'!$U$2,1,0)+IF('Média 18h-19h'!R51&lt;'Média Mensal'!$U$2,1,0)+IF('Média 19h-20h'!R51&lt;'Média Mensal'!$U$2,1,0)+IF('Média 20h-21h'!R51&lt;'Média Mensal'!$U$2,1,0)+IF('Média 21h-22h'!R51&lt;'Média Mensal'!$U$2,1,0)+IF('Média 22h-23h'!R51&lt;'Média Mensal'!$U$2,1,0)+IF('Média 23h-0h'!R51&lt;'Média Mensal'!$U$2,1,0)</f>
        <v>1</v>
      </c>
      <c r="V51">
        <f>+IF('Média 24h-6h'!S51&lt;'Média Mensal'!$U$2,1,0)+IF('Média 6h-7h'!S51&lt;'Média Mensal'!$U$2,1,0)+IF('Média 7h-8h'!S51&lt;'Média Mensal'!$U$2,1,0)+IF('Média 8h-9h'!S51&lt;'Média Mensal'!$U$2,1,0)+IF('Média 9h-10h'!S51&lt;'Média Mensal'!$U$2,1,0)+IF('Média 10h-11h'!S51&lt;'Média Mensal'!$U$2,1,0)+IF('Média 11h-12h'!S51&lt;'Média Mensal'!$U$2,1,0)+IF('Média 12h-13h'!S51&lt;'Média Mensal'!$U$2,1,0)+IF('Média 13h-14h'!S51&lt;'Média Mensal'!$U$2,1,0)+IF('Média 14h-15h'!S51&lt;'Média Mensal'!$U$2,1,0)+IF('Média 15h-16h'!S51&lt;'Média Mensal'!$U$2,1,0)+IF('Média 16h-17h'!S51&lt;'Média Mensal'!$U$2,1,0)+IF('Média 17h-18h'!S51&lt;'Média Mensal'!$U$2,1,0)+IF('Média 18h-19h'!S51&lt;'Média Mensal'!$U$2,1,0)+IF('Média 19h-20h'!S51&lt;'Média Mensal'!$U$2,1,0)+IF('Média 20h-21h'!S51&lt;'Média Mensal'!$U$2,1,0)+IF('Média 21h-22h'!S51&lt;'Média Mensal'!$U$2,1,0)+IF('Média 22h-23h'!S51&lt;'Média Mensal'!$U$2,1,0)+IF('Média 23h-0h'!S51&lt;'Média Mensal'!$U$2,1,0)</f>
        <v>1</v>
      </c>
    </row>
    <row r="52" spans="2:22" x14ac:dyDescent="0.25">
      <c r="B52" s="18" t="s">
        <v>44</v>
      </c>
      <c r="C52" s="18" t="s">
        <v>45</v>
      </c>
      <c r="D52" s="21">
        <v>664.57</v>
      </c>
      <c r="E52" s="2">
        <v>64947.498959868557</v>
      </c>
      <c r="F52" s="2">
        <v>70781.386923680489</v>
      </c>
      <c r="G52" s="9">
        <f t="shared" si="3"/>
        <v>135728.88588354905</v>
      </c>
      <c r="H52" s="2">
        <v>0</v>
      </c>
      <c r="I52" s="2">
        <v>0</v>
      </c>
      <c r="J52" s="9">
        <f t="shared" si="15"/>
        <v>0</v>
      </c>
      <c r="K52" s="2">
        <v>2401</v>
      </c>
      <c r="L52" s="2">
        <v>2361</v>
      </c>
      <c r="M52" s="9">
        <f t="shared" si="16"/>
        <v>4762</v>
      </c>
      <c r="N52" s="32">
        <f t="shared" si="12"/>
        <v>0.1090733346318546</v>
      </c>
      <c r="O52" s="32">
        <f t="shared" si="0"/>
        <v>0.12088471759451382</v>
      </c>
      <c r="P52" s="33">
        <f t="shared" si="13"/>
        <v>0.11492941929687737</v>
      </c>
      <c r="Q52" s="41"/>
      <c r="R52" s="37">
        <f t="shared" si="14"/>
        <v>27.050186988699942</v>
      </c>
      <c r="S52" s="37">
        <f t="shared" si="1"/>
        <v>29.979409963439426</v>
      </c>
      <c r="T52" s="37">
        <f t="shared" si="2"/>
        <v>28.50249598562559</v>
      </c>
      <c r="U52">
        <f>+IF('Média 24h-6h'!R52&lt;'Média Mensal'!$U$2,1,0)+IF('Média 6h-7h'!R52&lt;'Média Mensal'!$U$2,1,0)+IF('Média 7h-8h'!R52&lt;'Média Mensal'!$U$2,1,0)+IF('Média 8h-9h'!R52&lt;'Média Mensal'!$U$2,1,0)+IF('Média 9h-10h'!R52&lt;'Média Mensal'!$U$2,1,0)+IF('Média 10h-11h'!R52&lt;'Média Mensal'!$U$2,1,0)+IF('Média 11h-12h'!R52&lt;'Média Mensal'!$U$2,1,0)+IF('Média 12h-13h'!R52&lt;'Média Mensal'!$U$2,1,0)+IF('Média 13h-14h'!R52&lt;'Média Mensal'!$U$2,1,0)+IF('Média 14h-15h'!R52&lt;'Média Mensal'!$U$2,1,0)+IF('Média 15h-16h'!R52&lt;'Média Mensal'!$U$2,1,0)+IF('Média 16h-17h'!R52&lt;'Média Mensal'!$U$2,1,0)+IF('Média 17h-18h'!R52&lt;'Média Mensal'!$U$2,1,0)+IF('Média 18h-19h'!R52&lt;'Média Mensal'!$U$2,1,0)+IF('Média 19h-20h'!R52&lt;'Média Mensal'!$U$2,1,0)+IF('Média 20h-21h'!R52&lt;'Média Mensal'!$U$2,1,0)+IF('Média 21h-22h'!R52&lt;'Média Mensal'!$U$2,1,0)+IF('Média 22h-23h'!R52&lt;'Média Mensal'!$U$2,1,0)+IF('Média 23h-0h'!R52&lt;'Média Mensal'!$U$2,1,0)</f>
        <v>1</v>
      </c>
      <c r="V52">
        <f>+IF('Média 24h-6h'!S52&lt;'Média Mensal'!$U$2,1,0)+IF('Média 6h-7h'!S52&lt;'Média Mensal'!$U$2,1,0)+IF('Média 7h-8h'!S52&lt;'Média Mensal'!$U$2,1,0)+IF('Média 8h-9h'!S52&lt;'Média Mensal'!$U$2,1,0)+IF('Média 9h-10h'!S52&lt;'Média Mensal'!$U$2,1,0)+IF('Média 10h-11h'!S52&lt;'Média Mensal'!$U$2,1,0)+IF('Média 11h-12h'!S52&lt;'Média Mensal'!$U$2,1,0)+IF('Média 12h-13h'!S52&lt;'Média Mensal'!$U$2,1,0)+IF('Média 13h-14h'!S52&lt;'Média Mensal'!$U$2,1,0)+IF('Média 14h-15h'!S52&lt;'Média Mensal'!$U$2,1,0)+IF('Média 15h-16h'!S52&lt;'Média Mensal'!$U$2,1,0)+IF('Média 16h-17h'!S52&lt;'Média Mensal'!$U$2,1,0)+IF('Média 17h-18h'!S52&lt;'Média Mensal'!$U$2,1,0)+IF('Média 18h-19h'!S52&lt;'Média Mensal'!$U$2,1,0)+IF('Média 19h-20h'!S52&lt;'Média Mensal'!$U$2,1,0)+IF('Média 20h-21h'!S52&lt;'Média Mensal'!$U$2,1,0)+IF('Média 21h-22h'!S52&lt;'Média Mensal'!$U$2,1,0)+IF('Média 22h-23h'!S52&lt;'Média Mensal'!$U$2,1,0)+IF('Média 23h-0h'!S52&lt;'Média Mensal'!$U$2,1,0)</f>
        <v>1</v>
      </c>
    </row>
    <row r="53" spans="2:22" x14ac:dyDescent="0.25">
      <c r="B53" s="18" t="s">
        <v>45</v>
      </c>
      <c r="C53" s="18" t="s">
        <v>46</v>
      </c>
      <c r="D53" s="21">
        <v>1218.0899999999999</v>
      </c>
      <c r="E53" s="2">
        <v>64075.697170716223</v>
      </c>
      <c r="F53" s="2">
        <v>69908.627180381183</v>
      </c>
      <c r="G53" s="9">
        <f t="shared" si="3"/>
        <v>133984.3243510974</v>
      </c>
      <c r="H53" s="2">
        <v>0</v>
      </c>
      <c r="I53" s="2">
        <v>0</v>
      </c>
      <c r="J53" s="9">
        <f t="shared" si="15"/>
        <v>0</v>
      </c>
      <c r="K53" s="2">
        <v>2403</v>
      </c>
      <c r="L53" s="2">
        <v>2363</v>
      </c>
      <c r="M53" s="9">
        <f t="shared" si="16"/>
        <v>4766</v>
      </c>
      <c r="N53" s="32">
        <f t="shared" si="12"/>
        <v>0.10751966152980183</v>
      </c>
      <c r="O53" s="32">
        <f t="shared" si="0"/>
        <v>0.11929311287657363</v>
      </c>
      <c r="P53" s="33">
        <f t="shared" si="13"/>
        <v>0.11335698119669686</v>
      </c>
      <c r="Q53" s="41"/>
      <c r="R53" s="37">
        <f t="shared" si="14"/>
        <v>26.664876059390853</v>
      </c>
      <c r="S53" s="37">
        <f t="shared" si="1"/>
        <v>29.584691993390258</v>
      </c>
      <c r="T53" s="37">
        <f t="shared" si="2"/>
        <v>28.112531336780822</v>
      </c>
      <c r="U53">
        <f>+IF('Média 24h-6h'!R53&lt;'Média Mensal'!$U$2,1,0)+IF('Média 6h-7h'!R53&lt;'Média Mensal'!$U$2,1,0)+IF('Média 7h-8h'!R53&lt;'Média Mensal'!$U$2,1,0)+IF('Média 8h-9h'!R53&lt;'Média Mensal'!$U$2,1,0)+IF('Média 9h-10h'!R53&lt;'Média Mensal'!$U$2,1,0)+IF('Média 10h-11h'!R53&lt;'Média Mensal'!$U$2,1,0)+IF('Média 11h-12h'!R53&lt;'Média Mensal'!$U$2,1,0)+IF('Média 12h-13h'!R53&lt;'Média Mensal'!$U$2,1,0)+IF('Média 13h-14h'!R53&lt;'Média Mensal'!$U$2,1,0)+IF('Média 14h-15h'!R53&lt;'Média Mensal'!$U$2,1,0)+IF('Média 15h-16h'!R53&lt;'Média Mensal'!$U$2,1,0)+IF('Média 16h-17h'!R53&lt;'Média Mensal'!$U$2,1,0)+IF('Média 17h-18h'!R53&lt;'Média Mensal'!$U$2,1,0)+IF('Média 18h-19h'!R53&lt;'Média Mensal'!$U$2,1,0)+IF('Média 19h-20h'!R53&lt;'Média Mensal'!$U$2,1,0)+IF('Média 20h-21h'!R53&lt;'Média Mensal'!$U$2,1,0)+IF('Média 21h-22h'!R53&lt;'Média Mensal'!$U$2,1,0)+IF('Média 22h-23h'!R53&lt;'Média Mensal'!$U$2,1,0)+IF('Média 23h-0h'!R53&lt;'Média Mensal'!$U$2,1,0)</f>
        <v>1</v>
      </c>
      <c r="V53">
        <f>+IF('Média 24h-6h'!S53&lt;'Média Mensal'!$U$2,1,0)+IF('Média 6h-7h'!S53&lt;'Média Mensal'!$U$2,1,0)+IF('Média 7h-8h'!S53&lt;'Média Mensal'!$U$2,1,0)+IF('Média 8h-9h'!S53&lt;'Média Mensal'!$U$2,1,0)+IF('Média 9h-10h'!S53&lt;'Média Mensal'!$U$2,1,0)+IF('Média 10h-11h'!S53&lt;'Média Mensal'!$U$2,1,0)+IF('Média 11h-12h'!S53&lt;'Média Mensal'!$U$2,1,0)+IF('Média 12h-13h'!S53&lt;'Média Mensal'!$U$2,1,0)+IF('Média 13h-14h'!S53&lt;'Média Mensal'!$U$2,1,0)+IF('Média 14h-15h'!S53&lt;'Média Mensal'!$U$2,1,0)+IF('Média 15h-16h'!S53&lt;'Média Mensal'!$U$2,1,0)+IF('Média 16h-17h'!S53&lt;'Média Mensal'!$U$2,1,0)+IF('Média 17h-18h'!S53&lt;'Média Mensal'!$U$2,1,0)+IF('Média 18h-19h'!S53&lt;'Média Mensal'!$U$2,1,0)+IF('Média 19h-20h'!S53&lt;'Média Mensal'!$U$2,1,0)+IF('Média 20h-21h'!S53&lt;'Média Mensal'!$U$2,1,0)+IF('Média 21h-22h'!S53&lt;'Média Mensal'!$U$2,1,0)+IF('Média 22h-23h'!S53&lt;'Média Mensal'!$U$2,1,0)+IF('Média 23h-0h'!S53&lt;'Média Mensal'!$U$2,1,0)</f>
        <v>1</v>
      </c>
    </row>
    <row r="54" spans="2:22" x14ac:dyDescent="0.25">
      <c r="B54" s="18" t="s">
        <v>46</v>
      </c>
      <c r="C54" s="18" t="s">
        <v>47</v>
      </c>
      <c r="D54" s="21">
        <v>670.57</v>
      </c>
      <c r="E54" s="2">
        <v>62139.337340369682</v>
      </c>
      <c r="F54" s="2">
        <v>67800.908674716105</v>
      </c>
      <c r="G54" s="9">
        <f t="shared" si="3"/>
        <v>129940.24601508578</v>
      </c>
      <c r="H54" s="2">
        <v>0</v>
      </c>
      <c r="I54" s="2">
        <v>0</v>
      </c>
      <c r="J54" s="9">
        <f t="shared" si="15"/>
        <v>0</v>
      </c>
      <c r="K54" s="2">
        <v>2403</v>
      </c>
      <c r="L54" s="2">
        <v>2363</v>
      </c>
      <c r="M54" s="9">
        <f t="shared" si="16"/>
        <v>4766</v>
      </c>
      <c r="N54" s="32">
        <f t="shared" si="12"/>
        <v>0.10427043034306861</v>
      </c>
      <c r="O54" s="32">
        <f t="shared" si="0"/>
        <v>0.11569647092050173</v>
      </c>
      <c r="P54" s="33">
        <f t="shared" si="13"/>
        <v>0.10993550249675607</v>
      </c>
      <c r="Q54" s="41"/>
      <c r="R54" s="37">
        <f t="shared" si="14"/>
        <v>25.859066725081018</v>
      </c>
      <c r="S54" s="37">
        <f t="shared" si="1"/>
        <v>28.69272478828443</v>
      </c>
      <c r="T54" s="37">
        <f t="shared" si="2"/>
        <v>27.264004619195507</v>
      </c>
      <c r="U54">
        <f>+IF('Média 24h-6h'!R54&lt;'Média Mensal'!$U$2,1,0)+IF('Média 6h-7h'!R54&lt;'Média Mensal'!$U$2,1,0)+IF('Média 7h-8h'!R54&lt;'Média Mensal'!$U$2,1,0)+IF('Média 8h-9h'!R54&lt;'Média Mensal'!$U$2,1,0)+IF('Média 9h-10h'!R54&lt;'Média Mensal'!$U$2,1,0)+IF('Média 10h-11h'!R54&lt;'Média Mensal'!$U$2,1,0)+IF('Média 11h-12h'!R54&lt;'Média Mensal'!$U$2,1,0)+IF('Média 12h-13h'!R54&lt;'Média Mensal'!$U$2,1,0)+IF('Média 13h-14h'!R54&lt;'Média Mensal'!$U$2,1,0)+IF('Média 14h-15h'!R54&lt;'Média Mensal'!$U$2,1,0)+IF('Média 15h-16h'!R54&lt;'Média Mensal'!$U$2,1,0)+IF('Média 16h-17h'!R54&lt;'Média Mensal'!$U$2,1,0)+IF('Média 17h-18h'!R54&lt;'Média Mensal'!$U$2,1,0)+IF('Média 18h-19h'!R54&lt;'Média Mensal'!$U$2,1,0)+IF('Média 19h-20h'!R54&lt;'Média Mensal'!$U$2,1,0)+IF('Média 20h-21h'!R54&lt;'Média Mensal'!$U$2,1,0)+IF('Média 21h-22h'!R54&lt;'Média Mensal'!$U$2,1,0)+IF('Média 22h-23h'!R54&lt;'Média Mensal'!$U$2,1,0)+IF('Média 23h-0h'!R54&lt;'Média Mensal'!$U$2,1,0)</f>
        <v>1</v>
      </c>
      <c r="V54">
        <f>+IF('Média 24h-6h'!S54&lt;'Média Mensal'!$U$2,1,0)+IF('Média 6h-7h'!S54&lt;'Média Mensal'!$U$2,1,0)+IF('Média 7h-8h'!S54&lt;'Média Mensal'!$U$2,1,0)+IF('Média 8h-9h'!S54&lt;'Média Mensal'!$U$2,1,0)+IF('Média 9h-10h'!S54&lt;'Média Mensal'!$U$2,1,0)+IF('Média 10h-11h'!S54&lt;'Média Mensal'!$U$2,1,0)+IF('Média 11h-12h'!S54&lt;'Média Mensal'!$U$2,1,0)+IF('Média 12h-13h'!S54&lt;'Média Mensal'!$U$2,1,0)+IF('Média 13h-14h'!S54&lt;'Média Mensal'!$U$2,1,0)+IF('Média 14h-15h'!S54&lt;'Média Mensal'!$U$2,1,0)+IF('Média 15h-16h'!S54&lt;'Média Mensal'!$U$2,1,0)+IF('Média 16h-17h'!S54&lt;'Média Mensal'!$U$2,1,0)+IF('Média 17h-18h'!S54&lt;'Média Mensal'!$U$2,1,0)+IF('Média 18h-19h'!S54&lt;'Média Mensal'!$U$2,1,0)+IF('Média 19h-20h'!S54&lt;'Média Mensal'!$U$2,1,0)+IF('Média 20h-21h'!S54&lt;'Média Mensal'!$U$2,1,0)+IF('Média 21h-22h'!S54&lt;'Média Mensal'!$U$2,1,0)+IF('Média 22h-23h'!S54&lt;'Média Mensal'!$U$2,1,0)+IF('Média 23h-0h'!S54&lt;'Média Mensal'!$U$2,1,0)</f>
        <v>1</v>
      </c>
    </row>
    <row r="55" spans="2:22" x14ac:dyDescent="0.25">
      <c r="B55" s="18" t="s">
        <v>47</v>
      </c>
      <c r="C55" s="18" t="s">
        <v>48</v>
      </c>
      <c r="D55" s="21">
        <v>730.41</v>
      </c>
      <c r="E55" s="2">
        <v>44445.960097784933</v>
      </c>
      <c r="F55" s="2">
        <v>48976.569883178738</v>
      </c>
      <c r="G55" s="9">
        <f t="shared" si="3"/>
        <v>93422.529980963678</v>
      </c>
      <c r="H55" s="2">
        <v>0</v>
      </c>
      <c r="I55" s="2">
        <v>0</v>
      </c>
      <c r="J55" s="9">
        <f t="shared" si="15"/>
        <v>0</v>
      </c>
      <c r="K55" s="2">
        <v>2403</v>
      </c>
      <c r="L55" s="2">
        <v>2363</v>
      </c>
      <c r="M55" s="9">
        <f t="shared" si="16"/>
        <v>4766</v>
      </c>
      <c r="N55" s="32">
        <f t="shared" si="12"/>
        <v>7.4580766142095453E-2</v>
      </c>
      <c r="O55" s="32">
        <f t="shared" si="0"/>
        <v>8.357434146584225E-2</v>
      </c>
      <c r="P55" s="33">
        <f t="shared" si="13"/>
        <v>7.9039813244490276E-2</v>
      </c>
      <c r="Q55" s="41"/>
      <c r="R55" s="37">
        <f t="shared" si="14"/>
        <v>18.496030003239671</v>
      </c>
      <c r="S55" s="37">
        <f t="shared" si="1"/>
        <v>20.726436683528878</v>
      </c>
      <c r="T55" s="37">
        <f t="shared" si="2"/>
        <v>19.601873684633588</v>
      </c>
      <c r="U55">
        <f>+IF('Média 24h-6h'!R55&lt;'Média Mensal'!$U$2,1,0)+IF('Média 6h-7h'!R55&lt;'Média Mensal'!$U$2,1,0)+IF('Média 7h-8h'!R55&lt;'Média Mensal'!$U$2,1,0)+IF('Média 8h-9h'!R55&lt;'Média Mensal'!$U$2,1,0)+IF('Média 9h-10h'!R55&lt;'Média Mensal'!$U$2,1,0)+IF('Média 10h-11h'!R55&lt;'Média Mensal'!$U$2,1,0)+IF('Média 11h-12h'!R55&lt;'Média Mensal'!$U$2,1,0)+IF('Média 12h-13h'!R55&lt;'Média Mensal'!$U$2,1,0)+IF('Média 13h-14h'!R55&lt;'Média Mensal'!$U$2,1,0)+IF('Média 14h-15h'!R55&lt;'Média Mensal'!$U$2,1,0)+IF('Média 15h-16h'!R55&lt;'Média Mensal'!$U$2,1,0)+IF('Média 16h-17h'!R55&lt;'Média Mensal'!$U$2,1,0)+IF('Média 17h-18h'!R55&lt;'Média Mensal'!$U$2,1,0)+IF('Média 18h-19h'!R55&lt;'Média Mensal'!$U$2,1,0)+IF('Média 19h-20h'!R55&lt;'Média Mensal'!$U$2,1,0)+IF('Média 20h-21h'!R55&lt;'Média Mensal'!$U$2,1,0)+IF('Média 21h-22h'!R55&lt;'Média Mensal'!$U$2,1,0)+IF('Média 22h-23h'!R55&lt;'Média Mensal'!$U$2,1,0)+IF('Média 23h-0h'!R55&lt;'Média Mensal'!$U$2,1,0)</f>
        <v>1</v>
      </c>
      <c r="V55">
        <f>+IF('Média 24h-6h'!S55&lt;'Média Mensal'!$U$2,1,0)+IF('Média 6h-7h'!S55&lt;'Média Mensal'!$U$2,1,0)+IF('Média 7h-8h'!S55&lt;'Média Mensal'!$U$2,1,0)+IF('Média 8h-9h'!S55&lt;'Média Mensal'!$U$2,1,0)+IF('Média 9h-10h'!S55&lt;'Média Mensal'!$U$2,1,0)+IF('Média 10h-11h'!S55&lt;'Média Mensal'!$U$2,1,0)+IF('Média 11h-12h'!S55&lt;'Média Mensal'!$U$2,1,0)+IF('Média 12h-13h'!S55&lt;'Média Mensal'!$U$2,1,0)+IF('Média 13h-14h'!S55&lt;'Média Mensal'!$U$2,1,0)+IF('Média 14h-15h'!S55&lt;'Média Mensal'!$U$2,1,0)+IF('Média 15h-16h'!S55&lt;'Média Mensal'!$U$2,1,0)+IF('Média 16h-17h'!S55&lt;'Média Mensal'!$U$2,1,0)+IF('Média 17h-18h'!S55&lt;'Média Mensal'!$U$2,1,0)+IF('Média 18h-19h'!S55&lt;'Média Mensal'!$U$2,1,0)+IF('Média 19h-20h'!S55&lt;'Média Mensal'!$U$2,1,0)+IF('Média 20h-21h'!S55&lt;'Média Mensal'!$U$2,1,0)+IF('Média 21h-22h'!S55&lt;'Média Mensal'!$U$2,1,0)+IF('Média 22h-23h'!S55&lt;'Média Mensal'!$U$2,1,0)+IF('Média 23h-0h'!S55&lt;'Média Mensal'!$U$2,1,0)</f>
        <v>2</v>
      </c>
    </row>
    <row r="56" spans="2:22" x14ac:dyDescent="0.25">
      <c r="B56" s="18" t="s">
        <v>48</v>
      </c>
      <c r="C56" s="18" t="s">
        <v>49</v>
      </c>
      <c r="D56" s="21">
        <v>671.05</v>
      </c>
      <c r="E56" s="2">
        <v>42113.322310902215</v>
      </c>
      <c r="F56" s="2">
        <v>46578.172074756134</v>
      </c>
      <c r="G56" s="9">
        <f t="shared" si="3"/>
        <v>88691.494385658356</v>
      </c>
      <c r="H56" s="2">
        <v>0</v>
      </c>
      <c r="I56" s="2">
        <v>0</v>
      </c>
      <c r="J56" s="9">
        <f t="shared" si="15"/>
        <v>0</v>
      </c>
      <c r="K56" s="2">
        <v>2403</v>
      </c>
      <c r="L56" s="2">
        <v>2363</v>
      </c>
      <c r="M56" s="9">
        <f t="shared" si="16"/>
        <v>4766</v>
      </c>
      <c r="N56" s="32">
        <f t="shared" si="12"/>
        <v>7.0666576575822926E-2</v>
      </c>
      <c r="O56" s="32">
        <f t="shared" si="0"/>
        <v>7.9481680058762327E-2</v>
      </c>
      <c r="P56" s="33">
        <f t="shared" si="13"/>
        <v>7.5037136695459056E-2</v>
      </c>
      <c r="Q56" s="41"/>
      <c r="R56" s="37">
        <f t="shared" si="14"/>
        <v>17.525310990804083</v>
      </c>
      <c r="S56" s="37">
        <f t="shared" si="1"/>
        <v>19.711456654573055</v>
      </c>
      <c r="T56" s="37">
        <f t="shared" si="2"/>
        <v>18.609209900473846</v>
      </c>
      <c r="U56">
        <f>+IF('Média 24h-6h'!R56&lt;'Média Mensal'!$U$2,1,0)+IF('Média 6h-7h'!R56&lt;'Média Mensal'!$U$2,1,0)+IF('Média 7h-8h'!R56&lt;'Média Mensal'!$U$2,1,0)+IF('Média 8h-9h'!R56&lt;'Média Mensal'!$U$2,1,0)+IF('Média 9h-10h'!R56&lt;'Média Mensal'!$U$2,1,0)+IF('Média 10h-11h'!R56&lt;'Média Mensal'!$U$2,1,0)+IF('Média 11h-12h'!R56&lt;'Média Mensal'!$U$2,1,0)+IF('Média 12h-13h'!R56&lt;'Média Mensal'!$U$2,1,0)+IF('Média 13h-14h'!R56&lt;'Média Mensal'!$U$2,1,0)+IF('Média 14h-15h'!R56&lt;'Média Mensal'!$U$2,1,0)+IF('Média 15h-16h'!R56&lt;'Média Mensal'!$U$2,1,0)+IF('Média 16h-17h'!R56&lt;'Média Mensal'!$U$2,1,0)+IF('Média 17h-18h'!R56&lt;'Média Mensal'!$U$2,1,0)+IF('Média 18h-19h'!R56&lt;'Média Mensal'!$U$2,1,0)+IF('Média 19h-20h'!R56&lt;'Média Mensal'!$U$2,1,0)+IF('Média 20h-21h'!R56&lt;'Média Mensal'!$U$2,1,0)+IF('Média 21h-22h'!R56&lt;'Média Mensal'!$U$2,1,0)+IF('Média 22h-23h'!R56&lt;'Média Mensal'!$U$2,1,0)+IF('Média 23h-0h'!R56&lt;'Média Mensal'!$U$2,1,0)</f>
        <v>1</v>
      </c>
      <c r="V56">
        <f>+IF('Média 24h-6h'!S56&lt;'Média Mensal'!$U$2,1,0)+IF('Média 6h-7h'!S56&lt;'Média Mensal'!$U$2,1,0)+IF('Média 7h-8h'!S56&lt;'Média Mensal'!$U$2,1,0)+IF('Média 8h-9h'!S56&lt;'Média Mensal'!$U$2,1,0)+IF('Média 9h-10h'!S56&lt;'Média Mensal'!$U$2,1,0)+IF('Média 10h-11h'!S56&lt;'Média Mensal'!$U$2,1,0)+IF('Média 11h-12h'!S56&lt;'Média Mensal'!$U$2,1,0)+IF('Média 12h-13h'!S56&lt;'Média Mensal'!$U$2,1,0)+IF('Média 13h-14h'!S56&lt;'Média Mensal'!$U$2,1,0)+IF('Média 14h-15h'!S56&lt;'Média Mensal'!$U$2,1,0)+IF('Média 15h-16h'!S56&lt;'Média Mensal'!$U$2,1,0)+IF('Média 16h-17h'!S56&lt;'Média Mensal'!$U$2,1,0)+IF('Média 17h-18h'!S56&lt;'Média Mensal'!$U$2,1,0)+IF('Média 18h-19h'!S56&lt;'Média Mensal'!$U$2,1,0)+IF('Média 19h-20h'!S56&lt;'Média Mensal'!$U$2,1,0)+IF('Média 20h-21h'!S56&lt;'Média Mensal'!$U$2,1,0)+IF('Média 21h-22h'!S56&lt;'Média Mensal'!$U$2,1,0)+IF('Média 22h-23h'!S56&lt;'Média Mensal'!$U$2,1,0)+IF('Média 23h-0h'!S56&lt;'Média Mensal'!$U$2,1,0)</f>
        <v>2</v>
      </c>
    </row>
    <row r="57" spans="2:22" x14ac:dyDescent="0.25">
      <c r="B57" s="18" t="s">
        <v>49</v>
      </c>
      <c r="C57" s="18" t="s">
        <v>50</v>
      </c>
      <c r="D57" s="21">
        <v>562.21</v>
      </c>
      <c r="E57" s="2">
        <v>33006.640024099739</v>
      </c>
      <c r="F57" s="2">
        <v>36662.164226883484</v>
      </c>
      <c r="G57" s="9">
        <f t="shared" si="3"/>
        <v>69668.80425098323</v>
      </c>
      <c r="H57" s="2">
        <v>0</v>
      </c>
      <c r="I57" s="2">
        <v>0</v>
      </c>
      <c r="J57" s="9">
        <f t="shared" si="15"/>
        <v>0</v>
      </c>
      <c r="K57" s="2">
        <v>2403</v>
      </c>
      <c r="L57" s="2">
        <v>2363</v>
      </c>
      <c r="M57" s="9">
        <f t="shared" si="16"/>
        <v>4766</v>
      </c>
      <c r="N57" s="32">
        <f t="shared" si="12"/>
        <v>5.5385472500939247E-2</v>
      </c>
      <c r="O57" s="32">
        <f t="shared" si="0"/>
        <v>6.2560857962956268E-2</v>
      </c>
      <c r="P57" s="33">
        <f t="shared" si="13"/>
        <v>5.8943054508229689E-2</v>
      </c>
      <c r="Q57" s="41"/>
      <c r="R57" s="37">
        <f t="shared" si="14"/>
        <v>13.735597180232933</v>
      </c>
      <c r="S57" s="37">
        <f t="shared" si="1"/>
        <v>15.515092774813155</v>
      </c>
      <c r="T57" s="37">
        <f t="shared" si="2"/>
        <v>14.617877518040963</v>
      </c>
      <c r="U57" t="e">
        <f>+IF('Média 24h-6h'!R57&lt;'Média Mensal'!$U$2,1,0)+IF('Média 6h-7h'!R57&lt;'Média Mensal'!$U$2,1,0)+IF('Média 7h-8h'!R57&lt;'Média Mensal'!$U$2,1,0)+IF('Média 8h-9h'!R57&lt;'Média Mensal'!$U$2,1,0)+IF('Média 9h-10h'!R57&lt;'Média Mensal'!$U$2,1,0)+IF('Média 10h-11h'!R57&lt;'Média Mensal'!$U$2,1,0)+IF('Média 11h-12h'!R57&lt;'Média Mensal'!$U$2,1,0)+IF('Média 12h-13h'!R57&lt;'Média Mensal'!$U$2,1,0)+IF('Média 13h-14h'!R57&lt;'Média Mensal'!$U$2,1,0)+IF('Média 14h-15h'!R57&lt;'Média Mensal'!$U$2,1,0)+IF('Média 15h-16h'!R57&lt;'Média Mensal'!$U$2,1,0)+IF('Média 16h-17h'!R57&lt;'Média Mensal'!$U$2,1,0)+IF('Média 17h-18h'!R57&lt;'Média Mensal'!$U$2,1,0)+IF('Média 18h-19h'!R57&lt;'Média Mensal'!$U$2,1,0)+IF('Média 19h-20h'!R57&lt;'Média Mensal'!$U$2,1,0)+IF('Média 20h-21h'!R57&lt;'Média Mensal'!$U$2,1,0)+IF('Média 21h-22h'!R57&lt;'Média Mensal'!$U$2,1,0)+IF('Média 22h-23h'!R57&lt;'Média Mensal'!$U$2,1,0)+IF('Média 23h-0h'!R57&lt;'Média Mensal'!$U$2,1,0)</f>
        <v>#DIV/0!</v>
      </c>
      <c r="V57">
        <f>+IF('Média 24h-6h'!S57&lt;'Média Mensal'!$U$2,1,0)+IF('Média 6h-7h'!S57&lt;'Média Mensal'!$U$2,1,0)+IF('Média 7h-8h'!S57&lt;'Média Mensal'!$U$2,1,0)+IF('Média 8h-9h'!S57&lt;'Média Mensal'!$U$2,1,0)+IF('Média 9h-10h'!S57&lt;'Média Mensal'!$U$2,1,0)+IF('Média 10h-11h'!S57&lt;'Média Mensal'!$U$2,1,0)+IF('Média 11h-12h'!S57&lt;'Média Mensal'!$U$2,1,0)+IF('Média 12h-13h'!S57&lt;'Média Mensal'!$U$2,1,0)+IF('Média 13h-14h'!S57&lt;'Média Mensal'!$U$2,1,0)+IF('Média 14h-15h'!S57&lt;'Média Mensal'!$U$2,1,0)+IF('Média 15h-16h'!S57&lt;'Média Mensal'!$U$2,1,0)+IF('Média 16h-17h'!S57&lt;'Média Mensal'!$U$2,1,0)+IF('Média 17h-18h'!S57&lt;'Média Mensal'!$U$2,1,0)+IF('Média 18h-19h'!S57&lt;'Média Mensal'!$U$2,1,0)+IF('Média 19h-20h'!S57&lt;'Média Mensal'!$U$2,1,0)+IF('Média 20h-21h'!S57&lt;'Média Mensal'!$U$2,1,0)+IF('Média 21h-22h'!S57&lt;'Média Mensal'!$U$2,1,0)+IF('Média 22h-23h'!S57&lt;'Média Mensal'!$U$2,1,0)+IF('Média 23h-0h'!S57&lt;'Média Mensal'!$U$2,1,0)</f>
        <v>3</v>
      </c>
    </row>
    <row r="58" spans="2:22" x14ac:dyDescent="0.25">
      <c r="B58" s="19" t="s">
        <v>50</v>
      </c>
      <c r="C58" s="19" t="s">
        <v>51</v>
      </c>
      <c r="D58" s="22">
        <v>624.94000000000005</v>
      </c>
      <c r="E58" s="5">
        <v>31304.305010800697</v>
      </c>
      <c r="F58" s="5">
        <v>34853.999999999964</v>
      </c>
      <c r="G58" s="11">
        <f t="shared" si="3"/>
        <v>66158.305010800657</v>
      </c>
      <c r="H58" s="2">
        <v>0</v>
      </c>
      <c r="I58" s="2">
        <v>0</v>
      </c>
      <c r="J58" s="9">
        <f t="shared" si="15"/>
        <v>0</v>
      </c>
      <c r="K58" s="2">
        <v>2403</v>
      </c>
      <c r="L58" s="2">
        <v>2363</v>
      </c>
      <c r="M58" s="9">
        <f t="shared" si="16"/>
        <v>4766</v>
      </c>
      <c r="N58" s="34">
        <f t="shared" si="12"/>
        <v>5.2528937300821379E-2</v>
      </c>
      <c r="O58" s="34">
        <f t="shared" si="0"/>
        <v>5.9475379847924253E-2</v>
      </c>
      <c r="P58" s="35">
        <f t="shared" si="13"/>
        <v>5.5973008584666133E-2</v>
      </c>
      <c r="Q58" s="41"/>
      <c r="R58" s="37">
        <f t="shared" si="14"/>
        <v>13.027176450603703</v>
      </c>
      <c r="S58" s="37">
        <f t="shared" si="1"/>
        <v>14.749894202285216</v>
      </c>
      <c r="T58" s="37">
        <f t="shared" si="2"/>
        <v>13.881306128997201</v>
      </c>
      <c r="U58" t="e">
        <f>+IF('Média 24h-6h'!R58&lt;'Média Mensal'!$U$2,1,0)+IF('Média 6h-7h'!R58&lt;'Média Mensal'!$U$2,1,0)+IF('Média 7h-8h'!R58&lt;'Média Mensal'!$U$2,1,0)+IF('Média 8h-9h'!R58&lt;'Média Mensal'!$U$2,1,0)+IF('Média 9h-10h'!R58&lt;'Média Mensal'!$U$2,1,0)+IF('Média 10h-11h'!R58&lt;'Média Mensal'!$U$2,1,0)+IF('Média 11h-12h'!R58&lt;'Média Mensal'!$U$2,1,0)+IF('Média 12h-13h'!R58&lt;'Média Mensal'!$U$2,1,0)+IF('Média 13h-14h'!R58&lt;'Média Mensal'!$U$2,1,0)+IF('Média 14h-15h'!R58&lt;'Média Mensal'!$U$2,1,0)+IF('Média 15h-16h'!R58&lt;'Média Mensal'!$U$2,1,0)+IF('Média 16h-17h'!R58&lt;'Média Mensal'!$U$2,1,0)+IF('Média 17h-18h'!R58&lt;'Média Mensal'!$U$2,1,0)+IF('Média 18h-19h'!R58&lt;'Média Mensal'!$U$2,1,0)+IF('Média 19h-20h'!R58&lt;'Média Mensal'!$U$2,1,0)+IF('Média 20h-21h'!R58&lt;'Média Mensal'!$U$2,1,0)+IF('Média 21h-22h'!R58&lt;'Média Mensal'!$U$2,1,0)+IF('Média 22h-23h'!R58&lt;'Média Mensal'!$U$2,1,0)+IF('Média 23h-0h'!R58&lt;'Média Mensal'!$U$2,1,0)</f>
        <v>#DIV/0!</v>
      </c>
      <c r="V58">
        <f>+IF('Média 24h-6h'!S58&lt;'Média Mensal'!$U$2,1,0)+IF('Média 6h-7h'!S58&lt;'Média Mensal'!$U$2,1,0)+IF('Média 7h-8h'!S58&lt;'Média Mensal'!$U$2,1,0)+IF('Média 8h-9h'!S58&lt;'Média Mensal'!$U$2,1,0)+IF('Média 9h-10h'!S58&lt;'Média Mensal'!$U$2,1,0)+IF('Média 10h-11h'!S58&lt;'Média Mensal'!$U$2,1,0)+IF('Média 11h-12h'!S58&lt;'Média Mensal'!$U$2,1,0)+IF('Média 12h-13h'!S58&lt;'Média Mensal'!$U$2,1,0)+IF('Média 13h-14h'!S58&lt;'Média Mensal'!$U$2,1,0)+IF('Média 14h-15h'!S58&lt;'Média Mensal'!$U$2,1,0)+IF('Média 15h-16h'!S58&lt;'Média Mensal'!$U$2,1,0)+IF('Média 16h-17h'!S58&lt;'Média Mensal'!$U$2,1,0)+IF('Média 17h-18h'!S58&lt;'Média Mensal'!$U$2,1,0)+IF('Média 18h-19h'!S58&lt;'Média Mensal'!$U$2,1,0)+IF('Média 19h-20h'!S58&lt;'Média Mensal'!$U$2,1,0)+IF('Média 20h-21h'!S58&lt;'Média Mensal'!$U$2,1,0)+IF('Média 21h-22h'!S58&lt;'Média Mensal'!$U$2,1,0)+IF('Média 22h-23h'!S58&lt;'Média Mensal'!$U$2,1,0)+IF('Média 23h-0h'!S58&lt;'Média Mensal'!$U$2,1,0)</f>
        <v>4</v>
      </c>
    </row>
    <row r="59" spans="2:22" x14ac:dyDescent="0.25">
      <c r="B59" s="17" t="s">
        <v>52</v>
      </c>
      <c r="C59" s="17" t="s">
        <v>53</v>
      </c>
      <c r="D59" s="21">
        <v>685.98</v>
      </c>
      <c r="E59" s="12">
        <v>116336.94463664862</v>
      </c>
      <c r="F59" s="13">
        <v>116763.93666119737</v>
      </c>
      <c r="G59" s="14">
        <f t="shared" si="3"/>
        <v>233100.88129784598</v>
      </c>
      <c r="H59" s="12">
        <v>767</v>
      </c>
      <c r="I59" s="44">
        <v>740</v>
      </c>
      <c r="J59" s="14">
        <f t="shared" si="4"/>
        <v>1507</v>
      </c>
      <c r="K59" s="12">
        <v>1525</v>
      </c>
      <c r="L59" s="44">
        <v>1478</v>
      </c>
      <c r="M59" s="14">
        <f t="shared" si="5"/>
        <v>3003</v>
      </c>
      <c r="N59" s="30">
        <f t="shared" si="12"/>
        <v>0.21390500823107023</v>
      </c>
      <c r="O59" s="30">
        <f t="shared" si="0"/>
        <v>0.22182273143028164</v>
      </c>
      <c r="P59" s="31">
        <f t="shared" si="13"/>
        <v>0.21779918196940357</v>
      </c>
      <c r="Q59" s="41"/>
      <c r="R59" s="37">
        <f t="shared" si="14"/>
        <v>50.757829248101494</v>
      </c>
      <c r="S59" s="37">
        <f t="shared" si="1"/>
        <v>52.643794707483032</v>
      </c>
      <c r="T59" s="37">
        <f t="shared" si="2"/>
        <v>51.685339533890463</v>
      </c>
      <c r="U59">
        <f>+IF('Média 24h-6h'!R59&lt;'Média Mensal'!$U$2,1,0)+IF('Média 6h-7h'!R59&lt;'Média Mensal'!$U$2,1,0)+IF('Média 7h-8h'!R59&lt;'Média Mensal'!$U$2,1,0)+IF('Média 8h-9h'!R59&lt;'Média Mensal'!$U$2,1,0)+IF('Média 9h-10h'!R59&lt;'Média Mensal'!$U$2,1,0)+IF('Média 10h-11h'!R59&lt;'Média Mensal'!$U$2,1,0)+IF('Média 11h-12h'!R59&lt;'Média Mensal'!$U$2,1,0)+IF('Média 12h-13h'!R59&lt;'Média Mensal'!$U$2,1,0)+IF('Média 13h-14h'!R59&lt;'Média Mensal'!$U$2,1,0)+IF('Média 14h-15h'!R59&lt;'Média Mensal'!$U$2,1,0)+IF('Média 15h-16h'!R59&lt;'Média Mensal'!$U$2,1,0)+IF('Média 16h-17h'!R59&lt;'Média Mensal'!$U$2,1,0)+IF('Média 17h-18h'!R59&lt;'Média Mensal'!$U$2,1,0)+IF('Média 18h-19h'!R59&lt;'Média Mensal'!$U$2,1,0)+IF('Média 19h-20h'!R59&lt;'Média Mensal'!$U$2,1,0)+IF('Média 20h-21h'!R59&lt;'Média Mensal'!$U$2,1,0)+IF('Média 21h-22h'!R59&lt;'Média Mensal'!$U$2,1,0)+IF('Média 22h-23h'!R59&lt;'Média Mensal'!$U$2,1,0)+IF('Média 23h-0h'!R59&lt;'Média Mensal'!$U$2,1,0)</f>
        <v>0</v>
      </c>
      <c r="V59">
        <f>+IF('Média 24h-6h'!S59&lt;'Média Mensal'!$U$2,1,0)+IF('Média 6h-7h'!S59&lt;'Média Mensal'!$U$2,1,0)+IF('Média 7h-8h'!S59&lt;'Média Mensal'!$U$2,1,0)+IF('Média 8h-9h'!S59&lt;'Média Mensal'!$U$2,1,0)+IF('Média 9h-10h'!S59&lt;'Média Mensal'!$U$2,1,0)+IF('Média 10h-11h'!S59&lt;'Média Mensal'!$U$2,1,0)+IF('Média 11h-12h'!S59&lt;'Média Mensal'!$U$2,1,0)+IF('Média 12h-13h'!S59&lt;'Média Mensal'!$U$2,1,0)+IF('Média 13h-14h'!S59&lt;'Média Mensal'!$U$2,1,0)+IF('Média 14h-15h'!S59&lt;'Média Mensal'!$U$2,1,0)+IF('Média 15h-16h'!S59&lt;'Média Mensal'!$U$2,1,0)+IF('Média 16h-17h'!S59&lt;'Média Mensal'!$U$2,1,0)+IF('Média 17h-18h'!S59&lt;'Média Mensal'!$U$2,1,0)+IF('Média 18h-19h'!S59&lt;'Média Mensal'!$U$2,1,0)+IF('Média 19h-20h'!S59&lt;'Média Mensal'!$U$2,1,0)+IF('Média 20h-21h'!S59&lt;'Média Mensal'!$U$2,1,0)+IF('Média 21h-22h'!S59&lt;'Média Mensal'!$U$2,1,0)+IF('Média 22h-23h'!S59&lt;'Média Mensal'!$U$2,1,0)+IF('Média 23h-0h'!S59&lt;'Média Mensal'!$U$2,1,0)</f>
        <v>0</v>
      </c>
    </row>
    <row r="60" spans="2:22" x14ac:dyDescent="0.25">
      <c r="B60" s="18" t="s">
        <v>53</v>
      </c>
      <c r="C60" s="18" t="s">
        <v>54</v>
      </c>
      <c r="D60" s="21">
        <v>913.51</v>
      </c>
      <c r="E60" s="8">
        <v>112808.03612772262</v>
      </c>
      <c r="F60" s="2">
        <v>116005.87749701411</v>
      </c>
      <c r="G60" s="9">
        <f t="shared" si="3"/>
        <v>228813.91362473671</v>
      </c>
      <c r="H60" s="8">
        <v>767</v>
      </c>
      <c r="I60" s="45">
        <v>740</v>
      </c>
      <c r="J60" s="9">
        <f t="shared" ref="J60:J69" si="23">+H60+I60</f>
        <v>1507</v>
      </c>
      <c r="K60" s="8">
        <v>1525</v>
      </c>
      <c r="L60" s="45">
        <v>1480</v>
      </c>
      <c r="M60" s="9">
        <f t="shared" si="5"/>
        <v>3005</v>
      </c>
      <c r="N60" s="32">
        <f t="shared" si="12"/>
        <v>0.20741651735651517</v>
      </c>
      <c r="O60" s="32">
        <f t="shared" si="0"/>
        <v>0.2201751394947884</v>
      </c>
      <c r="P60" s="33">
        <f t="shared" si="13"/>
        <v>0.21369459372920779</v>
      </c>
      <c r="Q60" s="41"/>
      <c r="R60" s="37">
        <f t="shared" si="14"/>
        <v>49.218165849791717</v>
      </c>
      <c r="S60" s="37">
        <f t="shared" si="1"/>
        <v>52.254899773429777</v>
      </c>
      <c r="T60" s="37">
        <f t="shared" si="2"/>
        <v>50.712303551581719</v>
      </c>
      <c r="U60">
        <f>+IF('Média 24h-6h'!R60&lt;'Média Mensal'!$U$2,1,0)+IF('Média 6h-7h'!R60&lt;'Média Mensal'!$U$2,1,0)+IF('Média 7h-8h'!R60&lt;'Média Mensal'!$U$2,1,0)+IF('Média 8h-9h'!R60&lt;'Média Mensal'!$U$2,1,0)+IF('Média 9h-10h'!R60&lt;'Média Mensal'!$U$2,1,0)+IF('Média 10h-11h'!R60&lt;'Média Mensal'!$U$2,1,0)+IF('Média 11h-12h'!R60&lt;'Média Mensal'!$U$2,1,0)+IF('Média 12h-13h'!R60&lt;'Média Mensal'!$U$2,1,0)+IF('Média 13h-14h'!R60&lt;'Média Mensal'!$U$2,1,0)+IF('Média 14h-15h'!R60&lt;'Média Mensal'!$U$2,1,0)+IF('Média 15h-16h'!R60&lt;'Média Mensal'!$U$2,1,0)+IF('Média 16h-17h'!R60&lt;'Média Mensal'!$U$2,1,0)+IF('Média 17h-18h'!R60&lt;'Média Mensal'!$U$2,1,0)+IF('Média 18h-19h'!R60&lt;'Média Mensal'!$U$2,1,0)+IF('Média 19h-20h'!R60&lt;'Média Mensal'!$U$2,1,0)+IF('Média 20h-21h'!R60&lt;'Média Mensal'!$U$2,1,0)+IF('Média 21h-22h'!R60&lt;'Média Mensal'!$U$2,1,0)+IF('Média 22h-23h'!R60&lt;'Média Mensal'!$U$2,1,0)+IF('Média 23h-0h'!R60&lt;'Média Mensal'!$U$2,1,0)</f>
        <v>0</v>
      </c>
      <c r="V60">
        <f>+IF('Média 24h-6h'!S60&lt;'Média Mensal'!$U$2,1,0)+IF('Média 6h-7h'!S60&lt;'Média Mensal'!$U$2,1,0)+IF('Média 7h-8h'!S60&lt;'Média Mensal'!$U$2,1,0)+IF('Média 8h-9h'!S60&lt;'Média Mensal'!$U$2,1,0)+IF('Média 9h-10h'!S60&lt;'Média Mensal'!$U$2,1,0)+IF('Média 10h-11h'!S60&lt;'Média Mensal'!$U$2,1,0)+IF('Média 11h-12h'!S60&lt;'Média Mensal'!$U$2,1,0)+IF('Média 12h-13h'!S60&lt;'Média Mensal'!$U$2,1,0)+IF('Média 13h-14h'!S60&lt;'Média Mensal'!$U$2,1,0)+IF('Média 14h-15h'!S60&lt;'Média Mensal'!$U$2,1,0)+IF('Média 15h-16h'!S60&lt;'Média Mensal'!$U$2,1,0)+IF('Média 16h-17h'!S60&lt;'Média Mensal'!$U$2,1,0)+IF('Média 17h-18h'!S60&lt;'Média Mensal'!$U$2,1,0)+IF('Média 18h-19h'!S60&lt;'Média Mensal'!$U$2,1,0)+IF('Média 19h-20h'!S60&lt;'Média Mensal'!$U$2,1,0)+IF('Média 20h-21h'!S60&lt;'Média Mensal'!$U$2,1,0)+IF('Média 21h-22h'!S60&lt;'Média Mensal'!$U$2,1,0)+IF('Média 22h-23h'!S60&lt;'Média Mensal'!$U$2,1,0)+IF('Média 23h-0h'!S60&lt;'Média Mensal'!$U$2,1,0)</f>
        <v>0</v>
      </c>
    </row>
    <row r="61" spans="2:22" x14ac:dyDescent="0.25">
      <c r="B61" s="18" t="s">
        <v>54</v>
      </c>
      <c r="C61" s="18" t="s">
        <v>55</v>
      </c>
      <c r="D61" s="21">
        <v>916.73</v>
      </c>
      <c r="E61" s="8">
        <v>108211.16518776357</v>
      </c>
      <c r="F61" s="2">
        <v>111819.15682127584</v>
      </c>
      <c r="G61" s="9">
        <f t="shared" si="3"/>
        <v>220030.3220090394</v>
      </c>
      <c r="H61" s="8">
        <v>767</v>
      </c>
      <c r="I61" s="45">
        <v>740</v>
      </c>
      <c r="J61" s="9">
        <f t="shared" si="23"/>
        <v>1507</v>
      </c>
      <c r="K61" s="8">
        <v>1525</v>
      </c>
      <c r="L61" s="45">
        <v>1480</v>
      </c>
      <c r="M61" s="9">
        <f t="shared" si="5"/>
        <v>3005</v>
      </c>
      <c r="N61" s="32">
        <f t="shared" si="12"/>
        <v>0.19896439821826381</v>
      </c>
      <c r="O61" s="32">
        <f t="shared" si="0"/>
        <v>0.21222888859185363</v>
      </c>
      <c r="P61" s="33">
        <f t="shared" si="13"/>
        <v>0.20549139484123252</v>
      </c>
      <c r="Q61" s="41"/>
      <c r="R61" s="37">
        <f t="shared" si="14"/>
        <v>47.212550256441347</v>
      </c>
      <c r="S61" s="37">
        <f t="shared" si="1"/>
        <v>50.368989559133261</v>
      </c>
      <c r="T61" s="37">
        <f t="shared" si="2"/>
        <v>48.765585551648805</v>
      </c>
      <c r="U61">
        <f>+IF('Média 24h-6h'!R61&lt;'Média Mensal'!$U$2,1,0)+IF('Média 6h-7h'!R61&lt;'Média Mensal'!$U$2,1,0)+IF('Média 7h-8h'!R61&lt;'Média Mensal'!$U$2,1,0)+IF('Média 8h-9h'!R61&lt;'Média Mensal'!$U$2,1,0)+IF('Média 9h-10h'!R61&lt;'Média Mensal'!$U$2,1,0)+IF('Média 10h-11h'!R61&lt;'Média Mensal'!$U$2,1,0)+IF('Média 11h-12h'!R61&lt;'Média Mensal'!$U$2,1,0)+IF('Média 12h-13h'!R61&lt;'Média Mensal'!$U$2,1,0)+IF('Média 13h-14h'!R61&lt;'Média Mensal'!$U$2,1,0)+IF('Média 14h-15h'!R61&lt;'Média Mensal'!$U$2,1,0)+IF('Média 15h-16h'!R61&lt;'Média Mensal'!$U$2,1,0)+IF('Média 16h-17h'!R61&lt;'Média Mensal'!$U$2,1,0)+IF('Média 17h-18h'!R61&lt;'Média Mensal'!$U$2,1,0)+IF('Média 18h-19h'!R61&lt;'Média Mensal'!$U$2,1,0)+IF('Média 19h-20h'!R61&lt;'Média Mensal'!$U$2,1,0)+IF('Média 20h-21h'!R61&lt;'Média Mensal'!$U$2,1,0)+IF('Média 21h-22h'!R61&lt;'Média Mensal'!$U$2,1,0)+IF('Média 22h-23h'!R61&lt;'Média Mensal'!$U$2,1,0)+IF('Média 23h-0h'!R61&lt;'Média Mensal'!$U$2,1,0)</f>
        <v>0</v>
      </c>
      <c r="V61">
        <f>+IF('Média 24h-6h'!S61&lt;'Média Mensal'!$U$2,1,0)+IF('Média 6h-7h'!S61&lt;'Média Mensal'!$U$2,1,0)+IF('Média 7h-8h'!S61&lt;'Média Mensal'!$U$2,1,0)+IF('Média 8h-9h'!S61&lt;'Média Mensal'!$U$2,1,0)+IF('Média 9h-10h'!S61&lt;'Média Mensal'!$U$2,1,0)+IF('Média 10h-11h'!S61&lt;'Média Mensal'!$U$2,1,0)+IF('Média 11h-12h'!S61&lt;'Média Mensal'!$U$2,1,0)+IF('Média 12h-13h'!S61&lt;'Média Mensal'!$U$2,1,0)+IF('Média 13h-14h'!S61&lt;'Média Mensal'!$U$2,1,0)+IF('Média 14h-15h'!S61&lt;'Média Mensal'!$U$2,1,0)+IF('Média 15h-16h'!S61&lt;'Média Mensal'!$U$2,1,0)+IF('Média 16h-17h'!S61&lt;'Média Mensal'!$U$2,1,0)+IF('Média 17h-18h'!S61&lt;'Média Mensal'!$U$2,1,0)+IF('Média 18h-19h'!S61&lt;'Média Mensal'!$U$2,1,0)+IF('Média 19h-20h'!S61&lt;'Média Mensal'!$U$2,1,0)+IF('Média 20h-21h'!S61&lt;'Média Mensal'!$U$2,1,0)+IF('Média 21h-22h'!S61&lt;'Média Mensal'!$U$2,1,0)+IF('Média 22h-23h'!S61&lt;'Média Mensal'!$U$2,1,0)+IF('Média 23h-0h'!S61&lt;'Média Mensal'!$U$2,1,0)</f>
        <v>0</v>
      </c>
    </row>
    <row r="62" spans="2:22" x14ac:dyDescent="0.25">
      <c r="B62" s="18" t="s">
        <v>55</v>
      </c>
      <c r="C62" s="18" t="s">
        <v>56</v>
      </c>
      <c r="D62" s="21">
        <v>1258.1300000000001</v>
      </c>
      <c r="E62" s="8">
        <v>104852.6111704324</v>
      </c>
      <c r="F62" s="2">
        <v>107990.64557151792</v>
      </c>
      <c r="G62" s="9">
        <f t="shared" si="3"/>
        <v>212843.25674195032</v>
      </c>
      <c r="H62" s="8">
        <v>767</v>
      </c>
      <c r="I62" s="45">
        <v>740</v>
      </c>
      <c r="J62" s="9">
        <f t="shared" si="23"/>
        <v>1507</v>
      </c>
      <c r="K62" s="8">
        <v>1525</v>
      </c>
      <c r="L62" s="45">
        <v>1481</v>
      </c>
      <c r="M62" s="9">
        <f t="shared" si="5"/>
        <v>3006</v>
      </c>
      <c r="N62" s="32">
        <f t="shared" si="12"/>
        <v>0.19278913268274961</v>
      </c>
      <c r="O62" s="32">
        <f t="shared" si="0"/>
        <v>0.20486607725546341</v>
      </c>
      <c r="P62" s="33">
        <f t="shared" si="13"/>
        <v>0.19873319957231589</v>
      </c>
      <c r="Q62" s="41"/>
      <c r="R62" s="37">
        <f t="shared" si="14"/>
        <v>45.747212552544674</v>
      </c>
      <c r="S62" s="37">
        <f t="shared" si="1"/>
        <v>48.622532900278216</v>
      </c>
      <c r="T62" s="37">
        <f t="shared" si="2"/>
        <v>47.162254983813497</v>
      </c>
      <c r="U62">
        <f>+IF('Média 24h-6h'!R62&lt;'Média Mensal'!$U$2,1,0)+IF('Média 6h-7h'!R62&lt;'Média Mensal'!$U$2,1,0)+IF('Média 7h-8h'!R62&lt;'Média Mensal'!$U$2,1,0)+IF('Média 8h-9h'!R62&lt;'Média Mensal'!$U$2,1,0)+IF('Média 9h-10h'!R62&lt;'Média Mensal'!$U$2,1,0)+IF('Média 10h-11h'!R62&lt;'Média Mensal'!$U$2,1,0)+IF('Média 11h-12h'!R62&lt;'Média Mensal'!$U$2,1,0)+IF('Média 12h-13h'!R62&lt;'Média Mensal'!$U$2,1,0)+IF('Média 13h-14h'!R62&lt;'Média Mensal'!$U$2,1,0)+IF('Média 14h-15h'!R62&lt;'Média Mensal'!$U$2,1,0)+IF('Média 15h-16h'!R62&lt;'Média Mensal'!$U$2,1,0)+IF('Média 16h-17h'!R62&lt;'Média Mensal'!$U$2,1,0)+IF('Média 17h-18h'!R62&lt;'Média Mensal'!$U$2,1,0)+IF('Média 18h-19h'!R62&lt;'Média Mensal'!$U$2,1,0)+IF('Média 19h-20h'!R62&lt;'Média Mensal'!$U$2,1,0)+IF('Média 20h-21h'!R62&lt;'Média Mensal'!$U$2,1,0)+IF('Média 21h-22h'!R62&lt;'Média Mensal'!$U$2,1,0)+IF('Média 22h-23h'!R62&lt;'Média Mensal'!$U$2,1,0)+IF('Média 23h-0h'!R62&lt;'Média Mensal'!$U$2,1,0)</f>
        <v>0</v>
      </c>
      <c r="V62">
        <f>+IF('Média 24h-6h'!S62&lt;'Média Mensal'!$U$2,1,0)+IF('Média 6h-7h'!S62&lt;'Média Mensal'!$U$2,1,0)+IF('Média 7h-8h'!S62&lt;'Média Mensal'!$U$2,1,0)+IF('Média 8h-9h'!S62&lt;'Média Mensal'!$U$2,1,0)+IF('Média 9h-10h'!S62&lt;'Média Mensal'!$U$2,1,0)+IF('Média 10h-11h'!S62&lt;'Média Mensal'!$U$2,1,0)+IF('Média 11h-12h'!S62&lt;'Média Mensal'!$U$2,1,0)+IF('Média 12h-13h'!S62&lt;'Média Mensal'!$U$2,1,0)+IF('Média 13h-14h'!S62&lt;'Média Mensal'!$U$2,1,0)+IF('Média 14h-15h'!S62&lt;'Média Mensal'!$U$2,1,0)+IF('Média 15h-16h'!S62&lt;'Média Mensal'!$U$2,1,0)+IF('Média 16h-17h'!S62&lt;'Média Mensal'!$U$2,1,0)+IF('Média 17h-18h'!S62&lt;'Média Mensal'!$U$2,1,0)+IF('Média 18h-19h'!S62&lt;'Média Mensal'!$U$2,1,0)+IF('Média 19h-20h'!S62&lt;'Média Mensal'!$U$2,1,0)+IF('Média 20h-21h'!S62&lt;'Média Mensal'!$U$2,1,0)+IF('Média 21h-22h'!S62&lt;'Média Mensal'!$U$2,1,0)+IF('Média 22h-23h'!S62&lt;'Média Mensal'!$U$2,1,0)+IF('Média 23h-0h'!S62&lt;'Média Mensal'!$U$2,1,0)</f>
        <v>0</v>
      </c>
    </row>
    <row r="63" spans="2:22" x14ac:dyDescent="0.25">
      <c r="B63" s="18" t="s">
        <v>56</v>
      </c>
      <c r="C63" s="18" t="s">
        <v>57</v>
      </c>
      <c r="D63" s="21">
        <v>651.69000000000005</v>
      </c>
      <c r="E63" s="8">
        <v>102208.63197093731</v>
      </c>
      <c r="F63" s="2">
        <v>103983.27606567084</v>
      </c>
      <c r="G63" s="9">
        <f t="shared" si="3"/>
        <v>206191.90803660813</v>
      </c>
      <c r="H63" s="8">
        <v>767</v>
      </c>
      <c r="I63" s="45">
        <v>740</v>
      </c>
      <c r="J63" s="9">
        <f t="shared" si="23"/>
        <v>1507</v>
      </c>
      <c r="K63" s="8">
        <v>1525</v>
      </c>
      <c r="L63" s="45">
        <v>1481</v>
      </c>
      <c r="M63" s="9">
        <f t="shared" si="5"/>
        <v>3006</v>
      </c>
      <c r="N63" s="32">
        <f t="shared" si="12"/>
        <v>0.1879277329425624</v>
      </c>
      <c r="O63" s="32">
        <f t="shared" si="0"/>
        <v>0.19726380701778476</v>
      </c>
      <c r="P63" s="33">
        <f t="shared" si="13"/>
        <v>0.19252278995014765</v>
      </c>
      <c r="Q63" s="41"/>
      <c r="R63" s="37">
        <f t="shared" si="14"/>
        <v>44.593643966377535</v>
      </c>
      <c r="S63" s="37">
        <f t="shared" si="1"/>
        <v>46.818224252890971</v>
      </c>
      <c r="T63" s="37">
        <f t="shared" si="2"/>
        <v>45.688435195348575</v>
      </c>
      <c r="U63">
        <f>+IF('Média 24h-6h'!R63&lt;'Média Mensal'!$U$2,1,0)+IF('Média 6h-7h'!R63&lt;'Média Mensal'!$U$2,1,0)+IF('Média 7h-8h'!R63&lt;'Média Mensal'!$U$2,1,0)+IF('Média 8h-9h'!R63&lt;'Média Mensal'!$U$2,1,0)+IF('Média 9h-10h'!R63&lt;'Média Mensal'!$U$2,1,0)+IF('Média 10h-11h'!R63&lt;'Média Mensal'!$U$2,1,0)+IF('Média 11h-12h'!R63&lt;'Média Mensal'!$U$2,1,0)+IF('Média 12h-13h'!R63&lt;'Média Mensal'!$U$2,1,0)+IF('Média 13h-14h'!R63&lt;'Média Mensal'!$U$2,1,0)+IF('Média 14h-15h'!R63&lt;'Média Mensal'!$U$2,1,0)+IF('Média 15h-16h'!R63&lt;'Média Mensal'!$U$2,1,0)+IF('Média 16h-17h'!R63&lt;'Média Mensal'!$U$2,1,0)+IF('Média 17h-18h'!R63&lt;'Média Mensal'!$U$2,1,0)+IF('Média 18h-19h'!R63&lt;'Média Mensal'!$U$2,1,0)+IF('Média 19h-20h'!R63&lt;'Média Mensal'!$U$2,1,0)+IF('Média 20h-21h'!R63&lt;'Média Mensal'!$U$2,1,0)+IF('Média 21h-22h'!R63&lt;'Média Mensal'!$U$2,1,0)+IF('Média 22h-23h'!R63&lt;'Média Mensal'!$U$2,1,0)+IF('Média 23h-0h'!R63&lt;'Média Mensal'!$U$2,1,0)</f>
        <v>0</v>
      </c>
      <c r="V63">
        <f>+IF('Média 24h-6h'!S63&lt;'Média Mensal'!$U$2,1,0)+IF('Média 6h-7h'!S63&lt;'Média Mensal'!$U$2,1,0)+IF('Média 7h-8h'!S63&lt;'Média Mensal'!$U$2,1,0)+IF('Média 8h-9h'!S63&lt;'Média Mensal'!$U$2,1,0)+IF('Média 9h-10h'!S63&lt;'Média Mensal'!$U$2,1,0)+IF('Média 10h-11h'!S63&lt;'Média Mensal'!$U$2,1,0)+IF('Média 11h-12h'!S63&lt;'Média Mensal'!$U$2,1,0)+IF('Média 12h-13h'!S63&lt;'Média Mensal'!$U$2,1,0)+IF('Média 13h-14h'!S63&lt;'Média Mensal'!$U$2,1,0)+IF('Média 14h-15h'!S63&lt;'Média Mensal'!$U$2,1,0)+IF('Média 15h-16h'!S63&lt;'Média Mensal'!$U$2,1,0)+IF('Média 16h-17h'!S63&lt;'Média Mensal'!$U$2,1,0)+IF('Média 17h-18h'!S63&lt;'Média Mensal'!$U$2,1,0)+IF('Média 18h-19h'!S63&lt;'Média Mensal'!$U$2,1,0)+IF('Média 19h-20h'!S63&lt;'Média Mensal'!$U$2,1,0)+IF('Média 20h-21h'!S63&lt;'Média Mensal'!$U$2,1,0)+IF('Média 21h-22h'!S63&lt;'Média Mensal'!$U$2,1,0)+IF('Média 22h-23h'!S63&lt;'Média Mensal'!$U$2,1,0)+IF('Média 23h-0h'!S63&lt;'Média Mensal'!$U$2,1,0)</f>
        <v>0</v>
      </c>
    </row>
    <row r="64" spans="2:22" x14ac:dyDescent="0.25">
      <c r="B64" s="18" t="s">
        <v>57</v>
      </c>
      <c r="C64" s="18" t="s">
        <v>58</v>
      </c>
      <c r="D64" s="21">
        <v>1418.51</v>
      </c>
      <c r="E64" s="8">
        <v>97749.160409322387</v>
      </c>
      <c r="F64" s="2">
        <v>99137.079551212795</v>
      </c>
      <c r="G64" s="9">
        <f t="shared" si="3"/>
        <v>196886.2399605352</v>
      </c>
      <c r="H64" s="8">
        <v>767</v>
      </c>
      <c r="I64" s="45">
        <v>740</v>
      </c>
      <c r="J64" s="9">
        <f t="shared" si="23"/>
        <v>1507</v>
      </c>
      <c r="K64" s="8">
        <v>1525</v>
      </c>
      <c r="L64" s="45">
        <v>1481</v>
      </c>
      <c r="M64" s="9">
        <f t="shared" si="5"/>
        <v>3006</v>
      </c>
      <c r="N64" s="3">
        <f t="shared" si="12"/>
        <v>0.17972824563375644</v>
      </c>
      <c r="O64" s="3">
        <f t="shared" si="0"/>
        <v>0.18807022118197628</v>
      </c>
      <c r="P64" s="4">
        <f t="shared" si="13"/>
        <v>0.18383402423952866</v>
      </c>
      <c r="Q64" s="41"/>
      <c r="R64" s="37">
        <f t="shared" si="14"/>
        <v>42.647975745777657</v>
      </c>
      <c r="S64" s="37">
        <f t="shared" si="1"/>
        <v>44.63623572769599</v>
      </c>
      <c r="T64" s="37">
        <f t="shared" si="2"/>
        <v>43.626465756821446</v>
      </c>
      <c r="U64">
        <f>+IF('Média 24h-6h'!R64&lt;'Média Mensal'!$U$2,1,0)+IF('Média 6h-7h'!R64&lt;'Média Mensal'!$U$2,1,0)+IF('Média 7h-8h'!R64&lt;'Média Mensal'!$U$2,1,0)+IF('Média 8h-9h'!R64&lt;'Média Mensal'!$U$2,1,0)+IF('Média 9h-10h'!R64&lt;'Média Mensal'!$U$2,1,0)+IF('Média 10h-11h'!R64&lt;'Média Mensal'!$U$2,1,0)+IF('Média 11h-12h'!R64&lt;'Média Mensal'!$U$2,1,0)+IF('Média 12h-13h'!R64&lt;'Média Mensal'!$U$2,1,0)+IF('Média 13h-14h'!R64&lt;'Média Mensal'!$U$2,1,0)+IF('Média 14h-15h'!R64&lt;'Média Mensal'!$U$2,1,0)+IF('Média 15h-16h'!R64&lt;'Média Mensal'!$U$2,1,0)+IF('Média 16h-17h'!R64&lt;'Média Mensal'!$U$2,1,0)+IF('Média 17h-18h'!R64&lt;'Média Mensal'!$U$2,1,0)+IF('Média 18h-19h'!R64&lt;'Média Mensal'!$U$2,1,0)+IF('Média 19h-20h'!R64&lt;'Média Mensal'!$U$2,1,0)+IF('Média 20h-21h'!R64&lt;'Média Mensal'!$U$2,1,0)+IF('Média 21h-22h'!R64&lt;'Média Mensal'!$U$2,1,0)+IF('Média 22h-23h'!R64&lt;'Média Mensal'!$U$2,1,0)+IF('Média 23h-0h'!R64&lt;'Média Mensal'!$U$2,1,0)</f>
        <v>0</v>
      </c>
      <c r="V64">
        <f>+IF('Média 24h-6h'!S64&lt;'Média Mensal'!$U$2,1,0)+IF('Média 6h-7h'!S64&lt;'Média Mensal'!$U$2,1,0)+IF('Média 7h-8h'!S64&lt;'Média Mensal'!$U$2,1,0)+IF('Média 8h-9h'!S64&lt;'Média Mensal'!$U$2,1,0)+IF('Média 9h-10h'!S64&lt;'Média Mensal'!$U$2,1,0)+IF('Média 10h-11h'!S64&lt;'Média Mensal'!$U$2,1,0)+IF('Média 11h-12h'!S64&lt;'Média Mensal'!$U$2,1,0)+IF('Média 12h-13h'!S64&lt;'Média Mensal'!$U$2,1,0)+IF('Média 13h-14h'!S64&lt;'Média Mensal'!$U$2,1,0)+IF('Média 14h-15h'!S64&lt;'Média Mensal'!$U$2,1,0)+IF('Média 15h-16h'!S64&lt;'Média Mensal'!$U$2,1,0)+IF('Média 16h-17h'!S64&lt;'Média Mensal'!$U$2,1,0)+IF('Média 17h-18h'!S64&lt;'Média Mensal'!$U$2,1,0)+IF('Média 18h-19h'!S64&lt;'Média Mensal'!$U$2,1,0)+IF('Média 19h-20h'!S64&lt;'Média Mensal'!$U$2,1,0)+IF('Média 20h-21h'!S64&lt;'Média Mensal'!$U$2,1,0)+IF('Média 21h-22h'!S64&lt;'Média Mensal'!$U$2,1,0)+IF('Média 22h-23h'!S64&lt;'Média Mensal'!$U$2,1,0)+IF('Média 23h-0h'!S64&lt;'Média Mensal'!$U$2,1,0)</f>
        <v>0</v>
      </c>
    </row>
    <row r="65" spans="2:22" x14ac:dyDescent="0.25">
      <c r="B65" s="18" t="s">
        <v>58</v>
      </c>
      <c r="C65" s="18" t="s">
        <v>59</v>
      </c>
      <c r="D65" s="21">
        <v>824.81</v>
      </c>
      <c r="E65" s="8">
        <v>85688.301007849164</v>
      </c>
      <c r="F65" s="2">
        <v>84964.01719029939</v>
      </c>
      <c r="G65" s="9">
        <f t="shared" si="3"/>
        <v>170652.31819814857</v>
      </c>
      <c r="H65" s="8">
        <v>767</v>
      </c>
      <c r="I65" s="45">
        <v>740</v>
      </c>
      <c r="J65" s="9">
        <f t="shared" si="23"/>
        <v>1507</v>
      </c>
      <c r="K65" s="8">
        <v>1525</v>
      </c>
      <c r="L65" s="45">
        <v>1481</v>
      </c>
      <c r="M65" s="9">
        <f t="shared" si="5"/>
        <v>3006</v>
      </c>
      <c r="N65" s="3">
        <f t="shared" si="12"/>
        <v>0.15755233034215618</v>
      </c>
      <c r="O65" s="3">
        <f t="shared" si="0"/>
        <v>0.16118289521766893</v>
      </c>
      <c r="P65" s="4">
        <f t="shared" si="13"/>
        <v>0.15933923267800987</v>
      </c>
      <c r="Q65" s="41"/>
      <c r="R65" s="37">
        <f t="shared" si="14"/>
        <v>37.385820684052867</v>
      </c>
      <c r="S65" s="37">
        <f t="shared" si="1"/>
        <v>38.254847901980817</v>
      </c>
      <c r="T65" s="37">
        <f t="shared" si="2"/>
        <v>37.813498382040457</v>
      </c>
      <c r="U65">
        <f>+IF('Média 24h-6h'!R65&lt;'Média Mensal'!$U$2,1,0)+IF('Média 6h-7h'!R65&lt;'Média Mensal'!$U$2,1,0)+IF('Média 7h-8h'!R65&lt;'Média Mensal'!$U$2,1,0)+IF('Média 8h-9h'!R65&lt;'Média Mensal'!$U$2,1,0)+IF('Média 9h-10h'!R65&lt;'Média Mensal'!$U$2,1,0)+IF('Média 10h-11h'!R65&lt;'Média Mensal'!$U$2,1,0)+IF('Média 11h-12h'!R65&lt;'Média Mensal'!$U$2,1,0)+IF('Média 12h-13h'!R65&lt;'Média Mensal'!$U$2,1,0)+IF('Média 13h-14h'!R65&lt;'Média Mensal'!$U$2,1,0)+IF('Média 14h-15h'!R65&lt;'Média Mensal'!$U$2,1,0)+IF('Média 15h-16h'!R65&lt;'Média Mensal'!$U$2,1,0)+IF('Média 16h-17h'!R65&lt;'Média Mensal'!$U$2,1,0)+IF('Média 17h-18h'!R65&lt;'Média Mensal'!$U$2,1,0)+IF('Média 18h-19h'!R65&lt;'Média Mensal'!$U$2,1,0)+IF('Média 19h-20h'!R65&lt;'Média Mensal'!$U$2,1,0)+IF('Média 20h-21h'!R65&lt;'Média Mensal'!$U$2,1,0)+IF('Média 21h-22h'!R65&lt;'Média Mensal'!$U$2,1,0)+IF('Média 22h-23h'!R65&lt;'Média Mensal'!$U$2,1,0)+IF('Média 23h-0h'!R65&lt;'Média Mensal'!$U$2,1,0)</f>
        <v>0</v>
      </c>
      <c r="V65">
        <f>+IF('Média 24h-6h'!S65&lt;'Média Mensal'!$U$2,1,0)+IF('Média 6h-7h'!S65&lt;'Média Mensal'!$U$2,1,0)+IF('Média 7h-8h'!S65&lt;'Média Mensal'!$U$2,1,0)+IF('Média 8h-9h'!S65&lt;'Média Mensal'!$U$2,1,0)+IF('Média 9h-10h'!S65&lt;'Média Mensal'!$U$2,1,0)+IF('Média 10h-11h'!S65&lt;'Média Mensal'!$U$2,1,0)+IF('Média 11h-12h'!S65&lt;'Média Mensal'!$U$2,1,0)+IF('Média 12h-13h'!S65&lt;'Média Mensal'!$U$2,1,0)+IF('Média 13h-14h'!S65&lt;'Média Mensal'!$U$2,1,0)+IF('Média 14h-15h'!S65&lt;'Média Mensal'!$U$2,1,0)+IF('Média 15h-16h'!S65&lt;'Média Mensal'!$U$2,1,0)+IF('Média 16h-17h'!S65&lt;'Média Mensal'!$U$2,1,0)+IF('Média 17h-18h'!S65&lt;'Média Mensal'!$U$2,1,0)+IF('Média 18h-19h'!S65&lt;'Média Mensal'!$U$2,1,0)+IF('Média 19h-20h'!S65&lt;'Média Mensal'!$U$2,1,0)+IF('Média 20h-21h'!S65&lt;'Média Mensal'!$U$2,1,0)+IF('Média 21h-22h'!S65&lt;'Média Mensal'!$U$2,1,0)+IF('Média 22h-23h'!S65&lt;'Média Mensal'!$U$2,1,0)+IF('Média 23h-0h'!S65&lt;'Média Mensal'!$U$2,1,0)</f>
        <v>0</v>
      </c>
    </row>
    <row r="66" spans="2:22" x14ac:dyDescent="0.25">
      <c r="B66" s="18" t="s">
        <v>59</v>
      </c>
      <c r="C66" s="18" t="s">
        <v>60</v>
      </c>
      <c r="D66" s="21">
        <v>1119.4000000000001</v>
      </c>
      <c r="E66" s="8">
        <v>43101.0066038195</v>
      </c>
      <c r="F66" s="2">
        <v>43508.398458480944</v>
      </c>
      <c r="G66" s="9">
        <f t="shared" si="3"/>
        <v>86609.405062300444</v>
      </c>
      <c r="H66" s="8">
        <v>766</v>
      </c>
      <c r="I66" s="45">
        <v>739</v>
      </c>
      <c r="J66" s="9">
        <f t="shared" si="23"/>
        <v>1505</v>
      </c>
      <c r="K66" s="8">
        <v>1525</v>
      </c>
      <c r="L66" s="45">
        <v>1481</v>
      </c>
      <c r="M66" s="9">
        <f t="shared" si="5"/>
        <v>3006</v>
      </c>
      <c r="N66" s="3">
        <f t="shared" si="12"/>
        <v>7.9279924444537533E-2</v>
      </c>
      <c r="O66" s="3">
        <f t="shared" si="0"/>
        <v>8.2572419034831132E-2</v>
      </c>
      <c r="P66" s="4">
        <f t="shared" si="13"/>
        <v>8.0900423945326635E-2</v>
      </c>
      <c r="Q66" s="41"/>
      <c r="R66" s="37">
        <f t="shared" si="14"/>
        <v>18.81318489909188</v>
      </c>
      <c r="S66" s="37">
        <f t="shared" si="1"/>
        <v>19.598377684000425</v>
      </c>
      <c r="T66" s="37">
        <f t="shared" si="2"/>
        <v>19.19960209760595</v>
      </c>
      <c r="U66">
        <f>+IF('Média 24h-6h'!R66&lt;'Média Mensal'!$U$2,1,0)+IF('Média 6h-7h'!R66&lt;'Média Mensal'!$U$2,1,0)+IF('Média 7h-8h'!R66&lt;'Média Mensal'!$U$2,1,0)+IF('Média 8h-9h'!R66&lt;'Média Mensal'!$U$2,1,0)+IF('Média 9h-10h'!R66&lt;'Média Mensal'!$U$2,1,0)+IF('Média 10h-11h'!R66&lt;'Média Mensal'!$U$2,1,0)+IF('Média 11h-12h'!R66&lt;'Média Mensal'!$U$2,1,0)+IF('Média 12h-13h'!R66&lt;'Média Mensal'!$U$2,1,0)+IF('Média 13h-14h'!R66&lt;'Média Mensal'!$U$2,1,0)+IF('Média 14h-15h'!R66&lt;'Média Mensal'!$U$2,1,0)+IF('Média 15h-16h'!R66&lt;'Média Mensal'!$U$2,1,0)+IF('Média 16h-17h'!R66&lt;'Média Mensal'!$U$2,1,0)+IF('Média 17h-18h'!R66&lt;'Média Mensal'!$U$2,1,0)+IF('Média 18h-19h'!R66&lt;'Média Mensal'!$U$2,1,0)+IF('Média 19h-20h'!R66&lt;'Média Mensal'!$U$2,1,0)+IF('Média 20h-21h'!R66&lt;'Média Mensal'!$U$2,1,0)+IF('Média 21h-22h'!R66&lt;'Média Mensal'!$U$2,1,0)+IF('Média 22h-23h'!R66&lt;'Média Mensal'!$U$2,1,0)+IF('Média 23h-0h'!R66&lt;'Média Mensal'!$U$2,1,0)</f>
        <v>1</v>
      </c>
      <c r="V66">
        <f>+IF('Média 24h-6h'!S66&lt;'Média Mensal'!$U$2,1,0)+IF('Média 6h-7h'!S66&lt;'Média Mensal'!$U$2,1,0)+IF('Média 7h-8h'!S66&lt;'Média Mensal'!$U$2,1,0)+IF('Média 8h-9h'!S66&lt;'Média Mensal'!$U$2,1,0)+IF('Média 9h-10h'!S66&lt;'Média Mensal'!$U$2,1,0)+IF('Média 10h-11h'!S66&lt;'Média Mensal'!$U$2,1,0)+IF('Média 11h-12h'!S66&lt;'Média Mensal'!$U$2,1,0)+IF('Média 12h-13h'!S66&lt;'Média Mensal'!$U$2,1,0)+IF('Média 13h-14h'!S66&lt;'Média Mensal'!$U$2,1,0)+IF('Média 14h-15h'!S66&lt;'Média Mensal'!$U$2,1,0)+IF('Média 15h-16h'!S66&lt;'Média Mensal'!$U$2,1,0)+IF('Média 16h-17h'!S66&lt;'Média Mensal'!$U$2,1,0)+IF('Média 17h-18h'!S66&lt;'Média Mensal'!$U$2,1,0)+IF('Média 18h-19h'!S66&lt;'Média Mensal'!$U$2,1,0)+IF('Média 19h-20h'!S66&lt;'Média Mensal'!$U$2,1,0)+IF('Média 20h-21h'!S66&lt;'Média Mensal'!$U$2,1,0)+IF('Média 21h-22h'!S66&lt;'Média Mensal'!$U$2,1,0)+IF('Média 22h-23h'!S66&lt;'Média Mensal'!$U$2,1,0)+IF('Média 23h-0h'!S66&lt;'Média Mensal'!$U$2,1,0)</f>
        <v>2</v>
      </c>
    </row>
    <row r="67" spans="2:22" x14ac:dyDescent="0.25">
      <c r="B67" s="18" t="s">
        <v>60</v>
      </c>
      <c r="C67" s="18" t="s">
        <v>61</v>
      </c>
      <c r="D67" s="21">
        <v>1194.23</v>
      </c>
      <c r="E67" s="8">
        <v>39380.90783052599</v>
      </c>
      <c r="F67" s="2">
        <v>39594.780906545631</v>
      </c>
      <c r="G67" s="9">
        <f t="shared" si="3"/>
        <v>78975.688737071614</v>
      </c>
      <c r="H67" s="8">
        <v>766</v>
      </c>
      <c r="I67" s="45">
        <v>739</v>
      </c>
      <c r="J67" s="9">
        <f t="shared" si="23"/>
        <v>1505</v>
      </c>
      <c r="K67" s="8">
        <v>1525</v>
      </c>
      <c r="L67" s="45">
        <v>1481</v>
      </c>
      <c r="M67" s="9">
        <f t="shared" si="5"/>
        <v>3006</v>
      </c>
      <c r="N67" s="3">
        <f t="shared" si="12"/>
        <v>7.2437180552639882E-2</v>
      </c>
      <c r="O67" s="3">
        <f t="shared" si="0"/>
        <v>7.5144959512301171E-2</v>
      </c>
      <c r="P67" s="4">
        <f t="shared" si="13"/>
        <v>7.3769894800770813E-2</v>
      </c>
      <c r="Q67" s="41"/>
      <c r="R67" s="37">
        <f t="shared" si="14"/>
        <v>17.189396695995629</v>
      </c>
      <c r="S67" s="37">
        <f t="shared" si="1"/>
        <v>17.835486894840376</v>
      </c>
      <c r="T67" s="37">
        <f t="shared" si="2"/>
        <v>17.507357290417115</v>
      </c>
      <c r="U67">
        <f>+IF('Média 24h-6h'!R67&lt;'Média Mensal'!$U$2,1,0)+IF('Média 6h-7h'!R67&lt;'Média Mensal'!$U$2,1,0)+IF('Média 7h-8h'!R67&lt;'Média Mensal'!$U$2,1,0)+IF('Média 8h-9h'!R67&lt;'Média Mensal'!$U$2,1,0)+IF('Média 9h-10h'!R67&lt;'Média Mensal'!$U$2,1,0)+IF('Média 10h-11h'!R67&lt;'Média Mensal'!$U$2,1,0)+IF('Média 11h-12h'!R67&lt;'Média Mensal'!$U$2,1,0)+IF('Média 12h-13h'!R67&lt;'Média Mensal'!$U$2,1,0)+IF('Média 13h-14h'!R67&lt;'Média Mensal'!$U$2,1,0)+IF('Média 14h-15h'!R67&lt;'Média Mensal'!$U$2,1,0)+IF('Média 15h-16h'!R67&lt;'Média Mensal'!$U$2,1,0)+IF('Média 16h-17h'!R67&lt;'Média Mensal'!$U$2,1,0)+IF('Média 17h-18h'!R67&lt;'Média Mensal'!$U$2,1,0)+IF('Média 18h-19h'!R67&lt;'Média Mensal'!$U$2,1,0)+IF('Média 19h-20h'!R67&lt;'Média Mensal'!$U$2,1,0)+IF('Média 20h-21h'!R67&lt;'Média Mensal'!$U$2,1,0)+IF('Média 21h-22h'!R67&lt;'Média Mensal'!$U$2,1,0)+IF('Média 22h-23h'!R67&lt;'Média Mensal'!$U$2,1,0)+IF('Média 23h-0h'!R67&lt;'Média Mensal'!$U$2,1,0)</f>
        <v>2</v>
      </c>
      <c r="V67">
        <f>+IF('Média 24h-6h'!S67&lt;'Média Mensal'!$U$2,1,0)+IF('Média 6h-7h'!S67&lt;'Média Mensal'!$U$2,1,0)+IF('Média 7h-8h'!S67&lt;'Média Mensal'!$U$2,1,0)+IF('Média 8h-9h'!S67&lt;'Média Mensal'!$U$2,1,0)+IF('Média 9h-10h'!S67&lt;'Média Mensal'!$U$2,1,0)+IF('Média 10h-11h'!S67&lt;'Média Mensal'!$U$2,1,0)+IF('Média 11h-12h'!S67&lt;'Média Mensal'!$U$2,1,0)+IF('Média 12h-13h'!S67&lt;'Média Mensal'!$U$2,1,0)+IF('Média 13h-14h'!S67&lt;'Média Mensal'!$U$2,1,0)+IF('Média 14h-15h'!S67&lt;'Média Mensal'!$U$2,1,0)+IF('Média 15h-16h'!S67&lt;'Média Mensal'!$U$2,1,0)+IF('Média 16h-17h'!S67&lt;'Média Mensal'!$U$2,1,0)+IF('Média 17h-18h'!S67&lt;'Média Mensal'!$U$2,1,0)+IF('Média 18h-19h'!S67&lt;'Média Mensal'!$U$2,1,0)+IF('Média 19h-20h'!S67&lt;'Média Mensal'!$U$2,1,0)+IF('Média 20h-21h'!S67&lt;'Média Mensal'!$U$2,1,0)+IF('Média 21h-22h'!S67&lt;'Média Mensal'!$U$2,1,0)+IF('Média 22h-23h'!S67&lt;'Média Mensal'!$U$2,1,0)+IF('Média 23h-0h'!S67&lt;'Média Mensal'!$U$2,1,0)</f>
        <v>2</v>
      </c>
    </row>
    <row r="68" spans="2:22" x14ac:dyDescent="0.25">
      <c r="B68" s="18" t="s">
        <v>61</v>
      </c>
      <c r="C68" s="18" t="s">
        <v>62</v>
      </c>
      <c r="D68" s="21">
        <v>1468.1</v>
      </c>
      <c r="E68" s="8">
        <v>36612.455341490415</v>
      </c>
      <c r="F68" s="2">
        <v>36596.057758115428</v>
      </c>
      <c r="G68" s="9">
        <f t="shared" si="3"/>
        <v>73208.513099605843</v>
      </c>
      <c r="H68" s="8">
        <v>766</v>
      </c>
      <c r="I68" s="45">
        <v>739</v>
      </c>
      <c r="J68" s="9">
        <f t="shared" si="23"/>
        <v>1505</v>
      </c>
      <c r="K68" s="8">
        <v>1525</v>
      </c>
      <c r="L68" s="45">
        <v>1481</v>
      </c>
      <c r="M68" s="9">
        <f t="shared" si="5"/>
        <v>3006</v>
      </c>
      <c r="N68" s="3">
        <f t="shared" si="12"/>
        <v>6.7344893354419733E-2</v>
      </c>
      <c r="O68" s="3">
        <f t="shared" si="0"/>
        <v>6.9453832439032373E-2</v>
      </c>
      <c r="P68" s="4">
        <f t="shared" si="13"/>
        <v>6.8382870681363395E-2</v>
      </c>
      <c r="Q68" s="41"/>
      <c r="R68" s="37">
        <f t="shared" si="14"/>
        <v>15.980993165207515</v>
      </c>
      <c r="S68" s="37">
        <f t="shared" si="1"/>
        <v>16.484710701853796</v>
      </c>
      <c r="T68" s="37">
        <f t="shared" si="2"/>
        <v>16.228887851830159</v>
      </c>
      <c r="U68">
        <f>+IF('Média 24h-6h'!R68&lt;'Média Mensal'!$U$2,1,0)+IF('Média 6h-7h'!R68&lt;'Média Mensal'!$U$2,1,0)+IF('Média 7h-8h'!R68&lt;'Média Mensal'!$U$2,1,0)+IF('Média 8h-9h'!R68&lt;'Média Mensal'!$U$2,1,0)+IF('Média 9h-10h'!R68&lt;'Média Mensal'!$U$2,1,0)+IF('Média 10h-11h'!R68&lt;'Média Mensal'!$U$2,1,0)+IF('Média 11h-12h'!R68&lt;'Média Mensal'!$U$2,1,0)+IF('Média 12h-13h'!R68&lt;'Média Mensal'!$U$2,1,0)+IF('Média 13h-14h'!R68&lt;'Média Mensal'!$U$2,1,0)+IF('Média 14h-15h'!R68&lt;'Média Mensal'!$U$2,1,0)+IF('Média 15h-16h'!R68&lt;'Média Mensal'!$U$2,1,0)+IF('Média 16h-17h'!R68&lt;'Média Mensal'!$U$2,1,0)+IF('Média 17h-18h'!R68&lt;'Média Mensal'!$U$2,1,0)+IF('Média 18h-19h'!R68&lt;'Média Mensal'!$U$2,1,0)+IF('Média 19h-20h'!R68&lt;'Média Mensal'!$U$2,1,0)+IF('Média 20h-21h'!R68&lt;'Média Mensal'!$U$2,1,0)+IF('Média 21h-22h'!R68&lt;'Média Mensal'!$U$2,1,0)+IF('Média 22h-23h'!R68&lt;'Média Mensal'!$U$2,1,0)+IF('Média 23h-0h'!R68&lt;'Média Mensal'!$U$2,1,0)</f>
        <v>2</v>
      </c>
      <c r="V68">
        <f>+IF('Média 24h-6h'!S68&lt;'Média Mensal'!$U$2,1,0)+IF('Média 6h-7h'!S68&lt;'Média Mensal'!$U$2,1,0)+IF('Média 7h-8h'!S68&lt;'Média Mensal'!$U$2,1,0)+IF('Média 8h-9h'!S68&lt;'Média Mensal'!$U$2,1,0)+IF('Média 9h-10h'!S68&lt;'Média Mensal'!$U$2,1,0)+IF('Média 10h-11h'!S68&lt;'Média Mensal'!$U$2,1,0)+IF('Média 11h-12h'!S68&lt;'Média Mensal'!$U$2,1,0)+IF('Média 12h-13h'!S68&lt;'Média Mensal'!$U$2,1,0)+IF('Média 13h-14h'!S68&lt;'Média Mensal'!$U$2,1,0)+IF('Média 14h-15h'!S68&lt;'Média Mensal'!$U$2,1,0)+IF('Média 15h-16h'!S68&lt;'Média Mensal'!$U$2,1,0)+IF('Média 16h-17h'!S68&lt;'Média Mensal'!$U$2,1,0)+IF('Média 17h-18h'!S68&lt;'Média Mensal'!$U$2,1,0)+IF('Média 18h-19h'!S68&lt;'Média Mensal'!$U$2,1,0)+IF('Média 19h-20h'!S68&lt;'Média Mensal'!$U$2,1,0)+IF('Média 20h-21h'!S68&lt;'Média Mensal'!$U$2,1,0)+IF('Média 21h-22h'!S68&lt;'Média Mensal'!$U$2,1,0)+IF('Média 22h-23h'!S68&lt;'Média Mensal'!$U$2,1,0)+IF('Média 23h-0h'!S68&lt;'Média Mensal'!$U$2,1,0)</f>
        <v>3</v>
      </c>
    </row>
    <row r="69" spans="2:22" x14ac:dyDescent="0.25">
      <c r="B69" s="19" t="s">
        <v>62</v>
      </c>
      <c r="C69" s="19" t="s">
        <v>63</v>
      </c>
      <c r="D69" s="22">
        <v>702.48</v>
      </c>
      <c r="E69" s="10">
        <v>23436.084334654992</v>
      </c>
      <c r="F69" s="5">
        <v>22522.000000000004</v>
      </c>
      <c r="G69" s="11">
        <f t="shared" si="3"/>
        <v>45958.084334654995</v>
      </c>
      <c r="H69" s="10">
        <v>766</v>
      </c>
      <c r="I69" s="46">
        <v>740</v>
      </c>
      <c r="J69" s="11">
        <f t="shared" si="23"/>
        <v>1506</v>
      </c>
      <c r="K69" s="10">
        <v>1525</v>
      </c>
      <c r="L69" s="46">
        <v>1481</v>
      </c>
      <c r="M69" s="11">
        <f t="shared" si="5"/>
        <v>3006</v>
      </c>
      <c r="N69" s="6">
        <f t="shared" si="12"/>
        <v>4.3108297038301782E-2</v>
      </c>
      <c r="O69" s="6">
        <f t="shared" si="0"/>
        <v>4.2725865444446134E-2</v>
      </c>
      <c r="P69" s="7">
        <f t="shared" si="13"/>
        <v>4.2920032737372799E-2</v>
      </c>
      <c r="Q69" s="41"/>
      <c r="R69" s="37">
        <f t="shared" si="14"/>
        <v>10.229630875013092</v>
      </c>
      <c r="S69" s="37">
        <f t="shared" si="1"/>
        <v>10.140477262494374</v>
      </c>
      <c r="T69" s="37">
        <f t="shared" si="2"/>
        <v>10.185745641545877</v>
      </c>
      <c r="U69">
        <f>+IF('Média 24h-6h'!R69&lt;'Média Mensal'!$U$2,1,0)+IF('Média 6h-7h'!R69&lt;'Média Mensal'!$U$2,1,0)+IF('Média 7h-8h'!R69&lt;'Média Mensal'!$U$2,1,0)+IF('Média 8h-9h'!R69&lt;'Média Mensal'!$U$2,1,0)+IF('Média 9h-10h'!R69&lt;'Média Mensal'!$U$2,1,0)+IF('Média 10h-11h'!R69&lt;'Média Mensal'!$U$2,1,0)+IF('Média 11h-12h'!R69&lt;'Média Mensal'!$U$2,1,0)+IF('Média 12h-13h'!R69&lt;'Média Mensal'!$U$2,1,0)+IF('Média 13h-14h'!R69&lt;'Média Mensal'!$U$2,1,0)+IF('Média 14h-15h'!R69&lt;'Média Mensal'!$U$2,1,0)+IF('Média 15h-16h'!R69&lt;'Média Mensal'!$U$2,1,0)+IF('Média 16h-17h'!R69&lt;'Média Mensal'!$U$2,1,0)+IF('Média 17h-18h'!R69&lt;'Média Mensal'!$U$2,1,0)+IF('Média 18h-19h'!R69&lt;'Média Mensal'!$U$2,1,0)+IF('Média 19h-20h'!R69&lt;'Média Mensal'!$U$2,1,0)+IF('Média 20h-21h'!R69&lt;'Média Mensal'!$U$2,1,0)+IF('Média 21h-22h'!R69&lt;'Média Mensal'!$U$2,1,0)+IF('Média 22h-23h'!R69&lt;'Média Mensal'!$U$2,1,0)+IF('Média 23h-0h'!R69&lt;'Média Mensal'!$U$2,1,0)</f>
        <v>9</v>
      </c>
      <c r="V69">
        <f>+IF('Média 24h-6h'!S69&lt;'Média Mensal'!$U$2,1,0)+IF('Média 6h-7h'!S69&lt;'Média Mensal'!$U$2,1,0)+IF('Média 7h-8h'!S69&lt;'Média Mensal'!$U$2,1,0)+IF('Média 8h-9h'!S69&lt;'Média Mensal'!$U$2,1,0)+IF('Média 9h-10h'!S69&lt;'Média Mensal'!$U$2,1,0)+IF('Média 10h-11h'!S69&lt;'Média Mensal'!$U$2,1,0)+IF('Média 11h-12h'!S69&lt;'Média Mensal'!$U$2,1,0)+IF('Média 12h-13h'!S69&lt;'Média Mensal'!$U$2,1,0)+IF('Média 13h-14h'!S69&lt;'Média Mensal'!$U$2,1,0)+IF('Média 14h-15h'!S69&lt;'Média Mensal'!$U$2,1,0)+IF('Média 15h-16h'!S69&lt;'Média Mensal'!$U$2,1,0)+IF('Média 16h-17h'!S69&lt;'Média Mensal'!$U$2,1,0)+IF('Média 17h-18h'!S69&lt;'Média Mensal'!$U$2,1,0)+IF('Média 18h-19h'!S69&lt;'Média Mensal'!$U$2,1,0)+IF('Média 19h-20h'!S69&lt;'Média Mensal'!$U$2,1,0)+IF('Média 20h-21h'!S69&lt;'Média Mensal'!$U$2,1,0)+IF('Média 21h-22h'!S69&lt;'Média Mensal'!$U$2,1,0)+IF('Média 22h-23h'!S69&lt;'Média Mensal'!$U$2,1,0)+IF('Média 23h-0h'!S69&lt;'Média Mensal'!$U$2,1,0)</f>
        <v>8</v>
      </c>
    </row>
    <row r="70" spans="2:22" x14ac:dyDescent="0.25">
      <c r="B70" s="17" t="s">
        <v>100</v>
      </c>
      <c r="C70" s="17" t="s">
        <v>64</v>
      </c>
      <c r="D70" s="21">
        <v>463.71</v>
      </c>
      <c r="E70" s="13">
        <v>127923.00000000001</v>
      </c>
      <c r="F70" s="13">
        <v>107540.82630732145</v>
      </c>
      <c r="G70" s="14">
        <f t="shared" si="3"/>
        <v>235463.82630732146</v>
      </c>
      <c r="H70" s="12">
        <v>5183</v>
      </c>
      <c r="I70" s="13">
        <v>5223</v>
      </c>
      <c r="J70" s="14">
        <f t="shared" si="4"/>
        <v>10406</v>
      </c>
      <c r="K70" s="12">
        <v>0</v>
      </c>
      <c r="L70" s="13">
        <v>0</v>
      </c>
      <c r="M70" s="14">
        <f t="shared" si="5"/>
        <v>0</v>
      </c>
      <c r="N70" s="15">
        <f t="shared" si="12"/>
        <v>0.11426511887152443</v>
      </c>
      <c r="O70" s="15">
        <f t="shared" si="0"/>
        <v>9.5323414870233381E-2</v>
      </c>
      <c r="P70" s="16">
        <f t="shared" si="13"/>
        <v>0.10475786152011725</v>
      </c>
      <c r="Q70" s="41"/>
      <c r="R70" s="37">
        <f t="shared" si="14"/>
        <v>24.681265676249279</v>
      </c>
      <c r="S70" s="37">
        <f t="shared" si="1"/>
        <v>20.589857611970409</v>
      </c>
      <c r="T70" s="37">
        <f t="shared" si="2"/>
        <v>22.627698088345326</v>
      </c>
      <c r="U70">
        <f>+IF('Média 24h-6h'!R70&lt;'Média Mensal'!$U$2,1,0)+IF('Média 6h-7h'!R70&lt;'Média Mensal'!$U$2,1,0)+IF('Média 7h-8h'!R70&lt;'Média Mensal'!$U$2,1,0)+IF('Média 8h-9h'!R70&lt;'Média Mensal'!$U$2,1,0)+IF('Média 9h-10h'!R70&lt;'Média Mensal'!$U$2,1,0)+IF('Média 10h-11h'!R70&lt;'Média Mensal'!$U$2,1,0)+IF('Média 11h-12h'!R70&lt;'Média Mensal'!$U$2,1,0)+IF('Média 12h-13h'!R70&lt;'Média Mensal'!$U$2,1,0)+IF('Média 13h-14h'!R70&lt;'Média Mensal'!$U$2,1,0)+IF('Média 14h-15h'!R70&lt;'Média Mensal'!$U$2,1,0)+IF('Média 15h-16h'!R70&lt;'Média Mensal'!$U$2,1,0)+IF('Média 16h-17h'!R70&lt;'Média Mensal'!$U$2,1,0)+IF('Média 17h-18h'!R70&lt;'Média Mensal'!$U$2,1,0)+IF('Média 18h-19h'!R70&lt;'Média Mensal'!$U$2,1,0)+IF('Média 19h-20h'!R70&lt;'Média Mensal'!$U$2,1,0)+IF('Média 20h-21h'!R70&lt;'Média Mensal'!$U$2,1,0)+IF('Média 21h-22h'!R70&lt;'Média Mensal'!$U$2,1,0)+IF('Média 22h-23h'!R70&lt;'Média Mensal'!$U$2,1,0)+IF('Média 23h-0h'!R70&lt;'Média Mensal'!$U$2,1,0)</f>
        <v>2</v>
      </c>
      <c r="V70">
        <f>+IF('Média 24h-6h'!S70&lt;'Média Mensal'!$U$2,1,0)+IF('Média 6h-7h'!S70&lt;'Média Mensal'!$U$2,1,0)+IF('Média 7h-8h'!S70&lt;'Média Mensal'!$U$2,1,0)+IF('Média 8h-9h'!S70&lt;'Média Mensal'!$U$2,1,0)+IF('Média 9h-10h'!S70&lt;'Média Mensal'!$U$2,1,0)+IF('Média 10h-11h'!S70&lt;'Média Mensal'!$U$2,1,0)+IF('Média 11h-12h'!S70&lt;'Média Mensal'!$U$2,1,0)+IF('Média 12h-13h'!S70&lt;'Média Mensal'!$U$2,1,0)+IF('Média 13h-14h'!S70&lt;'Média Mensal'!$U$2,1,0)+IF('Média 14h-15h'!S70&lt;'Média Mensal'!$U$2,1,0)+IF('Média 15h-16h'!S70&lt;'Média Mensal'!$U$2,1,0)+IF('Média 16h-17h'!S70&lt;'Média Mensal'!$U$2,1,0)+IF('Média 17h-18h'!S70&lt;'Média Mensal'!$U$2,1,0)+IF('Média 18h-19h'!S70&lt;'Média Mensal'!$U$2,1,0)+IF('Média 19h-20h'!S70&lt;'Média Mensal'!$U$2,1,0)+IF('Média 20h-21h'!S70&lt;'Média Mensal'!$U$2,1,0)+IF('Média 21h-22h'!S70&lt;'Média Mensal'!$U$2,1,0)+IF('Média 22h-23h'!S70&lt;'Média Mensal'!$U$2,1,0)+IF('Média 23h-0h'!S70&lt;'Média Mensal'!$U$2,1,0)</f>
        <v>2</v>
      </c>
    </row>
    <row r="71" spans="2:22" x14ac:dyDescent="0.25">
      <c r="B71" s="18" t="s">
        <v>64</v>
      </c>
      <c r="C71" s="18" t="s">
        <v>65</v>
      </c>
      <c r="D71" s="21">
        <v>716.25</v>
      </c>
      <c r="E71" s="2">
        <v>176981.74145131794</v>
      </c>
      <c r="F71" s="2">
        <v>162279.07050110772</v>
      </c>
      <c r="G71" s="9">
        <f t="shared" ref="G71:G84" si="24">+E71+F71</f>
        <v>339260.81195242563</v>
      </c>
      <c r="H71" s="8">
        <v>5185</v>
      </c>
      <c r="I71" s="2">
        <v>5227</v>
      </c>
      <c r="J71" s="9">
        <f t="shared" ref="J71:J84" si="25">+H71+I71</f>
        <v>10412</v>
      </c>
      <c r="K71" s="8">
        <v>0</v>
      </c>
      <c r="L71" s="2">
        <v>0</v>
      </c>
      <c r="M71" s="9">
        <f t="shared" ref="M71:M84" si="26">+K71+L71</f>
        <v>0</v>
      </c>
      <c r="N71" s="3">
        <f t="shared" si="12"/>
        <v>0.1580250557620968</v>
      </c>
      <c r="O71" s="3">
        <f t="shared" si="0"/>
        <v>0.14373292386850658</v>
      </c>
      <c r="P71" s="4">
        <f t="shared" si="13"/>
        <v>0.15085016396342257</v>
      </c>
      <c r="Q71" s="41"/>
      <c r="R71" s="37">
        <f t="shared" ref="R71:R86" si="27">+E71/(H71+K71)</f>
        <v>34.133412044612911</v>
      </c>
      <c r="S71" s="37">
        <f t="shared" ref="S71:S86" si="28">+F71/(I71+L71)</f>
        <v>31.04631155559742</v>
      </c>
      <c r="T71" s="37">
        <f t="shared" ref="T71:T86" si="29">+G71/(J71+M71)</f>
        <v>32.58363541609927</v>
      </c>
      <c r="U71">
        <f>+IF('Média 24h-6h'!R71&lt;'Média Mensal'!$U$2,1,0)+IF('Média 6h-7h'!R71&lt;'Média Mensal'!$U$2,1,0)+IF('Média 7h-8h'!R71&lt;'Média Mensal'!$U$2,1,0)+IF('Média 8h-9h'!R71&lt;'Média Mensal'!$U$2,1,0)+IF('Média 9h-10h'!R71&lt;'Média Mensal'!$U$2,1,0)+IF('Média 10h-11h'!R71&lt;'Média Mensal'!$U$2,1,0)+IF('Média 11h-12h'!R71&lt;'Média Mensal'!$U$2,1,0)+IF('Média 12h-13h'!R71&lt;'Média Mensal'!$U$2,1,0)+IF('Média 13h-14h'!R71&lt;'Média Mensal'!$U$2,1,0)+IF('Média 14h-15h'!R71&lt;'Média Mensal'!$U$2,1,0)+IF('Média 15h-16h'!R71&lt;'Média Mensal'!$U$2,1,0)+IF('Média 16h-17h'!R71&lt;'Média Mensal'!$U$2,1,0)+IF('Média 17h-18h'!R71&lt;'Média Mensal'!$U$2,1,0)+IF('Média 18h-19h'!R71&lt;'Média Mensal'!$U$2,1,0)+IF('Média 19h-20h'!R71&lt;'Média Mensal'!$U$2,1,0)+IF('Média 20h-21h'!R71&lt;'Média Mensal'!$U$2,1,0)+IF('Média 21h-22h'!R71&lt;'Média Mensal'!$U$2,1,0)+IF('Média 22h-23h'!R71&lt;'Média Mensal'!$U$2,1,0)+IF('Média 23h-0h'!R71&lt;'Média Mensal'!$U$2,1,0)</f>
        <v>1</v>
      </c>
      <c r="V71">
        <f>+IF('Média 24h-6h'!S71&lt;'Média Mensal'!$U$2,1,0)+IF('Média 6h-7h'!S71&lt;'Média Mensal'!$U$2,1,0)+IF('Média 7h-8h'!S71&lt;'Média Mensal'!$U$2,1,0)+IF('Média 8h-9h'!S71&lt;'Média Mensal'!$U$2,1,0)+IF('Média 9h-10h'!S71&lt;'Média Mensal'!$U$2,1,0)+IF('Média 10h-11h'!S71&lt;'Média Mensal'!$U$2,1,0)+IF('Média 11h-12h'!S71&lt;'Média Mensal'!$U$2,1,0)+IF('Média 12h-13h'!S71&lt;'Média Mensal'!$U$2,1,0)+IF('Média 13h-14h'!S71&lt;'Média Mensal'!$U$2,1,0)+IF('Média 14h-15h'!S71&lt;'Média Mensal'!$U$2,1,0)+IF('Média 15h-16h'!S71&lt;'Média Mensal'!$U$2,1,0)+IF('Média 16h-17h'!S71&lt;'Média Mensal'!$U$2,1,0)+IF('Média 17h-18h'!S71&lt;'Média Mensal'!$U$2,1,0)+IF('Média 18h-19h'!S71&lt;'Média Mensal'!$U$2,1,0)+IF('Média 19h-20h'!S71&lt;'Média Mensal'!$U$2,1,0)+IF('Média 20h-21h'!S71&lt;'Média Mensal'!$U$2,1,0)+IF('Média 21h-22h'!S71&lt;'Média Mensal'!$U$2,1,0)+IF('Média 22h-23h'!S71&lt;'Média Mensal'!$U$2,1,0)+IF('Média 23h-0h'!S71&lt;'Média Mensal'!$U$2,1,0)</f>
        <v>1</v>
      </c>
    </row>
    <row r="72" spans="2:22" x14ac:dyDescent="0.25">
      <c r="B72" s="18" t="s">
        <v>65</v>
      </c>
      <c r="C72" s="18" t="s">
        <v>66</v>
      </c>
      <c r="D72" s="21">
        <v>405.01</v>
      </c>
      <c r="E72" s="2">
        <v>268824.70949970791</v>
      </c>
      <c r="F72" s="2">
        <v>256034.46094251645</v>
      </c>
      <c r="G72" s="9">
        <f t="shared" si="24"/>
        <v>524859.17044222436</v>
      </c>
      <c r="H72" s="8">
        <v>5185</v>
      </c>
      <c r="I72" s="2">
        <v>5227</v>
      </c>
      <c r="J72" s="9">
        <f t="shared" si="25"/>
        <v>10412</v>
      </c>
      <c r="K72" s="8">
        <v>0</v>
      </c>
      <c r="L72" s="2">
        <v>0</v>
      </c>
      <c r="M72" s="9">
        <f t="shared" si="26"/>
        <v>0</v>
      </c>
      <c r="N72" s="3">
        <f t="shared" si="12"/>
        <v>0.24003063457597407</v>
      </c>
      <c r="O72" s="3">
        <f t="shared" si="0"/>
        <v>0.22677343152587034</v>
      </c>
      <c r="P72" s="4">
        <f t="shared" si="13"/>
        <v>0.23337529455072512</v>
      </c>
      <c r="Q72" s="41"/>
      <c r="R72" s="37">
        <f t="shared" si="27"/>
        <v>51.846617068410396</v>
      </c>
      <c r="S72" s="37">
        <f t="shared" si="28"/>
        <v>48.983061209587994</v>
      </c>
      <c r="T72" s="37">
        <f t="shared" si="29"/>
        <v>50.409063622956623</v>
      </c>
      <c r="U72">
        <f>+IF('Média 24h-6h'!R72&lt;'Média Mensal'!$U$2,1,0)+IF('Média 6h-7h'!R72&lt;'Média Mensal'!$U$2,1,0)+IF('Média 7h-8h'!R72&lt;'Média Mensal'!$U$2,1,0)+IF('Média 8h-9h'!R72&lt;'Média Mensal'!$U$2,1,0)+IF('Média 9h-10h'!R72&lt;'Média Mensal'!$U$2,1,0)+IF('Média 10h-11h'!R72&lt;'Média Mensal'!$U$2,1,0)+IF('Média 11h-12h'!R72&lt;'Média Mensal'!$U$2,1,0)+IF('Média 12h-13h'!R72&lt;'Média Mensal'!$U$2,1,0)+IF('Média 13h-14h'!R72&lt;'Média Mensal'!$U$2,1,0)+IF('Média 14h-15h'!R72&lt;'Média Mensal'!$U$2,1,0)+IF('Média 15h-16h'!R72&lt;'Média Mensal'!$U$2,1,0)+IF('Média 16h-17h'!R72&lt;'Média Mensal'!$U$2,1,0)+IF('Média 17h-18h'!R72&lt;'Média Mensal'!$U$2,1,0)+IF('Média 18h-19h'!R72&lt;'Média Mensal'!$U$2,1,0)+IF('Média 19h-20h'!R72&lt;'Média Mensal'!$U$2,1,0)+IF('Média 20h-21h'!R72&lt;'Média Mensal'!$U$2,1,0)+IF('Média 21h-22h'!R72&lt;'Média Mensal'!$U$2,1,0)+IF('Média 22h-23h'!R72&lt;'Média Mensal'!$U$2,1,0)+IF('Média 23h-0h'!R72&lt;'Média Mensal'!$U$2,1,0)</f>
        <v>0</v>
      </c>
      <c r="V72">
        <f>+IF('Média 24h-6h'!S72&lt;'Média Mensal'!$U$2,1,0)+IF('Média 6h-7h'!S72&lt;'Média Mensal'!$U$2,1,0)+IF('Média 7h-8h'!S72&lt;'Média Mensal'!$U$2,1,0)+IF('Média 8h-9h'!S72&lt;'Média Mensal'!$U$2,1,0)+IF('Média 9h-10h'!S72&lt;'Média Mensal'!$U$2,1,0)+IF('Média 10h-11h'!S72&lt;'Média Mensal'!$U$2,1,0)+IF('Média 11h-12h'!S72&lt;'Média Mensal'!$U$2,1,0)+IF('Média 12h-13h'!S72&lt;'Média Mensal'!$U$2,1,0)+IF('Média 13h-14h'!S72&lt;'Média Mensal'!$U$2,1,0)+IF('Média 14h-15h'!S72&lt;'Média Mensal'!$U$2,1,0)+IF('Média 15h-16h'!S72&lt;'Média Mensal'!$U$2,1,0)+IF('Média 16h-17h'!S72&lt;'Média Mensal'!$U$2,1,0)+IF('Média 17h-18h'!S72&lt;'Média Mensal'!$U$2,1,0)+IF('Média 18h-19h'!S72&lt;'Média Mensal'!$U$2,1,0)+IF('Média 19h-20h'!S72&lt;'Média Mensal'!$U$2,1,0)+IF('Média 20h-21h'!S72&lt;'Média Mensal'!$U$2,1,0)+IF('Média 21h-22h'!S72&lt;'Média Mensal'!$U$2,1,0)+IF('Média 22h-23h'!S72&lt;'Média Mensal'!$U$2,1,0)+IF('Média 23h-0h'!S72&lt;'Média Mensal'!$U$2,1,0)</f>
        <v>0</v>
      </c>
    </row>
    <row r="73" spans="2:22" x14ac:dyDescent="0.25">
      <c r="B73" s="18" t="s">
        <v>66</v>
      </c>
      <c r="C73" s="18" t="s">
        <v>67</v>
      </c>
      <c r="D73" s="21">
        <v>488.39</v>
      </c>
      <c r="E73" s="2">
        <v>312323.01237156987</v>
      </c>
      <c r="F73" s="2">
        <v>292763.61526706297</v>
      </c>
      <c r="G73" s="9">
        <f t="shared" si="24"/>
        <v>605086.6276386329</v>
      </c>
      <c r="H73" s="8">
        <v>5183</v>
      </c>
      <c r="I73" s="2">
        <v>5227</v>
      </c>
      <c r="J73" s="9">
        <f t="shared" si="25"/>
        <v>10410</v>
      </c>
      <c r="K73" s="8">
        <v>0</v>
      </c>
      <c r="L73" s="2">
        <v>0</v>
      </c>
      <c r="M73" s="9">
        <f t="shared" si="26"/>
        <v>0</v>
      </c>
      <c r="N73" s="3">
        <f t="shared" ref="N73" si="30">+E73/(H73*216+K73*248)</f>
        <v>0.27897740152240041</v>
      </c>
      <c r="O73" s="3">
        <f t="shared" ref="O73" si="31">+F73/(I73*216+L73*248)</f>
        <v>0.25930497564910737</v>
      </c>
      <c r="P73" s="4">
        <f t="shared" ref="P73" si="32">+G73/(J73*216+M73*248)</f>
        <v>0.26909961381445585</v>
      </c>
      <c r="Q73" s="41"/>
      <c r="R73" s="37">
        <f t="shared" si="27"/>
        <v>60.259118728838487</v>
      </c>
      <c r="S73" s="37">
        <f t="shared" si="28"/>
        <v>56.009874740207188</v>
      </c>
      <c r="T73" s="37">
        <f t="shared" si="29"/>
        <v>58.125516583922469</v>
      </c>
      <c r="U73">
        <f>+IF('Média 24h-6h'!R73&lt;'Média Mensal'!$U$2,1,0)+IF('Média 6h-7h'!R73&lt;'Média Mensal'!$U$2,1,0)+IF('Média 7h-8h'!R73&lt;'Média Mensal'!$U$2,1,0)+IF('Média 8h-9h'!R73&lt;'Média Mensal'!$U$2,1,0)+IF('Média 9h-10h'!R73&lt;'Média Mensal'!$U$2,1,0)+IF('Média 10h-11h'!R73&lt;'Média Mensal'!$U$2,1,0)+IF('Média 11h-12h'!R73&lt;'Média Mensal'!$U$2,1,0)+IF('Média 12h-13h'!R73&lt;'Média Mensal'!$U$2,1,0)+IF('Média 13h-14h'!R73&lt;'Média Mensal'!$U$2,1,0)+IF('Média 14h-15h'!R73&lt;'Média Mensal'!$U$2,1,0)+IF('Média 15h-16h'!R73&lt;'Média Mensal'!$U$2,1,0)+IF('Média 16h-17h'!R73&lt;'Média Mensal'!$U$2,1,0)+IF('Média 17h-18h'!R73&lt;'Média Mensal'!$U$2,1,0)+IF('Média 18h-19h'!R73&lt;'Média Mensal'!$U$2,1,0)+IF('Média 19h-20h'!R73&lt;'Média Mensal'!$U$2,1,0)+IF('Média 20h-21h'!R73&lt;'Média Mensal'!$U$2,1,0)+IF('Média 21h-22h'!R73&lt;'Média Mensal'!$U$2,1,0)+IF('Média 22h-23h'!R73&lt;'Média Mensal'!$U$2,1,0)+IF('Média 23h-0h'!R73&lt;'Média Mensal'!$U$2,1,0)</f>
        <v>0</v>
      </c>
      <c r="V73">
        <f>+IF('Média 24h-6h'!S73&lt;'Média Mensal'!$U$2,1,0)+IF('Média 6h-7h'!S73&lt;'Média Mensal'!$U$2,1,0)+IF('Média 7h-8h'!S73&lt;'Média Mensal'!$U$2,1,0)+IF('Média 8h-9h'!S73&lt;'Média Mensal'!$U$2,1,0)+IF('Média 9h-10h'!S73&lt;'Média Mensal'!$U$2,1,0)+IF('Média 10h-11h'!S73&lt;'Média Mensal'!$U$2,1,0)+IF('Média 11h-12h'!S73&lt;'Média Mensal'!$U$2,1,0)+IF('Média 12h-13h'!S73&lt;'Média Mensal'!$U$2,1,0)+IF('Média 13h-14h'!S73&lt;'Média Mensal'!$U$2,1,0)+IF('Média 14h-15h'!S73&lt;'Média Mensal'!$U$2,1,0)+IF('Média 15h-16h'!S73&lt;'Média Mensal'!$U$2,1,0)+IF('Média 16h-17h'!S73&lt;'Média Mensal'!$U$2,1,0)+IF('Média 17h-18h'!S73&lt;'Média Mensal'!$U$2,1,0)+IF('Média 18h-19h'!S73&lt;'Média Mensal'!$U$2,1,0)+IF('Média 19h-20h'!S73&lt;'Média Mensal'!$U$2,1,0)+IF('Média 20h-21h'!S73&lt;'Média Mensal'!$U$2,1,0)+IF('Média 21h-22h'!S73&lt;'Média Mensal'!$U$2,1,0)+IF('Média 22h-23h'!S73&lt;'Média Mensal'!$U$2,1,0)+IF('Média 23h-0h'!S73&lt;'Média Mensal'!$U$2,1,0)</f>
        <v>0</v>
      </c>
    </row>
    <row r="74" spans="2:22" x14ac:dyDescent="0.25">
      <c r="B74" s="18" t="s">
        <v>67</v>
      </c>
      <c r="C74" s="18" t="s">
        <v>68</v>
      </c>
      <c r="D74" s="21">
        <v>419.98</v>
      </c>
      <c r="E74" s="2">
        <v>347760.66763337073</v>
      </c>
      <c r="F74" s="2">
        <v>329144.92817820935</v>
      </c>
      <c r="G74" s="9">
        <f t="shared" si="24"/>
        <v>676905.59581158007</v>
      </c>
      <c r="H74" s="8">
        <v>5183</v>
      </c>
      <c r="I74" s="2">
        <v>5227</v>
      </c>
      <c r="J74" s="9">
        <f t="shared" si="25"/>
        <v>10410</v>
      </c>
      <c r="K74" s="8">
        <v>0</v>
      </c>
      <c r="L74" s="2">
        <v>0</v>
      </c>
      <c r="M74" s="9">
        <f t="shared" si="26"/>
        <v>0</v>
      </c>
      <c r="N74" s="3">
        <f t="shared" si="12"/>
        <v>0.31063150509265575</v>
      </c>
      <c r="O74" s="3">
        <f t="shared" si="0"/>
        <v>0.29152843159291264</v>
      </c>
      <c r="P74" s="4">
        <f t="shared" si="13"/>
        <v>0.30103959681377418</v>
      </c>
      <c r="Q74" s="41"/>
      <c r="R74" s="37">
        <f t="shared" si="27"/>
        <v>67.096405100013641</v>
      </c>
      <c r="S74" s="37">
        <f t="shared" si="28"/>
        <v>62.970141224069131</v>
      </c>
      <c r="T74" s="37">
        <f t="shared" si="29"/>
        <v>65.024552911775217</v>
      </c>
      <c r="U74">
        <f>+IF('Média 24h-6h'!R74&lt;'Média Mensal'!$U$2,1,0)+IF('Média 6h-7h'!R74&lt;'Média Mensal'!$U$2,1,0)+IF('Média 7h-8h'!R74&lt;'Média Mensal'!$U$2,1,0)+IF('Média 8h-9h'!R74&lt;'Média Mensal'!$U$2,1,0)+IF('Média 9h-10h'!R74&lt;'Média Mensal'!$U$2,1,0)+IF('Média 10h-11h'!R74&lt;'Média Mensal'!$U$2,1,0)+IF('Média 11h-12h'!R74&lt;'Média Mensal'!$U$2,1,0)+IF('Média 12h-13h'!R74&lt;'Média Mensal'!$U$2,1,0)+IF('Média 13h-14h'!R74&lt;'Média Mensal'!$U$2,1,0)+IF('Média 14h-15h'!R74&lt;'Média Mensal'!$U$2,1,0)+IF('Média 15h-16h'!R74&lt;'Média Mensal'!$U$2,1,0)+IF('Média 16h-17h'!R74&lt;'Média Mensal'!$U$2,1,0)+IF('Média 17h-18h'!R74&lt;'Média Mensal'!$U$2,1,0)+IF('Média 18h-19h'!R74&lt;'Média Mensal'!$U$2,1,0)+IF('Média 19h-20h'!R74&lt;'Média Mensal'!$U$2,1,0)+IF('Média 20h-21h'!R74&lt;'Média Mensal'!$U$2,1,0)+IF('Média 21h-22h'!R74&lt;'Média Mensal'!$U$2,1,0)+IF('Média 22h-23h'!R74&lt;'Média Mensal'!$U$2,1,0)+IF('Média 23h-0h'!R74&lt;'Média Mensal'!$U$2,1,0)</f>
        <v>0</v>
      </c>
      <c r="V74">
        <f>+IF('Média 24h-6h'!S74&lt;'Média Mensal'!$U$2,1,0)+IF('Média 6h-7h'!S74&lt;'Média Mensal'!$U$2,1,0)+IF('Média 7h-8h'!S74&lt;'Média Mensal'!$U$2,1,0)+IF('Média 8h-9h'!S74&lt;'Média Mensal'!$U$2,1,0)+IF('Média 9h-10h'!S74&lt;'Média Mensal'!$U$2,1,0)+IF('Média 10h-11h'!S74&lt;'Média Mensal'!$U$2,1,0)+IF('Média 11h-12h'!S74&lt;'Média Mensal'!$U$2,1,0)+IF('Média 12h-13h'!S74&lt;'Média Mensal'!$U$2,1,0)+IF('Média 13h-14h'!S74&lt;'Média Mensal'!$U$2,1,0)+IF('Média 14h-15h'!S74&lt;'Média Mensal'!$U$2,1,0)+IF('Média 15h-16h'!S74&lt;'Média Mensal'!$U$2,1,0)+IF('Média 16h-17h'!S74&lt;'Média Mensal'!$U$2,1,0)+IF('Média 17h-18h'!S74&lt;'Média Mensal'!$U$2,1,0)+IF('Média 18h-19h'!S74&lt;'Média Mensal'!$U$2,1,0)+IF('Média 19h-20h'!S74&lt;'Média Mensal'!$U$2,1,0)+IF('Média 20h-21h'!S74&lt;'Média Mensal'!$U$2,1,0)+IF('Média 21h-22h'!S74&lt;'Média Mensal'!$U$2,1,0)+IF('Média 22h-23h'!S74&lt;'Média Mensal'!$U$2,1,0)+IF('Média 23h-0h'!S74&lt;'Média Mensal'!$U$2,1,0)</f>
        <v>0</v>
      </c>
    </row>
    <row r="75" spans="2:22" x14ac:dyDescent="0.25">
      <c r="B75" s="18" t="s">
        <v>68</v>
      </c>
      <c r="C75" s="18" t="s">
        <v>69</v>
      </c>
      <c r="D75" s="21">
        <v>795.7</v>
      </c>
      <c r="E75" s="2">
        <v>360053.23855195101</v>
      </c>
      <c r="F75" s="2">
        <v>347060.61907046678</v>
      </c>
      <c r="G75" s="9">
        <f t="shared" si="24"/>
        <v>707113.85762241785</v>
      </c>
      <c r="H75" s="8">
        <v>5182</v>
      </c>
      <c r="I75" s="2">
        <v>5228</v>
      </c>
      <c r="J75" s="9">
        <f t="shared" si="25"/>
        <v>10410</v>
      </c>
      <c r="K75" s="8">
        <v>0</v>
      </c>
      <c r="L75" s="2">
        <v>0</v>
      </c>
      <c r="M75" s="9">
        <f t="shared" si="26"/>
        <v>0</v>
      </c>
      <c r="N75" s="3">
        <f t="shared" si="12"/>
        <v>0.32167370541185214</v>
      </c>
      <c r="O75" s="3">
        <f t="shared" si="0"/>
        <v>0.3073378204526081</v>
      </c>
      <c r="P75" s="4">
        <f t="shared" si="13"/>
        <v>0.31447408902694074</v>
      </c>
      <c r="Q75" s="41"/>
      <c r="R75" s="37">
        <f t="shared" si="27"/>
        <v>69.481520368960062</v>
      </c>
      <c r="S75" s="37">
        <f t="shared" si="28"/>
        <v>66.384969217763341</v>
      </c>
      <c r="T75" s="37">
        <f t="shared" si="29"/>
        <v>67.926403229819201</v>
      </c>
      <c r="U75">
        <f>+IF('Média 24h-6h'!R75&lt;'Média Mensal'!$U$2,1,0)+IF('Média 6h-7h'!R75&lt;'Média Mensal'!$U$2,1,0)+IF('Média 7h-8h'!R75&lt;'Média Mensal'!$U$2,1,0)+IF('Média 8h-9h'!R75&lt;'Média Mensal'!$U$2,1,0)+IF('Média 9h-10h'!R75&lt;'Média Mensal'!$U$2,1,0)+IF('Média 10h-11h'!R75&lt;'Média Mensal'!$U$2,1,0)+IF('Média 11h-12h'!R75&lt;'Média Mensal'!$U$2,1,0)+IF('Média 12h-13h'!R75&lt;'Média Mensal'!$U$2,1,0)+IF('Média 13h-14h'!R75&lt;'Média Mensal'!$U$2,1,0)+IF('Média 14h-15h'!R75&lt;'Média Mensal'!$U$2,1,0)+IF('Média 15h-16h'!R75&lt;'Média Mensal'!$U$2,1,0)+IF('Média 16h-17h'!R75&lt;'Média Mensal'!$U$2,1,0)+IF('Média 17h-18h'!R75&lt;'Média Mensal'!$U$2,1,0)+IF('Média 18h-19h'!R75&lt;'Média Mensal'!$U$2,1,0)+IF('Média 19h-20h'!R75&lt;'Média Mensal'!$U$2,1,0)+IF('Média 20h-21h'!R75&lt;'Média Mensal'!$U$2,1,0)+IF('Média 21h-22h'!R75&lt;'Média Mensal'!$U$2,1,0)+IF('Média 22h-23h'!R75&lt;'Média Mensal'!$U$2,1,0)+IF('Média 23h-0h'!R75&lt;'Média Mensal'!$U$2,1,0)</f>
        <v>0</v>
      </c>
      <c r="V75">
        <f>+IF('Média 24h-6h'!S75&lt;'Média Mensal'!$U$2,1,0)+IF('Média 6h-7h'!S75&lt;'Média Mensal'!$U$2,1,0)+IF('Média 7h-8h'!S75&lt;'Média Mensal'!$U$2,1,0)+IF('Média 8h-9h'!S75&lt;'Média Mensal'!$U$2,1,0)+IF('Média 9h-10h'!S75&lt;'Média Mensal'!$U$2,1,0)+IF('Média 10h-11h'!S75&lt;'Média Mensal'!$U$2,1,0)+IF('Média 11h-12h'!S75&lt;'Média Mensal'!$U$2,1,0)+IF('Média 12h-13h'!S75&lt;'Média Mensal'!$U$2,1,0)+IF('Média 13h-14h'!S75&lt;'Média Mensal'!$U$2,1,0)+IF('Média 14h-15h'!S75&lt;'Média Mensal'!$U$2,1,0)+IF('Média 15h-16h'!S75&lt;'Média Mensal'!$U$2,1,0)+IF('Média 16h-17h'!S75&lt;'Média Mensal'!$U$2,1,0)+IF('Média 17h-18h'!S75&lt;'Média Mensal'!$U$2,1,0)+IF('Média 18h-19h'!S75&lt;'Média Mensal'!$U$2,1,0)+IF('Média 19h-20h'!S75&lt;'Média Mensal'!$U$2,1,0)+IF('Média 20h-21h'!S75&lt;'Média Mensal'!$U$2,1,0)+IF('Média 21h-22h'!S75&lt;'Média Mensal'!$U$2,1,0)+IF('Média 22h-23h'!S75&lt;'Média Mensal'!$U$2,1,0)+IF('Média 23h-0h'!S75&lt;'Média Mensal'!$U$2,1,0)</f>
        <v>0</v>
      </c>
    </row>
    <row r="76" spans="2:22" x14ac:dyDescent="0.25">
      <c r="B76" s="18" t="s">
        <v>69</v>
      </c>
      <c r="C76" s="18" t="s">
        <v>70</v>
      </c>
      <c r="D76" s="21">
        <v>443.38</v>
      </c>
      <c r="E76" s="2">
        <v>441113.63014324306</v>
      </c>
      <c r="F76" s="2">
        <v>441867.0549702046</v>
      </c>
      <c r="G76" s="9">
        <f t="shared" si="24"/>
        <v>882980.68511344772</v>
      </c>
      <c r="H76" s="8">
        <v>5186</v>
      </c>
      <c r="I76" s="2">
        <v>5231</v>
      </c>
      <c r="J76" s="9">
        <f t="shared" si="25"/>
        <v>10417</v>
      </c>
      <c r="K76" s="8">
        <v>0</v>
      </c>
      <c r="L76" s="2">
        <v>0</v>
      </c>
      <c r="M76" s="9">
        <f t="shared" si="26"/>
        <v>0</v>
      </c>
      <c r="N76" s="3">
        <f t="shared" si="12"/>
        <v>0.39378957426622518</v>
      </c>
      <c r="O76" s="3">
        <f t="shared" si="0"/>
        <v>0.39106878418031799</v>
      </c>
      <c r="P76" s="4">
        <f t="shared" si="13"/>
        <v>0.39242330250474106</v>
      </c>
      <c r="Q76" s="41"/>
      <c r="R76" s="37">
        <f t="shared" si="27"/>
        <v>85.058548041504636</v>
      </c>
      <c r="S76" s="37">
        <f t="shared" si="28"/>
        <v>84.470857382948694</v>
      </c>
      <c r="T76" s="37">
        <f t="shared" si="29"/>
        <v>84.763433341024069</v>
      </c>
      <c r="U76">
        <f>+IF('Média 24h-6h'!R76&lt;'Média Mensal'!$U$2,1,0)+IF('Média 6h-7h'!R76&lt;'Média Mensal'!$U$2,1,0)+IF('Média 7h-8h'!R76&lt;'Média Mensal'!$U$2,1,0)+IF('Média 8h-9h'!R76&lt;'Média Mensal'!$U$2,1,0)+IF('Média 9h-10h'!R76&lt;'Média Mensal'!$U$2,1,0)+IF('Média 10h-11h'!R76&lt;'Média Mensal'!$U$2,1,0)+IF('Média 11h-12h'!R76&lt;'Média Mensal'!$U$2,1,0)+IF('Média 12h-13h'!R76&lt;'Média Mensal'!$U$2,1,0)+IF('Média 13h-14h'!R76&lt;'Média Mensal'!$U$2,1,0)+IF('Média 14h-15h'!R76&lt;'Média Mensal'!$U$2,1,0)+IF('Média 15h-16h'!R76&lt;'Média Mensal'!$U$2,1,0)+IF('Média 16h-17h'!R76&lt;'Média Mensal'!$U$2,1,0)+IF('Média 17h-18h'!R76&lt;'Média Mensal'!$U$2,1,0)+IF('Média 18h-19h'!R76&lt;'Média Mensal'!$U$2,1,0)+IF('Média 19h-20h'!R76&lt;'Média Mensal'!$U$2,1,0)+IF('Média 20h-21h'!R76&lt;'Média Mensal'!$U$2,1,0)+IF('Média 21h-22h'!R76&lt;'Média Mensal'!$U$2,1,0)+IF('Média 22h-23h'!R76&lt;'Média Mensal'!$U$2,1,0)+IF('Média 23h-0h'!R76&lt;'Média Mensal'!$U$2,1,0)</f>
        <v>0</v>
      </c>
      <c r="V76">
        <f>+IF('Média 24h-6h'!S76&lt;'Média Mensal'!$U$2,1,0)+IF('Média 6h-7h'!S76&lt;'Média Mensal'!$U$2,1,0)+IF('Média 7h-8h'!S76&lt;'Média Mensal'!$U$2,1,0)+IF('Média 8h-9h'!S76&lt;'Média Mensal'!$U$2,1,0)+IF('Média 9h-10h'!S76&lt;'Média Mensal'!$U$2,1,0)+IF('Média 10h-11h'!S76&lt;'Média Mensal'!$U$2,1,0)+IF('Média 11h-12h'!S76&lt;'Média Mensal'!$U$2,1,0)+IF('Média 12h-13h'!S76&lt;'Média Mensal'!$U$2,1,0)+IF('Média 13h-14h'!S76&lt;'Média Mensal'!$U$2,1,0)+IF('Média 14h-15h'!S76&lt;'Média Mensal'!$U$2,1,0)+IF('Média 15h-16h'!S76&lt;'Média Mensal'!$U$2,1,0)+IF('Média 16h-17h'!S76&lt;'Média Mensal'!$U$2,1,0)+IF('Média 17h-18h'!S76&lt;'Média Mensal'!$U$2,1,0)+IF('Média 18h-19h'!S76&lt;'Média Mensal'!$U$2,1,0)+IF('Média 19h-20h'!S76&lt;'Média Mensal'!$U$2,1,0)+IF('Média 20h-21h'!S76&lt;'Média Mensal'!$U$2,1,0)+IF('Média 21h-22h'!S76&lt;'Média Mensal'!$U$2,1,0)+IF('Média 22h-23h'!S76&lt;'Média Mensal'!$U$2,1,0)+IF('Média 23h-0h'!S76&lt;'Média Mensal'!$U$2,1,0)</f>
        <v>0</v>
      </c>
    </row>
    <row r="77" spans="2:22" x14ac:dyDescent="0.25">
      <c r="B77" s="18" t="s">
        <v>70</v>
      </c>
      <c r="C77" s="18" t="s">
        <v>71</v>
      </c>
      <c r="D77" s="21">
        <v>450.27</v>
      </c>
      <c r="E77" s="2">
        <v>472299.96996774257</v>
      </c>
      <c r="F77" s="2">
        <v>471620.47182733123</v>
      </c>
      <c r="G77" s="9">
        <f t="shared" si="24"/>
        <v>943920.4417950738</v>
      </c>
      <c r="H77" s="8">
        <v>5186</v>
      </c>
      <c r="I77" s="2">
        <v>5231</v>
      </c>
      <c r="J77" s="9">
        <f t="shared" si="25"/>
        <v>10417</v>
      </c>
      <c r="K77" s="8">
        <v>0</v>
      </c>
      <c r="L77" s="2">
        <v>0</v>
      </c>
      <c r="M77" s="9">
        <f t="shared" si="26"/>
        <v>0</v>
      </c>
      <c r="N77" s="3">
        <f t="shared" si="12"/>
        <v>0.42163014559117723</v>
      </c>
      <c r="O77" s="3">
        <f t="shared" si="0"/>
        <v>0.41740166513319032</v>
      </c>
      <c r="P77" s="4">
        <f t="shared" si="13"/>
        <v>0.41950677213665777</v>
      </c>
      <c r="Q77" s="41"/>
      <c r="R77" s="37">
        <f t="shared" si="27"/>
        <v>91.072111447694283</v>
      </c>
      <c r="S77" s="37">
        <f t="shared" si="28"/>
        <v>90.158759668769108</v>
      </c>
      <c r="T77" s="37">
        <f t="shared" si="29"/>
        <v>90.613462781518081</v>
      </c>
      <c r="U77">
        <f>+IF('Média 24h-6h'!R77&lt;'Média Mensal'!$U$2,1,0)+IF('Média 6h-7h'!R77&lt;'Média Mensal'!$U$2,1,0)+IF('Média 7h-8h'!R77&lt;'Média Mensal'!$U$2,1,0)+IF('Média 8h-9h'!R77&lt;'Média Mensal'!$U$2,1,0)+IF('Média 9h-10h'!R77&lt;'Média Mensal'!$U$2,1,0)+IF('Média 10h-11h'!R77&lt;'Média Mensal'!$U$2,1,0)+IF('Média 11h-12h'!R77&lt;'Média Mensal'!$U$2,1,0)+IF('Média 12h-13h'!R77&lt;'Média Mensal'!$U$2,1,0)+IF('Média 13h-14h'!R77&lt;'Média Mensal'!$U$2,1,0)+IF('Média 14h-15h'!R77&lt;'Média Mensal'!$U$2,1,0)+IF('Média 15h-16h'!R77&lt;'Média Mensal'!$U$2,1,0)+IF('Média 16h-17h'!R77&lt;'Média Mensal'!$U$2,1,0)+IF('Média 17h-18h'!R77&lt;'Média Mensal'!$U$2,1,0)+IF('Média 18h-19h'!R77&lt;'Média Mensal'!$U$2,1,0)+IF('Média 19h-20h'!R77&lt;'Média Mensal'!$U$2,1,0)+IF('Média 20h-21h'!R77&lt;'Média Mensal'!$U$2,1,0)+IF('Média 21h-22h'!R77&lt;'Média Mensal'!$U$2,1,0)+IF('Média 22h-23h'!R77&lt;'Média Mensal'!$U$2,1,0)+IF('Média 23h-0h'!R77&lt;'Média Mensal'!$U$2,1,0)</f>
        <v>0</v>
      </c>
      <c r="V77">
        <f>+IF('Média 24h-6h'!S77&lt;'Média Mensal'!$U$2,1,0)+IF('Média 6h-7h'!S77&lt;'Média Mensal'!$U$2,1,0)+IF('Média 7h-8h'!S77&lt;'Média Mensal'!$U$2,1,0)+IF('Média 8h-9h'!S77&lt;'Média Mensal'!$U$2,1,0)+IF('Média 9h-10h'!S77&lt;'Média Mensal'!$U$2,1,0)+IF('Média 10h-11h'!S77&lt;'Média Mensal'!$U$2,1,0)+IF('Média 11h-12h'!S77&lt;'Média Mensal'!$U$2,1,0)+IF('Média 12h-13h'!S77&lt;'Média Mensal'!$U$2,1,0)+IF('Média 13h-14h'!S77&lt;'Média Mensal'!$U$2,1,0)+IF('Média 14h-15h'!S77&lt;'Média Mensal'!$U$2,1,0)+IF('Média 15h-16h'!S77&lt;'Média Mensal'!$U$2,1,0)+IF('Média 16h-17h'!S77&lt;'Média Mensal'!$U$2,1,0)+IF('Média 17h-18h'!S77&lt;'Média Mensal'!$U$2,1,0)+IF('Média 18h-19h'!S77&lt;'Média Mensal'!$U$2,1,0)+IF('Média 19h-20h'!S77&lt;'Média Mensal'!$U$2,1,0)+IF('Média 20h-21h'!S77&lt;'Média Mensal'!$U$2,1,0)+IF('Média 21h-22h'!S77&lt;'Média Mensal'!$U$2,1,0)+IF('Média 22h-23h'!S77&lt;'Média Mensal'!$U$2,1,0)+IF('Média 23h-0h'!S77&lt;'Média Mensal'!$U$2,1,0)</f>
        <v>0</v>
      </c>
    </row>
    <row r="78" spans="2:22" x14ac:dyDescent="0.25">
      <c r="B78" s="18" t="s">
        <v>71</v>
      </c>
      <c r="C78" s="18" t="s">
        <v>72</v>
      </c>
      <c r="D78" s="21">
        <v>555.34</v>
      </c>
      <c r="E78" s="2">
        <v>419092.7342158205</v>
      </c>
      <c r="F78" s="2">
        <v>411123.98650461499</v>
      </c>
      <c r="G78" s="9">
        <f t="shared" si="24"/>
        <v>830216.72072043549</v>
      </c>
      <c r="H78" s="8">
        <v>5237</v>
      </c>
      <c r="I78" s="2">
        <v>5186</v>
      </c>
      <c r="J78" s="9">
        <f t="shared" si="25"/>
        <v>10423</v>
      </c>
      <c r="K78" s="8">
        <v>0</v>
      </c>
      <c r="L78" s="2">
        <v>0</v>
      </c>
      <c r="M78" s="9">
        <f t="shared" si="26"/>
        <v>0</v>
      </c>
      <c r="N78" s="3">
        <f t="shared" si="12"/>
        <v>0.37048771049991558</v>
      </c>
      <c r="O78" s="3">
        <f t="shared" si="0"/>
        <v>0.36701731380123748</v>
      </c>
      <c r="P78" s="4">
        <f t="shared" si="13"/>
        <v>0.36876100251955057</v>
      </c>
      <c r="Q78" s="41"/>
      <c r="R78" s="37">
        <f t="shared" si="27"/>
        <v>80.025345467981765</v>
      </c>
      <c r="S78" s="37">
        <f t="shared" si="28"/>
        <v>79.275739781067301</v>
      </c>
      <c r="T78" s="37">
        <f t="shared" si="29"/>
        <v>79.652376544222918</v>
      </c>
      <c r="U78">
        <f>+IF('Média 24h-6h'!R78&lt;'Média Mensal'!$U$2,1,0)+IF('Média 6h-7h'!R78&lt;'Média Mensal'!$U$2,1,0)+IF('Média 7h-8h'!R78&lt;'Média Mensal'!$U$2,1,0)+IF('Média 8h-9h'!R78&lt;'Média Mensal'!$U$2,1,0)+IF('Média 9h-10h'!R78&lt;'Média Mensal'!$U$2,1,0)+IF('Média 10h-11h'!R78&lt;'Média Mensal'!$U$2,1,0)+IF('Média 11h-12h'!R78&lt;'Média Mensal'!$U$2,1,0)+IF('Média 12h-13h'!R78&lt;'Média Mensal'!$U$2,1,0)+IF('Média 13h-14h'!R78&lt;'Média Mensal'!$U$2,1,0)+IF('Média 14h-15h'!R78&lt;'Média Mensal'!$U$2,1,0)+IF('Média 15h-16h'!R78&lt;'Média Mensal'!$U$2,1,0)+IF('Média 16h-17h'!R78&lt;'Média Mensal'!$U$2,1,0)+IF('Média 17h-18h'!R78&lt;'Média Mensal'!$U$2,1,0)+IF('Média 18h-19h'!R78&lt;'Média Mensal'!$U$2,1,0)+IF('Média 19h-20h'!R78&lt;'Média Mensal'!$U$2,1,0)+IF('Média 20h-21h'!R78&lt;'Média Mensal'!$U$2,1,0)+IF('Média 21h-22h'!R78&lt;'Média Mensal'!$U$2,1,0)+IF('Média 22h-23h'!R78&lt;'Média Mensal'!$U$2,1,0)+IF('Média 23h-0h'!R78&lt;'Média Mensal'!$U$2,1,0)</f>
        <v>0</v>
      </c>
      <c r="V78">
        <f>+IF('Média 24h-6h'!S78&lt;'Média Mensal'!$U$2,1,0)+IF('Média 6h-7h'!S78&lt;'Média Mensal'!$U$2,1,0)+IF('Média 7h-8h'!S78&lt;'Média Mensal'!$U$2,1,0)+IF('Média 8h-9h'!S78&lt;'Média Mensal'!$U$2,1,0)+IF('Média 9h-10h'!S78&lt;'Média Mensal'!$U$2,1,0)+IF('Média 10h-11h'!S78&lt;'Média Mensal'!$U$2,1,0)+IF('Média 11h-12h'!S78&lt;'Média Mensal'!$U$2,1,0)+IF('Média 12h-13h'!S78&lt;'Média Mensal'!$U$2,1,0)+IF('Média 13h-14h'!S78&lt;'Média Mensal'!$U$2,1,0)+IF('Média 14h-15h'!S78&lt;'Média Mensal'!$U$2,1,0)+IF('Média 15h-16h'!S78&lt;'Média Mensal'!$U$2,1,0)+IF('Média 16h-17h'!S78&lt;'Média Mensal'!$U$2,1,0)+IF('Média 17h-18h'!S78&lt;'Média Mensal'!$U$2,1,0)+IF('Média 18h-19h'!S78&lt;'Média Mensal'!$U$2,1,0)+IF('Média 19h-20h'!S78&lt;'Média Mensal'!$U$2,1,0)+IF('Média 20h-21h'!S78&lt;'Média Mensal'!$U$2,1,0)+IF('Média 21h-22h'!S78&lt;'Média Mensal'!$U$2,1,0)+IF('Média 22h-23h'!S78&lt;'Média Mensal'!$U$2,1,0)+IF('Média 23h-0h'!S78&lt;'Média Mensal'!$U$2,1,0)</f>
        <v>0</v>
      </c>
    </row>
    <row r="79" spans="2:22" x14ac:dyDescent="0.25">
      <c r="B79" s="18" t="s">
        <v>72</v>
      </c>
      <c r="C79" s="18" t="s">
        <v>73</v>
      </c>
      <c r="D79" s="21">
        <v>621.04</v>
      </c>
      <c r="E79" s="2">
        <v>399741.54267550167</v>
      </c>
      <c r="F79" s="2">
        <v>395015.88078252279</v>
      </c>
      <c r="G79" s="9">
        <f t="shared" si="24"/>
        <v>794757.42345802439</v>
      </c>
      <c r="H79" s="8">
        <v>5234</v>
      </c>
      <c r="I79" s="2">
        <v>5183</v>
      </c>
      <c r="J79" s="9">
        <f t="shared" si="25"/>
        <v>10417</v>
      </c>
      <c r="K79" s="8">
        <v>0</v>
      </c>
      <c r="L79" s="2">
        <v>0</v>
      </c>
      <c r="M79" s="9">
        <f t="shared" si="26"/>
        <v>0</v>
      </c>
      <c r="N79" s="3">
        <f t="shared" si="12"/>
        <v>0.35358335692861281</v>
      </c>
      <c r="O79" s="3">
        <f t="shared" si="0"/>
        <v>0.35284144816612251</v>
      </c>
      <c r="P79" s="4">
        <f t="shared" si="13"/>
        <v>0.35321421868190189</v>
      </c>
      <c r="Q79" s="41"/>
      <c r="R79" s="37">
        <f t="shared" si="27"/>
        <v>76.374005096580376</v>
      </c>
      <c r="S79" s="37">
        <f t="shared" si="28"/>
        <v>76.213752803882457</v>
      </c>
      <c r="T79" s="37">
        <f t="shared" si="29"/>
        <v>76.294271235290807</v>
      </c>
      <c r="U79">
        <f>+IF('Média 24h-6h'!R79&lt;'Média Mensal'!$U$2,1,0)+IF('Média 6h-7h'!R79&lt;'Média Mensal'!$U$2,1,0)+IF('Média 7h-8h'!R79&lt;'Média Mensal'!$U$2,1,0)+IF('Média 8h-9h'!R79&lt;'Média Mensal'!$U$2,1,0)+IF('Média 9h-10h'!R79&lt;'Média Mensal'!$U$2,1,0)+IF('Média 10h-11h'!R79&lt;'Média Mensal'!$U$2,1,0)+IF('Média 11h-12h'!R79&lt;'Média Mensal'!$U$2,1,0)+IF('Média 12h-13h'!R79&lt;'Média Mensal'!$U$2,1,0)+IF('Média 13h-14h'!R79&lt;'Média Mensal'!$U$2,1,0)+IF('Média 14h-15h'!R79&lt;'Média Mensal'!$U$2,1,0)+IF('Média 15h-16h'!R79&lt;'Média Mensal'!$U$2,1,0)+IF('Média 16h-17h'!R79&lt;'Média Mensal'!$U$2,1,0)+IF('Média 17h-18h'!R79&lt;'Média Mensal'!$U$2,1,0)+IF('Média 18h-19h'!R79&lt;'Média Mensal'!$U$2,1,0)+IF('Média 19h-20h'!R79&lt;'Média Mensal'!$U$2,1,0)+IF('Média 20h-21h'!R79&lt;'Média Mensal'!$U$2,1,0)+IF('Média 21h-22h'!R79&lt;'Média Mensal'!$U$2,1,0)+IF('Média 22h-23h'!R79&lt;'Média Mensal'!$U$2,1,0)+IF('Média 23h-0h'!R79&lt;'Média Mensal'!$U$2,1,0)</f>
        <v>0</v>
      </c>
      <c r="V79">
        <f>+IF('Média 24h-6h'!S79&lt;'Média Mensal'!$U$2,1,0)+IF('Média 6h-7h'!S79&lt;'Média Mensal'!$U$2,1,0)+IF('Média 7h-8h'!S79&lt;'Média Mensal'!$U$2,1,0)+IF('Média 8h-9h'!S79&lt;'Média Mensal'!$U$2,1,0)+IF('Média 9h-10h'!S79&lt;'Média Mensal'!$U$2,1,0)+IF('Média 10h-11h'!S79&lt;'Média Mensal'!$U$2,1,0)+IF('Média 11h-12h'!S79&lt;'Média Mensal'!$U$2,1,0)+IF('Média 12h-13h'!S79&lt;'Média Mensal'!$U$2,1,0)+IF('Média 13h-14h'!S79&lt;'Média Mensal'!$U$2,1,0)+IF('Média 14h-15h'!S79&lt;'Média Mensal'!$U$2,1,0)+IF('Média 15h-16h'!S79&lt;'Média Mensal'!$U$2,1,0)+IF('Média 16h-17h'!S79&lt;'Média Mensal'!$U$2,1,0)+IF('Média 17h-18h'!S79&lt;'Média Mensal'!$U$2,1,0)+IF('Média 18h-19h'!S79&lt;'Média Mensal'!$U$2,1,0)+IF('Média 19h-20h'!S79&lt;'Média Mensal'!$U$2,1,0)+IF('Média 20h-21h'!S79&lt;'Média Mensal'!$U$2,1,0)+IF('Média 21h-22h'!S79&lt;'Média Mensal'!$U$2,1,0)+IF('Média 22h-23h'!S79&lt;'Média Mensal'!$U$2,1,0)+IF('Média 23h-0h'!S79&lt;'Média Mensal'!$U$2,1,0)</f>
        <v>0</v>
      </c>
    </row>
    <row r="80" spans="2:22" x14ac:dyDescent="0.25">
      <c r="B80" s="18" t="s">
        <v>73</v>
      </c>
      <c r="C80" s="18" t="s">
        <v>74</v>
      </c>
      <c r="D80" s="21">
        <v>702.75</v>
      </c>
      <c r="E80" s="2">
        <v>329144.17820520402</v>
      </c>
      <c r="F80" s="2">
        <v>319991.98180170998</v>
      </c>
      <c r="G80" s="9">
        <f t="shared" si="24"/>
        <v>649136.16000691405</v>
      </c>
      <c r="H80" s="8">
        <v>5234</v>
      </c>
      <c r="I80" s="2">
        <v>5185</v>
      </c>
      <c r="J80" s="9">
        <f t="shared" si="25"/>
        <v>10419</v>
      </c>
      <c r="K80" s="8">
        <v>0</v>
      </c>
      <c r="L80" s="2">
        <v>0</v>
      </c>
      <c r="M80" s="9">
        <f t="shared" si="26"/>
        <v>0</v>
      </c>
      <c r="N80" s="3">
        <f t="shared" si="12"/>
        <v>0.29113787539910346</v>
      </c>
      <c r="O80" s="3">
        <f t="shared" si="0"/>
        <v>0.28571733079905531</v>
      </c>
      <c r="P80" s="4">
        <f t="shared" si="13"/>
        <v>0.28844034936481522</v>
      </c>
      <c r="Q80" s="41"/>
      <c r="R80" s="37">
        <f t="shared" si="27"/>
        <v>62.88578108620635</v>
      </c>
      <c r="S80" s="37">
        <f t="shared" si="28"/>
        <v>61.714943452595946</v>
      </c>
      <c r="T80" s="37">
        <f t="shared" si="29"/>
        <v>62.303115462800079</v>
      </c>
      <c r="U80">
        <f>+IF('Média 24h-6h'!R80&lt;'Média Mensal'!$U$2,1,0)+IF('Média 6h-7h'!R80&lt;'Média Mensal'!$U$2,1,0)+IF('Média 7h-8h'!R80&lt;'Média Mensal'!$U$2,1,0)+IF('Média 8h-9h'!R80&lt;'Média Mensal'!$U$2,1,0)+IF('Média 9h-10h'!R80&lt;'Média Mensal'!$U$2,1,0)+IF('Média 10h-11h'!R80&lt;'Média Mensal'!$U$2,1,0)+IF('Média 11h-12h'!R80&lt;'Média Mensal'!$U$2,1,0)+IF('Média 12h-13h'!R80&lt;'Média Mensal'!$U$2,1,0)+IF('Média 13h-14h'!R80&lt;'Média Mensal'!$U$2,1,0)+IF('Média 14h-15h'!R80&lt;'Média Mensal'!$U$2,1,0)+IF('Média 15h-16h'!R80&lt;'Média Mensal'!$U$2,1,0)+IF('Média 16h-17h'!R80&lt;'Média Mensal'!$U$2,1,0)+IF('Média 17h-18h'!R80&lt;'Média Mensal'!$U$2,1,0)+IF('Média 18h-19h'!R80&lt;'Média Mensal'!$U$2,1,0)+IF('Média 19h-20h'!R80&lt;'Média Mensal'!$U$2,1,0)+IF('Média 20h-21h'!R80&lt;'Média Mensal'!$U$2,1,0)+IF('Média 21h-22h'!R80&lt;'Média Mensal'!$U$2,1,0)+IF('Média 22h-23h'!R80&lt;'Média Mensal'!$U$2,1,0)+IF('Média 23h-0h'!R80&lt;'Média Mensal'!$U$2,1,0)</f>
        <v>0</v>
      </c>
      <c r="V80">
        <f>+IF('Média 24h-6h'!S80&lt;'Média Mensal'!$U$2,1,0)+IF('Média 6h-7h'!S80&lt;'Média Mensal'!$U$2,1,0)+IF('Média 7h-8h'!S80&lt;'Média Mensal'!$U$2,1,0)+IF('Média 8h-9h'!S80&lt;'Média Mensal'!$U$2,1,0)+IF('Média 9h-10h'!S80&lt;'Média Mensal'!$U$2,1,0)+IF('Média 10h-11h'!S80&lt;'Média Mensal'!$U$2,1,0)+IF('Média 11h-12h'!S80&lt;'Média Mensal'!$U$2,1,0)+IF('Média 12h-13h'!S80&lt;'Média Mensal'!$U$2,1,0)+IF('Média 13h-14h'!S80&lt;'Média Mensal'!$U$2,1,0)+IF('Média 14h-15h'!S80&lt;'Média Mensal'!$U$2,1,0)+IF('Média 15h-16h'!S80&lt;'Média Mensal'!$U$2,1,0)+IF('Média 16h-17h'!S80&lt;'Média Mensal'!$U$2,1,0)+IF('Média 17h-18h'!S80&lt;'Média Mensal'!$U$2,1,0)+IF('Média 18h-19h'!S80&lt;'Média Mensal'!$U$2,1,0)+IF('Média 19h-20h'!S80&lt;'Média Mensal'!$U$2,1,0)+IF('Média 20h-21h'!S80&lt;'Média Mensal'!$U$2,1,0)+IF('Média 21h-22h'!S80&lt;'Média Mensal'!$U$2,1,0)+IF('Média 22h-23h'!S80&lt;'Média Mensal'!$U$2,1,0)+IF('Média 23h-0h'!S80&lt;'Média Mensal'!$U$2,1,0)</f>
        <v>0</v>
      </c>
    </row>
    <row r="81" spans="2:22" x14ac:dyDescent="0.25">
      <c r="B81" s="18" t="s">
        <v>74</v>
      </c>
      <c r="C81" s="18" t="s">
        <v>75</v>
      </c>
      <c r="D81" s="21">
        <v>471.25</v>
      </c>
      <c r="E81" s="2">
        <v>291887.9457607526</v>
      </c>
      <c r="F81" s="2">
        <v>282082.35763433296</v>
      </c>
      <c r="G81" s="9">
        <f t="shared" si="24"/>
        <v>573970.3033950855</v>
      </c>
      <c r="H81" s="8">
        <v>5236</v>
      </c>
      <c r="I81" s="2">
        <v>5189</v>
      </c>
      <c r="J81" s="9">
        <f t="shared" si="25"/>
        <v>10425</v>
      </c>
      <c r="K81" s="8">
        <v>0</v>
      </c>
      <c r="L81" s="2">
        <v>0</v>
      </c>
      <c r="M81" s="9">
        <f t="shared" si="26"/>
        <v>0</v>
      </c>
      <c r="N81" s="3">
        <f t="shared" si="12"/>
        <v>0.25808500424478731</v>
      </c>
      <c r="O81" s="3">
        <f t="shared" ref="O81:O86" si="33">+F81/(I81*216+L81*248)</f>
        <v>0.25167408766615718</v>
      </c>
      <c r="P81" s="4">
        <f t="shared" ref="P81:P86" si="34">+G81/(J81*216+M81*248)</f>
        <v>0.25489399742210034</v>
      </c>
      <c r="Q81" s="41"/>
      <c r="R81" s="37">
        <f t="shared" si="27"/>
        <v>55.74636091687406</v>
      </c>
      <c r="S81" s="37">
        <f t="shared" si="28"/>
        <v>54.361602935889955</v>
      </c>
      <c r="T81" s="37">
        <f t="shared" si="29"/>
        <v>55.057103443173666</v>
      </c>
      <c r="U81">
        <f>+IF('Média 24h-6h'!R81&lt;'Média Mensal'!$U$2,1,0)+IF('Média 6h-7h'!R81&lt;'Média Mensal'!$U$2,1,0)+IF('Média 7h-8h'!R81&lt;'Média Mensal'!$U$2,1,0)+IF('Média 8h-9h'!R81&lt;'Média Mensal'!$U$2,1,0)+IF('Média 9h-10h'!R81&lt;'Média Mensal'!$U$2,1,0)+IF('Média 10h-11h'!R81&lt;'Média Mensal'!$U$2,1,0)+IF('Média 11h-12h'!R81&lt;'Média Mensal'!$U$2,1,0)+IF('Média 12h-13h'!R81&lt;'Média Mensal'!$U$2,1,0)+IF('Média 13h-14h'!R81&lt;'Média Mensal'!$U$2,1,0)+IF('Média 14h-15h'!R81&lt;'Média Mensal'!$U$2,1,0)+IF('Média 15h-16h'!R81&lt;'Média Mensal'!$U$2,1,0)+IF('Média 16h-17h'!R81&lt;'Média Mensal'!$U$2,1,0)+IF('Média 17h-18h'!R81&lt;'Média Mensal'!$U$2,1,0)+IF('Média 18h-19h'!R81&lt;'Média Mensal'!$U$2,1,0)+IF('Média 19h-20h'!R81&lt;'Média Mensal'!$U$2,1,0)+IF('Média 20h-21h'!R81&lt;'Média Mensal'!$U$2,1,0)+IF('Média 21h-22h'!R81&lt;'Média Mensal'!$U$2,1,0)+IF('Média 22h-23h'!R81&lt;'Média Mensal'!$U$2,1,0)+IF('Média 23h-0h'!R81&lt;'Média Mensal'!$U$2,1,0)</f>
        <v>0</v>
      </c>
      <c r="V81">
        <f>+IF('Média 24h-6h'!S81&lt;'Média Mensal'!$U$2,1,0)+IF('Média 6h-7h'!S81&lt;'Média Mensal'!$U$2,1,0)+IF('Média 7h-8h'!S81&lt;'Média Mensal'!$U$2,1,0)+IF('Média 8h-9h'!S81&lt;'Média Mensal'!$U$2,1,0)+IF('Média 9h-10h'!S81&lt;'Média Mensal'!$U$2,1,0)+IF('Média 10h-11h'!S81&lt;'Média Mensal'!$U$2,1,0)+IF('Média 11h-12h'!S81&lt;'Média Mensal'!$U$2,1,0)+IF('Média 12h-13h'!S81&lt;'Média Mensal'!$U$2,1,0)+IF('Média 13h-14h'!S81&lt;'Média Mensal'!$U$2,1,0)+IF('Média 14h-15h'!S81&lt;'Média Mensal'!$U$2,1,0)+IF('Média 15h-16h'!S81&lt;'Média Mensal'!$U$2,1,0)+IF('Média 16h-17h'!S81&lt;'Média Mensal'!$U$2,1,0)+IF('Média 17h-18h'!S81&lt;'Média Mensal'!$U$2,1,0)+IF('Média 18h-19h'!S81&lt;'Média Mensal'!$U$2,1,0)+IF('Média 19h-20h'!S81&lt;'Média Mensal'!$U$2,1,0)+IF('Média 20h-21h'!S81&lt;'Média Mensal'!$U$2,1,0)+IF('Média 21h-22h'!S81&lt;'Média Mensal'!$U$2,1,0)+IF('Média 22h-23h'!S81&lt;'Média Mensal'!$U$2,1,0)+IF('Média 23h-0h'!S81&lt;'Média Mensal'!$U$2,1,0)</f>
        <v>0</v>
      </c>
    </row>
    <row r="82" spans="2:22" x14ac:dyDescent="0.25">
      <c r="B82" s="18" t="s">
        <v>75</v>
      </c>
      <c r="C82" s="18" t="s">
        <v>76</v>
      </c>
      <c r="D82" s="21">
        <v>775.36</v>
      </c>
      <c r="E82" s="2">
        <v>266525.11026179674</v>
      </c>
      <c r="F82" s="2">
        <v>257099.576865015</v>
      </c>
      <c r="G82" s="9">
        <f t="shared" si="24"/>
        <v>523624.68712681171</v>
      </c>
      <c r="H82" s="8">
        <v>5238</v>
      </c>
      <c r="I82" s="2">
        <v>5191</v>
      </c>
      <c r="J82" s="9">
        <f t="shared" si="25"/>
        <v>10429</v>
      </c>
      <c r="K82" s="8">
        <v>0</v>
      </c>
      <c r="L82" s="2">
        <v>0</v>
      </c>
      <c r="M82" s="9">
        <f t="shared" si="26"/>
        <v>0</v>
      </c>
      <c r="N82" s="3">
        <f t="shared" ref="N82:N86" si="35">+E82/(H82*216+K82*248)</f>
        <v>0.23556940578623869</v>
      </c>
      <c r="O82" s="3">
        <f t="shared" si="33"/>
        <v>0.22929605448266496</v>
      </c>
      <c r="P82" s="4">
        <f t="shared" si="34"/>
        <v>0.23244686607803547</v>
      </c>
      <c r="Q82" s="41"/>
      <c r="R82" s="37">
        <f t="shared" si="27"/>
        <v>50.882991649827559</v>
      </c>
      <c r="S82" s="37">
        <f t="shared" si="28"/>
        <v>49.527947768255636</v>
      </c>
      <c r="T82" s="37">
        <f t="shared" si="29"/>
        <v>50.208523072855662</v>
      </c>
      <c r="U82">
        <f>+IF('Média 24h-6h'!R82&lt;'Média Mensal'!$U$2,1,0)+IF('Média 6h-7h'!R82&lt;'Média Mensal'!$U$2,1,0)+IF('Média 7h-8h'!R82&lt;'Média Mensal'!$U$2,1,0)+IF('Média 8h-9h'!R82&lt;'Média Mensal'!$U$2,1,0)+IF('Média 9h-10h'!R82&lt;'Média Mensal'!$U$2,1,0)+IF('Média 10h-11h'!R82&lt;'Média Mensal'!$U$2,1,0)+IF('Média 11h-12h'!R82&lt;'Média Mensal'!$U$2,1,0)+IF('Média 12h-13h'!R82&lt;'Média Mensal'!$U$2,1,0)+IF('Média 13h-14h'!R82&lt;'Média Mensal'!$U$2,1,0)+IF('Média 14h-15h'!R82&lt;'Média Mensal'!$U$2,1,0)+IF('Média 15h-16h'!R82&lt;'Média Mensal'!$U$2,1,0)+IF('Média 16h-17h'!R82&lt;'Média Mensal'!$U$2,1,0)+IF('Média 17h-18h'!R82&lt;'Média Mensal'!$U$2,1,0)+IF('Média 18h-19h'!R82&lt;'Média Mensal'!$U$2,1,0)+IF('Média 19h-20h'!R82&lt;'Média Mensal'!$U$2,1,0)+IF('Média 20h-21h'!R82&lt;'Média Mensal'!$U$2,1,0)+IF('Média 21h-22h'!R82&lt;'Média Mensal'!$U$2,1,0)+IF('Média 22h-23h'!R82&lt;'Média Mensal'!$U$2,1,0)+IF('Média 23h-0h'!R82&lt;'Média Mensal'!$U$2,1,0)</f>
        <v>0</v>
      </c>
      <c r="V82">
        <f>+IF('Média 24h-6h'!S82&lt;'Média Mensal'!$U$2,1,0)+IF('Média 6h-7h'!S82&lt;'Média Mensal'!$U$2,1,0)+IF('Média 7h-8h'!S82&lt;'Média Mensal'!$U$2,1,0)+IF('Média 8h-9h'!S82&lt;'Média Mensal'!$U$2,1,0)+IF('Média 9h-10h'!S82&lt;'Média Mensal'!$U$2,1,0)+IF('Média 10h-11h'!S82&lt;'Média Mensal'!$U$2,1,0)+IF('Média 11h-12h'!S82&lt;'Média Mensal'!$U$2,1,0)+IF('Média 12h-13h'!S82&lt;'Média Mensal'!$U$2,1,0)+IF('Média 13h-14h'!S82&lt;'Média Mensal'!$U$2,1,0)+IF('Média 14h-15h'!S82&lt;'Média Mensal'!$U$2,1,0)+IF('Média 15h-16h'!S82&lt;'Média Mensal'!$U$2,1,0)+IF('Média 16h-17h'!S82&lt;'Média Mensal'!$U$2,1,0)+IF('Média 17h-18h'!S82&lt;'Média Mensal'!$U$2,1,0)+IF('Média 18h-19h'!S82&lt;'Média Mensal'!$U$2,1,0)+IF('Média 19h-20h'!S82&lt;'Média Mensal'!$U$2,1,0)+IF('Média 20h-21h'!S82&lt;'Média Mensal'!$U$2,1,0)+IF('Média 21h-22h'!S82&lt;'Média Mensal'!$U$2,1,0)+IF('Média 22h-23h'!S82&lt;'Média Mensal'!$U$2,1,0)+IF('Média 23h-0h'!S82&lt;'Média Mensal'!$U$2,1,0)</f>
        <v>1</v>
      </c>
    </row>
    <row r="83" spans="2:22" x14ac:dyDescent="0.25">
      <c r="B83" s="18" t="s">
        <v>76</v>
      </c>
      <c r="C83" s="18" t="s">
        <v>77</v>
      </c>
      <c r="D83" s="21">
        <v>827.64</v>
      </c>
      <c r="E83" s="2">
        <v>201647.38964251068</v>
      </c>
      <c r="F83" s="2">
        <v>201747.45701471152</v>
      </c>
      <c r="G83" s="9">
        <f t="shared" si="24"/>
        <v>403394.8466572222</v>
      </c>
      <c r="H83" s="8">
        <v>5228</v>
      </c>
      <c r="I83" s="2">
        <v>5177</v>
      </c>
      <c r="J83" s="9">
        <f t="shared" si="25"/>
        <v>10405</v>
      </c>
      <c r="K83" s="8">
        <v>0</v>
      </c>
      <c r="L83" s="2">
        <v>0</v>
      </c>
      <c r="M83" s="9">
        <f t="shared" si="26"/>
        <v>0</v>
      </c>
      <c r="N83" s="3">
        <f t="shared" si="35"/>
        <v>0.17856785191783442</v>
      </c>
      <c r="O83" s="3">
        <f t="shared" si="33"/>
        <v>0.18041645831518999</v>
      </c>
      <c r="P83" s="4">
        <f t="shared" si="34"/>
        <v>0.17948762465393339</v>
      </c>
      <c r="Q83" s="41"/>
      <c r="R83" s="37">
        <f t="shared" si="27"/>
        <v>38.570656014252236</v>
      </c>
      <c r="S83" s="37">
        <f t="shared" si="28"/>
        <v>38.969954996081036</v>
      </c>
      <c r="T83" s="37">
        <f t="shared" si="29"/>
        <v>38.769326925249608</v>
      </c>
      <c r="U83">
        <f>+IF('Média 24h-6h'!R83&lt;'Média Mensal'!$U$2,1,0)+IF('Média 6h-7h'!R83&lt;'Média Mensal'!$U$2,1,0)+IF('Média 7h-8h'!R83&lt;'Média Mensal'!$U$2,1,0)+IF('Média 8h-9h'!R83&lt;'Média Mensal'!$U$2,1,0)+IF('Média 9h-10h'!R83&lt;'Média Mensal'!$U$2,1,0)+IF('Média 10h-11h'!R83&lt;'Média Mensal'!$U$2,1,0)+IF('Média 11h-12h'!R83&lt;'Média Mensal'!$U$2,1,0)+IF('Média 12h-13h'!R83&lt;'Média Mensal'!$U$2,1,0)+IF('Média 13h-14h'!R83&lt;'Média Mensal'!$U$2,1,0)+IF('Média 14h-15h'!R83&lt;'Média Mensal'!$U$2,1,0)+IF('Média 15h-16h'!R83&lt;'Média Mensal'!$U$2,1,0)+IF('Média 16h-17h'!R83&lt;'Média Mensal'!$U$2,1,0)+IF('Média 17h-18h'!R83&lt;'Média Mensal'!$U$2,1,0)+IF('Média 18h-19h'!R83&lt;'Média Mensal'!$U$2,1,0)+IF('Média 19h-20h'!R83&lt;'Média Mensal'!$U$2,1,0)+IF('Média 20h-21h'!R83&lt;'Média Mensal'!$U$2,1,0)+IF('Média 21h-22h'!R83&lt;'Média Mensal'!$U$2,1,0)+IF('Média 22h-23h'!R83&lt;'Média Mensal'!$U$2,1,0)+IF('Média 23h-0h'!R83&lt;'Média Mensal'!$U$2,1,0)</f>
        <v>0</v>
      </c>
      <c r="V83">
        <f>+IF('Média 24h-6h'!S83&lt;'Média Mensal'!$U$2,1,0)+IF('Média 6h-7h'!S83&lt;'Média Mensal'!$U$2,1,0)+IF('Média 7h-8h'!S83&lt;'Média Mensal'!$U$2,1,0)+IF('Média 8h-9h'!S83&lt;'Média Mensal'!$U$2,1,0)+IF('Média 9h-10h'!S83&lt;'Média Mensal'!$U$2,1,0)+IF('Média 10h-11h'!S83&lt;'Média Mensal'!$U$2,1,0)+IF('Média 11h-12h'!S83&lt;'Média Mensal'!$U$2,1,0)+IF('Média 12h-13h'!S83&lt;'Média Mensal'!$U$2,1,0)+IF('Média 13h-14h'!S83&lt;'Média Mensal'!$U$2,1,0)+IF('Média 14h-15h'!S83&lt;'Média Mensal'!$U$2,1,0)+IF('Média 15h-16h'!S83&lt;'Média Mensal'!$U$2,1,0)+IF('Média 16h-17h'!S83&lt;'Média Mensal'!$U$2,1,0)+IF('Média 17h-18h'!S83&lt;'Média Mensal'!$U$2,1,0)+IF('Média 18h-19h'!S83&lt;'Média Mensal'!$U$2,1,0)+IF('Média 19h-20h'!S83&lt;'Média Mensal'!$U$2,1,0)+IF('Média 20h-21h'!S83&lt;'Média Mensal'!$U$2,1,0)+IF('Média 21h-22h'!S83&lt;'Média Mensal'!$U$2,1,0)+IF('Média 22h-23h'!S83&lt;'Média Mensal'!$U$2,1,0)+IF('Média 23h-0h'!S83&lt;'Média Mensal'!$U$2,1,0)</f>
        <v>1</v>
      </c>
    </row>
    <row r="84" spans="2:22" x14ac:dyDescent="0.25">
      <c r="B84" s="19" t="s">
        <v>77</v>
      </c>
      <c r="C84" s="19" t="s">
        <v>78</v>
      </c>
      <c r="D84" s="22">
        <v>351.77</v>
      </c>
      <c r="E84" s="5">
        <v>90767.56104780786</v>
      </c>
      <c r="F84" s="5">
        <v>106574</v>
      </c>
      <c r="G84" s="11">
        <f t="shared" si="24"/>
        <v>197341.56104780786</v>
      </c>
      <c r="H84" s="10">
        <v>5223</v>
      </c>
      <c r="I84" s="5">
        <v>5175</v>
      </c>
      <c r="J84" s="11">
        <f t="shared" si="25"/>
        <v>10398</v>
      </c>
      <c r="K84" s="10">
        <v>0</v>
      </c>
      <c r="L84" s="5">
        <v>0</v>
      </c>
      <c r="M84" s="11">
        <f t="shared" si="26"/>
        <v>0</v>
      </c>
      <c r="N84" s="6">
        <f t="shared" si="35"/>
        <v>8.0455713198573142E-2</v>
      </c>
      <c r="O84" s="6">
        <f t="shared" si="33"/>
        <v>9.5342637323313648E-2</v>
      </c>
      <c r="P84" s="7">
        <f t="shared" si="34"/>
        <v>8.7864814212761655E-2</v>
      </c>
      <c r="Q84" s="41"/>
      <c r="R84" s="37">
        <f t="shared" si="27"/>
        <v>17.378434050891798</v>
      </c>
      <c r="S84" s="37">
        <f t="shared" si="28"/>
        <v>20.594009661835749</v>
      </c>
      <c r="T84" s="37">
        <f t="shared" si="29"/>
        <v>18.978799869956518</v>
      </c>
      <c r="U84">
        <f>+IF('Média 24h-6h'!R84&lt;'Média Mensal'!$U$2,1,0)+IF('Média 6h-7h'!R84&lt;'Média Mensal'!$U$2,1,0)+IF('Média 7h-8h'!R84&lt;'Média Mensal'!$U$2,1,0)+IF('Média 8h-9h'!R84&lt;'Média Mensal'!$U$2,1,0)+IF('Média 9h-10h'!R84&lt;'Média Mensal'!$U$2,1,0)+IF('Média 10h-11h'!R84&lt;'Média Mensal'!$U$2,1,0)+IF('Média 11h-12h'!R84&lt;'Média Mensal'!$U$2,1,0)+IF('Média 12h-13h'!R84&lt;'Média Mensal'!$U$2,1,0)+IF('Média 13h-14h'!R84&lt;'Média Mensal'!$U$2,1,0)+IF('Média 14h-15h'!R84&lt;'Média Mensal'!$U$2,1,0)+IF('Média 15h-16h'!R84&lt;'Média Mensal'!$U$2,1,0)+IF('Média 16h-17h'!R84&lt;'Média Mensal'!$U$2,1,0)+IF('Média 17h-18h'!R84&lt;'Média Mensal'!$U$2,1,0)+IF('Média 18h-19h'!R84&lt;'Média Mensal'!$U$2,1,0)+IF('Média 19h-20h'!R84&lt;'Média Mensal'!$U$2,1,0)+IF('Média 20h-21h'!R84&lt;'Média Mensal'!$U$2,1,0)+IF('Média 21h-22h'!R84&lt;'Média Mensal'!$U$2,1,0)+IF('Média 22h-23h'!R84&lt;'Média Mensal'!$U$2,1,0)+IF('Média 23h-0h'!R84&lt;'Média Mensal'!$U$2,1,0)</f>
        <v>1</v>
      </c>
      <c r="V84">
        <f>+IF('Média 24h-6h'!S84&lt;'Média Mensal'!$U$2,1,0)+IF('Média 6h-7h'!S84&lt;'Média Mensal'!$U$2,1,0)+IF('Média 7h-8h'!S84&lt;'Média Mensal'!$U$2,1,0)+IF('Média 8h-9h'!S84&lt;'Média Mensal'!$U$2,1,0)+IF('Média 9h-10h'!S84&lt;'Média Mensal'!$U$2,1,0)+IF('Média 10h-11h'!S84&lt;'Média Mensal'!$U$2,1,0)+IF('Média 11h-12h'!S84&lt;'Média Mensal'!$U$2,1,0)+IF('Média 12h-13h'!S84&lt;'Média Mensal'!$U$2,1,0)+IF('Média 13h-14h'!S84&lt;'Média Mensal'!$U$2,1,0)+IF('Média 14h-15h'!S84&lt;'Média Mensal'!$U$2,1,0)+IF('Média 15h-16h'!S84&lt;'Média Mensal'!$U$2,1,0)+IF('Média 16h-17h'!S84&lt;'Média Mensal'!$U$2,1,0)+IF('Média 17h-18h'!S84&lt;'Média Mensal'!$U$2,1,0)+IF('Média 18h-19h'!S84&lt;'Média Mensal'!$U$2,1,0)+IF('Média 19h-20h'!S84&lt;'Média Mensal'!$U$2,1,0)+IF('Média 20h-21h'!S84&lt;'Média Mensal'!$U$2,1,0)+IF('Média 21h-22h'!S84&lt;'Média Mensal'!$U$2,1,0)+IF('Média 22h-23h'!S84&lt;'Média Mensal'!$U$2,1,0)+IF('Média 23h-0h'!S84&lt;'Média Mensal'!$U$2,1,0)</f>
        <v>1</v>
      </c>
    </row>
    <row r="85" spans="2:22" x14ac:dyDescent="0.25">
      <c r="B85" s="18" t="s">
        <v>79</v>
      </c>
      <c r="C85" s="18" t="s">
        <v>80</v>
      </c>
      <c r="D85" s="20">
        <v>683.54</v>
      </c>
      <c r="E85" s="12">
        <v>31341.925725306148</v>
      </c>
      <c r="F85" s="13">
        <v>63777.118478090277</v>
      </c>
      <c r="G85" s="14">
        <f t="shared" ref="G85:G86" si="36">+E85+F85</f>
        <v>95119.044203396421</v>
      </c>
      <c r="H85" s="2">
        <v>1268</v>
      </c>
      <c r="I85" s="2">
        <v>1251</v>
      </c>
      <c r="J85" s="9">
        <f t="shared" ref="J85:J86" si="37">+H85+I85</f>
        <v>2519</v>
      </c>
      <c r="K85" s="45">
        <v>0</v>
      </c>
      <c r="L85" s="2">
        <v>0</v>
      </c>
      <c r="M85" s="9">
        <f t="shared" ref="M85:M86" si="38">+K85+L85</f>
        <v>0</v>
      </c>
      <c r="N85" s="3">
        <f t="shared" si="35"/>
        <v>0.11443336592076377</v>
      </c>
      <c r="O85" s="3">
        <f t="shared" si="33"/>
        <v>0.23602273173346611</v>
      </c>
      <c r="P85" s="4">
        <f t="shared" si="34"/>
        <v>0.1748177631544639</v>
      </c>
      <c r="Q85" s="41"/>
      <c r="R85" s="37">
        <f t="shared" si="27"/>
        <v>24.717607038884974</v>
      </c>
      <c r="S85" s="37">
        <f t="shared" si="28"/>
        <v>50.980910054428676</v>
      </c>
      <c r="T85" s="37">
        <f t="shared" si="29"/>
        <v>37.760636841364203</v>
      </c>
      <c r="U85">
        <f>+IF('Média 24h-6h'!R85&lt;'Média Mensal'!$U$2,1,0)+IF('Média 6h-7h'!R85&lt;'Média Mensal'!$U$2,1,0)+IF('Média 7h-8h'!R85&lt;'Média Mensal'!$U$2,1,0)+IF('Média 8h-9h'!R85&lt;'Média Mensal'!$U$2,1,0)+IF('Média 9h-10h'!R85&lt;'Média Mensal'!$U$2,1,0)+IF('Média 10h-11h'!R85&lt;'Média Mensal'!$U$2,1,0)+IF('Média 11h-12h'!R85&lt;'Média Mensal'!$U$2,1,0)+IF('Média 12h-13h'!R85&lt;'Média Mensal'!$U$2,1,0)+IF('Média 13h-14h'!R85&lt;'Média Mensal'!$U$2,1,0)+IF('Média 14h-15h'!R85&lt;'Média Mensal'!$U$2,1,0)+IF('Média 15h-16h'!R85&lt;'Média Mensal'!$U$2,1,0)+IF('Média 16h-17h'!R85&lt;'Média Mensal'!$U$2,1,0)+IF('Média 17h-18h'!R85&lt;'Média Mensal'!$U$2,1,0)+IF('Média 18h-19h'!R85&lt;'Média Mensal'!$U$2,1,0)+IF('Média 19h-20h'!R85&lt;'Média Mensal'!$U$2,1,0)+IF('Média 20h-21h'!R85&lt;'Média Mensal'!$U$2,1,0)+IF('Média 21h-22h'!R85&lt;'Média Mensal'!$U$2,1,0)+IF('Média 22h-23h'!R85&lt;'Média Mensal'!$U$2,1,0)+IF('Média 23h-0h'!R85&lt;'Média Mensal'!$U$2,1,0)</f>
        <v>1</v>
      </c>
      <c r="V85">
        <f>+IF('Média 24h-6h'!S85&lt;'Média Mensal'!$U$2,1,0)+IF('Média 6h-7h'!S85&lt;'Média Mensal'!$U$2,1,0)+IF('Média 7h-8h'!S85&lt;'Média Mensal'!$U$2,1,0)+IF('Média 8h-9h'!S85&lt;'Média Mensal'!$U$2,1,0)+IF('Média 9h-10h'!S85&lt;'Média Mensal'!$U$2,1,0)+IF('Média 10h-11h'!S85&lt;'Média Mensal'!$U$2,1,0)+IF('Média 11h-12h'!S85&lt;'Média Mensal'!$U$2,1,0)+IF('Média 12h-13h'!S85&lt;'Média Mensal'!$U$2,1,0)+IF('Média 13h-14h'!S85&lt;'Média Mensal'!$U$2,1,0)+IF('Média 14h-15h'!S85&lt;'Média Mensal'!$U$2,1,0)+IF('Média 15h-16h'!S85&lt;'Média Mensal'!$U$2,1,0)+IF('Média 16h-17h'!S85&lt;'Média Mensal'!$U$2,1,0)+IF('Média 17h-18h'!S85&lt;'Média Mensal'!$U$2,1,0)+IF('Média 18h-19h'!S85&lt;'Média Mensal'!$U$2,1,0)+IF('Média 19h-20h'!S85&lt;'Média Mensal'!$U$2,1,0)+IF('Média 20h-21h'!S85&lt;'Média Mensal'!$U$2,1,0)+IF('Média 21h-22h'!S85&lt;'Média Mensal'!$U$2,1,0)+IF('Média 22h-23h'!S85&lt;'Média Mensal'!$U$2,1,0)+IF('Média 23h-0h'!S85&lt;'Média Mensal'!$U$2,1,0)</f>
        <v>1</v>
      </c>
    </row>
    <row r="86" spans="2:22" x14ac:dyDescent="0.25">
      <c r="B86" s="19" t="s">
        <v>80</v>
      </c>
      <c r="C86" s="19" t="s">
        <v>81</v>
      </c>
      <c r="D86" s="22">
        <v>649.66</v>
      </c>
      <c r="E86" s="10">
        <v>27984.274839127542</v>
      </c>
      <c r="F86" s="5">
        <v>59979.999999999971</v>
      </c>
      <c r="G86" s="11">
        <f t="shared" si="36"/>
        <v>87964.274839127509</v>
      </c>
      <c r="H86" s="5">
        <v>1268</v>
      </c>
      <c r="I86" s="5">
        <v>1251</v>
      </c>
      <c r="J86" s="11">
        <f t="shared" si="37"/>
        <v>2519</v>
      </c>
      <c r="K86" s="46">
        <v>0</v>
      </c>
      <c r="L86" s="5">
        <v>0</v>
      </c>
      <c r="M86" s="11">
        <f t="shared" si="38"/>
        <v>0</v>
      </c>
      <c r="N86" s="6">
        <f t="shared" si="35"/>
        <v>0.10217415454173802</v>
      </c>
      <c r="O86" s="6">
        <f t="shared" si="33"/>
        <v>0.2219705716907954</v>
      </c>
      <c r="P86" s="7">
        <f t="shared" si="34"/>
        <v>0.16166812748872919</v>
      </c>
      <c r="Q86" s="41"/>
      <c r="R86" s="37">
        <f t="shared" si="27"/>
        <v>22.069617381015412</v>
      </c>
      <c r="S86" s="37">
        <f t="shared" si="28"/>
        <v>47.945643485211811</v>
      </c>
      <c r="T86" s="37">
        <f t="shared" si="29"/>
        <v>34.920315537565507</v>
      </c>
      <c r="U86">
        <f>+IF('Média 24h-6h'!R86&lt;'Média Mensal'!$U$2,1,0)+IF('Média 6h-7h'!R86&lt;'Média Mensal'!$U$2,1,0)+IF('Média 7h-8h'!R86&lt;'Média Mensal'!$U$2,1,0)+IF('Média 8h-9h'!R86&lt;'Média Mensal'!$U$2,1,0)+IF('Média 9h-10h'!R86&lt;'Média Mensal'!$U$2,1,0)+IF('Média 10h-11h'!R86&lt;'Média Mensal'!$U$2,1,0)+IF('Média 11h-12h'!R86&lt;'Média Mensal'!$U$2,1,0)+IF('Média 12h-13h'!R86&lt;'Média Mensal'!$U$2,1,0)+IF('Média 13h-14h'!R86&lt;'Média Mensal'!$U$2,1,0)+IF('Média 14h-15h'!R86&lt;'Média Mensal'!$U$2,1,0)+IF('Média 15h-16h'!R86&lt;'Média Mensal'!$U$2,1,0)+IF('Média 16h-17h'!R86&lt;'Média Mensal'!$U$2,1,0)+IF('Média 17h-18h'!R86&lt;'Média Mensal'!$U$2,1,0)+IF('Média 18h-19h'!R86&lt;'Média Mensal'!$U$2,1,0)+IF('Média 19h-20h'!R86&lt;'Média Mensal'!$U$2,1,0)+IF('Média 20h-21h'!R86&lt;'Média Mensal'!$U$2,1,0)+IF('Média 21h-22h'!R86&lt;'Média Mensal'!$U$2,1,0)+IF('Média 22h-23h'!R86&lt;'Média Mensal'!$U$2,1,0)+IF('Média 23h-0h'!R86&lt;'Média Mensal'!$U$2,1,0)</f>
        <v>1</v>
      </c>
      <c r="V86">
        <f>+IF('Média 24h-6h'!S86&lt;'Média Mensal'!$U$2,1,0)+IF('Média 6h-7h'!S86&lt;'Média Mensal'!$U$2,1,0)+IF('Média 7h-8h'!S86&lt;'Média Mensal'!$U$2,1,0)+IF('Média 8h-9h'!S86&lt;'Média Mensal'!$U$2,1,0)+IF('Média 9h-10h'!S86&lt;'Média Mensal'!$U$2,1,0)+IF('Média 10h-11h'!S86&lt;'Média Mensal'!$U$2,1,0)+IF('Média 11h-12h'!S86&lt;'Média Mensal'!$U$2,1,0)+IF('Média 12h-13h'!S86&lt;'Média Mensal'!$U$2,1,0)+IF('Média 13h-14h'!S86&lt;'Média Mensal'!$U$2,1,0)+IF('Média 14h-15h'!S86&lt;'Média Mensal'!$U$2,1,0)+IF('Média 15h-16h'!S86&lt;'Média Mensal'!$U$2,1,0)+IF('Média 16h-17h'!S86&lt;'Média Mensal'!$U$2,1,0)+IF('Média 17h-18h'!S86&lt;'Média Mensal'!$U$2,1,0)+IF('Média 18h-19h'!S86&lt;'Média Mensal'!$U$2,1,0)+IF('Média 19h-20h'!S86&lt;'Média Mensal'!$U$2,1,0)+IF('Média 20h-21h'!S86&lt;'Média Mensal'!$U$2,1,0)+IF('Média 21h-22h'!S86&lt;'Média Mensal'!$U$2,1,0)+IF('Média 22h-23h'!S86&lt;'Média Mensal'!$U$2,1,0)+IF('Média 23h-0h'!S86&lt;'Média Mensal'!$U$2,1,0)</f>
        <v>1</v>
      </c>
    </row>
    <row r="87" spans="2:22" x14ac:dyDescent="0.25">
      <c r="B87" s="28" t="s">
        <v>85</v>
      </c>
      <c r="Q87" s="41"/>
    </row>
    <row r="88" spans="2:22" x14ac:dyDescent="0.25">
      <c r="B88" s="47"/>
      <c r="D88" s="1"/>
      <c r="G88" s="1"/>
      <c r="Q88" s="41"/>
    </row>
    <row r="90" spans="2:22" x14ac:dyDescent="0.25">
      <c r="C90" t="s">
        <v>110</v>
      </c>
      <c r="D90" s="1">
        <f>(SUMPRODUCT((G5:G86)*(D5:D86)))/1000</f>
        <v>21505759.864268109</v>
      </c>
    </row>
    <row r="91" spans="2:22" x14ac:dyDescent="0.25">
      <c r="C91" t="s">
        <v>112</v>
      </c>
      <c r="D91" s="78">
        <f>SUMPRODUCT(((((J5:J86)*216)+((M5:M86)*248))*((D5:D86))/1000))</f>
        <v>112447085.03911997</v>
      </c>
    </row>
    <row r="92" spans="2:22" x14ac:dyDescent="0.25">
      <c r="C92" t="s">
        <v>111</v>
      </c>
      <c r="D92" s="39">
        <f>+D90/D91</f>
        <v>0.19125226640411644</v>
      </c>
    </row>
    <row r="93" spans="2:22" x14ac:dyDescent="0.25">
      <c r="D93" s="82">
        <f>+D92-P2</f>
        <v>0</v>
      </c>
    </row>
    <row r="174" spans="3:3" x14ac:dyDescent="0.25">
      <c r="C174" s="76"/>
    </row>
  </sheetData>
  <mergeCells count="9">
    <mergeCell ref="H2:O2"/>
    <mergeCell ref="U3:V3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orientation="portrait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61" zoomScale="78" zoomScaleNormal="78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0.14789187947632262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95.999999999999972</v>
      </c>
      <c r="F5" s="56">
        <v>274.7847074363292</v>
      </c>
      <c r="G5" s="57">
        <f>+E5+F5</f>
        <v>370.7847074363292</v>
      </c>
      <c r="H5" s="56">
        <v>45</v>
      </c>
      <c r="I5" s="56">
        <v>43</v>
      </c>
      <c r="J5" s="57">
        <f>+H5+I5</f>
        <v>88</v>
      </c>
      <c r="K5" s="56">
        <v>0</v>
      </c>
      <c r="L5" s="56">
        <v>0</v>
      </c>
      <c r="M5" s="57">
        <f>+K5+L5</f>
        <v>0</v>
      </c>
      <c r="N5" s="32">
        <f>+E5/(H5*216+K5*248)</f>
        <v>9.8765432098765395E-3</v>
      </c>
      <c r="O5" s="32">
        <f t="shared" ref="O5:O80" si="0">+F5/(I5*216+L5*248)</f>
        <v>2.9584916821310207E-2</v>
      </c>
      <c r="P5" s="33">
        <f t="shared" ref="P5:P80" si="1">+G5/(J5*216+M5*248)</f>
        <v>1.9506771224554357E-2</v>
      </c>
      <c r="Q5" s="41"/>
      <c r="R5" s="58">
        <f>+E5/(H5+K5)</f>
        <v>2.1333333333333329</v>
      </c>
      <c r="S5" s="58">
        <f t="shared" ref="S5" si="2">+F5/(I5+L5)</f>
        <v>6.3903420334030043</v>
      </c>
      <c r="T5" s="58">
        <f t="shared" ref="T5" si="3">+G5/(J5+M5)</f>
        <v>4.2134625845037412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132.53100788398544</v>
      </c>
      <c r="F6" s="56">
        <v>502.12595090000247</v>
      </c>
      <c r="G6" s="57">
        <f t="shared" ref="G6:G70" si="4">+E6+F6</f>
        <v>634.65695878398787</v>
      </c>
      <c r="H6" s="56">
        <v>45</v>
      </c>
      <c r="I6" s="56">
        <v>43</v>
      </c>
      <c r="J6" s="57">
        <f t="shared" ref="J6:J59" si="5">+H6+I6</f>
        <v>88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1.3634877354319489E-2</v>
      </c>
      <c r="O6" s="32">
        <f t="shared" ref="O6:O16" si="8">+F6/(I6*216+L6*248)</f>
        <v>5.4061794885874509E-2</v>
      </c>
      <c r="P6" s="33">
        <f t="shared" ref="P6:P16" si="9">+G6/(J6*216+M6*248)</f>
        <v>3.3388939329965693E-2</v>
      </c>
      <c r="Q6" s="41"/>
      <c r="R6" s="58">
        <f t="shared" ref="R6:R70" si="10">+E6/(H6+K6)</f>
        <v>2.9451335085330097</v>
      </c>
      <c r="S6" s="58">
        <f t="shared" ref="S6:S70" si="11">+F6/(I6+L6)</f>
        <v>11.677347695348894</v>
      </c>
      <c r="T6" s="58">
        <f t="shared" ref="T6:T70" si="12">+G6/(J6+M6)</f>
        <v>7.2120108952725897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186.75582110386318</v>
      </c>
      <c r="F7" s="56">
        <v>681.66204039552315</v>
      </c>
      <c r="G7" s="57">
        <f t="shared" si="4"/>
        <v>868.41786149938639</v>
      </c>
      <c r="H7" s="56">
        <v>45</v>
      </c>
      <c r="I7" s="56">
        <v>42</v>
      </c>
      <c r="J7" s="57">
        <f t="shared" si="5"/>
        <v>87</v>
      </c>
      <c r="K7" s="56">
        <v>0</v>
      </c>
      <c r="L7" s="56">
        <v>0</v>
      </c>
      <c r="M7" s="57">
        <f t="shared" si="6"/>
        <v>0</v>
      </c>
      <c r="N7" s="32">
        <f t="shared" si="7"/>
        <v>1.9213561841961234E-2</v>
      </c>
      <c r="O7" s="32">
        <f t="shared" si="8"/>
        <v>7.5139113800211987E-2</v>
      </c>
      <c r="P7" s="33">
        <f t="shared" si="9"/>
        <v>4.6212104166634016E-2</v>
      </c>
      <c r="Q7" s="41"/>
      <c r="R7" s="58">
        <f t="shared" si="10"/>
        <v>4.1501293578636265</v>
      </c>
      <c r="S7" s="58">
        <f t="shared" si="11"/>
        <v>16.230048580845789</v>
      </c>
      <c r="T7" s="58">
        <f t="shared" si="12"/>
        <v>9.9818144999929466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200.23986192382119</v>
      </c>
      <c r="F8" s="56">
        <v>772.07031427445224</v>
      </c>
      <c r="G8" s="57">
        <f t="shared" si="4"/>
        <v>972.31017619827344</v>
      </c>
      <c r="H8" s="56">
        <v>45</v>
      </c>
      <c r="I8" s="56">
        <v>42</v>
      </c>
      <c r="J8" s="57">
        <f t="shared" si="5"/>
        <v>87</v>
      </c>
      <c r="K8" s="56">
        <v>0</v>
      </c>
      <c r="L8" s="56">
        <v>0</v>
      </c>
      <c r="M8" s="57">
        <f t="shared" si="6"/>
        <v>0</v>
      </c>
      <c r="N8" s="32">
        <f t="shared" si="7"/>
        <v>2.0600808839899301E-2</v>
      </c>
      <c r="O8" s="32">
        <f t="shared" si="8"/>
        <v>8.5104752455296764E-2</v>
      </c>
      <c r="P8" s="33">
        <f t="shared" si="9"/>
        <v>5.1740643688711868E-2</v>
      </c>
      <c r="Q8" s="41"/>
      <c r="R8" s="58">
        <f t="shared" si="10"/>
        <v>4.4497747094182492</v>
      </c>
      <c r="S8" s="58">
        <f t="shared" si="11"/>
        <v>18.382626530344101</v>
      </c>
      <c r="T8" s="58">
        <f t="shared" si="12"/>
        <v>11.175979036761763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275.90167681802797</v>
      </c>
      <c r="F9" s="56">
        <v>1005.7452132762787</v>
      </c>
      <c r="G9" s="57">
        <f t="shared" si="4"/>
        <v>1281.6468900943066</v>
      </c>
      <c r="H9" s="56">
        <v>45</v>
      </c>
      <c r="I9" s="56">
        <v>42</v>
      </c>
      <c r="J9" s="57">
        <f t="shared" si="5"/>
        <v>87</v>
      </c>
      <c r="K9" s="56">
        <v>0</v>
      </c>
      <c r="L9" s="56">
        <v>0</v>
      </c>
      <c r="M9" s="57">
        <f t="shared" si="6"/>
        <v>0</v>
      </c>
      <c r="N9" s="32">
        <f t="shared" si="7"/>
        <v>2.8384946174694236E-2</v>
      </c>
      <c r="O9" s="32">
        <f t="shared" si="8"/>
        <v>0.11086256760100074</v>
      </c>
      <c r="P9" s="33">
        <f t="shared" si="9"/>
        <v>6.8201728932221511E-2</v>
      </c>
      <c r="Q9" s="41"/>
      <c r="R9" s="58">
        <f t="shared" si="10"/>
        <v>6.1311483737339545</v>
      </c>
      <c r="S9" s="58">
        <f t="shared" si="11"/>
        <v>23.946314601816159</v>
      </c>
      <c r="T9" s="58">
        <f t="shared" si="12"/>
        <v>14.731573449359846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324.11548972526811</v>
      </c>
      <c r="F10" s="56">
        <v>1163.7678702533651</v>
      </c>
      <c r="G10" s="57">
        <f t="shared" si="4"/>
        <v>1487.8833599786333</v>
      </c>
      <c r="H10" s="56">
        <v>45</v>
      </c>
      <c r="I10" s="56">
        <v>42</v>
      </c>
      <c r="J10" s="57">
        <f t="shared" si="5"/>
        <v>87</v>
      </c>
      <c r="K10" s="56">
        <v>0</v>
      </c>
      <c r="L10" s="56">
        <v>0</v>
      </c>
      <c r="M10" s="57">
        <f t="shared" si="6"/>
        <v>0</v>
      </c>
      <c r="N10" s="32">
        <f t="shared" si="7"/>
        <v>3.3345214992311537E-2</v>
      </c>
      <c r="O10" s="32">
        <f t="shared" si="8"/>
        <v>0.12828129081276071</v>
      </c>
      <c r="P10" s="33">
        <f t="shared" si="9"/>
        <v>7.9176424009080107E-2</v>
      </c>
      <c r="Q10" s="41"/>
      <c r="R10" s="58">
        <f t="shared" si="10"/>
        <v>7.2025664383392911</v>
      </c>
      <c r="S10" s="58">
        <f t="shared" si="11"/>
        <v>27.708758815556312</v>
      </c>
      <c r="T10" s="58">
        <f t="shared" si="12"/>
        <v>17.102107585961303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574.86446591963636</v>
      </c>
      <c r="F11" s="56">
        <v>1481.9938284969958</v>
      </c>
      <c r="G11" s="57">
        <f t="shared" si="4"/>
        <v>2056.8582944166319</v>
      </c>
      <c r="H11" s="56">
        <v>45</v>
      </c>
      <c r="I11" s="56">
        <v>42</v>
      </c>
      <c r="J11" s="57">
        <f t="shared" si="5"/>
        <v>87</v>
      </c>
      <c r="K11" s="56">
        <v>0</v>
      </c>
      <c r="L11" s="56">
        <v>0</v>
      </c>
      <c r="M11" s="57">
        <f t="shared" si="6"/>
        <v>0</v>
      </c>
      <c r="N11" s="32">
        <f t="shared" si="7"/>
        <v>5.9142434765394686E-2</v>
      </c>
      <c r="O11" s="32">
        <f t="shared" si="8"/>
        <v>0.16335910807947485</v>
      </c>
      <c r="P11" s="33">
        <f t="shared" si="9"/>
        <v>0.10945393222736441</v>
      </c>
      <c r="Q11" s="41"/>
      <c r="R11" s="58">
        <f t="shared" si="10"/>
        <v>12.774765909325252</v>
      </c>
      <c r="S11" s="58">
        <f t="shared" si="11"/>
        <v>35.285567345166569</v>
      </c>
      <c r="T11" s="58">
        <f t="shared" si="12"/>
        <v>23.642049361110711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565.69762570164494</v>
      </c>
      <c r="F12" s="56">
        <v>1526.1450655638557</v>
      </c>
      <c r="G12" s="57">
        <f t="shared" si="4"/>
        <v>2091.8426912655004</v>
      </c>
      <c r="H12" s="56">
        <v>45</v>
      </c>
      <c r="I12" s="56">
        <v>42</v>
      </c>
      <c r="J12" s="57">
        <f t="shared" si="5"/>
        <v>87</v>
      </c>
      <c r="K12" s="56">
        <v>0</v>
      </c>
      <c r="L12" s="56">
        <v>0</v>
      </c>
      <c r="M12" s="57">
        <f t="shared" si="6"/>
        <v>0</v>
      </c>
      <c r="N12" s="32">
        <f t="shared" si="7"/>
        <v>5.8199344207988161E-2</v>
      </c>
      <c r="O12" s="32">
        <f t="shared" si="8"/>
        <v>0.1682258670154162</v>
      </c>
      <c r="P12" s="33">
        <f t="shared" si="9"/>
        <v>0.11131559659778099</v>
      </c>
      <c r="Q12" s="41"/>
      <c r="R12" s="58">
        <f t="shared" si="10"/>
        <v>12.571058348925444</v>
      </c>
      <c r="S12" s="58">
        <f t="shared" si="11"/>
        <v>36.336787275329897</v>
      </c>
      <c r="T12" s="58">
        <f t="shared" si="12"/>
        <v>24.044168865120696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595.33475877307535</v>
      </c>
      <c r="F13" s="56">
        <v>1567.1843033774023</v>
      </c>
      <c r="G13" s="57">
        <f t="shared" si="4"/>
        <v>2162.5190621504776</v>
      </c>
      <c r="H13" s="56">
        <v>45</v>
      </c>
      <c r="I13" s="56">
        <v>42</v>
      </c>
      <c r="J13" s="57">
        <f t="shared" si="5"/>
        <v>87</v>
      </c>
      <c r="K13" s="56">
        <v>0</v>
      </c>
      <c r="L13" s="56">
        <v>0</v>
      </c>
      <c r="M13" s="57">
        <f t="shared" si="6"/>
        <v>0</v>
      </c>
      <c r="N13" s="32">
        <f t="shared" si="7"/>
        <v>6.1248431972538618E-2</v>
      </c>
      <c r="O13" s="32">
        <f t="shared" si="8"/>
        <v>0.1727495925239641</v>
      </c>
      <c r="P13" s="33">
        <f t="shared" si="9"/>
        <v>0.11507657844564056</v>
      </c>
      <c r="Q13" s="41"/>
      <c r="R13" s="58">
        <f t="shared" si="10"/>
        <v>13.229661306068341</v>
      </c>
      <c r="S13" s="58">
        <f t="shared" si="11"/>
        <v>37.313911985176247</v>
      </c>
      <c r="T13" s="58">
        <f t="shared" si="12"/>
        <v>24.856540944258363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642.24038054820801</v>
      </c>
      <c r="F14" s="56">
        <v>1795.3181619446229</v>
      </c>
      <c r="G14" s="57">
        <f t="shared" si="4"/>
        <v>2437.5585424928308</v>
      </c>
      <c r="H14" s="56">
        <v>45</v>
      </c>
      <c r="I14" s="56">
        <v>42</v>
      </c>
      <c r="J14" s="57">
        <f t="shared" si="5"/>
        <v>87</v>
      </c>
      <c r="K14" s="56">
        <v>0</v>
      </c>
      <c r="L14" s="56">
        <v>0</v>
      </c>
      <c r="M14" s="57">
        <f t="shared" si="6"/>
        <v>0</v>
      </c>
      <c r="N14" s="32">
        <f t="shared" si="7"/>
        <v>6.6074113225124284E-2</v>
      </c>
      <c r="O14" s="32">
        <f t="shared" si="8"/>
        <v>0.19789662278931028</v>
      </c>
      <c r="P14" s="33">
        <f t="shared" si="9"/>
        <v>0.12971256611817958</v>
      </c>
      <c r="Q14" s="41"/>
      <c r="R14" s="58">
        <f t="shared" si="10"/>
        <v>14.272008456626844</v>
      </c>
      <c r="S14" s="58">
        <f t="shared" si="11"/>
        <v>42.745670522491025</v>
      </c>
      <c r="T14" s="58">
        <f t="shared" si="12"/>
        <v>28.017914281526792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5052.9600187190272</v>
      </c>
      <c r="F15" s="56">
        <v>2867.9352996312059</v>
      </c>
      <c r="G15" s="57">
        <f t="shared" si="4"/>
        <v>7920.8953183502326</v>
      </c>
      <c r="H15" s="56">
        <v>53</v>
      </c>
      <c r="I15" s="56">
        <v>44</v>
      </c>
      <c r="J15" s="57">
        <f t="shared" si="5"/>
        <v>97</v>
      </c>
      <c r="K15" s="56">
        <v>45</v>
      </c>
      <c r="L15" s="56">
        <v>41</v>
      </c>
      <c r="M15" s="57">
        <f t="shared" si="6"/>
        <v>86</v>
      </c>
      <c r="N15" s="32">
        <f t="shared" si="7"/>
        <v>0.22350318554135826</v>
      </c>
      <c r="O15" s="32">
        <f t="shared" si="8"/>
        <v>0.14578768298247285</v>
      </c>
      <c r="P15" s="33">
        <f t="shared" si="9"/>
        <v>0.18734378709437635</v>
      </c>
      <c r="Q15" s="41"/>
      <c r="R15" s="58">
        <f t="shared" si="10"/>
        <v>51.560816517541092</v>
      </c>
      <c r="S15" s="58">
        <f t="shared" si="11"/>
        <v>33.740415289778895</v>
      </c>
      <c r="T15" s="58">
        <f t="shared" si="12"/>
        <v>43.283580974591437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7295.0358984358572</v>
      </c>
      <c r="F16" s="56">
        <v>4965.301924684185</v>
      </c>
      <c r="G16" s="57">
        <f t="shared" si="4"/>
        <v>12260.337823120042</v>
      </c>
      <c r="H16" s="56">
        <v>54</v>
      </c>
      <c r="I16" s="56">
        <v>46</v>
      </c>
      <c r="J16" s="57">
        <f t="shared" si="5"/>
        <v>100</v>
      </c>
      <c r="K16" s="56">
        <v>79</v>
      </c>
      <c r="L16" s="56">
        <v>78</v>
      </c>
      <c r="M16" s="57">
        <f t="shared" si="6"/>
        <v>157</v>
      </c>
      <c r="N16" s="32">
        <f t="shared" si="7"/>
        <v>0.23339633665331</v>
      </c>
      <c r="O16" s="32">
        <f t="shared" si="8"/>
        <v>0.16957998376653638</v>
      </c>
      <c r="P16" s="33">
        <f t="shared" si="9"/>
        <v>0.20252969841284596</v>
      </c>
      <c r="Q16" s="41"/>
      <c r="R16" s="58">
        <f t="shared" si="10"/>
        <v>54.849893973201937</v>
      </c>
      <c r="S16" s="58">
        <f t="shared" si="11"/>
        <v>40.042757457130527</v>
      </c>
      <c r="T16" s="58">
        <f t="shared" si="12"/>
        <v>47.705594642490439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7423.6986616065842</v>
      </c>
      <c r="F17" s="56">
        <v>5377.7857270597979</v>
      </c>
      <c r="G17" s="57">
        <f t="shared" si="4"/>
        <v>12801.484388666382</v>
      </c>
      <c r="H17" s="56">
        <v>54</v>
      </c>
      <c r="I17" s="56">
        <v>46</v>
      </c>
      <c r="J17" s="57">
        <f t="shared" si="5"/>
        <v>100</v>
      </c>
      <c r="K17" s="56">
        <v>82</v>
      </c>
      <c r="L17" s="56">
        <v>79</v>
      </c>
      <c r="M17" s="57">
        <f t="shared" si="6"/>
        <v>161</v>
      </c>
      <c r="N17" s="32">
        <f t="shared" ref="N17:N81" si="13">+E17/(H17*216+K17*248)</f>
        <v>0.23199058317520577</v>
      </c>
      <c r="O17" s="32">
        <f t="shared" si="0"/>
        <v>0.18212495689040226</v>
      </c>
      <c r="P17" s="33">
        <f t="shared" si="1"/>
        <v>0.20805949142937169</v>
      </c>
      <c r="Q17" s="41"/>
      <c r="R17" s="58">
        <f t="shared" si="10"/>
        <v>54.586019570636651</v>
      </c>
      <c r="S17" s="58">
        <f t="shared" si="11"/>
        <v>43.02228581647838</v>
      </c>
      <c r="T17" s="58">
        <f t="shared" si="12"/>
        <v>49.047832906767745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8705.6618135752815</v>
      </c>
      <c r="F18" s="56">
        <v>6426.3030656380615</v>
      </c>
      <c r="G18" s="57">
        <f t="shared" si="4"/>
        <v>15131.964879213343</v>
      </c>
      <c r="H18" s="56">
        <v>54</v>
      </c>
      <c r="I18" s="56">
        <v>46</v>
      </c>
      <c r="J18" s="57">
        <f t="shared" si="5"/>
        <v>100</v>
      </c>
      <c r="K18" s="56">
        <v>82</v>
      </c>
      <c r="L18" s="56">
        <v>79</v>
      </c>
      <c r="M18" s="57">
        <f t="shared" si="6"/>
        <v>161</v>
      </c>
      <c r="N18" s="32">
        <f t="shared" si="13"/>
        <v>0.27205193167422753</v>
      </c>
      <c r="O18" s="32">
        <f t="shared" si="0"/>
        <v>0.21763421381868267</v>
      </c>
      <c r="P18" s="33">
        <f t="shared" si="1"/>
        <v>0.24593623844775295</v>
      </c>
      <c r="Q18" s="41"/>
      <c r="R18" s="58">
        <f t="shared" si="10"/>
        <v>64.012219217465301</v>
      </c>
      <c r="S18" s="58">
        <f t="shared" si="11"/>
        <v>51.410424525104489</v>
      </c>
      <c r="T18" s="58">
        <f t="shared" si="12"/>
        <v>57.976876931851891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10163.218321845306</v>
      </c>
      <c r="F19" s="56">
        <v>7436.1991220362133</v>
      </c>
      <c r="G19" s="57">
        <f t="shared" si="4"/>
        <v>17599.417443881521</v>
      </c>
      <c r="H19" s="56">
        <v>54</v>
      </c>
      <c r="I19" s="56">
        <v>39</v>
      </c>
      <c r="J19" s="57">
        <f t="shared" si="5"/>
        <v>93</v>
      </c>
      <c r="K19" s="56">
        <v>82</v>
      </c>
      <c r="L19" s="56">
        <v>79</v>
      </c>
      <c r="M19" s="57">
        <f t="shared" si="6"/>
        <v>161</v>
      </c>
      <c r="N19" s="32">
        <f t="shared" si="13"/>
        <v>0.31760057255766583</v>
      </c>
      <c r="O19" s="32">
        <f t="shared" si="0"/>
        <v>0.26542686757696365</v>
      </c>
      <c r="P19" s="33">
        <f t="shared" si="1"/>
        <v>0.29324542528461611</v>
      </c>
      <c r="Q19" s="41"/>
      <c r="R19" s="58">
        <f t="shared" si="10"/>
        <v>74.729546484156671</v>
      </c>
      <c r="S19" s="58">
        <f t="shared" si="11"/>
        <v>63.018636627425536</v>
      </c>
      <c r="T19" s="58">
        <f t="shared" si="12"/>
        <v>69.289045054651652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11278.877128463275</v>
      </c>
      <c r="F20" s="56">
        <v>10325.772599078246</v>
      </c>
      <c r="G20" s="57">
        <f t="shared" si="4"/>
        <v>21604.64972754152</v>
      </c>
      <c r="H20" s="56">
        <v>132</v>
      </c>
      <c r="I20" s="56">
        <v>124</v>
      </c>
      <c r="J20" s="57">
        <f t="shared" si="5"/>
        <v>256</v>
      </c>
      <c r="K20" s="56">
        <v>82</v>
      </c>
      <c r="L20" s="56">
        <v>79</v>
      </c>
      <c r="M20" s="57">
        <f t="shared" si="6"/>
        <v>161</v>
      </c>
      <c r="N20" s="32">
        <f t="shared" si="13"/>
        <v>0.23089741910545519</v>
      </c>
      <c r="O20" s="32">
        <f t="shared" si="0"/>
        <v>0.22265336810156644</v>
      </c>
      <c r="P20" s="33">
        <f t="shared" si="1"/>
        <v>0.22688240073449467</v>
      </c>
      <c r="Q20" s="41"/>
      <c r="R20" s="58">
        <f t="shared" si="10"/>
        <v>52.705033310576049</v>
      </c>
      <c r="S20" s="58">
        <f t="shared" si="11"/>
        <v>50.865874872306627</v>
      </c>
      <c r="T20" s="58">
        <f t="shared" si="12"/>
        <v>51.809711576838176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10993.270977208207</v>
      </c>
      <c r="F21" s="56">
        <v>10303.480638088224</v>
      </c>
      <c r="G21" s="57">
        <f t="shared" si="4"/>
        <v>21296.751615296431</v>
      </c>
      <c r="H21" s="56">
        <v>132</v>
      </c>
      <c r="I21" s="56">
        <v>123</v>
      </c>
      <c r="J21" s="57">
        <f t="shared" si="5"/>
        <v>255</v>
      </c>
      <c r="K21" s="56">
        <v>82</v>
      </c>
      <c r="L21" s="56">
        <v>79</v>
      </c>
      <c r="M21" s="57">
        <f t="shared" si="6"/>
        <v>161</v>
      </c>
      <c r="N21" s="32">
        <f t="shared" si="13"/>
        <v>0.22505058502309627</v>
      </c>
      <c r="O21" s="32">
        <f t="shared" si="0"/>
        <v>0.22321231884939827</v>
      </c>
      <c r="P21" s="33">
        <f t="shared" si="1"/>
        <v>0.22415745637521503</v>
      </c>
      <c r="Q21" s="41"/>
      <c r="R21" s="58">
        <f t="shared" si="10"/>
        <v>51.370425127141154</v>
      </c>
      <c r="S21" s="58">
        <f t="shared" si="11"/>
        <v>51.007329891525863</v>
      </c>
      <c r="T21" s="58">
        <f t="shared" si="12"/>
        <v>51.194114459847192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10472.935146696995</v>
      </c>
      <c r="F22" s="56">
        <v>9884.180481891648</v>
      </c>
      <c r="G22" s="57">
        <f t="shared" si="4"/>
        <v>20357.115628588643</v>
      </c>
      <c r="H22" s="56">
        <v>132</v>
      </c>
      <c r="I22" s="56">
        <v>125</v>
      </c>
      <c r="J22" s="57">
        <f t="shared" si="5"/>
        <v>257</v>
      </c>
      <c r="K22" s="56">
        <v>82</v>
      </c>
      <c r="L22" s="56">
        <v>79</v>
      </c>
      <c r="M22" s="57">
        <f t="shared" si="6"/>
        <v>161</v>
      </c>
      <c r="N22" s="32">
        <f t="shared" si="13"/>
        <v>0.21439844306209047</v>
      </c>
      <c r="O22" s="32">
        <f t="shared" si="0"/>
        <v>0.21214329674389698</v>
      </c>
      <c r="P22" s="33">
        <f t="shared" si="1"/>
        <v>0.21329752335067731</v>
      </c>
      <c r="Q22" s="41"/>
      <c r="R22" s="58">
        <f t="shared" si="10"/>
        <v>48.938949283630819</v>
      </c>
      <c r="S22" s="58">
        <f t="shared" si="11"/>
        <v>48.451865107312003</v>
      </c>
      <c r="T22" s="58">
        <f t="shared" si="12"/>
        <v>48.701233561216846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9425.1458974733341</v>
      </c>
      <c r="F23" s="56">
        <v>7972.5293785942158</v>
      </c>
      <c r="G23" s="57">
        <f t="shared" si="4"/>
        <v>17397.675276067552</v>
      </c>
      <c r="H23" s="56">
        <v>132</v>
      </c>
      <c r="I23" s="56">
        <v>122</v>
      </c>
      <c r="J23" s="57">
        <f t="shared" si="5"/>
        <v>254</v>
      </c>
      <c r="K23" s="56">
        <v>82</v>
      </c>
      <c r="L23" s="56">
        <v>79</v>
      </c>
      <c r="M23" s="57">
        <f t="shared" si="6"/>
        <v>161</v>
      </c>
      <c r="N23" s="32">
        <f t="shared" si="13"/>
        <v>0.19294845024306695</v>
      </c>
      <c r="O23" s="32">
        <f t="shared" si="0"/>
        <v>0.17352710644685304</v>
      </c>
      <c r="P23" s="33">
        <f t="shared" si="1"/>
        <v>0.18353526960152283</v>
      </c>
      <c r="Q23" s="41"/>
      <c r="R23" s="58">
        <f t="shared" si="10"/>
        <v>44.042737838660443</v>
      </c>
      <c r="S23" s="58">
        <f t="shared" si="11"/>
        <v>39.664325266637888</v>
      </c>
      <c r="T23" s="58">
        <f t="shared" si="12"/>
        <v>41.922109098957954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8686.159885874029</v>
      </c>
      <c r="F24" s="56">
        <v>7206.1151453100465</v>
      </c>
      <c r="G24" s="57">
        <f t="shared" si="4"/>
        <v>15892.275031184075</v>
      </c>
      <c r="H24" s="56">
        <v>132</v>
      </c>
      <c r="I24" s="56">
        <v>122</v>
      </c>
      <c r="J24" s="57">
        <f t="shared" si="5"/>
        <v>254</v>
      </c>
      <c r="K24" s="56">
        <v>82</v>
      </c>
      <c r="L24" s="56">
        <v>79</v>
      </c>
      <c r="M24" s="57">
        <f t="shared" si="6"/>
        <v>161</v>
      </c>
      <c r="N24" s="32">
        <f t="shared" si="13"/>
        <v>0.17782017453885582</v>
      </c>
      <c r="O24" s="32">
        <f t="shared" si="0"/>
        <v>0.15684561956534143</v>
      </c>
      <c r="P24" s="33">
        <f t="shared" si="1"/>
        <v>0.16765418000658364</v>
      </c>
      <c r="Q24" s="41"/>
      <c r="R24" s="58">
        <f t="shared" si="10"/>
        <v>40.589532176981443</v>
      </c>
      <c r="S24" s="58">
        <f t="shared" si="11"/>
        <v>35.851319130895753</v>
      </c>
      <c r="T24" s="58">
        <f t="shared" si="12"/>
        <v>38.29463862935922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7988.6033887558697</v>
      </c>
      <c r="F25" s="56">
        <v>7187.3232765637104</v>
      </c>
      <c r="G25" s="57">
        <f t="shared" si="4"/>
        <v>15175.926665319581</v>
      </c>
      <c r="H25" s="56">
        <v>132</v>
      </c>
      <c r="I25" s="56">
        <v>122</v>
      </c>
      <c r="J25" s="57">
        <f t="shared" si="5"/>
        <v>254</v>
      </c>
      <c r="K25" s="56">
        <v>84</v>
      </c>
      <c r="L25" s="56">
        <v>79</v>
      </c>
      <c r="M25" s="57">
        <f t="shared" si="6"/>
        <v>163</v>
      </c>
      <c r="N25" s="32">
        <f t="shared" si="13"/>
        <v>0.16189614520014328</v>
      </c>
      <c r="O25" s="32">
        <f t="shared" si="0"/>
        <v>0.15643660274603235</v>
      </c>
      <c r="P25" s="33">
        <f t="shared" si="1"/>
        <v>0.15926377576735351</v>
      </c>
      <c r="Q25" s="41"/>
      <c r="R25" s="58">
        <f t="shared" si="10"/>
        <v>36.984274947943838</v>
      </c>
      <c r="S25" s="58">
        <f t="shared" si="11"/>
        <v>35.75782724658562</v>
      </c>
      <c r="T25" s="58">
        <f t="shared" si="12"/>
        <v>36.393109509159665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7557.9664144521385</v>
      </c>
      <c r="F26" s="56">
        <v>6838.8342285558047</v>
      </c>
      <c r="G26" s="57">
        <f t="shared" si="4"/>
        <v>14396.800643007944</v>
      </c>
      <c r="H26" s="56">
        <v>132</v>
      </c>
      <c r="I26" s="56">
        <v>122</v>
      </c>
      <c r="J26" s="57">
        <f t="shared" si="5"/>
        <v>254</v>
      </c>
      <c r="K26" s="56">
        <v>99</v>
      </c>
      <c r="L26" s="56">
        <v>79</v>
      </c>
      <c r="M26" s="57">
        <f t="shared" si="6"/>
        <v>178</v>
      </c>
      <c r="N26" s="32">
        <f t="shared" si="13"/>
        <v>0.14243114756618683</v>
      </c>
      <c r="O26" s="32">
        <f t="shared" si="0"/>
        <v>0.14885151986234993</v>
      </c>
      <c r="P26" s="33">
        <f t="shared" si="1"/>
        <v>0.14541047837556503</v>
      </c>
      <c r="Q26" s="41"/>
      <c r="R26" s="58">
        <f t="shared" si="10"/>
        <v>32.718469326632636</v>
      </c>
      <c r="S26" s="58">
        <f t="shared" si="11"/>
        <v>34.024050888337335</v>
      </c>
      <c r="T26" s="58">
        <f t="shared" si="12"/>
        <v>33.325927414370241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7075.7342044151474</v>
      </c>
      <c r="F27" s="56">
        <v>5244.1555989127846</v>
      </c>
      <c r="G27" s="57">
        <f t="shared" si="4"/>
        <v>12319.889803327933</v>
      </c>
      <c r="H27" s="56">
        <v>132</v>
      </c>
      <c r="I27" s="56">
        <v>121</v>
      </c>
      <c r="J27" s="57">
        <f t="shared" si="5"/>
        <v>253</v>
      </c>
      <c r="K27" s="56">
        <v>102</v>
      </c>
      <c r="L27" s="56">
        <v>77</v>
      </c>
      <c r="M27" s="57">
        <f t="shared" si="6"/>
        <v>179</v>
      </c>
      <c r="N27" s="32">
        <f t="shared" si="13"/>
        <v>0.13149966927622561</v>
      </c>
      <c r="O27" s="32">
        <f t="shared" si="0"/>
        <v>0.11593906081784543</v>
      </c>
      <c r="P27" s="33">
        <f t="shared" si="1"/>
        <v>0.12439307151987009</v>
      </c>
      <c r="Q27" s="41"/>
      <c r="R27" s="58">
        <f t="shared" si="10"/>
        <v>30.238180360748494</v>
      </c>
      <c r="S27" s="58">
        <f t="shared" si="11"/>
        <v>26.485634337943356</v>
      </c>
      <c r="T27" s="58">
        <f t="shared" si="12"/>
        <v>28.518263433629475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1977.0926117990798</v>
      </c>
      <c r="F28" s="56">
        <v>1838.1297740484883</v>
      </c>
      <c r="G28" s="57">
        <f t="shared" si="4"/>
        <v>3815.2223858475681</v>
      </c>
      <c r="H28" s="56">
        <v>82</v>
      </c>
      <c r="I28" s="56">
        <v>80</v>
      </c>
      <c r="J28" s="57">
        <f t="shared" si="5"/>
        <v>162</v>
      </c>
      <c r="K28" s="56">
        <v>0</v>
      </c>
      <c r="L28" s="56">
        <v>0</v>
      </c>
      <c r="M28" s="57">
        <f t="shared" si="6"/>
        <v>0</v>
      </c>
      <c r="N28" s="32">
        <f t="shared" si="13"/>
        <v>0.11162446995252258</v>
      </c>
      <c r="O28" s="32">
        <f t="shared" si="0"/>
        <v>0.10637325081299122</v>
      </c>
      <c r="P28" s="33">
        <f t="shared" si="1"/>
        <v>0.10903127531571696</v>
      </c>
      <c r="Q28" s="41"/>
      <c r="R28" s="58">
        <f t="shared" si="10"/>
        <v>24.110885509744875</v>
      </c>
      <c r="S28" s="58">
        <f t="shared" si="11"/>
        <v>22.976622175606103</v>
      </c>
      <c r="T28" s="58">
        <f t="shared" si="12"/>
        <v>23.550755468194865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1810.5173507276643</v>
      </c>
      <c r="F29" s="56">
        <v>1843.3141232093735</v>
      </c>
      <c r="G29" s="57">
        <f t="shared" si="4"/>
        <v>3653.831473937038</v>
      </c>
      <c r="H29" s="56">
        <v>82</v>
      </c>
      <c r="I29" s="56">
        <v>82</v>
      </c>
      <c r="J29" s="57">
        <f t="shared" si="5"/>
        <v>164</v>
      </c>
      <c r="K29" s="56">
        <v>0</v>
      </c>
      <c r="L29" s="56">
        <v>0</v>
      </c>
      <c r="M29" s="57">
        <f t="shared" si="6"/>
        <v>0</v>
      </c>
      <c r="N29" s="32">
        <f t="shared" si="13"/>
        <v>0.10221981429130896</v>
      </c>
      <c r="O29" s="32">
        <f t="shared" si="0"/>
        <v>0.10407148392103509</v>
      </c>
      <c r="P29" s="33">
        <f t="shared" si="1"/>
        <v>0.10314564910617204</v>
      </c>
      <c r="Q29" s="41"/>
      <c r="R29" s="58">
        <f t="shared" si="10"/>
        <v>22.079479886922734</v>
      </c>
      <c r="S29" s="58">
        <f t="shared" si="11"/>
        <v>22.479440526943581</v>
      </c>
      <c r="T29" s="58">
        <f t="shared" si="12"/>
        <v>22.279460206933159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1797.0642396664325</v>
      </c>
      <c r="F30" s="56">
        <v>1856.9239432638756</v>
      </c>
      <c r="G30" s="57">
        <f t="shared" si="4"/>
        <v>3653.9881829303081</v>
      </c>
      <c r="H30" s="56">
        <v>80</v>
      </c>
      <c r="I30" s="56">
        <v>81</v>
      </c>
      <c r="J30" s="57">
        <f t="shared" si="5"/>
        <v>161</v>
      </c>
      <c r="K30" s="56">
        <v>0</v>
      </c>
      <c r="L30" s="56">
        <v>0</v>
      </c>
      <c r="M30" s="57">
        <f t="shared" si="6"/>
        <v>0</v>
      </c>
      <c r="N30" s="32">
        <f t="shared" si="13"/>
        <v>0.10399677312884448</v>
      </c>
      <c r="O30" s="32">
        <f t="shared" si="0"/>
        <v>0.10613419886053244</v>
      </c>
      <c r="P30" s="33">
        <f t="shared" si="1"/>
        <v>0.10507212396279929</v>
      </c>
      <c r="Q30" s="41"/>
      <c r="R30" s="58">
        <f t="shared" si="10"/>
        <v>22.463302995830407</v>
      </c>
      <c r="S30" s="58">
        <f t="shared" si="11"/>
        <v>22.924986953875006</v>
      </c>
      <c r="T30" s="58">
        <f t="shared" si="12"/>
        <v>22.695578775964645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1617.98596834773</v>
      </c>
      <c r="F31" s="56">
        <v>1778.3562183450751</v>
      </c>
      <c r="G31" s="57">
        <f t="shared" si="4"/>
        <v>3396.3421866928052</v>
      </c>
      <c r="H31" s="56">
        <v>70</v>
      </c>
      <c r="I31" s="56">
        <v>80</v>
      </c>
      <c r="J31" s="57">
        <f t="shared" si="5"/>
        <v>150</v>
      </c>
      <c r="K31" s="56">
        <v>0</v>
      </c>
      <c r="L31" s="56">
        <v>0</v>
      </c>
      <c r="M31" s="57">
        <f t="shared" si="6"/>
        <v>0</v>
      </c>
      <c r="N31" s="32">
        <f t="shared" si="13"/>
        <v>0.10700965399125198</v>
      </c>
      <c r="O31" s="32">
        <f t="shared" si="0"/>
        <v>0.10291413300608074</v>
      </c>
      <c r="P31" s="33">
        <f t="shared" si="1"/>
        <v>0.10482537613249399</v>
      </c>
      <c r="Q31" s="41"/>
      <c r="R31" s="58">
        <f t="shared" si="10"/>
        <v>23.114085262110429</v>
      </c>
      <c r="S31" s="58">
        <f t="shared" si="11"/>
        <v>22.22945272931344</v>
      </c>
      <c r="T31" s="58">
        <f t="shared" si="12"/>
        <v>22.642281244618701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1461.6117833635876</v>
      </c>
      <c r="F32" s="56">
        <v>1695.2138067045762</v>
      </c>
      <c r="G32" s="57">
        <f t="shared" si="4"/>
        <v>3156.8255900681638</v>
      </c>
      <c r="H32" s="56">
        <v>82</v>
      </c>
      <c r="I32" s="56">
        <v>80</v>
      </c>
      <c r="J32" s="57">
        <f t="shared" si="5"/>
        <v>162</v>
      </c>
      <c r="K32" s="56">
        <v>0</v>
      </c>
      <c r="L32" s="56">
        <v>0</v>
      </c>
      <c r="M32" s="57">
        <f t="shared" si="6"/>
        <v>0</v>
      </c>
      <c r="N32" s="32">
        <f t="shared" si="13"/>
        <v>8.2520990478974002E-2</v>
      </c>
      <c r="O32" s="32">
        <f t="shared" si="0"/>
        <v>9.8102650850959275E-2</v>
      </c>
      <c r="P32" s="33">
        <f t="shared" si="1"/>
        <v>9.0215637576250687E-2</v>
      </c>
      <c r="Q32" s="41"/>
      <c r="R32" s="58">
        <f t="shared" si="10"/>
        <v>17.824533943458384</v>
      </c>
      <c r="S32" s="58">
        <f t="shared" si="11"/>
        <v>21.190172583807204</v>
      </c>
      <c r="T32" s="58">
        <f t="shared" si="12"/>
        <v>19.486577716470148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1038.5404268312457</v>
      </c>
      <c r="F33" s="56">
        <v>1290.3080701800523</v>
      </c>
      <c r="G33" s="57">
        <f t="shared" si="4"/>
        <v>2328.8484970112977</v>
      </c>
      <c r="H33" s="56">
        <v>82</v>
      </c>
      <c r="I33" s="56">
        <v>80</v>
      </c>
      <c r="J33" s="57">
        <f t="shared" si="5"/>
        <v>162</v>
      </c>
      <c r="K33" s="56">
        <v>0</v>
      </c>
      <c r="L33" s="56">
        <v>0</v>
      </c>
      <c r="M33" s="57">
        <f t="shared" si="6"/>
        <v>0</v>
      </c>
      <c r="N33" s="32">
        <f t="shared" si="13"/>
        <v>5.8634847946660212E-2</v>
      </c>
      <c r="O33" s="32">
        <f t="shared" si="0"/>
        <v>7.4670605913197463E-2</v>
      </c>
      <c r="P33" s="33">
        <f t="shared" si="1"/>
        <v>6.6553740769641573E-2</v>
      </c>
      <c r="Q33" s="41"/>
      <c r="R33" s="58">
        <f t="shared" si="10"/>
        <v>12.665127156478606</v>
      </c>
      <c r="S33" s="58">
        <f t="shared" si="11"/>
        <v>16.128850877250652</v>
      </c>
      <c r="T33" s="58">
        <f t="shared" si="12"/>
        <v>14.375608006242578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494.34210978757233</v>
      </c>
      <c r="F34" s="56">
        <v>530.21398749681566</v>
      </c>
      <c r="G34" s="57">
        <f t="shared" si="4"/>
        <v>1024.556097284388</v>
      </c>
      <c r="H34" s="56">
        <v>82</v>
      </c>
      <c r="I34" s="56">
        <v>80</v>
      </c>
      <c r="J34" s="57">
        <f t="shared" si="5"/>
        <v>162</v>
      </c>
      <c r="K34" s="56">
        <v>0</v>
      </c>
      <c r="L34" s="56">
        <v>0</v>
      </c>
      <c r="M34" s="57">
        <f t="shared" si="6"/>
        <v>0</v>
      </c>
      <c r="N34" s="32">
        <f t="shared" si="13"/>
        <v>2.7910010715197171E-2</v>
      </c>
      <c r="O34" s="32">
        <f t="shared" si="0"/>
        <v>3.0683679831991648E-2</v>
      </c>
      <c r="P34" s="33">
        <f t="shared" si="1"/>
        <v>2.927972385929321E-2</v>
      </c>
      <c r="Q34" s="41"/>
      <c r="R34" s="58">
        <f t="shared" si="10"/>
        <v>6.0285623144825893</v>
      </c>
      <c r="S34" s="58">
        <f t="shared" si="11"/>
        <v>6.6276748437101958</v>
      </c>
      <c r="T34" s="58">
        <f t="shared" si="12"/>
        <v>6.3244203536073336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271.88200063091392</v>
      </c>
      <c r="F35" s="56">
        <v>280.1047056122319</v>
      </c>
      <c r="G35" s="57">
        <f t="shared" si="4"/>
        <v>551.98670624314582</v>
      </c>
      <c r="H35" s="56">
        <v>83</v>
      </c>
      <c r="I35" s="56">
        <v>81</v>
      </c>
      <c r="J35" s="57">
        <f t="shared" si="5"/>
        <v>164</v>
      </c>
      <c r="K35" s="56">
        <v>0</v>
      </c>
      <c r="L35" s="56">
        <v>0</v>
      </c>
      <c r="M35" s="57">
        <f t="shared" si="6"/>
        <v>0</v>
      </c>
      <c r="N35" s="32">
        <f t="shared" si="13"/>
        <v>1.5165216456432058E-2</v>
      </c>
      <c r="O35" s="32">
        <f t="shared" si="0"/>
        <v>1.6009642524704611E-2</v>
      </c>
      <c r="P35" s="33">
        <f t="shared" si="1"/>
        <v>1.5582280551127649E-2</v>
      </c>
      <c r="Q35" s="41"/>
      <c r="R35" s="58">
        <f t="shared" si="10"/>
        <v>3.2756867545893242</v>
      </c>
      <c r="S35" s="58">
        <f t="shared" si="11"/>
        <v>3.4580827853361962</v>
      </c>
      <c r="T35" s="58">
        <f t="shared" si="12"/>
        <v>3.3657725990435718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49.537429639550993</v>
      </c>
      <c r="F36" s="61">
        <v>45.999999999999993</v>
      </c>
      <c r="G36" s="62">
        <f t="shared" si="4"/>
        <v>95.537429639550993</v>
      </c>
      <c r="H36" s="61">
        <v>82</v>
      </c>
      <c r="I36" s="61">
        <v>80</v>
      </c>
      <c r="J36" s="62">
        <f t="shared" si="5"/>
        <v>162</v>
      </c>
      <c r="K36" s="61">
        <v>0</v>
      </c>
      <c r="L36" s="61">
        <v>0</v>
      </c>
      <c r="M36" s="62">
        <f t="shared" si="6"/>
        <v>0</v>
      </c>
      <c r="N36" s="34">
        <f t="shared" si="13"/>
        <v>2.79682868335315E-3</v>
      </c>
      <c r="O36" s="34">
        <f t="shared" si="0"/>
        <v>2.6620370370370365E-3</v>
      </c>
      <c r="P36" s="35">
        <f t="shared" si="1"/>
        <v>2.7302649073945758E-3</v>
      </c>
      <c r="Q36" s="41"/>
      <c r="R36" s="58">
        <f t="shared" si="10"/>
        <v>0.60411499560428039</v>
      </c>
      <c r="S36" s="58">
        <f t="shared" si="11"/>
        <v>0.57499999999999996</v>
      </c>
      <c r="T36" s="58">
        <f t="shared" si="12"/>
        <v>0.58973721999722839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2508.5255057382728</v>
      </c>
      <c r="F37" s="64">
        <v>2487.1025358255838</v>
      </c>
      <c r="G37" s="65">
        <f t="shared" si="4"/>
        <v>4995.6280415638566</v>
      </c>
      <c r="H37" s="64">
        <v>41</v>
      </c>
      <c r="I37" s="64">
        <v>40</v>
      </c>
      <c r="J37" s="65">
        <f t="shared" si="5"/>
        <v>81</v>
      </c>
      <c r="K37" s="64">
        <v>41</v>
      </c>
      <c r="L37" s="64">
        <v>41</v>
      </c>
      <c r="M37" s="65">
        <f t="shared" si="6"/>
        <v>82</v>
      </c>
      <c r="N37" s="30">
        <f t="shared" si="13"/>
        <v>0.13186109681130534</v>
      </c>
      <c r="O37" s="30">
        <f t="shared" si="0"/>
        <v>0.13223641725997362</v>
      </c>
      <c r="P37" s="31">
        <f t="shared" si="1"/>
        <v>0.13204768559853713</v>
      </c>
      <c r="Q37" s="41"/>
      <c r="R37" s="58">
        <f t="shared" si="10"/>
        <v>30.59177446022284</v>
      </c>
      <c r="S37" s="58">
        <f t="shared" si="11"/>
        <v>30.704969578093628</v>
      </c>
      <c r="T37" s="58">
        <f t="shared" si="12"/>
        <v>30.648024794870285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2398.3247738271957</v>
      </c>
      <c r="F38" s="56">
        <v>2449.0734371047397</v>
      </c>
      <c r="G38" s="57">
        <f t="shared" si="4"/>
        <v>4847.398210931935</v>
      </c>
      <c r="H38" s="56">
        <v>41</v>
      </c>
      <c r="I38" s="56">
        <v>40</v>
      </c>
      <c r="J38" s="57">
        <f t="shared" si="5"/>
        <v>81</v>
      </c>
      <c r="K38" s="56">
        <v>39</v>
      </c>
      <c r="L38" s="56">
        <v>40</v>
      </c>
      <c r="M38" s="57">
        <f t="shared" si="6"/>
        <v>79</v>
      </c>
      <c r="N38" s="32">
        <f t="shared" si="13"/>
        <v>0.1294432628360965</v>
      </c>
      <c r="O38" s="32">
        <f t="shared" si="0"/>
        <v>0.13195438777503984</v>
      </c>
      <c r="P38" s="33">
        <f t="shared" si="1"/>
        <v>0.13069990862089989</v>
      </c>
      <c r="Q38" s="41"/>
      <c r="R38" s="58">
        <f t="shared" si="10"/>
        <v>29.979059672839945</v>
      </c>
      <c r="S38" s="58">
        <f t="shared" si="11"/>
        <v>30.613417963809248</v>
      </c>
      <c r="T38" s="58">
        <f t="shared" si="12"/>
        <v>30.296238818324593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2344.4204973971841</v>
      </c>
      <c r="F39" s="56">
        <v>2429.9806138232043</v>
      </c>
      <c r="G39" s="57">
        <f t="shared" si="4"/>
        <v>4774.401111220388</v>
      </c>
      <c r="H39" s="56">
        <v>41</v>
      </c>
      <c r="I39" s="56">
        <v>40</v>
      </c>
      <c r="J39" s="57">
        <f t="shared" si="5"/>
        <v>81</v>
      </c>
      <c r="K39" s="56">
        <v>41</v>
      </c>
      <c r="L39" s="56">
        <v>40</v>
      </c>
      <c r="M39" s="57">
        <f t="shared" si="6"/>
        <v>81</v>
      </c>
      <c r="N39" s="32">
        <f t="shared" si="13"/>
        <v>0.12323488737369555</v>
      </c>
      <c r="O39" s="32">
        <f t="shared" si="0"/>
        <v>0.13092567962409507</v>
      </c>
      <c r="P39" s="33">
        <f t="shared" si="1"/>
        <v>0.12703280947265827</v>
      </c>
      <c r="Q39" s="41"/>
      <c r="R39" s="58">
        <f t="shared" si="10"/>
        <v>28.590493870697369</v>
      </c>
      <c r="S39" s="58">
        <f t="shared" si="11"/>
        <v>30.374757672790054</v>
      </c>
      <c r="T39" s="58">
        <f t="shared" si="12"/>
        <v>29.471611797656717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2275.2717273965613</v>
      </c>
      <c r="F40" s="56">
        <v>2406.3645914744593</v>
      </c>
      <c r="G40" s="57">
        <f t="shared" si="4"/>
        <v>4681.6363188710202</v>
      </c>
      <c r="H40" s="56">
        <v>41</v>
      </c>
      <c r="I40" s="56">
        <v>40</v>
      </c>
      <c r="J40" s="57">
        <f t="shared" si="5"/>
        <v>81</v>
      </c>
      <c r="K40" s="56">
        <v>41</v>
      </c>
      <c r="L40" s="56">
        <v>40</v>
      </c>
      <c r="M40" s="57">
        <f t="shared" si="6"/>
        <v>81</v>
      </c>
      <c r="N40" s="32">
        <f t="shared" si="13"/>
        <v>0.11960006977484028</v>
      </c>
      <c r="O40" s="32">
        <f t="shared" si="0"/>
        <v>0.12965326462685664</v>
      </c>
      <c r="P40" s="33">
        <f t="shared" si="1"/>
        <v>0.12456461044250267</v>
      </c>
      <c r="Q40" s="41"/>
      <c r="R40" s="58">
        <f t="shared" si="10"/>
        <v>27.747216187762945</v>
      </c>
      <c r="S40" s="58">
        <f t="shared" si="11"/>
        <v>30.07955739343074</v>
      </c>
      <c r="T40" s="58">
        <f t="shared" si="12"/>
        <v>28.898989622660618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2256.5739596959056</v>
      </c>
      <c r="F41" s="56">
        <v>2380.1190557229552</v>
      </c>
      <c r="G41" s="57">
        <f t="shared" si="4"/>
        <v>4636.6930154188613</v>
      </c>
      <c r="H41" s="56">
        <v>41</v>
      </c>
      <c r="I41" s="56">
        <v>40</v>
      </c>
      <c r="J41" s="57">
        <f t="shared" si="5"/>
        <v>81</v>
      </c>
      <c r="K41" s="56">
        <v>41</v>
      </c>
      <c r="L41" s="56">
        <v>40</v>
      </c>
      <c r="M41" s="57">
        <f t="shared" si="6"/>
        <v>81</v>
      </c>
      <c r="N41" s="32">
        <f t="shared" si="13"/>
        <v>0.11861721823464601</v>
      </c>
      <c r="O41" s="32">
        <f t="shared" si="0"/>
        <v>0.12823917326093509</v>
      </c>
      <c r="P41" s="33">
        <f t="shared" si="1"/>
        <v>0.12336880096367767</v>
      </c>
      <c r="Q41" s="41"/>
      <c r="R41" s="58">
        <f t="shared" si="10"/>
        <v>27.519194630437873</v>
      </c>
      <c r="S41" s="58">
        <f t="shared" si="11"/>
        <v>29.75148819653694</v>
      </c>
      <c r="T41" s="58">
        <f t="shared" si="12"/>
        <v>28.621561823573217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1649.4326491072393</v>
      </c>
      <c r="F42" s="56">
        <v>969.43240479755309</v>
      </c>
      <c r="G42" s="57">
        <f t="shared" si="4"/>
        <v>2618.8650539047921</v>
      </c>
      <c r="H42" s="56">
        <v>0</v>
      </c>
      <c r="I42" s="56">
        <v>0</v>
      </c>
      <c r="J42" s="57">
        <f t="shared" si="5"/>
        <v>0</v>
      </c>
      <c r="K42" s="56">
        <v>41</v>
      </c>
      <c r="L42" s="56">
        <v>40</v>
      </c>
      <c r="M42" s="57">
        <f t="shared" si="6"/>
        <v>81</v>
      </c>
      <c r="N42" s="32">
        <f t="shared" si="13"/>
        <v>0.16221800246924067</v>
      </c>
      <c r="O42" s="32">
        <f t="shared" si="0"/>
        <v>9.7725040806204949E-2</v>
      </c>
      <c r="P42" s="33">
        <f t="shared" si="1"/>
        <v>0.13036962633934648</v>
      </c>
      <c r="Q42" s="41"/>
      <c r="R42" s="58">
        <f t="shared" si="10"/>
        <v>40.230064612371692</v>
      </c>
      <c r="S42" s="58">
        <f t="shared" si="11"/>
        <v>24.235810119938826</v>
      </c>
      <c r="T42" s="58">
        <f t="shared" si="12"/>
        <v>32.331667332157927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1461.5357477801076</v>
      </c>
      <c r="F43" s="56">
        <v>859.78473174147757</v>
      </c>
      <c r="G43" s="57">
        <f t="shared" si="4"/>
        <v>2321.3204795215852</v>
      </c>
      <c r="H43" s="56">
        <v>0</v>
      </c>
      <c r="I43" s="56">
        <v>0</v>
      </c>
      <c r="J43" s="57">
        <f t="shared" si="5"/>
        <v>0</v>
      </c>
      <c r="K43" s="56">
        <v>41</v>
      </c>
      <c r="L43" s="56">
        <v>40</v>
      </c>
      <c r="M43" s="57">
        <f t="shared" si="6"/>
        <v>81</v>
      </c>
      <c r="N43" s="32">
        <f t="shared" si="13"/>
        <v>0.14373876355036463</v>
      </c>
      <c r="O43" s="32">
        <f t="shared" si="0"/>
        <v>8.6671847957810244E-2</v>
      </c>
      <c r="P43" s="33">
        <f t="shared" si="1"/>
        <v>0.11555757066515258</v>
      </c>
      <c r="Q43" s="41"/>
      <c r="R43" s="58">
        <f t="shared" si="10"/>
        <v>35.647213360490433</v>
      </c>
      <c r="S43" s="58">
        <f t="shared" si="11"/>
        <v>21.494618293536938</v>
      </c>
      <c r="T43" s="58">
        <f t="shared" si="12"/>
        <v>28.658277524957843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1384.7869498004823</v>
      </c>
      <c r="F44" s="56">
        <v>846.03209447656457</v>
      </c>
      <c r="G44" s="57">
        <f t="shared" si="4"/>
        <v>2230.8190442770469</v>
      </c>
      <c r="H44" s="56">
        <v>0</v>
      </c>
      <c r="I44" s="56">
        <v>0</v>
      </c>
      <c r="J44" s="57">
        <f t="shared" si="5"/>
        <v>0</v>
      </c>
      <c r="K44" s="56">
        <v>41</v>
      </c>
      <c r="L44" s="56">
        <v>40</v>
      </c>
      <c r="M44" s="57">
        <f t="shared" si="6"/>
        <v>81</v>
      </c>
      <c r="N44" s="32">
        <f t="shared" si="13"/>
        <v>0.1361906913651143</v>
      </c>
      <c r="O44" s="32">
        <f t="shared" si="0"/>
        <v>8.5285493394814976E-2</v>
      </c>
      <c r="P44" s="33">
        <f t="shared" si="1"/>
        <v>0.11105232199706526</v>
      </c>
      <c r="Q44" s="41"/>
      <c r="R44" s="58">
        <f t="shared" si="10"/>
        <v>33.775291458548345</v>
      </c>
      <c r="S44" s="58">
        <f t="shared" si="11"/>
        <v>21.150802361914113</v>
      </c>
      <c r="T44" s="58">
        <f t="shared" si="12"/>
        <v>27.540975855272183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1335.2430550157246</v>
      </c>
      <c r="F45" s="56">
        <v>837.21564823568792</v>
      </c>
      <c r="G45" s="57">
        <f t="shared" si="4"/>
        <v>2172.4587032514128</v>
      </c>
      <c r="H45" s="56">
        <v>0</v>
      </c>
      <c r="I45" s="56">
        <v>0</v>
      </c>
      <c r="J45" s="57">
        <f t="shared" si="5"/>
        <v>0</v>
      </c>
      <c r="K45" s="56">
        <v>41</v>
      </c>
      <c r="L45" s="56">
        <v>40</v>
      </c>
      <c r="M45" s="57">
        <f t="shared" si="6"/>
        <v>81</v>
      </c>
      <c r="N45" s="32">
        <f t="shared" si="13"/>
        <v>0.13131816040673924</v>
      </c>
      <c r="O45" s="32">
        <f t="shared" si="0"/>
        <v>8.4396738733436283E-2</v>
      </c>
      <c r="P45" s="33">
        <f t="shared" si="1"/>
        <v>0.10814708797547853</v>
      </c>
      <c r="Q45" s="41"/>
      <c r="R45" s="58">
        <f t="shared" si="10"/>
        <v>32.566903780871336</v>
      </c>
      <c r="S45" s="58">
        <f t="shared" si="11"/>
        <v>20.930391205892199</v>
      </c>
      <c r="T45" s="58">
        <f t="shared" si="12"/>
        <v>26.820477817918675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1310.1744418602514</v>
      </c>
      <c r="F46" s="56">
        <v>848.06494588373448</v>
      </c>
      <c r="G46" s="57">
        <f t="shared" si="4"/>
        <v>2158.2393877439858</v>
      </c>
      <c r="H46" s="56">
        <v>0</v>
      </c>
      <c r="I46" s="56">
        <v>0</v>
      </c>
      <c r="J46" s="57">
        <f t="shared" si="5"/>
        <v>0</v>
      </c>
      <c r="K46" s="56">
        <v>41</v>
      </c>
      <c r="L46" s="56">
        <v>40</v>
      </c>
      <c r="M46" s="57">
        <f t="shared" si="6"/>
        <v>81</v>
      </c>
      <c r="N46" s="32">
        <f t="shared" si="13"/>
        <v>0.12885271851497357</v>
      </c>
      <c r="O46" s="32">
        <f t="shared" si="0"/>
        <v>8.5490417931828072E-2</v>
      </c>
      <c r="P46" s="33">
        <f t="shared" si="1"/>
        <v>0.10743923674551902</v>
      </c>
      <c r="Q46" s="41"/>
      <c r="R46" s="58">
        <f t="shared" si="10"/>
        <v>31.955474191713449</v>
      </c>
      <c r="S46" s="58">
        <f t="shared" si="11"/>
        <v>21.201623647093363</v>
      </c>
      <c r="T46" s="58">
        <f t="shared" si="12"/>
        <v>26.644930712888716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1260.4928588348077</v>
      </c>
      <c r="F47" s="56">
        <v>838.85748917250703</v>
      </c>
      <c r="G47" s="57">
        <f t="shared" si="4"/>
        <v>2099.350348007315</v>
      </c>
      <c r="H47" s="56">
        <v>0</v>
      </c>
      <c r="I47" s="56">
        <v>0</v>
      </c>
      <c r="J47" s="57">
        <f t="shared" si="5"/>
        <v>0</v>
      </c>
      <c r="K47" s="56">
        <v>41</v>
      </c>
      <c r="L47" s="56">
        <v>40</v>
      </c>
      <c r="M47" s="57">
        <f t="shared" si="6"/>
        <v>81</v>
      </c>
      <c r="N47" s="32">
        <f t="shared" si="13"/>
        <v>0.12396664622686937</v>
      </c>
      <c r="O47" s="32">
        <f t="shared" si="0"/>
        <v>8.4562246892389822E-2</v>
      </c>
      <c r="P47" s="33">
        <f t="shared" si="1"/>
        <v>0.10450768359255849</v>
      </c>
      <c r="Q47" s="41"/>
      <c r="R47" s="58">
        <f t="shared" si="10"/>
        <v>30.743728264263602</v>
      </c>
      <c r="S47" s="58">
        <f t="shared" si="11"/>
        <v>20.971437229312677</v>
      </c>
      <c r="T47" s="58">
        <f t="shared" si="12"/>
        <v>25.917905530954506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1225.3751247797613</v>
      </c>
      <c r="F48" s="56">
        <v>685.64910766478204</v>
      </c>
      <c r="G48" s="57">
        <f t="shared" si="4"/>
        <v>1911.0242324445435</v>
      </c>
      <c r="H48" s="56">
        <v>0</v>
      </c>
      <c r="I48" s="56">
        <v>0</v>
      </c>
      <c r="J48" s="57">
        <f t="shared" ref="J48:J58" si="14">+H48+I48</f>
        <v>0</v>
      </c>
      <c r="K48" s="56">
        <v>41</v>
      </c>
      <c r="L48" s="56">
        <v>40</v>
      </c>
      <c r="M48" s="57">
        <f t="shared" ref="M48:M58" si="15">+K48+L48</f>
        <v>81</v>
      </c>
      <c r="N48" s="32">
        <f t="shared" ref="N48" si="16">+E48/(H48*216+K48*248)</f>
        <v>0.12051289582806465</v>
      </c>
      <c r="O48" s="32">
        <f t="shared" ref="O48" si="17">+F48/(I48*216+L48*248)</f>
        <v>6.9117853595240128E-2</v>
      </c>
      <c r="P48" s="33">
        <f t="shared" ref="P48" si="18">+G48/(J48*216+M48*248)</f>
        <v>9.5132628058768598E-2</v>
      </c>
      <c r="Q48" s="41"/>
      <c r="R48" s="58">
        <f t="shared" ref="R48" si="19">+E48/(H48+K48)</f>
        <v>29.887198165360033</v>
      </c>
      <c r="S48" s="58">
        <f t="shared" ref="S48" si="20">+F48/(I48+L48)</f>
        <v>17.141227691619552</v>
      </c>
      <c r="T48" s="58">
        <f t="shared" ref="T48" si="21">+G48/(J48+M48)</f>
        <v>23.592891758574609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1167.1205295306033</v>
      </c>
      <c r="F49" s="56">
        <v>680.95380824115011</v>
      </c>
      <c r="G49" s="57">
        <f t="shared" si="4"/>
        <v>1848.0743377717536</v>
      </c>
      <c r="H49" s="56">
        <v>0</v>
      </c>
      <c r="I49" s="56">
        <v>0</v>
      </c>
      <c r="J49" s="57">
        <f t="shared" si="14"/>
        <v>0</v>
      </c>
      <c r="K49" s="56">
        <v>39</v>
      </c>
      <c r="L49" s="56">
        <v>40</v>
      </c>
      <c r="M49" s="57">
        <f t="shared" si="15"/>
        <v>79</v>
      </c>
      <c r="N49" s="32">
        <f t="shared" si="13"/>
        <v>0.1206700299349259</v>
      </c>
      <c r="O49" s="32">
        <f t="shared" si="0"/>
        <v>6.8644537121083676E-2</v>
      </c>
      <c r="P49" s="33">
        <f t="shared" si="1"/>
        <v>9.432800825703111E-2</v>
      </c>
      <c r="Q49" s="41"/>
      <c r="R49" s="58">
        <f t="shared" si="10"/>
        <v>29.926167423861624</v>
      </c>
      <c r="S49" s="58">
        <f t="shared" si="11"/>
        <v>17.023845206028753</v>
      </c>
      <c r="T49" s="58">
        <f t="shared" si="12"/>
        <v>23.393346047743716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1156.0710519673062</v>
      </c>
      <c r="F50" s="56">
        <v>673.95556976692649</v>
      </c>
      <c r="G50" s="57">
        <f t="shared" si="4"/>
        <v>1830.0266217342328</v>
      </c>
      <c r="H50" s="56">
        <v>0</v>
      </c>
      <c r="I50" s="56">
        <v>0</v>
      </c>
      <c r="J50" s="57">
        <f t="shared" si="14"/>
        <v>0</v>
      </c>
      <c r="K50" s="56">
        <v>39</v>
      </c>
      <c r="L50" s="56">
        <v>40</v>
      </c>
      <c r="M50" s="57">
        <f t="shared" si="15"/>
        <v>79</v>
      </c>
      <c r="N50" s="32">
        <f t="shared" si="13"/>
        <v>0.1195276108320209</v>
      </c>
      <c r="O50" s="32">
        <f t="shared" si="0"/>
        <v>6.7939069532956295E-2</v>
      </c>
      <c r="P50" s="33">
        <f t="shared" si="1"/>
        <v>9.3406830427431239E-2</v>
      </c>
      <c r="Q50" s="41"/>
      <c r="R50" s="58">
        <f t="shared" si="10"/>
        <v>29.642847486341186</v>
      </c>
      <c r="S50" s="58">
        <f t="shared" si="11"/>
        <v>16.848889244173161</v>
      </c>
      <c r="T50" s="58">
        <f t="shared" si="12"/>
        <v>23.164893946002948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1065.3691417227874</v>
      </c>
      <c r="F51" s="56">
        <v>663.31820982716658</v>
      </c>
      <c r="G51" s="57">
        <f t="shared" si="4"/>
        <v>1728.687351549954</v>
      </c>
      <c r="H51" s="56">
        <v>0</v>
      </c>
      <c r="I51" s="56">
        <v>0</v>
      </c>
      <c r="J51" s="57">
        <f t="shared" si="14"/>
        <v>0</v>
      </c>
      <c r="K51" s="56">
        <v>39</v>
      </c>
      <c r="L51" s="56">
        <v>40</v>
      </c>
      <c r="M51" s="57">
        <f t="shared" si="15"/>
        <v>79</v>
      </c>
      <c r="N51" s="32">
        <f t="shared" si="13"/>
        <v>0.11014982854867529</v>
      </c>
      <c r="O51" s="32">
        <f t="shared" si="0"/>
        <v>6.6866755022899863E-2</v>
      </c>
      <c r="P51" s="33">
        <f t="shared" si="1"/>
        <v>8.8234348282459879E-2</v>
      </c>
      <c r="Q51" s="41"/>
      <c r="R51" s="58">
        <f t="shared" si="10"/>
        <v>27.317157480071472</v>
      </c>
      <c r="S51" s="58">
        <f t="shared" si="11"/>
        <v>16.582955245679166</v>
      </c>
      <c r="T51" s="58">
        <f t="shared" si="12"/>
        <v>21.882118374050052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1049.9847027502037</v>
      </c>
      <c r="F52" s="56">
        <v>657.15082736723718</v>
      </c>
      <c r="G52" s="57">
        <f t="shared" si="4"/>
        <v>1707.1355301174408</v>
      </c>
      <c r="H52" s="56">
        <v>0</v>
      </c>
      <c r="I52" s="56">
        <v>0</v>
      </c>
      <c r="J52" s="57">
        <f t="shared" si="14"/>
        <v>0</v>
      </c>
      <c r="K52" s="56">
        <v>39</v>
      </c>
      <c r="L52" s="56">
        <v>40</v>
      </c>
      <c r="M52" s="57">
        <f t="shared" si="15"/>
        <v>79</v>
      </c>
      <c r="N52" s="32">
        <f t="shared" si="13"/>
        <v>0.10855921244315589</v>
      </c>
      <c r="O52" s="32">
        <f t="shared" si="0"/>
        <v>6.6245043081374716E-2</v>
      </c>
      <c r="P52" s="33">
        <f t="shared" si="1"/>
        <v>8.7134316563773004E-2</v>
      </c>
      <c r="Q52" s="41"/>
      <c r="R52" s="58">
        <f t="shared" si="10"/>
        <v>26.922684685902659</v>
      </c>
      <c r="S52" s="58">
        <f t="shared" si="11"/>
        <v>16.428770684180929</v>
      </c>
      <c r="T52" s="58">
        <f t="shared" si="12"/>
        <v>21.609310507815707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1029.5949984627341</v>
      </c>
      <c r="F53" s="56">
        <v>640.75906760426278</v>
      </c>
      <c r="G53" s="57">
        <f t="shared" si="4"/>
        <v>1670.3540660669969</v>
      </c>
      <c r="H53" s="56">
        <v>0</v>
      </c>
      <c r="I53" s="56">
        <v>0</v>
      </c>
      <c r="J53" s="57">
        <f t="shared" si="14"/>
        <v>0</v>
      </c>
      <c r="K53" s="56">
        <v>41</v>
      </c>
      <c r="L53" s="56">
        <v>41</v>
      </c>
      <c r="M53" s="57">
        <f t="shared" si="15"/>
        <v>82</v>
      </c>
      <c r="N53" s="32">
        <f t="shared" si="13"/>
        <v>0.1012583594082154</v>
      </c>
      <c r="O53" s="32">
        <f t="shared" si="0"/>
        <v>6.3017217506320097E-2</v>
      </c>
      <c r="P53" s="33">
        <f t="shared" si="1"/>
        <v>8.2137788457267741E-2</v>
      </c>
      <c r="Q53" s="41"/>
      <c r="R53" s="58">
        <f t="shared" si="10"/>
        <v>25.112073133237416</v>
      </c>
      <c r="S53" s="58">
        <f t="shared" si="11"/>
        <v>15.628269941567385</v>
      </c>
      <c r="T53" s="58">
        <f t="shared" si="12"/>
        <v>20.370171537402403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958.6571170082351</v>
      </c>
      <c r="F54" s="56">
        <v>615.41069958172818</v>
      </c>
      <c r="G54" s="57">
        <f t="shared" si="4"/>
        <v>1574.0678165899633</v>
      </c>
      <c r="H54" s="56">
        <v>0</v>
      </c>
      <c r="I54" s="56">
        <v>0</v>
      </c>
      <c r="J54" s="57">
        <f t="shared" si="14"/>
        <v>0</v>
      </c>
      <c r="K54" s="56">
        <v>37</v>
      </c>
      <c r="L54" s="56">
        <v>41</v>
      </c>
      <c r="M54" s="57">
        <f t="shared" si="15"/>
        <v>78</v>
      </c>
      <c r="N54" s="32">
        <f t="shared" si="13"/>
        <v>0.10447440246384428</v>
      </c>
      <c r="O54" s="32">
        <f t="shared" si="0"/>
        <v>6.0524262350681368E-2</v>
      </c>
      <c r="P54" s="33">
        <f t="shared" si="1"/>
        <v>8.1372405737694539E-2</v>
      </c>
      <c r="Q54" s="41"/>
      <c r="R54" s="58">
        <f t="shared" si="10"/>
        <v>25.909651811033381</v>
      </c>
      <c r="S54" s="58">
        <f t="shared" si="11"/>
        <v>15.010017062968981</v>
      </c>
      <c r="T54" s="58">
        <f t="shared" si="12"/>
        <v>20.180356622948246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701.57542570873306</v>
      </c>
      <c r="F55" s="56">
        <v>436.03650981685149</v>
      </c>
      <c r="G55" s="57">
        <f t="shared" si="4"/>
        <v>1137.6119355255846</v>
      </c>
      <c r="H55" s="56">
        <v>0</v>
      </c>
      <c r="I55" s="56">
        <v>0</v>
      </c>
      <c r="J55" s="57">
        <f t="shared" si="14"/>
        <v>0</v>
      </c>
      <c r="K55" s="56">
        <v>40</v>
      </c>
      <c r="L55" s="56">
        <v>41</v>
      </c>
      <c r="M55" s="57">
        <f t="shared" si="15"/>
        <v>81</v>
      </c>
      <c r="N55" s="32">
        <f t="shared" si="13"/>
        <v>7.0723329204509383E-2</v>
      </c>
      <c r="O55" s="32">
        <f t="shared" si="0"/>
        <v>4.288321300323087E-2</v>
      </c>
      <c r="P55" s="33">
        <f t="shared" si="1"/>
        <v>5.6631418534726433E-2</v>
      </c>
      <c r="Q55" s="41"/>
      <c r="R55" s="58">
        <f t="shared" si="10"/>
        <v>17.539385642718326</v>
      </c>
      <c r="S55" s="58">
        <f t="shared" si="11"/>
        <v>10.635036824801256</v>
      </c>
      <c r="T55" s="58">
        <f t="shared" si="12"/>
        <v>14.044591796612156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665.97823594828992</v>
      </c>
      <c r="F56" s="56">
        <v>396.76172298813367</v>
      </c>
      <c r="G56" s="57">
        <f t="shared" si="4"/>
        <v>1062.7399589364236</v>
      </c>
      <c r="H56" s="56">
        <v>0</v>
      </c>
      <c r="I56" s="56">
        <v>0</v>
      </c>
      <c r="J56" s="57">
        <f t="shared" si="14"/>
        <v>0</v>
      </c>
      <c r="K56" s="56">
        <v>40</v>
      </c>
      <c r="L56" s="56">
        <v>41</v>
      </c>
      <c r="M56" s="57">
        <f t="shared" si="15"/>
        <v>81</v>
      </c>
      <c r="N56" s="32">
        <f t="shared" si="13"/>
        <v>6.7134902817367934E-2</v>
      </c>
      <c r="O56" s="32">
        <f t="shared" si="0"/>
        <v>3.9020625785615035E-2</v>
      </c>
      <c r="P56" s="33">
        <f t="shared" si="1"/>
        <v>5.290421938154239E-2</v>
      </c>
      <c r="Q56" s="41"/>
      <c r="R56" s="58">
        <f t="shared" si="10"/>
        <v>16.649455898707249</v>
      </c>
      <c r="S56" s="58">
        <f t="shared" si="11"/>
        <v>9.6771151948325294</v>
      </c>
      <c r="T56" s="58">
        <f t="shared" si="12"/>
        <v>13.120246406622513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527.56816576533811</v>
      </c>
      <c r="F57" s="56">
        <v>302.92857142857139</v>
      </c>
      <c r="G57" s="57">
        <f t="shared" si="4"/>
        <v>830.49673719390944</v>
      </c>
      <c r="H57" s="56">
        <v>0</v>
      </c>
      <c r="I57" s="56">
        <v>0</v>
      </c>
      <c r="J57" s="57">
        <f t="shared" si="14"/>
        <v>0</v>
      </c>
      <c r="K57" s="56">
        <v>40</v>
      </c>
      <c r="L57" s="56">
        <v>41</v>
      </c>
      <c r="M57" s="57">
        <f t="shared" si="15"/>
        <v>81</v>
      </c>
      <c r="N57" s="32">
        <f t="shared" si="13"/>
        <v>5.3182274774731662E-2</v>
      </c>
      <c r="O57" s="32">
        <f t="shared" si="0"/>
        <v>2.979234573451725E-2</v>
      </c>
      <c r="P57" s="33">
        <f t="shared" si="1"/>
        <v>4.1342927976598436E-2</v>
      </c>
      <c r="Q57" s="41"/>
      <c r="R57" s="58">
        <f t="shared" si="10"/>
        <v>13.189204144133452</v>
      </c>
      <c r="S57" s="58">
        <f t="shared" si="11"/>
        <v>7.3885017421602779</v>
      </c>
      <c r="T57" s="58">
        <f t="shared" si="12"/>
        <v>10.253046138196412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502.91506951278927</v>
      </c>
      <c r="F58" s="61">
        <v>291.99999999999994</v>
      </c>
      <c r="G58" s="62">
        <f t="shared" si="4"/>
        <v>794.91506951278916</v>
      </c>
      <c r="H58" s="56">
        <v>0</v>
      </c>
      <c r="I58" s="56">
        <v>0</v>
      </c>
      <c r="J58" s="57">
        <f t="shared" si="14"/>
        <v>0</v>
      </c>
      <c r="K58" s="56">
        <v>40</v>
      </c>
      <c r="L58" s="56">
        <v>41</v>
      </c>
      <c r="M58" s="57">
        <f t="shared" si="15"/>
        <v>81</v>
      </c>
      <c r="N58" s="34">
        <f t="shared" si="13"/>
        <v>5.0697083620240856E-2</v>
      </c>
      <c r="O58" s="34">
        <f t="shared" si="0"/>
        <v>2.8717545239968525E-2</v>
      </c>
      <c r="P58" s="35">
        <f t="shared" si="1"/>
        <v>3.9571638267263495E-2</v>
      </c>
      <c r="Q58" s="41"/>
      <c r="R58" s="58">
        <f t="shared" si="10"/>
        <v>12.572876737819731</v>
      </c>
      <c r="S58" s="58">
        <f t="shared" si="11"/>
        <v>7.1219512195121935</v>
      </c>
      <c r="T58" s="58">
        <f t="shared" si="12"/>
        <v>9.8137662902813485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1847.0153191522747</v>
      </c>
      <c r="F59" s="64">
        <v>1160.0784036782818</v>
      </c>
      <c r="G59" s="65">
        <f t="shared" si="4"/>
        <v>3007.0937228305565</v>
      </c>
      <c r="H59" s="66">
        <v>1</v>
      </c>
      <c r="I59" s="64">
        <v>1</v>
      </c>
      <c r="J59" s="65">
        <f t="shared" si="5"/>
        <v>2</v>
      </c>
      <c r="K59" s="66">
        <v>41</v>
      </c>
      <c r="L59" s="64">
        <v>39</v>
      </c>
      <c r="M59" s="65">
        <f t="shared" si="6"/>
        <v>80</v>
      </c>
      <c r="N59" s="30">
        <f t="shared" si="13"/>
        <v>0.17787127495688315</v>
      </c>
      <c r="O59" s="30">
        <f t="shared" si="0"/>
        <v>0.11732184503218869</v>
      </c>
      <c r="P59" s="31">
        <f t="shared" si="1"/>
        <v>0.1483372988768033</v>
      </c>
      <c r="Q59" s="41"/>
      <c r="R59" s="58">
        <f t="shared" si="10"/>
        <v>43.976555217911304</v>
      </c>
      <c r="S59" s="58">
        <f t="shared" si="11"/>
        <v>29.001960091957045</v>
      </c>
      <c r="T59" s="58">
        <f t="shared" si="12"/>
        <v>36.671874668665325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1747.4134874499382</v>
      </c>
      <c r="F60" s="56">
        <v>1208.5791493227323</v>
      </c>
      <c r="G60" s="57">
        <f t="shared" si="4"/>
        <v>2955.9926367726703</v>
      </c>
      <c r="H60" s="55">
        <v>1</v>
      </c>
      <c r="I60" s="56">
        <v>1</v>
      </c>
      <c r="J60" s="57">
        <f t="shared" ref="J60:J84" si="22">+H60+I60</f>
        <v>2</v>
      </c>
      <c r="K60" s="55">
        <v>41</v>
      </c>
      <c r="L60" s="56">
        <v>39</v>
      </c>
      <c r="M60" s="57">
        <f t="shared" ref="M60:M84" si="23">+K60+L60</f>
        <v>80</v>
      </c>
      <c r="N60" s="32">
        <f t="shared" si="13"/>
        <v>0.16827941905334537</v>
      </c>
      <c r="O60" s="32">
        <f t="shared" si="0"/>
        <v>0.12222685571629574</v>
      </c>
      <c r="P60" s="33">
        <f t="shared" si="1"/>
        <v>0.14581652707047504</v>
      </c>
      <c r="Q60" s="41"/>
      <c r="R60" s="58">
        <f t="shared" si="10"/>
        <v>41.605083034522337</v>
      </c>
      <c r="S60" s="58">
        <f t="shared" si="11"/>
        <v>30.214478733068308</v>
      </c>
      <c r="T60" s="58">
        <f t="shared" si="12"/>
        <v>36.048690692349638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1642.5831895013339</v>
      </c>
      <c r="F61" s="56">
        <v>1187.9731444288579</v>
      </c>
      <c r="G61" s="57">
        <f t="shared" si="4"/>
        <v>2830.5563339301916</v>
      </c>
      <c r="H61" s="55">
        <v>1</v>
      </c>
      <c r="I61" s="56">
        <v>1</v>
      </c>
      <c r="J61" s="57">
        <f t="shared" si="22"/>
        <v>2</v>
      </c>
      <c r="K61" s="55">
        <v>41</v>
      </c>
      <c r="L61" s="56">
        <v>39</v>
      </c>
      <c r="M61" s="57">
        <f t="shared" si="23"/>
        <v>80</v>
      </c>
      <c r="N61" s="32">
        <f t="shared" si="13"/>
        <v>0.15818405137724709</v>
      </c>
      <c r="O61" s="32">
        <f t="shared" si="0"/>
        <v>0.12014291509191524</v>
      </c>
      <c r="P61" s="33">
        <f t="shared" si="1"/>
        <v>0.13962886414414916</v>
      </c>
      <c r="Q61" s="41"/>
      <c r="R61" s="58">
        <f t="shared" si="10"/>
        <v>39.10912355955557</v>
      </c>
      <c r="S61" s="58">
        <f t="shared" si="11"/>
        <v>29.699328610721448</v>
      </c>
      <c r="T61" s="58">
        <f t="shared" si="12"/>
        <v>34.518979682075511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1577.8837647610649</v>
      </c>
      <c r="F62" s="56">
        <v>1187.0083230725602</v>
      </c>
      <c r="G62" s="57">
        <f t="shared" si="4"/>
        <v>2764.8920878336248</v>
      </c>
      <c r="H62" s="55">
        <v>1</v>
      </c>
      <c r="I62" s="56">
        <v>1</v>
      </c>
      <c r="J62" s="57">
        <f t="shared" si="22"/>
        <v>2</v>
      </c>
      <c r="K62" s="55">
        <v>41</v>
      </c>
      <c r="L62" s="56">
        <v>39</v>
      </c>
      <c r="M62" s="57">
        <f t="shared" si="23"/>
        <v>80</v>
      </c>
      <c r="N62" s="32">
        <f t="shared" si="13"/>
        <v>0.15195336717652783</v>
      </c>
      <c r="O62" s="32">
        <f t="shared" si="0"/>
        <v>0.12004534011656151</v>
      </c>
      <c r="P62" s="33">
        <f t="shared" si="1"/>
        <v>0.13638970441168236</v>
      </c>
      <c r="Q62" s="41"/>
      <c r="R62" s="58">
        <f t="shared" si="10"/>
        <v>37.56866106573964</v>
      </c>
      <c r="S62" s="58">
        <f t="shared" si="11"/>
        <v>29.675208076814005</v>
      </c>
      <c r="T62" s="58">
        <f t="shared" si="12"/>
        <v>33.718196193092986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1539.6165029492106</v>
      </c>
      <c r="F63" s="56">
        <v>1151.3280150490916</v>
      </c>
      <c r="G63" s="57">
        <f t="shared" si="4"/>
        <v>2690.9445179983022</v>
      </c>
      <c r="H63" s="55">
        <v>1</v>
      </c>
      <c r="I63" s="56">
        <v>1</v>
      </c>
      <c r="J63" s="57">
        <f t="shared" si="22"/>
        <v>2</v>
      </c>
      <c r="K63" s="55">
        <v>41</v>
      </c>
      <c r="L63" s="56">
        <v>39</v>
      </c>
      <c r="M63" s="57">
        <f t="shared" si="23"/>
        <v>80</v>
      </c>
      <c r="N63" s="32">
        <f t="shared" si="13"/>
        <v>0.14826815321159578</v>
      </c>
      <c r="O63" s="32">
        <f t="shared" si="0"/>
        <v>0.11643689472583856</v>
      </c>
      <c r="P63" s="33">
        <f t="shared" si="1"/>
        <v>0.13274193557608041</v>
      </c>
      <c r="Q63" s="41"/>
      <c r="R63" s="58">
        <f t="shared" si="10"/>
        <v>36.657535784505015</v>
      </c>
      <c r="S63" s="58">
        <f t="shared" si="11"/>
        <v>28.783200376227292</v>
      </c>
      <c r="T63" s="58">
        <f t="shared" si="12"/>
        <v>32.816396560954907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1416.407961205251</v>
      </c>
      <c r="F64" s="56">
        <v>1161.3289401709922</v>
      </c>
      <c r="G64" s="57">
        <f t="shared" si="4"/>
        <v>2577.7369013762432</v>
      </c>
      <c r="H64" s="55">
        <v>1</v>
      </c>
      <c r="I64" s="56">
        <v>1</v>
      </c>
      <c r="J64" s="57">
        <f t="shared" si="22"/>
        <v>2</v>
      </c>
      <c r="K64" s="55">
        <v>39</v>
      </c>
      <c r="L64" s="56">
        <v>39</v>
      </c>
      <c r="M64" s="57">
        <f t="shared" si="23"/>
        <v>78</v>
      </c>
      <c r="N64" s="3">
        <f t="shared" si="13"/>
        <v>0.14324514170765079</v>
      </c>
      <c r="O64" s="3">
        <f t="shared" si="0"/>
        <v>0.11744831514674274</v>
      </c>
      <c r="P64" s="4">
        <f t="shared" si="1"/>
        <v>0.13034672842719677</v>
      </c>
      <c r="Q64" s="41"/>
      <c r="R64" s="58">
        <f t="shared" si="10"/>
        <v>35.410199030131274</v>
      </c>
      <c r="S64" s="58">
        <f t="shared" si="11"/>
        <v>29.033223504274805</v>
      </c>
      <c r="T64" s="58">
        <f t="shared" si="12"/>
        <v>32.221711267203041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1216.6186944037006</v>
      </c>
      <c r="F65" s="56">
        <v>981.45618558155206</v>
      </c>
      <c r="G65" s="57">
        <f t="shared" si="4"/>
        <v>2198.0748799852527</v>
      </c>
      <c r="H65" s="55">
        <v>0</v>
      </c>
      <c r="I65" s="56">
        <v>1</v>
      </c>
      <c r="J65" s="57">
        <f t="shared" si="22"/>
        <v>1</v>
      </c>
      <c r="K65" s="55">
        <v>23</v>
      </c>
      <c r="L65" s="56">
        <v>39</v>
      </c>
      <c r="M65" s="57">
        <f t="shared" si="23"/>
        <v>62</v>
      </c>
      <c r="N65" s="3">
        <f t="shared" si="13"/>
        <v>0.21329219747610459</v>
      </c>
      <c r="O65" s="3">
        <f t="shared" si="0"/>
        <v>9.9257300321758904E-2</v>
      </c>
      <c r="P65" s="4">
        <f t="shared" si="1"/>
        <v>0.14097453052753031</v>
      </c>
      <c r="Q65" s="41"/>
      <c r="R65" s="58">
        <f t="shared" si="10"/>
        <v>52.896464974073936</v>
      </c>
      <c r="S65" s="58">
        <f t="shared" si="11"/>
        <v>24.536404639538802</v>
      </c>
      <c r="T65" s="58">
        <f t="shared" si="12"/>
        <v>34.890077460083376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504.89097857279251</v>
      </c>
      <c r="F66" s="56">
        <v>425.78675791000438</v>
      </c>
      <c r="G66" s="57">
        <f t="shared" si="4"/>
        <v>930.67773648279694</v>
      </c>
      <c r="H66" s="55">
        <v>0</v>
      </c>
      <c r="I66" s="56">
        <v>1</v>
      </c>
      <c r="J66" s="57">
        <f t="shared" si="22"/>
        <v>1</v>
      </c>
      <c r="K66" s="55">
        <v>41</v>
      </c>
      <c r="L66" s="56">
        <v>39</v>
      </c>
      <c r="M66" s="57">
        <f t="shared" si="23"/>
        <v>80</v>
      </c>
      <c r="N66" s="3">
        <f t="shared" si="13"/>
        <v>4.9654895611014209E-2</v>
      </c>
      <c r="O66" s="3">
        <f t="shared" si="0"/>
        <v>4.306095852649721E-2</v>
      </c>
      <c r="P66" s="4">
        <f t="shared" si="1"/>
        <v>4.6403955748045324E-2</v>
      </c>
      <c r="Q66" s="41"/>
      <c r="R66" s="58">
        <f t="shared" si="10"/>
        <v>12.314414111531525</v>
      </c>
      <c r="S66" s="58">
        <f t="shared" si="11"/>
        <v>10.644668947750109</v>
      </c>
      <c r="T66" s="58">
        <f t="shared" si="12"/>
        <v>11.489848598553049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484.82849031061306</v>
      </c>
      <c r="F67" s="56">
        <v>340.86835030575145</v>
      </c>
      <c r="G67" s="57">
        <f t="shared" si="4"/>
        <v>825.69684061636451</v>
      </c>
      <c r="H67" s="55">
        <v>0</v>
      </c>
      <c r="I67" s="56">
        <v>1</v>
      </c>
      <c r="J67" s="57">
        <f t="shared" si="22"/>
        <v>1</v>
      </c>
      <c r="K67" s="55">
        <v>41</v>
      </c>
      <c r="L67" s="56">
        <v>39</v>
      </c>
      <c r="M67" s="57">
        <f t="shared" si="23"/>
        <v>80</v>
      </c>
      <c r="N67" s="3">
        <f t="shared" si="13"/>
        <v>4.7681794877125594E-2</v>
      </c>
      <c r="O67" s="3">
        <f t="shared" si="0"/>
        <v>3.4472931867491043E-2</v>
      </c>
      <c r="P67" s="4">
        <f t="shared" si="1"/>
        <v>4.1169567242539118E-2</v>
      </c>
      <c r="Q67" s="41"/>
      <c r="R67" s="58">
        <f t="shared" si="10"/>
        <v>11.825085129527148</v>
      </c>
      <c r="S67" s="58">
        <f t="shared" si="11"/>
        <v>8.5217087576437862</v>
      </c>
      <c r="T67" s="58">
        <f t="shared" si="12"/>
        <v>10.193788155757586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462.8280368665495</v>
      </c>
      <c r="F68" s="56">
        <v>340.90983678518626</v>
      </c>
      <c r="G68" s="57">
        <f t="shared" si="4"/>
        <v>803.73787365173575</v>
      </c>
      <c r="H68" s="55">
        <v>0</v>
      </c>
      <c r="I68" s="56">
        <v>1</v>
      </c>
      <c r="J68" s="57">
        <f t="shared" si="22"/>
        <v>1</v>
      </c>
      <c r="K68" s="55">
        <v>41</v>
      </c>
      <c r="L68" s="56">
        <v>39</v>
      </c>
      <c r="M68" s="57">
        <f t="shared" si="23"/>
        <v>80</v>
      </c>
      <c r="N68" s="3">
        <f t="shared" si="13"/>
        <v>4.5518099613153964E-2</v>
      </c>
      <c r="O68" s="3">
        <f t="shared" si="0"/>
        <v>3.4477127506592459E-2</v>
      </c>
      <c r="P68" s="4">
        <f t="shared" si="1"/>
        <v>4.0074684565802543E-2</v>
      </c>
      <c r="Q68" s="41"/>
      <c r="R68" s="58">
        <f t="shared" si="10"/>
        <v>11.288488704062182</v>
      </c>
      <c r="S68" s="58">
        <f t="shared" si="11"/>
        <v>8.5227459196296564</v>
      </c>
      <c r="T68" s="58">
        <f t="shared" si="12"/>
        <v>9.9226897981695767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262.53237375331548</v>
      </c>
      <c r="F69" s="61">
        <v>290</v>
      </c>
      <c r="G69" s="62">
        <f t="shared" si="4"/>
        <v>552.53237375331548</v>
      </c>
      <c r="H69" s="67">
        <v>0</v>
      </c>
      <c r="I69" s="61">
        <v>1</v>
      </c>
      <c r="J69" s="62">
        <f t="shared" si="22"/>
        <v>1</v>
      </c>
      <c r="K69" s="67">
        <v>41</v>
      </c>
      <c r="L69" s="61">
        <v>39</v>
      </c>
      <c r="M69" s="62">
        <f t="shared" si="23"/>
        <v>80</v>
      </c>
      <c r="N69" s="6">
        <f t="shared" si="13"/>
        <v>2.5819470274716313E-2</v>
      </c>
      <c r="O69" s="6">
        <f t="shared" si="0"/>
        <v>2.9328478964401293E-2</v>
      </c>
      <c r="P69" s="7">
        <f t="shared" si="1"/>
        <v>2.7549480143264634E-2</v>
      </c>
      <c r="Q69" s="41"/>
      <c r="R69" s="58">
        <f t="shared" si="10"/>
        <v>6.4032286281296455</v>
      </c>
      <c r="S69" s="58">
        <f t="shared" si="11"/>
        <v>7.25</v>
      </c>
      <c r="T69" s="58">
        <f t="shared" si="12"/>
        <v>6.8213873302878456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788.99999999999989</v>
      </c>
      <c r="F70" s="64">
        <v>1953.3304329550188</v>
      </c>
      <c r="G70" s="65">
        <f t="shared" si="4"/>
        <v>2742.3304329550188</v>
      </c>
      <c r="H70" s="66">
        <v>80</v>
      </c>
      <c r="I70" s="64">
        <v>79</v>
      </c>
      <c r="J70" s="65">
        <f t="shared" si="22"/>
        <v>159</v>
      </c>
      <c r="K70" s="66">
        <v>0</v>
      </c>
      <c r="L70" s="64">
        <v>0</v>
      </c>
      <c r="M70" s="65">
        <f t="shared" si="23"/>
        <v>0</v>
      </c>
      <c r="N70" s="15">
        <f t="shared" si="13"/>
        <v>4.5659722222222213E-2</v>
      </c>
      <c r="O70" s="15">
        <f t="shared" si="0"/>
        <v>0.1144708411248839</v>
      </c>
      <c r="P70" s="16">
        <f t="shared" si="1"/>
        <v>7.9848894507192486E-2</v>
      </c>
      <c r="Q70" s="41"/>
      <c r="R70" s="58">
        <f t="shared" si="10"/>
        <v>9.8624999999999989</v>
      </c>
      <c r="S70" s="58">
        <f t="shared" si="11"/>
        <v>24.725701682974922</v>
      </c>
      <c r="T70" s="58">
        <f t="shared" si="12"/>
        <v>17.247361213553578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1160.8058158044</v>
      </c>
      <c r="F71" s="56">
        <v>2908.1801342193266</v>
      </c>
      <c r="G71" s="57">
        <f t="shared" ref="G71:G84" si="24">+E71+F71</f>
        <v>4068.9859500237267</v>
      </c>
      <c r="H71" s="55">
        <v>79</v>
      </c>
      <c r="I71" s="56">
        <v>79</v>
      </c>
      <c r="J71" s="57">
        <f t="shared" si="22"/>
        <v>158</v>
      </c>
      <c r="K71" s="55">
        <v>0</v>
      </c>
      <c r="L71" s="56">
        <v>0</v>
      </c>
      <c r="M71" s="57">
        <f t="shared" si="23"/>
        <v>0</v>
      </c>
      <c r="N71" s="3">
        <f t="shared" si="13"/>
        <v>6.8026594925246139E-2</v>
      </c>
      <c r="O71" s="3">
        <f t="shared" si="0"/>
        <v>0.17042780908458313</v>
      </c>
      <c r="P71" s="4">
        <f t="shared" si="1"/>
        <v>0.11922720200491463</v>
      </c>
      <c r="Q71" s="41"/>
      <c r="R71" s="58">
        <f t="shared" ref="R71:R86" si="25">+E71/(H71+K71)</f>
        <v>14.693744503853164</v>
      </c>
      <c r="S71" s="58">
        <f t="shared" ref="S71:S86" si="26">+F71/(I71+L71)</f>
        <v>36.812406762269958</v>
      </c>
      <c r="T71" s="58">
        <f t="shared" ref="T71:T86" si="27">+G71/(J71+M71)</f>
        <v>25.75307563306156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2418.6570968283058</v>
      </c>
      <c r="F72" s="56">
        <v>4558.929188184472</v>
      </c>
      <c r="G72" s="57">
        <f t="shared" si="24"/>
        <v>6977.5862850127778</v>
      </c>
      <c r="H72" s="55">
        <v>79</v>
      </c>
      <c r="I72" s="56">
        <v>79</v>
      </c>
      <c r="J72" s="57">
        <f t="shared" si="22"/>
        <v>158</v>
      </c>
      <c r="K72" s="55">
        <v>0</v>
      </c>
      <c r="L72" s="56">
        <v>0</v>
      </c>
      <c r="M72" s="57">
        <f t="shared" si="23"/>
        <v>0</v>
      </c>
      <c r="N72" s="3">
        <f t="shared" si="13"/>
        <v>0.14174033619481399</v>
      </c>
      <c r="O72" s="3">
        <f t="shared" si="0"/>
        <v>0.26716650188610364</v>
      </c>
      <c r="P72" s="4">
        <f t="shared" si="1"/>
        <v>0.2044534190404588</v>
      </c>
      <c r="Q72" s="41"/>
      <c r="R72" s="58">
        <f t="shared" si="25"/>
        <v>30.615912618079822</v>
      </c>
      <c r="S72" s="58">
        <f t="shared" si="26"/>
        <v>57.707964407398379</v>
      </c>
      <c r="T72" s="58">
        <f t="shared" si="27"/>
        <v>44.161938512739098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2671.7482268146364</v>
      </c>
      <c r="F73" s="56">
        <v>5280.7024422988507</v>
      </c>
      <c r="G73" s="57">
        <f t="shared" si="24"/>
        <v>7952.4506691134866</v>
      </c>
      <c r="H73" s="55">
        <v>79</v>
      </c>
      <c r="I73" s="56">
        <v>79</v>
      </c>
      <c r="J73" s="57">
        <f t="shared" si="22"/>
        <v>158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0.15657221207305652</v>
      </c>
      <c r="O73" s="3">
        <f t="shared" ref="O73" si="29">+F73/(I73*216+L73*248)</f>
        <v>0.30946451255853558</v>
      </c>
      <c r="P73" s="4">
        <f t="shared" ref="P73" si="30">+G73/(J73*216+M73*248)</f>
        <v>0.23301836231579601</v>
      </c>
      <c r="Q73" s="41"/>
      <c r="R73" s="58">
        <f t="shared" si="25"/>
        <v>33.819597807780205</v>
      </c>
      <c r="S73" s="58">
        <f t="shared" si="26"/>
        <v>66.844334712643686</v>
      </c>
      <c r="T73" s="58">
        <f t="shared" si="27"/>
        <v>50.331966260211942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2880.0111204840664</v>
      </c>
      <c r="F74" s="56">
        <v>5997.5265041702332</v>
      </c>
      <c r="G74" s="57">
        <f t="shared" si="24"/>
        <v>8877.5376246543001</v>
      </c>
      <c r="H74" s="55">
        <v>79</v>
      </c>
      <c r="I74" s="56">
        <v>79</v>
      </c>
      <c r="J74" s="57">
        <f t="shared" si="22"/>
        <v>158</v>
      </c>
      <c r="K74" s="55">
        <v>0</v>
      </c>
      <c r="L74" s="56">
        <v>0</v>
      </c>
      <c r="M74" s="57">
        <f t="shared" si="23"/>
        <v>0</v>
      </c>
      <c r="N74" s="3">
        <f t="shared" si="13"/>
        <v>0.16877702300070713</v>
      </c>
      <c r="O74" s="3">
        <f t="shared" si="0"/>
        <v>0.35147248617969018</v>
      </c>
      <c r="P74" s="4">
        <f t="shared" si="1"/>
        <v>0.26012475459019868</v>
      </c>
      <c r="Q74" s="41"/>
      <c r="R74" s="58">
        <f t="shared" si="25"/>
        <v>36.455836968152738</v>
      </c>
      <c r="S74" s="58">
        <f t="shared" si="26"/>
        <v>75.918057014813073</v>
      </c>
      <c r="T74" s="58">
        <f t="shared" si="27"/>
        <v>56.186946991482912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3413.904190973909</v>
      </c>
      <c r="F75" s="56">
        <v>6383.6073492535088</v>
      </c>
      <c r="G75" s="57">
        <f t="shared" si="24"/>
        <v>9797.5115402274168</v>
      </c>
      <c r="H75" s="55">
        <v>79</v>
      </c>
      <c r="I75" s="56">
        <v>79</v>
      </c>
      <c r="J75" s="57">
        <f t="shared" si="22"/>
        <v>158</v>
      </c>
      <c r="K75" s="55">
        <v>0</v>
      </c>
      <c r="L75" s="56">
        <v>0</v>
      </c>
      <c r="M75" s="57">
        <f t="shared" si="23"/>
        <v>0</v>
      </c>
      <c r="N75" s="3">
        <f t="shared" si="13"/>
        <v>0.20006470880062757</v>
      </c>
      <c r="O75" s="3">
        <f t="shared" si="0"/>
        <v>0.37409794592437345</v>
      </c>
      <c r="P75" s="4">
        <f t="shared" si="1"/>
        <v>0.28708132736250047</v>
      </c>
      <c r="Q75" s="41"/>
      <c r="R75" s="58">
        <f t="shared" si="25"/>
        <v>43.213977100935558</v>
      </c>
      <c r="S75" s="58">
        <f t="shared" si="26"/>
        <v>80.805156319664675</v>
      </c>
      <c r="T75" s="58">
        <f t="shared" si="27"/>
        <v>62.009566710300106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5339.2917854369543</v>
      </c>
      <c r="F76" s="56">
        <v>7692.5796460484517</v>
      </c>
      <c r="G76" s="57">
        <f t="shared" si="24"/>
        <v>13031.871431485406</v>
      </c>
      <c r="H76" s="55">
        <v>80</v>
      </c>
      <c r="I76" s="56">
        <v>80</v>
      </c>
      <c r="J76" s="57">
        <f t="shared" si="22"/>
        <v>160</v>
      </c>
      <c r="K76" s="55">
        <v>0</v>
      </c>
      <c r="L76" s="56">
        <v>0</v>
      </c>
      <c r="M76" s="57">
        <f t="shared" si="23"/>
        <v>0</v>
      </c>
      <c r="N76" s="3">
        <f t="shared" si="13"/>
        <v>0.30898679313871263</v>
      </c>
      <c r="O76" s="3">
        <f t="shared" si="0"/>
        <v>0.44517243322039651</v>
      </c>
      <c r="P76" s="4">
        <f t="shared" si="1"/>
        <v>0.37707961317955457</v>
      </c>
      <c r="Q76" s="41"/>
      <c r="R76" s="58">
        <f t="shared" si="25"/>
        <v>66.741147317961932</v>
      </c>
      <c r="S76" s="58">
        <f t="shared" si="26"/>
        <v>96.157245575605643</v>
      </c>
      <c r="T76" s="58">
        <f t="shared" si="27"/>
        <v>81.449196446783787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6618.7255298988375</v>
      </c>
      <c r="F77" s="56">
        <v>8038.2513912620952</v>
      </c>
      <c r="G77" s="57">
        <f t="shared" si="24"/>
        <v>14656.976921160933</v>
      </c>
      <c r="H77" s="55">
        <v>79</v>
      </c>
      <c r="I77" s="56">
        <v>79</v>
      </c>
      <c r="J77" s="57">
        <f t="shared" si="22"/>
        <v>158</v>
      </c>
      <c r="K77" s="55">
        <v>0</v>
      </c>
      <c r="L77" s="56">
        <v>0</v>
      </c>
      <c r="M77" s="57">
        <f t="shared" si="23"/>
        <v>0</v>
      </c>
      <c r="N77" s="3">
        <f t="shared" si="13"/>
        <v>0.38787655472918647</v>
      </c>
      <c r="O77" s="3">
        <f t="shared" si="0"/>
        <v>0.47106489634681759</v>
      </c>
      <c r="P77" s="4">
        <f t="shared" si="1"/>
        <v>0.42947072553800203</v>
      </c>
      <c r="Q77" s="41"/>
      <c r="R77" s="58">
        <f t="shared" si="25"/>
        <v>83.781335821504271</v>
      </c>
      <c r="S77" s="58">
        <f t="shared" si="26"/>
        <v>101.75001761091259</v>
      </c>
      <c r="T77" s="58">
        <f t="shared" si="27"/>
        <v>92.765676716208432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6313.7086928003673</v>
      </c>
      <c r="F78" s="56">
        <v>5714.8460285973933</v>
      </c>
      <c r="G78" s="57">
        <f t="shared" si="24"/>
        <v>12028.554721397761</v>
      </c>
      <c r="H78" s="55">
        <v>74</v>
      </c>
      <c r="I78" s="56">
        <v>79</v>
      </c>
      <c r="J78" s="57">
        <f t="shared" si="22"/>
        <v>153</v>
      </c>
      <c r="K78" s="55">
        <v>0</v>
      </c>
      <c r="L78" s="56">
        <v>0</v>
      </c>
      <c r="M78" s="57">
        <f t="shared" si="23"/>
        <v>0</v>
      </c>
      <c r="N78" s="3">
        <f t="shared" si="13"/>
        <v>0.39500179509511807</v>
      </c>
      <c r="O78" s="3">
        <f t="shared" si="0"/>
        <v>0.33490658864260392</v>
      </c>
      <c r="P78" s="4">
        <f t="shared" si="1"/>
        <v>0.36397224405100947</v>
      </c>
      <c r="Q78" s="41"/>
      <c r="R78" s="58">
        <f t="shared" si="25"/>
        <v>85.320387740545499</v>
      </c>
      <c r="S78" s="58">
        <f t="shared" si="26"/>
        <v>72.339823146802445</v>
      </c>
      <c r="T78" s="58">
        <f t="shared" si="27"/>
        <v>78.618004715018046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5878.242876438876</v>
      </c>
      <c r="F79" s="56">
        <v>5577.3979256571083</v>
      </c>
      <c r="G79" s="57">
        <f t="shared" si="24"/>
        <v>11455.640802095984</v>
      </c>
      <c r="H79" s="55">
        <v>80</v>
      </c>
      <c r="I79" s="56">
        <v>79</v>
      </c>
      <c r="J79" s="57">
        <f t="shared" si="22"/>
        <v>159</v>
      </c>
      <c r="K79" s="55">
        <v>0</v>
      </c>
      <c r="L79" s="56">
        <v>0</v>
      </c>
      <c r="M79" s="57">
        <f t="shared" si="23"/>
        <v>0</v>
      </c>
      <c r="N79" s="3">
        <f t="shared" si="13"/>
        <v>0.34017609238650903</v>
      </c>
      <c r="O79" s="3">
        <f t="shared" si="0"/>
        <v>0.3268517302893289</v>
      </c>
      <c r="P79" s="4">
        <f t="shared" si="1"/>
        <v>0.33355581184765853</v>
      </c>
      <c r="Q79" s="41"/>
      <c r="R79" s="58">
        <f t="shared" si="25"/>
        <v>73.47803595548595</v>
      </c>
      <c r="S79" s="58">
        <f t="shared" si="26"/>
        <v>70.599973742495038</v>
      </c>
      <c r="T79" s="58">
        <f t="shared" si="27"/>
        <v>72.048055359094235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4476.814241390297</v>
      </c>
      <c r="F80" s="56">
        <v>4787.3928612076161</v>
      </c>
      <c r="G80" s="57">
        <f t="shared" si="24"/>
        <v>9264.207102597913</v>
      </c>
      <c r="H80" s="55">
        <v>80</v>
      </c>
      <c r="I80" s="56">
        <v>79</v>
      </c>
      <c r="J80" s="57">
        <f t="shared" si="22"/>
        <v>159</v>
      </c>
      <c r="K80" s="55">
        <v>0</v>
      </c>
      <c r="L80" s="56">
        <v>0</v>
      </c>
      <c r="M80" s="57">
        <f t="shared" si="23"/>
        <v>0</v>
      </c>
      <c r="N80" s="3">
        <f t="shared" si="13"/>
        <v>0.25907489822860513</v>
      </c>
      <c r="O80" s="3">
        <f t="shared" si="0"/>
        <v>0.28055513720157149</v>
      </c>
      <c r="P80" s="4">
        <f t="shared" si="1"/>
        <v>0.26974746979378966</v>
      </c>
      <c r="Q80" s="41"/>
      <c r="R80" s="58">
        <f t="shared" si="25"/>
        <v>55.960178017378709</v>
      </c>
      <c r="S80" s="58">
        <f t="shared" si="26"/>
        <v>60.599909635539447</v>
      </c>
      <c r="T80" s="58">
        <f t="shared" si="27"/>
        <v>58.265453475458571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3803.3708023208496</v>
      </c>
      <c r="F81" s="56">
        <v>4242.7018723215351</v>
      </c>
      <c r="G81" s="57">
        <f t="shared" si="24"/>
        <v>8046.0726746423843</v>
      </c>
      <c r="H81" s="55">
        <v>80</v>
      </c>
      <c r="I81" s="56">
        <v>79</v>
      </c>
      <c r="J81" s="57">
        <f t="shared" si="22"/>
        <v>159</v>
      </c>
      <c r="K81" s="55">
        <v>0</v>
      </c>
      <c r="L81" s="56">
        <v>0</v>
      </c>
      <c r="M81" s="57">
        <f t="shared" si="23"/>
        <v>0</v>
      </c>
      <c r="N81" s="3">
        <f t="shared" si="13"/>
        <v>0.22010247698616028</v>
      </c>
      <c r="O81" s="3">
        <f t="shared" ref="O81:O86" si="31">+F81/(I81*216+L81*248)</f>
        <v>0.24863466199727702</v>
      </c>
      <c r="P81" s="4">
        <f t="shared" ref="P81:P86" si="32">+G81/(J81*216+M81*248)</f>
        <v>0.23427884563948242</v>
      </c>
      <c r="Q81" s="41"/>
      <c r="R81" s="58">
        <f t="shared" si="25"/>
        <v>47.542135029010623</v>
      </c>
      <c r="S81" s="58">
        <f t="shared" si="26"/>
        <v>53.705086991411839</v>
      </c>
      <c r="T81" s="58">
        <f t="shared" si="27"/>
        <v>50.604230658128202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3212.8568502778935</v>
      </c>
      <c r="F82" s="56">
        <v>4016.248472068623</v>
      </c>
      <c r="G82" s="57">
        <f t="shared" si="24"/>
        <v>7229.1053223465169</v>
      </c>
      <c r="H82" s="55">
        <v>80</v>
      </c>
      <c r="I82" s="56">
        <v>79</v>
      </c>
      <c r="J82" s="57">
        <f t="shared" si="22"/>
        <v>159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0.18592921587256328</v>
      </c>
      <c r="O82" s="3">
        <f t="shared" si="31"/>
        <v>0.23536383450941298</v>
      </c>
      <c r="P82" s="4">
        <f t="shared" si="32"/>
        <v>0.21049107041540055</v>
      </c>
      <c r="Q82" s="41"/>
      <c r="R82" s="58">
        <f t="shared" si="25"/>
        <v>40.160710628473666</v>
      </c>
      <c r="S82" s="58">
        <f t="shared" si="26"/>
        <v>50.838588254033205</v>
      </c>
      <c r="T82" s="58">
        <f t="shared" si="27"/>
        <v>45.466071209726522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2483.6991061195235</v>
      </c>
      <c r="F83" s="56">
        <v>3337.9472924356282</v>
      </c>
      <c r="G83" s="57">
        <f t="shared" si="24"/>
        <v>5821.6463985551518</v>
      </c>
      <c r="H83" s="55">
        <v>80</v>
      </c>
      <c r="I83" s="56">
        <v>79</v>
      </c>
      <c r="J83" s="57">
        <f t="shared" si="22"/>
        <v>159</v>
      </c>
      <c r="K83" s="55">
        <v>0</v>
      </c>
      <c r="L83" s="56">
        <v>0</v>
      </c>
      <c r="M83" s="57">
        <f t="shared" si="23"/>
        <v>0</v>
      </c>
      <c r="N83" s="3">
        <f t="shared" si="33"/>
        <v>0.14373258715969464</v>
      </c>
      <c r="O83" s="3">
        <f t="shared" si="31"/>
        <v>0.19561341376205041</v>
      </c>
      <c r="P83" s="4">
        <f t="shared" si="32"/>
        <v>0.169509853207406</v>
      </c>
      <c r="Q83" s="41"/>
      <c r="R83" s="58">
        <f t="shared" si="25"/>
        <v>31.046238826494044</v>
      </c>
      <c r="S83" s="58">
        <f t="shared" si="26"/>
        <v>42.252497372602889</v>
      </c>
      <c r="T83" s="58">
        <f t="shared" si="27"/>
        <v>36.614128292799698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1561.6117137141428</v>
      </c>
      <c r="F84" s="61">
        <v>1967.9999999999998</v>
      </c>
      <c r="G84" s="62">
        <f t="shared" si="24"/>
        <v>3529.6117137141428</v>
      </c>
      <c r="H84" s="67">
        <v>79</v>
      </c>
      <c r="I84" s="61">
        <v>79</v>
      </c>
      <c r="J84" s="62">
        <f t="shared" si="22"/>
        <v>158</v>
      </c>
      <c r="K84" s="67">
        <v>0</v>
      </c>
      <c r="L84" s="61">
        <v>0</v>
      </c>
      <c r="M84" s="62">
        <f t="shared" si="23"/>
        <v>0</v>
      </c>
      <c r="N84" s="6">
        <f t="shared" si="33"/>
        <v>9.1514985566932883E-2</v>
      </c>
      <c r="O84" s="6">
        <f t="shared" si="31"/>
        <v>0.11533052039381152</v>
      </c>
      <c r="P84" s="7">
        <f t="shared" si="32"/>
        <v>0.10342275298037221</v>
      </c>
      <c r="Q84" s="41"/>
      <c r="R84" s="58">
        <f t="shared" si="25"/>
        <v>19.767236882457503</v>
      </c>
      <c r="S84" s="58">
        <f t="shared" si="26"/>
        <v>24.911392405063289</v>
      </c>
      <c r="T84" s="58">
        <f t="shared" si="27"/>
        <v>22.339314643760396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634.9140506895576</v>
      </c>
      <c r="F85" s="64">
        <v>1436.7739687980375</v>
      </c>
      <c r="G85" s="65">
        <f t="shared" ref="G85:G86" si="34">+E85+F85</f>
        <v>2071.6880194875948</v>
      </c>
      <c r="H85" s="71">
        <v>39</v>
      </c>
      <c r="I85" s="64">
        <v>40</v>
      </c>
      <c r="J85" s="65">
        <f t="shared" ref="J85:J86" si="35">+H85+I85</f>
        <v>79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7.5369664136937034E-2</v>
      </c>
      <c r="O85" s="3">
        <f t="shared" si="31"/>
        <v>0.16629328342569877</v>
      </c>
      <c r="P85" s="4">
        <f t="shared" si="32"/>
        <v>0.12140693972618348</v>
      </c>
      <c r="Q85" s="41"/>
      <c r="R85" s="58">
        <f t="shared" si="25"/>
        <v>16.279847453578402</v>
      </c>
      <c r="S85" s="58">
        <f t="shared" si="26"/>
        <v>35.919349219950938</v>
      </c>
      <c r="T85" s="58">
        <f t="shared" si="27"/>
        <v>26.22389898085563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570.50308661995109</v>
      </c>
      <c r="F86" s="61">
        <v>1380.9999999999991</v>
      </c>
      <c r="G86" s="62">
        <f t="shared" si="34"/>
        <v>1951.5030866199502</v>
      </c>
      <c r="H86" s="72">
        <v>39</v>
      </c>
      <c r="I86" s="61">
        <v>40</v>
      </c>
      <c r="J86" s="62">
        <f t="shared" si="35"/>
        <v>79</v>
      </c>
      <c r="K86" s="72">
        <v>0</v>
      </c>
      <c r="L86" s="61">
        <v>0</v>
      </c>
      <c r="M86" s="62">
        <f t="shared" si="36"/>
        <v>0</v>
      </c>
      <c r="N86" s="6">
        <f t="shared" si="33"/>
        <v>6.7723538297714991E-2</v>
      </c>
      <c r="O86" s="6">
        <f t="shared" si="31"/>
        <v>0.15983796296296285</v>
      </c>
      <c r="P86" s="7">
        <f t="shared" si="32"/>
        <v>0.11436375331809366</v>
      </c>
      <c r="Q86" s="41"/>
      <c r="R86" s="58">
        <f t="shared" si="25"/>
        <v>14.628284272306438</v>
      </c>
      <c r="S86" s="58">
        <f t="shared" si="26"/>
        <v>34.524999999999977</v>
      </c>
      <c r="T86" s="58">
        <f t="shared" si="27"/>
        <v>24.70257071670823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328284.83402492234</v>
      </c>
    </row>
    <row r="91" spans="2:20" x14ac:dyDescent="0.25">
      <c r="C91" t="s">
        <v>112</v>
      </c>
      <c r="D91" s="78">
        <f>SUMPRODUCT(((((J5:J86)*216)+((M5:M86)*248))*((D5:D86))/1000))</f>
        <v>2219762.4047199986</v>
      </c>
    </row>
    <row r="92" spans="2:20" x14ac:dyDescent="0.25">
      <c r="C92" t="s">
        <v>111</v>
      </c>
      <c r="D92" s="39">
        <f>+D90/D91</f>
        <v>0.14789187947632274</v>
      </c>
    </row>
    <row r="93" spans="2:20" x14ac:dyDescent="0.25">
      <c r="C93"/>
      <c r="D93" s="80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55" zoomScale="80" zoomScaleNormal="80" workbookViewId="0">
      <selection activeCell="AA88" sqref="AA88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0.11840804760279039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54.999999999999993</v>
      </c>
      <c r="F5" s="56">
        <v>191.52238713124646</v>
      </c>
      <c r="G5" s="57">
        <f>+E5+F5</f>
        <v>246.52238713124646</v>
      </c>
      <c r="H5" s="56">
        <v>40</v>
      </c>
      <c r="I5" s="56">
        <v>40</v>
      </c>
      <c r="J5" s="57">
        <f>+H5+I5</f>
        <v>80</v>
      </c>
      <c r="K5" s="56">
        <v>0</v>
      </c>
      <c r="L5" s="56">
        <v>0</v>
      </c>
      <c r="M5" s="57">
        <f>+K5+L5</f>
        <v>0</v>
      </c>
      <c r="N5" s="32">
        <f>+E5/(H5*216+K5*248)</f>
        <v>6.3657407407407395E-3</v>
      </c>
      <c r="O5" s="32">
        <f t="shared" ref="O5:O80" si="0">+F5/(I5*216+L5*248)</f>
        <v>2.2166942955005379E-2</v>
      </c>
      <c r="P5" s="33">
        <f t="shared" ref="P5:P80" si="1">+G5/(J5*216+M5*248)</f>
        <v>1.4266341847873058E-2</v>
      </c>
      <c r="Q5" s="41"/>
      <c r="R5" s="58">
        <f>+E5/(H5+K5)</f>
        <v>1.3749999999999998</v>
      </c>
      <c r="S5" s="58">
        <f t="shared" ref="S5" si="2">+F5/(I5+L5)</f>
        <v>4.7880596782811615</v>
      </c>
      <c r="T5" s="58">
        <f t="shared" ref="T5" si="3">+G5/(J5+M5)</f>
        <v>3.0815298391405808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66.999040342401699</v>
      </c>
      <c r="F6" s="56">
        <v>327.29772120952202</v>
      </c>
      <c r="G6" s="57">
        <f t="shared" ref="G6:G70" si="4">+E6+F6</f>
        <v>394.29676155192374</v>
      </c>
      <c r="H6" s="56">
        <v>40</v>
      </c>
      <c r="I6" s="56">
        <v>40</v>
      </c>
      <c r="J6" s="57">
        <f t="shared" ref="J6:J59" si="5">+H6+I6</f>
        <v>80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7.7545185581483446E-3</v>
      </c>
      <c r="O6" s="32">
        <f t="shared" ref="O6:O16" si="8">+F6/(I6*216+L6*248)</f>
        <v>3.7881680695546531E-2</v>
      </c>
      <c r="P6" s="33">
        <f t="shared" ref="P6:P16" si="9">+G6/(J6*216+M6*248)</f>
        <v>2.281809962684744E-2</v>
      </c>
      <c r="Q6" s="41"/>
      <c r="R6" s="58">
        <f t="shared" ref="R6:R70" si="10">+E6/(H6+K6)</f>
        <v>1.6749760085600425</v>
      </c>
      <c r="S6" s="58">
        <f t="shared" ref="S6:S70" si="11">+F6/(I6+L6)</f>
        <v>8.1824430302380513</v>
      </c>
      <c r="T6" s="58">
        <f t="shared" ref="T6:T70" si="12">+G6/(J6+M6)</f>
        <v>4.9287095193990469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124.38820719490514</v>
      </c>
      <c r="F7" s="56">
        <v>482.8183668966484</v>
      </c>
      <c r="G7" s="57">
        <f t="shared" si="4"/>
        <v>607.20657409155353</v>
      </c>
      <c r="H7" s="56">
        <v>40</v>
      </c>
      <c r="I7" s="56">
        <v>40</v>
      </c>
      <c r="J7" s="57">
        <f t="shared" si="5"/>
        <v>80</v>
      </c>
      <c r="K7" s="56">
        <v>0</v>
      </c>
      <c r="L7" s="56">
        <v>0</v>
      </c>
      <c r="M7" s="57">
        <f t="shared" si="6"/>
        <v>0</v>
      </c>
      <c r="N7" s="32">
        <f t="shared" si="7"/>
        <v>1.4396783240151057E-2</v>
      </c>
      <c r="O7" s="32">
        <f t="shared" si="8"/>
        <v>5.5881755427852821E-2</v>
      </c>
      <c r="P7" s="33">
        <f t="shared" si="9"/>
        <v>3.5139269334001938E-2</v>
      </c>
      <c r="Q7" s="41"/>
      <c r="R7" s="58">
        <f t="shared" si="10"/>
        <v>3.1097051798726283</v>
      </c>
      <c r="S7" s="58">
        <f t="shared" si="11"/>
        <v>12.070459172416211</v>
      </c>
      <c r="T7" s="58">
        <f t="shared" si="12"/>
        <v>7.5900821761444188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152.4585612275477</v>
      </c>
      <c r="F8" s="56">
        <v>541.95663364225015</v>
      </c>
      <c r="G8" s="57">
        <f t="shared" si="4"/>
        <v>694.41519486979792</v>
      </c>
      <c r="H8" s="56">
        <v>40</v>
      </c>
      <c r="I8" s="56">
        <v>40</v>
      </c>
      <c r="J8" s="57">
        <f t="shared" si="5"/>
        <v>80</v>
      </c>
      <c r="K8" s="56">
        <v>0</v>
      </c>
      <c r="L8" s="56">
        <v>0</v>
      </c>
      <c r="M8" s="57">
        <f t="shared" si="6"/>
        <v>0</v>
      </c>
      <c r="N8" s="32">
        <f t="shared" si="7"/>
        <v>1.7645666808743948E-2</v>
      </c>
      <c r="O8" s="32">
        <f t="shared" si="8"/>
        <v>6.2726462227112284E-2</v>
      </c>
      <c r="P8" s="33">
        <f t="shared" si="9"/>
        <v>4.0186064517928118E-2</v>
      </c>
      <c r="Q8" s="41"/>
      <c r="R8" s="58">
        <f t="shared" si="10"/>
        <v>3.8114640306886924</v>
      </c>
      <c r="S8" s="58">
        <f t="shared" si="11"/>
        <v>13.548915841056253</v>
      </c>
      <c r="T8" s="58">
        <f t="shared" si="12"/>
        <v>8.6801899358724732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171.80326326654475</v>
      </c>
      <c r="F9" s="56">
        <v>677.16745108542011</v>
      </c>
      <c r="G9" s="57">
        <f t="shared" si="4"/>
        <v>848.97071435196483</v>
      </c>
      <c r="H9" s="56">
        <v>40</v>
      </c>
      <c r="I9" s="56">
        <v>40</v>
      </c>
      <c r="J9" s="57">
        <f t="shared" si="5"/>
        <v>80</v>
      </c>
      <c r="K9" s="56">
        <v>0</v>
      </c>
      <c r="L9" s="56">
        <v>0</v>
      </c>
      <c r="M9" s="57">
        <f t="shared" si="6"/>
        <v>0</v>
      </c>
      <c r="N9" s="32">
        <f t="shared" si="7"/>
        <v>1.9884636952146383E-2</v>
      </c>
      <c r="O9" s="32">
        <f t="shared" si="8"/>
        <v>7.8375862394145845E-2</v>
      </c>
      <c r="P9" s="33">
        <f t="shared" si="9"/>
        <v>4.9130249673146116E-2</v>
      </c>
      <c r="Q9" s="41"/>
      <c r="R9" s="58">
        <f t="shared" si="10"/>
        <v>4.2950815816636183</v>
      </c>
      <c r="S9" s="58">
        <f t="shared" si="11"/>
        <v>16.929186277135504</v>
      </c>
      <c r="T9" s="58">
        <f t="shared" si="12"/>
        <v>10.61213392939956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201.70887109832844</v>
      </c>
      <c r="F10" s="56">
        <v>848.13629704778441</v>
      </c>
      <c r="G10" s="57">
        <f t="shared" si="4"/>
        <v>1049.8451681461129</v>
      </c>
      <c r="H10" s="56">
        <v>40</v>
      </c>
      <c r="I10" s="56">
        <v>40</v>
      </c>
      <c r="J10" s="57">
        <f t="shared" si="5"/>
        <v>80</v>
      </c>
      <c r="K10" s="56">
        <v>0</v>
      </c>
      <c r="L10" s="56">
        <v>0</v>
      </c>
      <c r="M10" s="57">
        <f t="shared" si="6"/>
        <v>0</v>
      </c>
      <c r="N10" s="32">
        <f t="shared" si="7"/>
        <v>2.3345934154899127E-2</v>
      </c>
      <c r="O10" s="32">
        <f t="shared" si="8"/>
        <v>9.8163923269419487E-2</v>
      </c>
      <c r="P10" s="33">
        <f t="shared" si="9"/>
        <v>6.075492871215931E-2</v>
      </c>
      <c r="Q10" s="41"/>
      <c r="R10" s="58">
        <f t="shared" si="10"/>
        <v>5.0427217774582109</v>
      </c>
      <c r="S10" s="58">
        <f t="shared" si="11"/>
        <v>21.203407426194609</v>
      </c>
      <c r="T10" s="58">
        <f t="shared" si="12"/>
        <v>13.12306460182641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480.76189660733894</v>
      </c>
      <c r="F11" s="56">
        <v>1029.3625123882355</v>
      </c>
      <c r="G11" s="57">
        <f t="shared" si="4"/>
        <v>1510.1244089955744</v>
      </c>
      <c r="H11" s="56">
        <v>40</v>
      </c>
      <c r="I11" s="56">
        <v>40</v>
      </c>
      <c r="J11" s="57">
        <f t="shared" si="5"/>
        <v>80</v>
      </c>
      <c r="K11" s="56">
        <v>0</v>
      </c>
      <c r="L11" s="56">
        <v>0</v>
      </c>
      <c r="M11" s="57">
        <f t="shared" si="6"/>
        <v>0</v>
      </c>
      <c r="N11" s="32">
        <f t="shared" si="7"/>
        <v>5.5643738033256819E-2</v>
      </c>
      <c r="O11" s="32">
        <f t="shared" si="8"/>
        <v>0.11913917967456429</v>
      </c>
      <c r="P11" s="33">
        <f t="shared" si="9"/>
        <v>8.7391458853910559E-2</v>
      </c>
      <c r="Q11" s="41"/>
      <c r="R11" s="58">
        <f t="shared" si="10"/>
        <v>12.019047415183474</v>
      </c>
      <c r="S11" s="58">
        <f t="shared" si="11"/>
        <v>25.734062809705886</v>
      </c>
      <c r="T11" s="58">
        <f t="shared" si="12"/>
        <v>18.876555112444681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496.625927319369</v>
      </c>
      <c r="F12" s="56">
        <v>1084.4426887687159</v>
      </c>
      <c r="G12" s="57">
        <f t="shared" si="4"/>
        <v>1581.068616088085</v>
      </c>
      <c r="H12" s="56">
        <v>40</v>
      </c>
      <c r="I12" s="56">
        <v>40</v>
      </c>
      <c r="J12" s="57">
        <f t="shared" si="5"/>
        <v>80</v>
      </c>
      <c r="K12" s="56">
        <v>0</v>
      </c>
      <c r="L12" s="56">
        <v>0</v>
      </c>
      <c r="M12" s="57">
        <f t="shared" si="6"/>
        <v>0</v>
      </c>
      <c r="N12" s="32">
        <f t="shared" si="7"/>
        <v>5.7479852699001042E-2</v>
      </c>
      <c r="O12" s="32">
        <f t="shared" si="8"/>
        <v>0.12551420008897174</v>
      </c>
      <c r="P12" s="33">
        <f t="shared" si="9"/>
        <v>9.1497026393986408E-2</v>
      </c>
      <c r="Q12" s="41"/>
      <c r="R12" s="58">
        <f t="shared" si="10"/>
        <v>12.415648182984224</v>
      </c>
      <c r="S12" s="58">
        <f t="shared" si="11"/>
        <v>27.111067219217897</v>
      </c>
      <c r="T12" s="58">
        <f t="shared" si="12"/>
        <v>19.763357701101064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526.06831902299064</v>
      </c>
      <c r="F13" s="56">
        <v>1092.4468185304679</v>
      </c>
      <c r="G13" s="57">
        <f t="shared" si="4"/>
        <v>1618.5151375534585</v>
      </c>
      <c r="H13" s="56">
        <v>40</v>
      </c>
      <c r="I13" s="56">
        <v>40</v>
      </c>
      <c r="J13" s="57">
        <f t="shared" si="5"/>
        <v>80</v>
      </c>
      <c r="K13" s="56">
        <v>0</v>
      </c>
      <c r="L13" s="56">
        <v>0</v>
      </c>
      <c r="M13" s="57">
        <f t="shared" si="6"/>
        <v>0</v>
      </c>
      <c r="N13" s="32">
        <f t="shared" si="7"/>
        <v>6.088753692395725E-2</v>
      </c>
      <c r="O13" s="32">
        <f t="shared" si="8"/>
        <v>0.12644060399658194</v>
      </c>
      <c r="P13" s="33">
        <f t="shared" si="9"/>
        <v>9.3664070460269588E-2</v>
      </c>
      <c r="Q13" s="41"/>
      <c r="R13" s="58">
        <f t="shared" si="10"/>
        <v>13.151707975574766</v>
      </c>
      <c r="S13" s="58">
        <f t="shared" si="11"/>
        <v>27.311170463261696</v>
      </c>
      <c r="T13" s="58">
        <f t="shared" si="12"/>
        <v>20.231439219418231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584.34308460822331</v>
      </c>
      <c r="F14" s="56">
        <v>1296.3828287282593</v>
      </c>
      <c r="G14" s="57">
        <f t="shared" si="4"/>
        <v>1880.7259133364826</v>
      </c>
      <c r="H14" s="56">
        <v>40</v>
      </c>
      <c r="I14" s="56">
        <v>40</v>
      </c>
      <c r="J14" s="57">
        <f t="shared" si="5"/>
        <v>80</v>
      </c>
      <c r="K14" s="56">
        <v>0</v>
      </c>
      <c r="L14" s="56">
        <v>0</v>
      </c>
      <c r="M14" s="57">
        <f t="shared" si="6"/>
        <v>0</v>
      </c>
      <c r="N14" s="32">
        <f t="shared" si="7"/>
        <v>6.7632301459285102E-2</v>
      </c>
      <c r="O14" s="32">
        <f t="shared" si="8"/>
        <v>0.15004430888058556</v>
      </c>
      <c r="P14" s="33">
        <f t="shared" si="9"/>
        <v>0.10883830516993534</v>
      </c>
      <c r="Q14" s="41"/>
      <c r="R14" s="58">
        <f t="shared" si="10"/>
        <v>14.608577115205582</v>
      </c>
      <c r="S14" s="58">
        <f t="shared" si="11"/>
        <v>32.409570718206481</v>
      </c>
      <c r="T14" s="58">
        <f t="shared" si="12"/>
        <v>23.509073916706033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1706.1023235522007</v>
      </c>
      <c r="F15" s="56">
        <v>2144.4819393757834</v>
      </c>
      <c r="G15" s="57">
        <f t="shared" si="4"/>
        <v>3850.5842629279841</v>
      </c>
      <c r="H15" s="56">
        <v>40</v>
      </c>
      <c r="I15" s="56">
        <v>40</v>
      </c>
      <c r="J15" s="57">
        <f t="shared" si="5"/>
        <v>80</v>
      </c>
      <c r="K15" s="56">
        <v>40</v>
      </c>
      <c r="L15" s="56">
        <v>41</v>
      </c>
      <c r="M15" s="57">
        <f t="shared" si="6"/>
        <v>81</v>
      </c>
      <c r="N15" s="32">
        <f t="shared" si="7"/>
        <v>9.1923616570700473E-2</v>
      </c>
      <c r="O15" s="32">
        <f t="shared" si="8"/>
        <v>0.11401966925647508</v>
      </c>
      <c r="P15" s="33">
        <f t="shared" si="9"/>
        <v>0.103044965289231</v>
      </c>
      <c r="Q15" s="41"/>
      <c r="R15" s="58">
        <f t="shared" si="10"/>
        <v>21.326279044402508</v>
      </c>
      <c r="S15" s="58">
        <f t="shared" si="11"/>
        <v>26.475085671305969</v>
      </c>
      <c r="T15" s="58">
        <f t="shared" si="12"/>
        <v>23.916672440546485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3379.8606980410714</v>
      </c>
      <c r="F16" s="56">
        <v>3588.5660839016377</v>
      </c>
      <c r="G16" s="57">
        <f t="shared" si="4"/>
        <v>6968.4267819427096</v>
      </c>
      <c r="H16" s="56">
        <v>41</v>
      </c>
      <c r="I16" s="56">
        <v>40</v>
      </c>
      <c r="J16" s="57">
        <f t="shared" si="5"/>
        <v>81</v>
      </c>
      <c r="K16" s="56">
        <v>76</v>
      </c>
      <c r="L16" s="56">
        <v>81</v>
      </c>
      <c r="M16" s="57">
        <f t="shared" si="6"/>
        <v>157</v>
      </c>
      <c r="N16" s="32">
        <f t="shared" si="7"/>
        <v>0.1219990145120225</v>
      </c>
      <c r="O16" s="32">
        <f t="shared" si="8"/>
        <v>0.12491527721740593</v>
      </c>
      <c r="P16" s="33">
        <f t="shared" si="9"/>
        <v>0.1234836047267988</v>
      </c>
      <c r="Q16" s="41"/>
      <c r="R16" s="58">
        <f t="shared" si="10"/>
        <v>28.88769827385531</v>
      </c>
      <c r="S16" s="58">
        <f t="shared" si="11"/>
        <v>29.657570941335848</v>
      </c>
      <c r="T16" s="58">
        <f t="shared" si="12"/>
        <v>29.279104125809702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3490.2799906135901</v>
      </c>
      <c r="F17" s="56">
        <v>3889.8520914311948</v>
      </c>
      <c r="G17" s="57">
        <f t="shared" si="4"/>
        <v>7380.1320820447854</v>
      </c>
      <c r="H17" s="56">
        <v>41</v>
      </c>
      <c r="I17" s="56">
        <v>40</v>
      </c>
      <c r="J17" s="57">
        <f t="shared" si="5"/>
        <v>81</v>
      </c>
      <c r="K17" s="56">
        <v>79</v>
      </c>
      <c r="L17" s="56">
        <v>80</v>
      </c>
      <c r="M17" s="57">
        <f t="shared" si="6"/>
        <v>159</v>
      </c>
      <c r="N17" s="32">
        <f t="shared" ref="N17:N81" si="13">+E17/(H17*216+K17*248)</f>
        <v>0.12268981969254746</v>
      </c>
      <c r="O17" s="32">
        <f t="shared" si="0"/>
        <v>0.1365818852328369</v>
      </c>
      <c r="P17" s="33">
        <f t="shared" si="1"/>
        <v>0.12963975692180976</v>
      </c>
      <c r="Q17" s="41"/>
      <c r="R17" s="58">
        <f t="shared" si="10"/>
        <v>29.085666588446585</v>
      </c>
      <c r="S17" s="58">
        <f t="shared" si="11"/>
        <v>32.415434095259954</v>
      </c>
      <c r="T17" s="58">
        <f t="shared" si="12"/>
        <v>30.750550341853273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4188.2406265676982</v>
      </c>
      <c r="F18" s="56">
        <v>5058.3021452386092</v>
      </c>
      <c r="G18" s="57">
        <f t="shared" si="4"/>
        <v>9246.5427718063074</v>
      </c>
      <c r="H18" s="56">
        <v>41</v>
      </c>
      <c r="I18" s="56">
        <v>40</v>
      </c>
      <c r="J18" s="57">
        <f t="shared" si="5"/>
        <v>81</v>
      </c>
      <c r="K18" s="56">
        <v>79</v>
      </c>
      <c r="L18" s="56">
        <v>80</v>
      </c>
      <c r="M18" s="57">
        <f t="shared" si="6"/>
        <v>159</v>
      </c>
      <c r="N18" s="32">
        <f t="shared" si="13"/>
        <v>0.1472244314738364</v>
      </c>
      <c r="O18" s="32">
        <f t="shared" si="0"/>
        <v>0.17760892363899611</v>
      </c>
      <c r="P18" s="33">
        <f t="shared" si="1"/>
        <v>0.16242521732374768</v>
      </c>
      <c r="Q18" s="41"/>
      <c r="R18" s="58">
        <f t="shared" si="10"/>
        <v>34.902005221397488</v>
      </c>
      <c r="S18" s="58">
        <f t="shared" si="11"/>
        <v>42.152517876988412</v>
      </c>
      <c r="T18" s="58">
        <f t="shared" si="12"/>
        <v>38.52726154919295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5236.1155289746948</v>
      </c>
      <c r="F19" s="56">
        <v>6068.1729750950126</v>
      </c>
      <c r="G19" s="57">
        <f t="shared" si="4"/>
        <v>11304.288504069707</v>
      </c>
      <c r="H19" s="56">
        <v>41</v>
      </c>
      <c r="I19" s="56">
        <v>39</v>
      </c>
      <c r="J19" s="57">
        <f t="shared" si="5"/>
        <v>80</v>
      </c>
      <c r="K19" s="56">
        <v>79</v>
      </c>
      <c r="L19" s="56">
        <v>80</v>
      </c>
      <c r="M19" s="57">
        <f t="shared" si="6"/>
        <v>159</v>
      </c>
      <c r="N19" s="32">
        <f t="shared" si="13"/>
        <v>0.18405917916812059</v>
      </c>
      <c r="O19" s="32">
        <f t="shared" si="0"/>
        <v>0.21469618507978391</v>
      </c>
      <c r="P19" s="33">
        <f t="shared" si="1"/>
        <v>0.1993279818040222</v>
      </c>
      <c r="Q19" s="41"/>
      <c r="R19" s="58">
        <f t="shared" si="10"/>
        <v>43.634296074789127</v>
      </c>
      <c r="S19" s="58">
        <f t="shared" si="11"/>
        <v>50.993050210882458</v>
      </c>
      <c r="T19" s="58">
        <f t="shared" si="12"/>
        <v>47.298278259705889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8039.684812959068</v>
      </c>
      <c r="F20" s="56">
        <v>8625.9538685831267</v>
      </c>
      <c r="G20" s="57">
        <f t="shared" si="4"/>
        <v>16665.638681542194</v>
      </c>
      <c r="H20" s="56">
        <v>118</v>
      </c>
      <c r="I20" s="56">
        <v>119</v>
      </c>
      <c r="J20" s="57">
        <f t="shared" si="5"/>
        <v>237</v>
      </c>
      <c r="K20" s="56">
        <v>79</v>
      </c>
      <c r="L20" s="56">
        <v>80</v>
      </c>
      <c r="M20" s="57">
        <f t="shared" si="6"/>
        <v>159</v>
      </c>
      <c r="N20" s="32">
        <f t="shared" si="13"/>
        <v>0.1783426089831204</v>
      </c>
      <c r="O20" s="32">
        <f t="shared" si="0"/>
        <v>0.18939824935409991</v>
      </c>
      <c r="P20" s="33">
        <f t="shared" si="1"/>
        <v>0.1838987319202661</v>
      </c>
      <c r="Q20" s="41"/>
      <c r="R20" s="58">
        <f t="shared" si="10"/>
        <v>40.810582806898822</v>
      </c>
      <c r="S20" s="58">
        <f t="shared" si="11"/>
        <v>43.346501852176516</v>
      </c>
      <c r="T20" s="58">
        <f t="shared" si="12"/>
        <v>42.084946165510587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7844.0983714453296</v>
      </c>
      <c r="F21" s="56">
        <v>8717.0273540536964</v>
      </c>
      <c r="G21" s="57">
        <f t="shared" si="4"/>
        <v>16561.125725499027</v>
      </c>
      <c r="H21" s="56">
        <v>121</v>
      </c>
      <c r="I21" s="56">
        <v>119</v>
      </c>
      <c r="J21" s="57">
        <f t="shared" si="5"/>
        <v>240</v>
      </c>
      <c r="K21" s="56">
        <v>79</v>
      </c>
      <c r="L21" s="56">
        <v>80</v>
      </c>
      <c r="M21" s="57">
        <f t="shared" si="6"/>
        <v>159</v>
      </c>
      <c r="N21" s="32">
        <f t="shared" si="13"/>
        <v>0.17153819041824112</v>
      </c>
      <c r="O21" s="32">
        <f t="shared" si="0"/>
        <v>0.19139793066163921</v>
      </c>
      <c r="P21" s="33">
        <f t="shared" si="1"/>
        <v>0.18144804239524748</v>
      </c>
      <c r="Q21" s="41"/>
      <c r="R21" s="58">
        <f t="shared" si="10"/>
        <v>39.220491857226648</v>
      </c>
      <c r="S21" s="58">
        <f t="shared" si="11"/>
        <v>43.804157558058776</v>
      </c>
      <c r="T21" s="58">
        <f t="shared" si="12"/>
        <v>41.506580765661724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7299.0338886455356</v>
      </c>
      <c r="F22" s="56">
        <v>8595.8872321646722</v>
      </c>
      <c r="G22" s="57">
        <f t="shared" si="4"/>
        <v>15894.921120810208</v>
      </c>
      <c r="H22" s="56">
        <v>121</v>
      </c>
      <c r="I22" s="56">
        <v>111</v>
      </c>
      <c r="J22" s="57">
        <f t="shared" si="5"/>
        <v>232</v>
      </c>
      <c r="K22" s="56">
        <v>79</v>
      </c>
      <c r="L22" s="56">
        <v>80</v>
      </c>
      <c r="M22" s="57">
        <f t="shared" si="6"/>
        <v>159</v>
      </c>
      <c r="N22" s="32">
        <f t="shared" si="13"/>
        <v>0.15961848076989013</v>
      </c>
      <c r="O22" s="32">
        <f t="shared" si="0"/>
        <v>0.19618146869099581</v>
      </c>
      <c r="P22" s="33">
        <f t="shared" si="1"/>
        <v>0.17750961673378682</v>
      </c>
      <c r="Q22" s="41"/>
      <c r="R22" s="58">
        <f t="shared" si="10"/>
        <v>36.495169443227681</v>
      </c>
      <c r="S22" s="58">
        <f t="shared" si="11"/>
        <v>45.004645194579439</v>
      </c>
      <c r="T22" s="58">
        <f t="shared" si="12"/>
        <v>40.651972175985186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6850.3357746735755</v>
      </c>
      <c r="F23" s="56">
        <v>6698.1815196793732</v>
      </c>
      <c r="G23" s="57">
        <f t="shared" si="4"/>
        <v>13548.517294352949</v>
      </c>
      <c r="H23" s="56">
        <v>121</v>
      </c>
      <c r="I23" s="56">
        <v>120</v>
      </c>
      <c r="J23" s="57">
        <f t="shared" si="5"/>
        <v>241</v>
      </c>
      <c r="K23" s="56">
        <v>79</v>
      </c>
      <c r="L23" s="56">
        <v>80</v>
      </c>
      <c r="M23" s="57">
        <f t="shared" si="6"/>
        <v>159</v>
      </c>
      <c r="N23" s="32">
        <f t="shared" si="13"/>
        <v>0.14980615322501695</v>
      </c>
      <c r="O23" s="32">
        <f t="shared" si="0"/>
        <v>0.14637634439858771</v>
      </c>
      <c r="P23" s="33">
        <f t="shared" si="1"/>
        <v>0.14809064898514504</v>
      </c>
      <c r="Q23" s="41"/>
      <c r="R23" s="58">
        <f t="shared" si="10"/>
        <v>34.251678873367879</v>
      </c>
      <c r="S23" s="58">
        <f t="shared" si="11"/>
        <v>33.490907598396866</v>
      </c>
      <c r="T23" s="58">
        <f t="shared" si="12"/>
        <v>33.871293235882369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6239.3419903862005</v>
      </c>
      <c r="F24" s="56">
        <v>6363.9288254493795</v>
      </c>
      <c r="G24" s="57">
        <f t="shared" si="4"/>
        <v>12603.27081583558</v>
      </c>
      <c r="H24" s="56">
        <v>121</v>
      </c>
      <c r="I24" s="56">
        <v>120</v>
      </c>
      <c r="J24" s="57">
        <f t="shared" si="5"/>
        <v>241</v>
      </c>
      <c r="K24" s="56">
        <v>79</v>
      </c>
      <c r="L24" s="56">
        <v>80</v>
      </c>
      <c r="M24" s="57">
        <f t="shared" si="6"/>
        <v>159</v>
      </c>
      <c r="N24" s="32">
        <f t="shared" si="13"/>
        <v>0.13644467263790677</v>
      </c>
      <c r="O24" s="32">
        <f t="shared" si="0"/>
        <v>0.13907187118551967</v>
      </c>
      <c r="P24" s="33">
        <f t="shared" si="1"/>
        <v>0.13775873137280933</v>
      </c>
      <c r="Q24" s="41"/>
      <c r="R24" s="58">
        <f t="shared" si="10"/>
        <v>31.196709951931002</v>
      </c>
      <c r="S24" s="58">
        <f t="shared" si="11"/>
        <v>31.819644127246896</v>
      </c>
      <c r="T24" s="58">
        <f t="shared" si="12"/>
        <v>31.508177039588951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5805.2342449070147</v>
      </c>
      <c r="F25" s="56">
        <v>6293.8669376683847</v>
      </c>
      <c r="G25" s="57">
        <f t="shared" si="4"/>
        <v>12099.101182575399</v>
      </c>
      <c r="H25" s="56">
        <v>121</v>
      </c>
      <c r="I25" s="56">
        <v>120</v>
      </c>
      <c r="J25" s="57">
        <f t="shared" si="5"/>
        <v>241</v>
      </c>
      <c r="K25" s="56">
        <v>79</v>
      </c>
      <c r="L25" s="56">
        <v>80</v>
      </c>
      <c r="M25" s="57">
        <f t="shared" si="6"/>
        <v>159</v>
      </c>
      <c r="N25" s="32">
        <f t="shared" si="13"/>
        <v>0.12695141368323598</v>
      </c>
      <c r="O25" s="32">
        <f t="shared" si="0"/>
        <v>0.13754079846303288</v>
      </c>
      <c r="P25" s="33">
        <f t="shared" si="1"/>
        <v>0.13224795801171083</v>
      </c>
      <c r="Q25" s="41"/>
      <c r="R25" s="58">
        <f t="shared" si="10"/>
        <v>29.026171224535073</v>
      </c>
      <c r="S25" s="58">
        <f t="shared" si="11"/>
        <v>31.469334688341924</v>
      </c>
      <c r="T25" s="58">
        <f t="shared" si="12"/>
        <v>30.2477529564385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5511.3307266027105</v>
      </c>
      <c r="F26" s="56">
        <v>6266.2415685961123</v>
      </c>
      <c r="G26" s="57">
        <f t="shared" si="4"/>
        <v>11777.572295198823</v>
      </c>
      <c r="H26" s="56">
        <v>121</v>
      </c>
      <c r="I26" s="56">
        <v>120</v>
      </c>
      <c r="J26" s="57">
        <f t="shared" si="5"/>
        <v>241</v>
      </c>
      <c r="K26" s="56">
        <v>79</v>
      </c>
      <c r="L26" s="56">
        <v>80</v>
      </c>
      <c r="M26" s="57">
        <f t="shared" si="6"/>
        <v>159</v>
      </c>
      <c r="N26" s="32">
        <f t="shared" si="13"/>
        <v>0.12052420238371918</v>
      </c>
      <c r="O26" s="32">
        <f t="shared" si="0"/>
        <v>0.13693709721582414</v>
      </c>
      <c r="P26" s="33">
        <f t="shared" si="1"/>
        <v>0.12873352019061324</v>
      </c>
      <c r="Q26" s="41"/>
      <c r="R26" s="58">
        <f t="shared" si="10"/>
        <v>27.556653633013553</v>
      </c>
      <c r="S26" s="58">
        <f t="shared" si="11"/>
        <v>31.331207842980561</v>
      </c>
      <c r="T26" s="58">
        <f t="shared" si="12"/>
        <v>29.443930737997057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5374.6855945155103</v>
      </c>
      <c r="F27" s="56">
        <v>4749.0193601822239</v>
      </c>
      <c r="G27" s="57">
        <f t="shared" si="4"/>
        <v>10123.704954697734</v>
      </c>
      <c r="H27" s="56">
        <v>121</v>
      </c>
      <c r="I27" s="56">
        <v>121</v>
      </c>
      <c r="J27" s="57">
        <f t="shared" si="5"/>
        <v>242</v>
      </c>
      <c r="K27" s="56">
        <v>79</v>
      </c>
      <c r="L27" s="56">
        <v>80</v>
      </c>
      <c r="M27" s="57">
        <f t="shared" si="6"/>
        <v>159</v>
      </c>
      <c r="N27" s="32">
        <f t="shared" si="13"/>
        <v>0.11753598658405157</v>
      </c>
      <c r="O27" s="32">
        <f t="shared" si="0"/>
        <v>0.10329344353972124</v>
      </c>
      <c r="P27" s="33">
        <f t="shared" si="1"/>
        <v>0.11039545662891187</v>
      </c>
      <c r="Q27" s="41"/>
      <c r="R27" s="58">
        <f t="shared" si="10"/>
        <v>26.873427972577552</v>
      </c>
      <c r="S27" s="58">
        <f t="shared" si="11"/>
        <v>23.626961990956339</v>
      </c>
      <c r="T27" s="58">
        <f t="shared" si="12"/>
        <v>25.246147019196343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1722.7438385212872</v>
      </c>
      <c r="F28" s="56">
        <v>1274.4756098974899</v>
      </c>
      <c r="G28" s="57">
        <f t="shared" si="4"/>
        <v>2997.2194484187771</v>
      </c>
      <c r="H28" s="56">
        <v>80</v>
      </c>
      <c r="I28" s="56">
        <v>80</v>
      </c>
      <c r="J28" s="57">
        <f t="shared" si="5"/>
        <v>160</v>
      </c>
      <c r="K28" s="56">
        <v>0</v>
      </c>
      <c r="L28" s="56">
        <v>0</v>
      </c>
      <c r="M28" s="57">
        <f t="shared" si="6"/>
        <v>0</v>
      </c>
      <c r="N28" s="32">
        <f t="shared" si="13"/>
        <v>9.9695823988500423E-2</v>
      </c>
      <c r="O28" s="32">
        <f t="shared" si="0"/>
        <v>7.3754375572771411E-2</v>
      </c>
      <c r="P28" s="33">
        <f t="shared" si="1"/>
        <v>8.6725099780635917E-2</v>
      </c>
      <c r="Q28" s="41"/>
      <c r="R28" s="58">
        <f t="shared" si="10"/>
        <v>21.53429798151609</v>
      </c>
      <c r="S28" s="58">
        <f t="shared" si="11"/>
        <v>15.930945123718624</v>
      </c>
      <c r="T28" s="58">
        <f t="shared" si="12"/>
        <v>18.732621552617356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1557.3413907970455</v>
      </c>
      <c r="F29" s="56">
        <v>1329.2057328639896</v>
      </c>
      <c r="G29" s="57">
        <f t="shared" si="4"/>
        <v>2886.5471236610351</v>
      </c>
      <c r="H29" s="56">
        <v>80</v>
      </c>
      <c r="I29" s="56">
        <v>79</v>
      </c>
      <c r="J29" s="57">
        <f t="shared" si="5"/>
        <v>159</v>
      </c>
      <c r="K29" s="56">
        <v>0</v>
      </c>
      <c r="L29" s="56">
        <v>0</v>
      </c>
      <c r="M29" s="57">
        <f t="shared" si="6"/>
        <v>0</v>
      </c>
      <c r="N29" s="32">
        <f t="shared" si="13"/>
        <v>9.0123923078532731E-2</v>
      </c>
      <c r="O29" s="32">
        <f t="shared" si="0"/>
        <v>7.7895319553679648E-2</v>
      </c>
      <c r="P29" s="33">
        <f t="shared" si="1"/>
        <v>8.4048076044171763E-2</v>
      </c>
      <c r="Q29" s="41"/>
      <c r="R29" s="58">
        <f t="shared" si="10"/>
        <v>19.46676738496307</v>
      </c>
      <c r="S29" s="58">
        <f t="shared" si="11"/>
        <v>16.825389023594806</v>
      </c>
      <c r="T29" s="58">
        <f t="shared" si="12"/>
        <v>18.154384425541103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1557.3469862466166</v>
      </c>
      <c r="F30" s="56">
        <v>1330.7000700944352</v>
      </c>
      <c r="G30" s="57">
        <f t="shared" si="4"/>
        <v>2888.0470563410518</v>
      </c>
      <c r="H30" s="56">
        <v>82</v>
      </c>
      <c r="I30" s="56">
        <v>80</v>
      </c>
      <c r="J30" s="57">
        <f t="shared" si="5"/>
        <v>162</v>
      </c>
      <c r="K30" s="56">
        <v>0</v>
      </c>
      <c r="L30" s="56">
        <v>0</v>
      </c>
      <c r="M30" s="57">
        <f t="shared" si="6"/>
        <v>0</v>
      </c>
      <c r="N30" s="32">
        <f t="shared" si="13"/>
        <v>8.7926094526118825E-2</v>
      </c>
      <c r="O30" s="32">
        <f t="shared" si="0"/>
        <v>7.700810590824278E-2</v>
      </c>
      <c r="P30" s="33">
        <f t="shared" si="1"/>
        <v>8.2534495208649167E-2</v>
      </c>
      <c r="Q30" s="41"/>
      <c r="R30" s="58">
        <f t="shared" si="10"/>
        <v>18.992036417641664</v>
      </c>
      <c r="S30" s="58">
        <f t="shared" si="11"/>
        <v>16.633750876180439</v>
      </c>
      <c r="T30" s="58">
        <f t="shared" si="12"/>
        <v>17.82745096506822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1427.1406594795244</v>
      </c>
      <c r="F31" s="56">
        <v>1317.9113092369262</v>
      </c>
      <c r="G31" s="57">
        <f t="shared" si="4"/>
        <v>2745.0519687164506</v>
      </c>
      <c r="H31" s="56">
        <v>91</v>
      </c>
      <c r="I31" s="56">
        <v>80</v>
      </c>
      <c r="J31" s="57">
        <f t="shared" si="5"/>
        <v>171</v>
      </c>
      <c r="K31" s="56">
        <v>0</v>
      </c>
      <c r="L31" s="56">
        <v>0</v>
      </c>
      <c r="M31" s="57">
        <f t="shared" si="6"/>
        <v>0</v>
      </c>
      <c r="N31" s="32">
        <f t="shared" si="13"/>
        <v>7.2605853656874456E-2</v>
      </c>
      <c r="O31" s="32">
        <f t="shared" si="0"/>
        <v>7.6268015580840634E-2</v>
      </c>
      <c r="P31" s="33">
        <f t="shared" si="1"/>
        <v>7.4319145785045768E-2</v>
      </c>
      <c r="Q31" s="41"/>
      <c r="R31" s="58">
        <f t="shared" si="10"/>
        <v>15.682864389884884</v>
      </c>
      <c r="S31" s="58">
        <f t="shared" si="11"/>
        <v>16.473891365461576</v>
      </c>
      <c r="T31" s="58">
        <f t="shared" si="12"/>
        <v>16.052935489569887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1310.5819319391203</v>
      </c>
      <c r="F32" s="56">
        <v>1293.4372827430836</v>
      </c>
      <c r="G32" s="57">
        <f t="shared" si="4"/>
        <v>2604.0192146822037</v>
      </c>
      <c r="H32" s="56">
        <v>81</v>
      </c>
      <c r="I32" s="56">
        <v>80</v>
      </c>
      <c r="J32" s="57">
        <f t="shared" si="5"/>
        <v>161</v>
      </c>
      <c r="K32" s="56">
        <v>0</v>
      </c>
      <c r="L32" s="56">
        <v>0</v>
      </c>
      <c r="M32" s="57">
        <f t="shared" si="6"/>
        <v>0</v>
      </c>
      <c r="N32" s="32">
        <f t="shared" si="13"/>
        <v>7.4907517829167825E-2</v>
      </c>
      <c r="O32" s="32">
        <f t="shared" si="0"/>
        <v>7.4851694603187705E-2</v>
      </c>
      <c r="P32" s="33">
        <f t="shared" si="1"/>
        <v>7.4879779580233605E-2</v>
      </c>
      <c r="Q32" s="41"/>
      <c r="R32" s="58">
        <f t="shared" si="10"/>
        <v>16.180023851100252</v>
      </c>
      <c r="S32" s="58">
        <f t="shared" si="11"/>
        <v>16.167966034288547</v>
      </c>
      <c r="T32" s="58">
        <f t="shared" si="12"/>
        <v>16.174032389330456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882.71798625625536</v>
      </c>
      <c r="F33" s="56">
        <v>1019.3039529815748</v>
      </c>
      <c r="G33" s="57">
        <f t="shared" si="4"/>
        <v>1902.0219392378301</v>
      </c>
      <c r="H33" s="56">
        <v>80</v>
      </c>
      <c r="I33" s="56">
        <v>80</v>
      </c>
      <c r="J33" s="57">
        <f t="shared" si="5"/>
        <v>160</v>
      </c>
      <c r="K33" s="56">
        <v>0</v>
      </c>
      <c r="L33" s="56">
        <v>0</v>
      </c>
      <c r="M33" s="57">
        <f t="shared" si="6"/>
        <v>0</v>
      </c>
      <c r="N33" s="32">
        <f t="shared" si="13"/>
        <v>5.1083216797236999E-2</v>
      </c>
      <c r="O33" s="32">
        <f t="shared" si="0"/>
        <v>5.8987497279026316E-2</v>
      </c>
      <c r="P33" s="33">
        <f t="shared" si="1"/>
        <v>5.5035357038131658E-2</v>
      </c>
      <c r="Q33" s="41"/>
      <c r="R33" s="58">
        <f t="shared" si="10"/>
        <v>11.033974828203192</v>
      </c>
      <c r="S33" s="58">
        <f t="shared" si="11"/>
        <v>12.741299412269685</v>
      </c>
      <c r="T33" s="58">
        <f t="shared" si="12"/>
        <v>11.887637120236437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404.86978037914406</v>
      </c>
      <c r="F34" s="56">
        <v>451.21431124552925</v>
      </c>
      <c r="G34" s="57">
        <f t="shared" si="4"/>
        <v>856.08409162467331</v>
      </c>
      <c r="H34" s="56">
        <v>80</v>
      </c>
      <c r="I34" s="56">
        <v>80</v>
      </c>
      <c r="J34" s="57">
        <f t="shared" si="5"/>
        <v>160</v>
      </c>
      <c r="K34" s="56">
        <v>0</v>
      </c>
      <c r="L34" s="56">
        <v>0</v>
      </c>
      <c r="M34" s="57">
        <f t="shared" si="6"/>
        <v>0</v>
      </c>
      <c r="N34" s="32">
        <f t="shared" si="13"/>
        <v>2.3429964142311577E-2</v>
      </c>
      <c r="O34" s="32">
        <f t="shared" si="0"/>
        <v>2.6111939308190349E-2</v>
      </c>
      <c r="P34" s="33">
        <f t="shared" si="1"/>
        <v>2.4770951725250963E-2</v>
      </c>
      <c r="Q34" s="41"/>
      <c r="R34" s="58">
        <f t="shared" si="10"/>
        <v>5.0608722547393006</v>
      </c>
      <c r="S34" s="58">
        <f t="shared" si="11"/>
        <v>5.6401788905691159</v>
      </c>
      <c r="T34" s="58">
        <f t="shared" si="12"/>
        <v>5.3505255726542078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223.37805734176058</v>
      </c>
      <c r="F35" s="56">
        <v>213.79624982090465</v>
      </c>
      <c r="G35" s="57">
        <f t="shared" si="4"/>
        <v>437.17430716266523</v>
      </c>
      <c r="H35" s="56">
        <v>80</v>
      </c>
      <c r="I35" s="56">
        <v>80</v>
      </c>
      <c r="J35" s="57">
        <f t="shared" si="5"/>
        <v>160</v>
      </c>
      <c r="K35" s="56">
        <v>0</v>
      </c>
      <c r="L35" s="56">
        <v>0</v>
      </c>
      <c r="M35" s="57">
        <f t="shared" si="6"/>
        <v>0</v>
      </c>
      <c r="N35" s="32">
        <f t="shared" si="13"/>
        <v>1.2926970910981515E-2</v>
      </c>
      <c r="O35" s="32">
        <f t="shared" si="0"/>
        <v>1.2372468160931982E-2</v>
      </c>
      <c r="P35" s="33">
        <f t="shared" si="1"/>
        <v>1.2649719535956748E-2</v>
      </c>
      <c r="Q35" s="41"/>
      <c r="R35" s="58">
        <f t="shared" si="10"/>
        <v>2.7922257167720073</v>
      </c>
      <c r="S35" s="58">
        <f t="shared" si="11"/>
        <v>2.6724531227613082</v>
      </c>
      <c r="T35" s="58">
        <f t="shared" si="12"/>
        <v>2.7323394197666575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46.792915166159034</v>
      </c>
      <c r="F36" s="61">
        <v>34</v>
      </c>
      <c r="G36" s="62">
        <f t="shared" si="4"/>
        <v>80.792915166159034</v>
      </c>
      <c r="H36" s="61">
        <v>80</v>
      </c>
      <c r="I36" s="61">
        <v>80</v>
      </c>
      <c r="J36" s="62">
        <f t="shared" si="5"/>
        <v>160</v>
      </c>
      <c r="K36" s="61">
        <v>0</v>
      </c>
      <c r="L36" s="61">
        <v>0</v>
      </c>
      <c r="M36" s="62">
        <f t="shared" si="6"/>
        <v>0</v>
      </c>
      <c r="N36" s="34">
        <f t="shared" si="13"/>
        <v>2.7079233313749441E-3</v>
      </c>
      <c r="O36" s="34">
        <f t="shared" si="0"/>
        <v>1.9675925925925924E-3</v>
      </c>
      <c r="P36" s="35">
        <f t="shared" si="1"/>
        <v>2.3377579619837685E-3</v>
      </c>
      <c r="Q36" s="41"/>
      <c r="R36" s="58">
        <f t="shared" si="10"/>
        <v>0.58491143957698788</v>
      </c>
      <c r="S36" s="58">
        <f t="shared" si="11"/>
        <v>0.42499999999999999</v>
      </c>
      <c r="T36" s="58">
        <f t="shared" si="12"/>
        <v>0.50495571978849396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1871.4370365037116</v>
      </c>
      <c r="F37" s="64">
        <v>2978.6996628163811</v>
      </c>
      <c r="G37" s="65">
        <f t="shared" si="4"/>
        <v>4850.1366993200927</v>
      </c>
      <c r="H37" s="64">
        <v>40</v>
      </c>
      <c r="I37" s="64">
        <v>40</v>
      </c>
      <c r="J37" s="65">
        <f t="shared" si="5"/>
        <v>80</v>
      </c>
      <c r="K37" s="64">
        <v>40</v>
      </c>
      <c r="L37" s="64">
        <v>37</v>
      </c>
      <c r="M37" s="65">
        <f t="shared" si="6"/>
        <v>77</v>
      </c>
      <c r="N37" s="30">
        <f t="shared" si="13"/>
        <v>0.10083173688058791</v>
      </c>
      <c r="O37" s="30">
        <f t="shared" si="0"/>
        <v>0.1671923923897834</v>
      </c>
      <c r="P37" s="31">
        <f t="shared" si="1"/>
        <v>0.13333342586650793</v>
      </c>
      <c r="Q37" s="41"/>
      <c r="R37" s="58">
        <f t="shared" si="10"/>
        <v>23.392962956296394</v>
      </c>
      <c r="S37" s="58">
        <f t="shared" si="11"/>
        <v>38.68441120540755</v>
      </c>
      <c r="T37" s="58">
        <f t="shared" si="12"/>
        <v>30.892590441529254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1811.1379506098228</v>
      </c>
      <c r="F38" s="56">
        <v>2969.0270375275459</v>
      </c>
      <c r="G38" s="57">
        <f t="shared" si="4"/>
        <v>4780.1649881373687</v>
      </c>
      <c r="H38" s="56">
        <v>40</v>
      </c>
      <c r="I38" s="56">
        <v>40</v>
      </c>
      <c r="J38" s="57">
        <f t="shared" si="5"/>
        <v>80</v>
      </c>
      <c r="K38" s="56">
        <v>42</v>
      </c>
      <c r="L38" s="56">
        <v>39</v>
      </c>
      <c r="M38" s="57">
        <f t="shared" si="6"/>
        <v>81</v>
      </c>
      <c r="N38" s="32">
        <f t="shared" si="13"/>
        <v>9.5042923520666608E-2</v>
      </c>
      <c r="O38" s="32">
        <f t="shared" si="0"/>
        <v>0.16213559619525697</v>
      </c>
      <c r="P38" s="33">
        <f t="shared" si="1"/>
        <v>0.12792134950057185</v>
      </c>
      <c r="Q38" s="41"/>
      <c r="R38" s="58">
        <f t="shared" si="10"/>
        <v>22.087048178168573</v>
      </c>
      <c r="S38" s="58">
        <f t="shared" si="11"/>
        <v>37.58262072819678</v>
      </c>
      <c r="T38" s="58">
        <f t="shared" si="12"/>
        <v>29.690465764828378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1748.8095554737492</v>
      </c>
      <c r="F39" s="56">
        <v>2930.2477894843269</v>
      </c>
      <c r="G39" s="57">
        <f t="shared" si="4"/>
        <v>4679.0573449580761</v>
      </c>
      <c r="H39" s="56">
        <v>40</v>
      </c>
      <c r="I39" s="56">
        <v>40</v>
      </c>
      <c r="J39" s="57">
        <f t="shared" si="5"/>
        <v>80</v>
      </c>
      <c r="K39" s="56">
        <v>40</v>
      </c>
      <c r="L39" s="56">
        <v>40</v>
      </c>
      <c r="M39" s="57">
        <f t="shared" si="6"/>
        <v>80</v>
      </c>
      <c r="N39" s="32">
        <f t="shared" si="13"/>
        <v>9.422465277337011E-2</v>
      </c>
      <c r="O39" s="32">
        <f t="shared" si="0"/>
        <v>0.15787973003687106</v>
      </c>
      <c r="P39" s="33">
        <f t="shared" si="1"/>
        <v>0.12605219140512058</v>
      </c>
      <c r="Q39" s="41"/>
      <c r="R39" s="58">
        <f t="shared" si="10"/>
        <v>21.860119443421866</v>
      </c>
      <c r="S39" s="58">
        <f t="shared" si="11"/>
        <v>36.628097368554087</v>
      </c>
      <c r="T39" s="58">
        <f t="shared" si="12"/>
        <v>29.244108405987976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1668.5265368877585</v>
      </c>
      <c r="F40" s="56">
        <v>2919.2083660058311</v>
      </c>
      <c r="G40" s="57">
        <f t="shared" si="4"/>
        <v>4587.7349028935896</v>
      </c>
      <c r="H40" s="56">
        <v>40</v>
      </c>
      <c r="I40" s="56">
        <v>40</v>
      </c>
      <c r="J40" s="57">
        <f t="shared" si="5"/>
        <v>80</v>
      </c>
      <c r="K40" s="56">
        <v>40</v>
      </c>
      <c r="L40" s="56">
        <v>40</v>
      </c>
      <c r="M40" s="57">
        <f t="shared" si="6"/>
        <v>80</v>
      </c>
      <c r="N40" s="32">
        <f t="shared" si="13"/>
        <v>8.989905909955595E-2</v>
      </c>
      <c r="O40" s="32">
        <f t="shared" si="0"/>
        <v>0.15728493351324521</v>
      </c>
      <c r="P40" s="33">
        <f t="shared" si="1"/>
        <v>0.12359199630640058</v>
      </c>
      <c r="Q40" s="41"/>
      <c r="R40" s="58">
        <f t="shared" si="10"/>
        <v>20.856581711096982</v>
      </c>
      <c r="S40" s="58">
        <f t="shared" si="11"/>
        <v>36.490104575072891</v>
      </c>
      <c r="T40" s="58">
        <f t="shared" si="12"/>
        <v>28.673343143084935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1636.9718718403997</v>
      </c>
      <c r="F41" s="56">
        <v>2891.5059353253778</v>
      </c>
      <c r="G41" s="57">
        <f t="shared" si="4"/>
        <v>4528.4778071657774</v>
      </c>
      <c r="H41" s="56">
        <v>40</v>
      </c>
      <c r="I41" s="56">
        <v>40</v>
      </c>
      <c r="J41" s="57">
        <f t="shared" si="5"/>
        <v>80</v>
      </c>
      <c r="K41" s="56">
        <v>40</v>
      </c>
      <c r="L41" s="56">
        <v>40</v>
      </c>
      <c r="M41" s="57">
        <f t="shared" si="6"/>
        <v>80</v>
      </c>
      <c r="N41" s="32">
        <f t="shared" si="13"/>
        <v>8.8198915508642228E-2</v>
      </c>
      <c r="O41" s="32">
        <f t="shared" si="0"/>
        <v>0.15579234565330699</v>
      </c>
      <c r="P41" s="33">
        <f t="shared" si="1"/>
        <v>0.12199563058097461</v>
      </c>
      <c r="Q41" s="41"/>
      <c r="R41" s="58">
        <f t="shared" si="10"/>
        <v>20.462148398004995</v>
      </c>
      <c r="S41" s="58">
        <f t="shared" si="11"/>
        <v>36.143824191567219</v>
      </c>
      <c r="T41" s="58">
        <f t="shared" si="12"/>
        <v>28.302986294786109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1297.7711496869106</v>
      </c>
      <c r="F42" s="56">
        <v>859.9560057530615</v>
      </c>
      <c r="G42" s="57">
        <f t="shared" si="4"/>
        <v>2157.7271554399722</v>
      </c>
      <c r="H42" s="56">
        <v>0</v>
      </c>
      <c r="I42" s="56">
        <v>0</v>
      </c>
      <c r="J42" s="57">
        <f t="shared" si="5"/>
        <v>0</v>
      </c>
      <c r="K42" s="56">
        <v>40</v>
      </c>
      <c r="L42" s="56">
        <v>40</v>
      </c>
      <c r="M42" s="57">
        <f t="shared" si="6"/>
        <v>80</v>
      </c>
      <c r="N42" s="32">
        <f t="shared" si="13"/>
        <v>0.13082370460553533</v>
      </c>
      <c r="O42" s="32">
        <f t="shared" si="0"/>
        <v>8.6689113483171529E-2</v>
      </c>
      <c r="P42" s="33">
        <f t="shared" si="1"/>
        <v>0.10875640904435344</v>
      </c>
      <c r="Q42" s="41"/>
      <c r="R42" s="58">
        <f t="shared" si="10"/>
        <v>32.444278742172763</v>
      </c>
      <c r="S42" s="58">
        <f t="shared" si="11"/>
        <v>21.498900143826539</v>
      </c>
      <c r="T42" s="58">
        <f t="shared" si="12"/>
        <v>26.971589442999651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1137.9769756475137</v>
      </c>
      <c r="F43" s="56">
        <v>849.18287659797659</v>
      </c>
      <c r="G43" s="57">
        <f t="shared" si="4"/>
        <v>1987.1598522454901</v>
      </c>
      <c r="H43" s="56">
        <v>0</v>
      </c>
      <c r="I43" s="56">
        <v>0</v>
      </c>
      <c r="J43" s="57">
        <f t="shared" si="5"/>
        <v>0</v>
      </c>
      <c r="K43" s="56">
        <v>40</v>
      </c>
      <c r="L43" s="56">
        <v>40</v>
      </c>
      <c r="M43" s="57">
        <f t="shared" si="6"/>
        <v>80</v>
      </c>
      <c r="N43" s="32">
        <f t="shared" si="13"/>
        <v>0.11471542093220904</v>
      </c>
      <c r="O43" s="32">
        <f t="shared" si="0"/>
        <v>8.5603112560279901E-2</v>
      </c>
      <c r="P43" s="33">
        <f t="shared" si="1"/>
        <v>0.10015926674624447</v>
      </c>
      <c r="Q43" s="41"/>
      <c r="R43" s="58">
        <f t="shared" si="10"/>
        <v>28.44942439118784</v>
      </c>
      <c r="S43" s="58">
        <f t="shared" si="11"/>
        <v>21.229571914949414</v>
      </c>
      <c r="T43" s="58">
        <f t="shared" si="12"/>
        <v>24.839498153068625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1084.729153787584</v>
      </c>
      <c r="F44" s="56">
        <v>834.69118096791658</v>
      </c>
      <c r="G44" s="57">
        <f t="shared" si="4"/>
        <v>1919.4203347555006</v>
      </c>
      <c r="H44" s="56">
        <v>0</v>
      </c>
      <c r="I44" s="56">
        <v>0</v>
      </c>
      <c r="J44" s="57">
        <f t="shared" si="5"/>
        <v>0</v>
      </c>
      <c r="K44" s="56">
        <v>40</v>
      </c>
      <c r="L44" s="56">
        <v>40</v>
      </c>
      <c r="M44" s="57">
        <f t="shared" si="6"/>
        <v>80</v>
      </c>
      <c r="N44" s="32">
        <f t="shared" si="13"/>
        <v>0.10934769695439354</v>
      </c>
      <c r="O44" s="32">
        <f t="shared" si="0"/>
        <v>8.4142256145959327E-2</v>
      </c>
      <c r="P44" s="33">
        <f t="shared" si="1"/>
        <v>9.6744976550176442E-2</v>
      </c>
      <c r="Q44" s="41"/>
      <c r="R44" s="58">
        <f t="shared" si="10"/>
        <v>27.1182288446896</v>
      </c>
      <c r="S44" s="58">
        <f t="shared" si="11"/>
        <v>20.867279524197915</v>
      </c>
      <c r="T44" s="58">
        <f t="shared" si="12"/>
        <v>23.992754184443758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1039.9439069609223</v>
      </c>
      <c r="F45" s="56">
        <v>844.18520346730452</v>
      </c>
      <c r="G45" s="57">
        <f t="shared" si="4"/>
        <v>1884.1291104282268</v>
      </c>
      <c r="H45" s="56">
        <v>0</v>
      </c>
      <c r="I45" s="56">
        <v>0</v>
      </c>
      <c r="J45" s="57">
        <f t="shared" si="5"/>
        <v>0</v>
      </c>
      <c r="K45" s="56">
        <v>40</v>
      </c>
      <c r="L45" s="56">
        <v>40</v>
      </c>
      <c r="M45" s="57">
        <f t="shared" si="6"/>
        <v>80</v>
      </c>
      <c r="N45" s="32">
        <f t="shared" si="13"/>
        <v>0.10483305513718974</v>
      </c>
      <c r="O45" s="32">
        <f t="shared" si="0"/>
        <v>8.5099314865655695E-2</v>
      </c>
      <c r="P45" s="33">
        <f t="shared" si="1"/>
        <v>9.4966185001422718E-2</v>
      </c>
      <c r="Q45" s="41"/>
      <c r="R45" s="58">
        <f t="shared" si="10"/>
        <v>25.998597674023056</v>
      </c>
      <c r="S45" s="58">
        <f t="shared" si="11"/>
        <v>21.104630086682612</v>
      </c>
      <c r="T45" s="58">
        <f t="shared" si="12"/>
        <v>23.551613880352836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1012.4496383129849</v>
      </c>
      <c r="F46" s="56">
        <v>837.2222336628023</v>
      </c>
      <c r="G46" s="57">
        <f t="shared" si="4"/>
        <v>1849.6718719757873</v>
      </c>
      <c r="H46" s="56">
        <v>0</v>
      </c>
      <c r="I46" s="56">
        <v>0</v>
      </c>
      <c r="J46" s="57">
        <f t="shared" si="5"/>
        <v>0</v>
      </c>
      <c r="K46" s="56">
        <v>40</v>
      </c>
      <c r="L46" s="56">
        <v>40</v>
      </c>
      <c r="M46" s="57">
        <f t="shared" si="6"/>
        <v>80</v>
      </c>
      <c r="N46" s="32">
        <f t="shared" si="13"/>
        <v>0.10206145547509929</v>
      </c>
      <c r="O46" s="32">
        <f t="shared" si="0"/>
        <v>8.4397402586976034E-2</v>
      </c>
      <c r="P46" s="33">
        <f t="shared" si="1"/>
        <v>9.3229429031037661E-2</v>
      </c>
      <c r="Q46" s="41"/>
      <c r="R46" s="58">
        <f t="shared" si="10"/>
        <v>25.311240957824623</v>
      </c>
      <c r="S46" s="58">
        <f t="shared" si="11"/>
        <v>20.930555841570058</v>
      </c>
      <c r="T46" s="58">
        <f t="shared" si="12"/>
        <v>23.120898399697342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983.13954779300593</v>
      </c>
      <c r="F47" s="56">
        <v>821.71939683581218</v>
      </c>
      <c r="G47" s="57">
        <f t="shared" si="4"/>
        <v>1804.8589446288181</v>
      </c>
      <c r="H47" s="56">
        <v>0</v>
      </c>
      <c r="I47" s="56">
        <v>0</v>
      </c>
      <c r="J47" s="57">
        <f t="shared" si="5"/>
        <v>0</v>
      </c>
      <c r="K47" s="56">
        <v>40</v>
      </c>
      <c r="L47" s="56">
        <v>40</v>
      </c>
      <c r="M47" s="57">
        <f t="shared" si="6"/>
        <v>80</v>
      </c>
      <c r="N47" s="32">
        <f t="shared" si="13"/>
        <v>9.910680925332721E-2</v>
      </c>
      <c r="O47" s="32">
        <f t="shared" si="0"/>
        <v>8.2834616616513326E-2</v>
      </c>
      <c r="P47" s="33">
        <f t="shared" si="1"/>
        <v>9.0970712934920261E-2</v>
      </c>
      <c r="Q47" s="41"/>
      <c r="R47" s="58">
        <f t="shared" si="10"/>
        <v>24.578488694825147</v>
      </c>
      <c r="S47" s="58">
        <f t="shared" si="11"/>
        <v>20.542984920895304</v>
      </c>
      <c r="T47" s="58">
        <f t="shared" si="12"/>
        <v>22.560736807860227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1103.8839750069446</v>
      </c>
      <c r="F48" s="56">
        <v>378.44665100340455</v>
      </c>
      <c r="G48" s="57">
        <f t="shared" si="4"/>
        <v>1482.3306260103491</v>
      </c>
      <c r="H48" s="56">
        <v>0</v>
      </c>
      <c r="I48" s="56">
        <v>0</v>
      </c>
      <c r="J48" s="57">
        <f t="shared" ref="J48:J58" si="14">+H48+I48</f>
        <v>0</v>
      </c>
      <c r="K48" s="56">
        <v>40</v>
      </c>
      <c r="L48" s="56">
        <v>40</v>
      </c>
      <c r="M48" s="57">
        <f t="shared" ref="M48:M58" si="15">+K48+L48</f>
        <v>80</v>
      </c>
      <c r="N48" s="32">
        <f t="shared" ref="N48" si="16">+E48/(H48*216+K48*248)</f>
        <v>0.11127862651279684</v>
      </c>
      <c r="O48" s="32">
        <f t="shared" ref="O48" si="17">+F48/(I48*216+L48*248)</f>
        <v>3.8149864012439978E-2</v>
      </c>
      <c r="P48" s="33">
        <f t="shared" ref="P48" si="18">+G48/(J48*216+M48*248)</f>
        <v>7.4714245262618398E-2</v>
      </c>
      <c r="Q48" s="41"/>
      <c r="R48" s="58">
        <f t="shared" ref="R48" si="19">+E48/(H48+K48)</f>
        <v>27.597099375173617</v>
      </c>
      <c r="S48" s="58">
        <f t="shared" ref="S48" si="20">+F48/(I48+L48)</f>
        <v>9.4611662750851142</v>
      </c>
      <c r="T48" s="58">
        <f t="shared" ref="T48" si="21">+G48/(J48+M48)</f>
        <v>18.529132825129363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1056.0764893527694</v>
      </c>
      <c r="F49" s="56">
        <v>375.23215307561969</v>
      </c>
      <c r="G49" s="57">
        <f t="shared" si="4"/>
        <v>1431.308642428389</v>
      </c>
      <c r="H49" s="56">
        <v>0</v>
      </c>
      <c r="I49" s="56">
        <v>0</v>
      </c>
      <c r="J49" s="57">
        <f t="shared" si="14"/>
        <v>0</v>
      </c>
      <c r="K49" s="56">
        <v>42</v>
      </c>
      <c r="L49" s="56">
        <v>40</v>
      </c>
      <c r="M49" s="57">
        <f t="shared" si="15"/>
        <v>82</v>
      </c>
      <c r="N49" s="32">
        <f t="shared" si="13"/>
        <v>0.10138983192710919</v>
      </c>
      <c r="O49" s="32">
        <f t="shared" si="0"/>
        <v>3.7825821882622949E-2</v>
      </c>
      <c r="P49" s="33">
        <f t="shared" si="1"/>
        <v>7.0382997759067117E-2</v>
      </c>
      <c r="Q49" s="41"/>
      <c r="R49" s="58">
        <f t="shared" si="10"/>
        <v>25.144678317923081</v>
      </c>
      <c r="S49" s="58">
        <f t="shared" si="11"/>
        <v>9.3808038268904923</v>
      </c>
      <c r="T49" s="58">
        <f t="shared" si="12"/>
        <v>17.454983444248647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1035.889591167389</v>
      </c>
      <c r="F50" s="56">
        <v>378.04885829308478</v>
      </c>
      <c r="G50" s="57">
        <f t="shared" si="4"/>
        <v>1413.9384494604737</v>
      </c>
      <c r="H50" s="56">
        <v>0</v>
      </c>
      <c r="I50" s="56">
        <v>0</v>
      </c>
      <c r="J50" s="57">
        <f t="shared" si="14"/>
        <v>0</v>
      </c>
      <c r="K50" s="56">
        <v>42</v>
      </c>
      <c r="L50" s="56">
        <v>40</v>
      </c>
      <c r="M50" s="57">
        <f t="shared" si="15"/>
        <v>82</v>
      </c>
      <c r="N50" s="32">
        <f t="shared" si="13"/>
        <v>9.9451765665071912E-2</v>
      </c>
      <c r="O50" s="32">
        <f t="shared" si="0"/>
        <v>3.8109763940835158E-2</v>
      </c>
      <c r="P50" s="33">
        <f t="shared" si="1"/>
        <v>6.9528837994712517E-2</v>
      </c>
      <c r="Q50" s="41"/>
      <c r="R50" s="58">
        <f t="shared" si="10"/>
        <v>24.664037884937834</v>
      </c>
      <c r="S50" s="58">
        <f t="shared" si="11"/>
        <v>9.4512214573271187</v>
      </c>
      <c r="T50" s="58">
        <f t="shared" si="12"/>
        <v>17.243151822688706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1011.4862783205311</v>
      </c>
      <c r="F51" s="56">
        <v>352.56632554059252</v>
      </c>
      <c r="G51" s="57">
        <f t="shared" si="4"/>
        <v>1364.0526038611238</v>
      </c>
      <c r="H51" s="56">
        <v>0</v>
      </c>
      <c r="I51" s="56">
        <v>0</v>
      </c>
      <c r="J51" s="57">
        <f t="shared" si="14"/>
        <v>0</v>
      </c>
      <c r="K51" s="56">
        <v>42</v>
      </c>
      <c r="L51" s="56">
        <v>40</v>
      </c>
      <c r="M51" s="57">
        <f t="shared" si="15"/>
        <v>82</v>
      </c>
      <c r="N51" s="32">
        <f t="shared" si="13"/>
        <v>9.7108897688223034E-2</v>
      </c>
      <c r="O51" s="32">
        <f t="shared" si="0"/>
        <v>3.5540960235946828E-2</v>
      </c>
      <c r="P51" s="33">
        <f t="shared" si="1"/>
        <v>6.70757574676005E-2</v>
      </c>
      <c r="Q51" s="41"/>
      <c r="R51" s="58">
        <f t="shared" si="10"/>
        <v>24.083006626679314</v>
      </c>
      <c r="S51" s="58">
        <f t="shared" si="11"/>
        <v>8.8141581385148129</v>
      </c>
      <c r="T51" s="58">
        <f t="shared" si="12"/>
        <v>16.634787851964923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1010.658414495494</v>
      </c>
      <c r="F52" s="56">
        <v>354.78725537050951</v>
      </c>
      <c r="G52" s="57">
        <f t="shared" si="4"/>
        <v>1365.4456698660035</v>
      </c>
      <c r="H52" s="56">
        <v>0</v>
      </c>
      <c r="I52" s="56">
        <v>0</v>
      </c>
      <c r="J52" s="57">
        <f t="shared" si="14"/>
        <v>0</v>
      </c>
      <c r="K52" s="56">
        <v>42</v>
      </c>
      <c r="L52" s="56">
        <v>40</v>
      </c>
      <c r="M52" s="57">
        <f t="shared" si="15"/>
        <v>82</v>
      </c>
      <c r="N52" s="32">
        <f t="shared" si="13"/>
        <v>9.7029417674298568E-2</v>
      </c>
      <c r="O52" s="32">
        <f t="shared" si="0"/>
        <v>3.5764844291382006E-2</v>
      </c>
      <c r="P52" s="33">
        <f t="shared" si="1"/>
        <v>6.7144259926534403E-2</v>
      </c>
      <c r="Q52" s="41"/>
      <c r="R52" s="58">
        <f t="shared" si="10"/>
        <v>24.063295583226047</v>
      </c>
      <c r="S52" s="58">
        <f t="shared" si="11"/>
        <v>8.8696813842627371</v>
      </c>
      <c r="T52" s="58">
        <f t="shared" si="12"/>
        <v>16.651776461780532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973.32418382662865</v>
      </c>
      <c r="F53" s="56">
        <v>354.0392529130894</v>
      </c>
      <c r="G53" s="57">
        <f t="shared" si="4"/>
        <v>1327.3634367397181</v>
      </c>
      <c r="H53" s="56">
        <v>0</v>
      </c>
      <c r="I53" s="56">
        <v>0</v>
      </c>
      <c r="J53" s="57">
        <f t="shared" si="14"/>
        <v>0</v>
      </c>
      <c r="K53" s="56">
        <v>43</v>
      </c>
      <c r="L53" s="56">
        <v>42</v>
      </c>
      <c r="M53" s="57">
        <f t="shared" si="15"/>
        <v>85</v>
      </c>
      <c r="N53" s="32">
        <f t="shared" si="13"/>
        <v>9.1271960223802392E-2</v>
      </c>
      <c r="O53" s="32">
        <f t="shared" si="0"/>
        <v>3.3989943636049291E-2</v>
      </c>
      <c r="P53" s="33">
        <f t="shared" si="1"/>
        <v>6.2967904968677324E-2</v>
      </c>
      <c r="Q53" s="41"/>
      <c r="R53" s="58">
        <f t="shared" si="10"/>
        <v>22.635446135502992</v>
      </c>
      <c r="S53" s="58">
        <f t="shared" si="11"/>
        <v>8.4295060217402238</v>
      </c>
      <c r="T53" s="58">
        <f t="shared" si="12"/>
        <v>15.616040432231976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940.72816469570876</v>
      </c>
      <c r="F54" s="56">
        <v>333.15848185333056</v>
      </c>
      <c r="G54" s="57">
        <f t="shared" si="4"/>
        <v>1273.8866465490394</v>
      </c>
      <c r="H54" s="56">
        <v>0</v>
      </c>
      <c r="I54" s="56">
        <v>0</v>
      </c>
      <c r="J54" s="57">
        <f t="shared" si="14"/>
        <v>0</v>
      </c>
      <c r="K54" s="56">
        <v>44</v>
      </c>
      <c r="L54" s="56">
        <v>40</v>
      </c>
      <c r="M54" s="57">
        <f t="shared" si="15"/>
        <v>84</v>
      </c>
      <c r="N54" s="32">
        <f t="shared" si="13"/>
        <v>8.621042565026657E-2</v>
      </c>
      <c r="O54" s="32">
        <f t="shared" si="0"/>
        <v>3.3584524380376062E-2</v>
      </c>
      <c r="P54" s="33">
        <f t="shared" si="1"/>
        <v>6.1150472664604424E-2</v>
      </c>
      <c r="Q54" s="41"/>
      <c r="R54" s="58">
        <f t="shared" si="10"/>
        <v>21.380185561266106</v>
      </c>
      <c r="S54" s="58">
        <f t="shared" si="11"/>
        <v>8.3289620463332632</v>
      </c>
      <c r="T54" s="58">
        <f t="shared" si="12"/>
        <v>15.165317220821898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681.87828215222942</v>
      </c>
      <c r="F55" s="56">
        <v>252.11929785265193</v>
      </c>
      <c r="G55" s="57">
        <f t="shared" si="4"/>
        <v>933.99758000488134</v>
      </c>
      <c r="H55" s="56">
        <v>0</v>
      </c>
      <c r="I55" s="56">
        <v>0</v>
      </c>
      <c r="J55" s="57">
        <f t="shared" si="14"/>
        <v>0</v>
      </c>
      <c r="K55" s="56">
        <v>41</v>
      </c>
      <c r="L55" s="56">
        <v>40</v>
      </c>
      <c r="M55" s="57">
        <f t="shared" si="15"/>
        <v>81</v>
      </c>
      <c r="N55" s="32">
        <f t="shared" si="13"/>
        <v>6.706120005431053E-2</v>
      </c>
      <c r="O55" s="32">
        <f t="shared" si="0"/>
        <v>2.5415251799662492E-2</v>
      </c>
      <c r="P55" s="33">
        <f t="shared" si="1"/>
        <v>4.6495299681644828E-2</v>
      </c>
      <c r="Q55" s="41"/>
      <c r="R55" s="58">
        <f t="shared" si="10"/>
        <v>16.63117761346901</v>
      </c>
      <c r="S55" s="58">
        <f t="shared" si="11"/>
        <v>6.3029824463162978</v>
      </c>
      <c r="T55" s="58">
        <f t="shared" si="12"/>
        <v>11.530834321047918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649.91705753764086</v>
      </c>
      <c r="F56" s="56">
        <v>231.13074626865668</v>
      </c>
      <c r="G56" s="57">
        <f t="shared" si="4"/>
        <v>881.04780380629757</v>
      </c>
      <c r="H56" s="56">
        <v>0</v>
      </c>
      <c r="I56" s="56">
        <v>0</v>
      </c>
      <c r="J56" s="57">
        <f t="shared" si="14"/>
        <v>0</v>
      </c>
      <c r="K56" s="56">
        <v>41</v>
      </c>
      <c r="L56" s="56">
        <v>40</v>
      </c>
      <c r="M56" s="57">
        <f t="shared" si="15"/>
        <v>81</v>
      </c>
      <c r="N56" s="32">
        <f t="shared" si="13"/>
        <v>6.3917885281042572E-2</v>
      </c>
      <c r="O56" s="32">
        <f t="shared" si="0"/>
        <v>2.3299470389985553E-2</v>
      </c>
      <c r="P56" s="33">
        <f t="shared" si="1"/>
        <v>4.38594087916317E-2</v>
      </c>
      <c r="Q56" s="41"/>
      <c r="R56" s="58">
        <f t="shared" si="10"/>
        <v>15.851635549698557</v>
      </c>
      <c r="S56" s="58">
        <f t="shared" si="11"/>
        <v>5.778268656716417</v>
      </c>
      <c r="T56" s="58">
        <f t="shared" si="12"/>
        <v>10.877133380324661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502.54625709072701</v>
      </c>
      <c r="F57" s="56">
        <v>162.52000000000004</v>
      </c>
      <c r="G57" s="57">
        <f t="shared" si="4"/>
        <v>665.06625709072705</v>
      </c>
      <c r="H57" s="56">
        <v>0</v>
      </c>
      <c r="I57" s="56">
        <v>0</v>
      </c>
      <c r="J57" s="57">
        <f t="shared" si="14"/>
        <v>0</v>
      </c>
      <c r="K57" s="56">
        <v>41</v>
      </c>
      <c r="L57" s="56">
        <v>40</v>
      </c>
      <c r="M57" s="57">
        <f t="shared" si="15"/>
        <v>81</v>
      </c>
      <c r="N57" s="32">
        <f t="shared" si="13"/>
        <v>4.9424297510889753E-2</v>
      </c>
      <c r="O57" s="32">
        <f t="shared" si="0"/>
        <v>1.6383064516129035E-2</v>
      </c>
      <c r="P57" s="33">
        <f t="shared" si="1"/>
        <v>3.3107639241872114E-2</v>
      </c>
      <c r="Q57" s="41"/>
      <c r="R57" s="58">
        <f t="shared" si="10"/>
        <v>12.257225782700658</v>
      </c>
      <c r="S57" s="58">
        <f t="shared" si="11"/>
        <v>4.0630000000000006</v>
      </c>
      <c r="T57" s="58">
        <f t="shared" si="12"/>
        <v>8.2106945319842843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470.86068807174831</v>
      </c>
      <c r="F58" s="61">
        <v>155.00000000000003</v>
      </c>
      <c r="G58" s="62">
        <f t="shared" si="4"/>
        <v>625.86068807174831</v>
      </c>
      <c r="H58" s="56">
        <v>0</v>
      </c>
      <c r="I58" s="56">
        <v>0</v>
      </c>
      <c r="J58" s="57">
        <f t="shared" si="14"/>
        <v>0</v>
      </c>
      <c r="K58" s="56">
        <v>41</v>
      </c>
      <c r="L58" s="56">
        <v>40</v>
      </c>
      <c r="M58" s="57">
        <f t="shared" si="15"/>
        <v>81</v>
      </c>
      <c r="N58" s="34">
        <f t="shared" si="13"/>
        <v>4.6308092847339527E-2</v>
      </c>
      <c r="O58" s="34">
        <f t="shared" si="0"/>
        <v>1.5625000000000003E-2</v>
      </c>
      <c r="P58" s="35">
        <f t="shared" si="1"/>
        <v>3.1155948231369392E-2</v>
      </c>
      <c r="Q58" s="41"/>
      <c r="R58" s="58">
        <f t="shared" si="10"/>
        <v>11.484407026140202</v>
      </c>
      <c r="S58" s="58">
        <f t="shared" si="11"/>
        <v>3.8750000000000009</v>
      </c>
      <c r="T58" s="58">
        <f t="shared" si="12"/>
        <v>7.7266751613796085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1439.4229182017791</v>
      </c>
      <c r="F59" s="64">
        <v>763.55201629398948</v>
      </c>
      <c r="G59" s="65">
        <f t="shared" si="4"/>
        <v>2202.9749344957686</v>
      </c>
      <c r="H59" s="66">
        <v>1</v>
      </c>
      <c r="I59" s="64">
        <v>1</v>
      </c>
      <c r="J59" s="65">
        <f t="shared" si="5"/>
        <v>2</v>
      </c>
      <c r="K59" s="66">
        <v>39</v>
      </c>
      <c r="L59" s="64">
        <v>39</v>
      </c>
      <c r="M59" s="65">
        <f t="shared" si="6"/>
        <v>78</v>
      </c>
      <c r="N59" s="30">
        <f t="shared" si="13"/>
        <v>0.1455727061288207</v>
      </c>
      <c r="O59" s="30">
        <f t="shared" si="0"/>
        <v>7.7220066372774024E-2</v>
      </c>
      <c r="P59" s="31">
        <f t="shared" si="1"/>
        <v>0.11139638625079736</v>
      </c>
      <c r="Q59" s="41"/>
      <c r="R59" s="58">
        <f t="shared" si="10"/>
        <v>35.985572955044475</v>
      </c>
      <c r="S59" s="58">
        <f t="shared" si="11"/>
        <v>19.088800407349737</v>
      </c>
      <c r="T59" s="58">
        <f t="shared" si="12"/>
        <v>27.537186681197106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1406.7459362219565</v>
      </c>
      <c r="F60" s="56">
        <v>740.71286364882315</v>
      </c>
      <c r="G60" s="57">
        <f t="shared" si="4"/>
        <v>2147.4587998707798</v>
      </c>
      <c r="H60" s="55">
        <v>1</v>
      </c>
      <c r="I60" s="56">
        <v>1</v>
      </c>
      <c r="J60" s="57">
        <f t="shared" ref="J60:J84" si="22">+H60+I60</f>
        <v>2</v>
      </c>
      <c r="K60" s="55">
        <v>39</v>
      </c>
      <c r="L60" s="56">
        <v>39</v>
      </c>
      <c r="M60" s="57">
        <f t="shared" ref="M60:M84" si="23">+K60+L60</f>
        <v>78</v>
      </c>
      <c r="N60" s="32">
        <f t="shared" si="13"/>
        <v>0.14226799516807812</v>
      </c>
      <c r="O60" s="32">
        <f t="shared" si="0"/>
        <v>7.4910281517882593E-2</v>
      </c>
      <c r="P60" s="33">
        <f t="shared" si="1"/>
        <v>0.10858913834298037</v>
      </c>
      <c r="Q60" s="41"/>
      <c r="R60" s="58">
        <f t="shared" si="10"/>
        <v>35.168648405548915</v>
      </c>
      <c r="S60" s="58">
        <f t="shared" si="11"/>
        <v>18.517821591220578</v>
      </c>
      <c r="T60" s="58">
        <f t="shared" si="12"/>
        <v>26.843234998384748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1325.569648354945</v>
      </c>
      <c r="F61" s="56">
        <v>713.98002935045952</v>
      </c>
      <c r="G61" s="57">
        <f t="shared" si="4"/>
        <v>2039.5496777054045</v>
      </c>
      <c r="H61" s="55">
        <v>1</v>
      </c>
      <c r="I61" s="56">
        <v>1</v>
      </c>
      <c r="J61" s="57">
        <f t="shared" si="22"/>
        <v>2</v>
      </c>
      <c r="K61" s="55">
        <v>39</v>
      </c>
      <c r="L61" s="56">
        <v>39</v>
      </c>
      <c r="M61" s="57">
        <f t="shared" si="23"/>
        <v>78</v>
      </c>
      <c r="N61" s="32">
        <f t="shared" si="13"/>
        <v>0.13405841912974767</v>
      </c>
      <c r="O61" s="32">
        <f t="shared" si="0"/>
        <v>7.2206718178646795E-2</v>
      </c>
      <c r="P61" s="33">
        <f t="shared" si="1"/>
        <v>0.10313256865419723</v>
      </c>
      <c r="Q61" s="41"/>
      <c r="R61" s="58">
        <f t="shared" si="10"/>
        <v>33.139241208873628</v>
      </c>
      <c r="S61" s="58">
        <f t="shared" si="11"/>
        <v>17.849500733761488</v>
      </c>
      <c r="T61" s="58">
        <f t="shared" si="12"/>
        <v>25.494370971317558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1256.0346984054627</v>
      </c>
      <c r="F62" s="56">
        <v>711.1882938752974</v>
      </c>
      <c r="G62" s="57">
        <f t="shared" si="4"/>
        <v>1967.2229922807601</v>
      </c>
      <c r="H62" s="55">
        <v>1</v>
      </c>
      <c r="I62" s="56">
        <v>1</v>
      </c>
      <c r="J62" s="57">
        <f t="shared" si="22"/>
        <v>2</v>
      </c>
      <c r="K62" s="55">
        <v>39</v>
      </c>
      <c r="L62" s="56">
        <v>39</v>
      </c>
      <c r="M62" s="57">
        <f t="shared" si="23"/>
        <v>78</v>
      </c>
      <c r="N62" s="32">
        <f t="shared" si="13"/>
        <v>0.12702616286463012</v>
      </c>
      <c r="O62" s="32">
        <f t="shared" si="0"/>
        <v>7.1924382471207263E-2</v>
      </c>
      <c r="P62" s="33">
        <f t="shared" si="1"/>
        <v>9.9475272667918696E-2</v>
      </c>
      <c r="Q62" s="41"/>
      <c r="R62" s="58">
        <f t="shared" si="10"/>
        <v>31.400867460136567</v>
      </c>
      <c r="S62" s="58">
        <f t="shared" si="11"/>
        <v>17.779707346882436</v>
      </c>
      <c r="T62" s="58">
        <f t="shared" si="12"/>
        <v>24.5902874035095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1197.3371419448777</v>
      </c>
      <c r="F63" s="56">
        <v>696.95712465416</v>
      </c>
      <c r="G63" s="57">
        <f t="shared" si="4"/>
        <v>1894.2942665990377</v>
      </c>
      <c r="H63" s="55">
        <v>1</v>
      </c>
      <c r="I63" s="56">
        <v>1</v>
      </c>
      <c r="J63" s="57">
        <f t="shared" si="22"/>
        <v>2</v>
      </c>
      <c r="K63" s="55">
        <v>39</v>
      </c>
      <c r="L63" s="56">
        <v>39</v>
      </c>
      <c r="M63" s="57">
        <f t="shared" si="23"/>
        <v>78</v>
      </c>
      <c r="N63" s="32">
        <f t="shared" si="13"/>
        <v>0.12108992131319556</v>
      </c>
      <c r="O63" s="32">
        <f t="shared" si="0"/>
        <v>7.0485146101755658E-2</v>
      </c>
      <c r="P63" s="33">
        <f t="shared" si="1"/>
        <v>9.5787533707475614E-2</v>
      </c>
      <c r="Q63" s="41"/>
      <c r="R63" s="58">
        <f t="shared" si="10"/>
        <v>29.93342854862194</v>
      </c>
      <c r="S63" s="58">
        <f t="shared" si="11"/>
        <v>17.423928116353999</v>
      </c>
      <c r="T63" s="58">
        <f t="shared" si="12"/>
        <v>23.678678332487969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1110.5368940541334</v>
      </c>
      <c r="F64" s="56">
        <v>701.45810950834664</v>
      </c>
      <c r="G64" s="57">
        <f t="shared" si="4"/>
        <v>1811.9950035624802</v>
      </c>
      <c r="H64" s="55">
        <v>1</v>
      </c>
      <c r="I64" s="56">
        <v>1</v>
      </c>
      <c r="J64" s="57">
        <f t="shared" si="22"/>
        <v>2</v>
      </c>
      <c r="K64" s="55">
        <v>41</v>
      </c>
      <c r="L64" s="56">
        <v>39</v>
      </c>
      <c r="M64" s="57">
        <f t="shared" si="23"/>
        <v>80</v>
      </c>
      <c r="N64" s="3">
        <f t="shared" si="13"/>
        <v>0.10694692739350284</v>
      </c>
      <c r="O64" s="3">
        <f t="shared" si="0"/>
        <v>7.0940342790083599E-2</v>
      </c>
      <c r="P64" s="4">
        <f t="shared" si="1"/>
        <v>8.9384126063658254E-2</v>
      </c>
      <c r="Q64" s="41"/>
      <c r="R64" s="58">
        <f t="shared" si="10"/>
        <v>26.441354620336512</v>
      </c>
      <c r="S64" s="58">
        <f t="shared" si="11"/>
        <v>17.536452737708665</v>
      </c>
      <c r="T64" s="58">
        <f t="shared" si="12"/>
        <v>22.097500043444882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983.81838305416886</v>
      </c>
      <c r="F65" s="56">
        <v>643.41432652245885</v>
      </c>
      <c r="G65" s="57">
        <f t="shared" si="4"/>
        <v>1627.2327095766277</v>
      </c>
      <c r="H65" s="55">
        <v>2</v>
      </c>
      <c r="I65" s="56">
        <v>1</v>
      </c>
      <c r="J65" s="57">
        <f t="shared" si="22"/>
        <v>3</v>
      </c>
      <c r="K65" s="55">
        <v>40</v>
      </c>
      <c r="L65" s="56">
        <v>39</v>
      </c>
      <c r="M65" s="57">
        <f t="shared" si="23"/>
        <v>79</v>
      </c>
      <c r="N65" s="3">
        <f t="shared" si="13"/>
        <v>9.5036551686067311E-2</v>
      </c>
      <c r="O65" s="3">
        <f t="shared" si="0"/>
        <v>6.5070219106235727E-2</v>
      </c>
      <c r="P65" s="4">
        <f t="shared" si="1"/>
        <v>8.0396873002797811E-2</v>
      </c>
      <c r="Q65" s="41"/>
      <c r="R65" s="58">
        <f t="shared" si="10"/>
        <v>23.424247215575448</v>
      </c>
      <c r="S65" s="58">
        <f t="shared" si="11"/>
        <v>16.085358163061471</v>
      </c>
      <c r="T65" s="58">
        <f t="shared" si="12"/>
        <v>19.844301336300337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418.29053531683417</v>
      </c>
      <c r="F66" s="56">
        <v>249.94905766629267</v>
      </c>
      <c r="G66" s="57">
        <f t="shared" si="4"/>
        <v>668.23959298312684</v>
      </c>
      <c r="H66" s="55">
        <v>2</v>
      </c>
      <c r="I66" s="56">
        <v>1</v>
      </c>
      <c r="J66" s="57">
        <f t="shared" si="22"/>
        <v>3</v>
      </c>
      <c r="K66" s="55">
        <v>39</v>
      </c>
      <c r="L66" s="56">
        <v>39</v>
      </c>
      <c r="M66" s="57">
        <f t="shared" si="23"/>
        <v>78</v>
      </c>
      <c r="N66" s="3">
        <f t="shared" si="13"/>
        <v>4.1398509037691426E-2</v>
      </c>
      <c r="O66" s="3">
        <f t="shared" si="0"/>
        <v>2.5278019585992382E-2</v>
      </c>
      <c r="P66" s="4">
        <f t="shared" si="1"/>
        <v>3.3425349789071968E-2</v>
      </c>
      <c r="Q66" s="41"/>
      <c r="R66" s="58">
        <f t="shared" si="10"/>
        <v>10.202208178459371</v>
      </c>
      <c r="S66" s="58">
        <f t="shared" si="11"/>
        <v>6.2487264416573165</v>
      </c>
      <c r="T66" s="58">
        <f t="shared" si="12"/>
        <v>8.2498715183102078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391.28770556790118</v>
      </c>
      <c r="F67" s="56">
        <v>227.94994618420094</v>
      </c>
      <c r="G67" s="57">
        <f t="shared" si="4"/>
        <v>619.23765175210212</v>
      </c>
      <c r="H67" s="55">
        <v>2</v>
      </c>
      <c r="I67" s="56">
        <v>1</v>
      </c>
      <c r="J67" s="57">
        <f t="shared" si="22"/>
        <v>3</v>
      </c>
      <c r="K67" s="55">
        <v>39</v>
      </c>
      <c r="L67" s="56">
        <v>39</v>
      </c>
      <c r="M67" s="57">
        <f t="shared" si="23"/>
        <v>78</v>
      </c>
      <c r="N67" s="3">
        <f t="shared" si="13"/>
        <v>3.8726019949317222E-2</v>
      </c>
      <c r="O67" s="3">
        <f t="shared" si="0"/>
        <v>2.3053190350343946E-2</v>
      </c>
      <c r="P67" s="4">
        <f t="shared" si="1"/>
        <v>3.0974272296523716E-2</v>
      </c>
      <c r="Q67" s="41"/>
      <c r="R67" s="58">
        <f t="shared" si="10"/>
        <v>9.543602574826858</v>
      </c>
      <c r="S67" s="58">
        <f t="shared" si="11"/>
        <v>5.6987486546050237</v>
      </c>
      <c r="T67" s="58">
        <f t="shared" si="12"/>
        <v>7.6449092808901495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358.71888455122593</v>
      </c>
      <c r="F68" s="56">
        <v>229.99664822417677</v>
      </c>
      <c r="G68" s="57">
        <f t="shared" si="4"/>
        <v>588.71553277540272</v>
      </c>
      <c r="H68" s="55">
        <v>2</v>
      </c>
      <c r="I68" s="56">
        <v>1</v>
      </c>
      <c r="J68" s="57">
        <f t="shared" si="22"/>
        <v>3</v>
      </c>
      <c r="K68" s="55">
        <v>39</v>
      </c>
      <c r="L68" s="56">
        <v>39</v>
      </c>
      <c r="M68" s="57">
        <f t="shared" si="23"/>
        <v>78</v>
      </c>
      <c r="N68" s="3">
        <f t="shared" si="13"/>
        <v>3.5502660782979603E-2</v>
      </c>
      <c r="O68" s="3">
        <f t="shared" si="0"/>
        <v>2.3260178825260595E-2</v>
      </c>
      <c r="P68" s="4">
        <f t="shared" si="1"/>
        <v>2.944755566103455E-2</v>
      </c>
      <c r="Q68" s="41"/>
      <c r="R68" s="58">
        <f t="shared" si="10"/>
        <v>8.7492410866152657</v>
      </c>
      <c r="S68" s="58">
        <f t="shared" si="11"/>
        <v>5.7499162056044195</v>
      </c>
      <c r="T68" s="58">
        <f t="shared" si="12"/>
        <v>7.2680929972271944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194.21090974348911</v>
      </c>
      <c r="F69" s="61">
        <v>177.99999999999991</v>
      </c>
      <c r="G69" s="62">
        <f t="shared" si="4"/>
        <v>372.21090974348903</v>
      </c>
      <c r="H69" s="67">
        <v>2</v>
      </c>
      <c r="I69" s="61">
        <v>1</v>
      </c>
      <c r="J69" s="62">
        <f t="shared" si="22"/>
        <v>3</v>
      </c>
      <c r="K69" s="67">
        <v>39</v>
      </c>
      <c r="L69" s="61">
        <v>39</v>
      </c>
      <c r="M69" s="62">
        <f t="shared" si="23"/>
        <v>78</v>
      </c>
      <c r="N69" s="6">
        <f t="shared" si="13"/>
        <v>1.9221190592190133E-2</v>
      </c>
      <c r="O69" s="6">
        <f t="shared" si="0"/>
        <v>1.8001618122977337E-2</v>
      </c>
      <c r="P69" s="7">
        <f t="shared" si="1"/>
        <v>1.8617992684248151E-2</v>
      </c>
      <c r="Q69" s="41"/>
      <c r="R69" s="58">
        <f t="shared" si="10"/>
        <v>4.7368514571582709</v>
      </c>
      <c r="S69" s="58">
        <f t="shared" si="11"/>
        <v>4.4499999999999975</v>
      </c>
      <c r="T69" s="58">
        <f t="shared" si="12"/>
        <v>4.5951964165862842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618.99999999999989</v>
      </c>
      <c r="F70" s="64">
        <v>1770.9664951009777</v>
      </c>
      <c r="G70" s="65">
        <f t="shared" si="4"/>
        <v>2389.9664951009777</v>
      </c>
      <c r="H70" s="66">
        <v>79</v>
      </c>
      <c r="I70" s="64">
        <v>80</v>
      </c>
      <c r="J70" s="65">
        <f t="shared" si="22"/>
        <v>159</v>
      </c>
      <c r="K70" s="66">
        <v>0</v>
      </c>
      <c r="L70" s="64">
        <v>0</v>
      </c>
      <c r="M70" s="65">
        <f t="shared" si="23"/>
        <v>0</v>
      </c>
      <c r="N70" s="15">
        <f t="shared" si="13"/>
        <v>3.6275199249882789E-2</v>
      </c>
      <c r="O70" s="15">
        <f t="shared" si="0"/>
        <v>0.10248648698501028</v>
      </c>
      <c r="P70" s="16">
        <f t="shared" si="1"/>
        <v>6.9589054714097889E-2</v>
      </c>
      <c r="Q70" s="41"/>
      <c r="R70" s="58">
        <f t="shared" si="10"/>
        <v>7.8354430379746818</v>
      </c>
      <c r="S70" s="58">
        <f t="shared" si="11"/>
        <v>22.13708118876222</v>
      </c>
      <c r="T70" s="58">
        <f t="shared" si="12"/>
        <v>15.031235818245143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806.79719589115848</v>
      </c>
      <c r="F71" s="56">
        <v>2569.2585883513675</v>
      </c>
      <c r="G71" s="57">
        <f t="shared" ref="G71:G84" si="24">+E71+F71</f>
        <v>3376.055784242526</v>
      </c>
      <c r="H71" s="55">
        <v>80</v>
      </c>
      <c r="I71" s="56">
        <v>80</v>
      </c>
      <c r="J71" s="57">
        <f t="shared" si="22"/>
        <v>160</v>
      </c>
      <c r="K71" s="55">
        <v>0</v>
      </c>
      <c r="L71" s="56">
        <v>0</v>
      </c>
      <c r="M71" s="57">
        <f t="shared" si="23"/>
        <v>0</v>
      </c>
      <c r="N71" s="3">
        <f t="shared" si="13"/>
        <v>4.66896525399976E-2</v>
      </c>
      <c r="O71" s="3">
        <f t="shared" si="0"/>
        <v>0.14868394608514859</v>
      </c>
      <c r="P71" s="4">
        <f t="shared" si="1"/>
        <v>9.7686799312573083E-2</v>
      </c>
      <c r="Q71" s="41"/>
      <c r="R71" s="58">
        <f t="shared" ref="R71:R86" si="25">+E71/(H71+K71)</f>
        <v>10.084964948639481</v>
      </c>
      <c r="S71" s="58">
        <f t="shared" ref="S71:S86" si="26">+F71/(I71+L71)</f>
        <v>32.115732354392094</v>
      </c>
      <c r="T71" s="58">
        <f t="shared" ref="T71:T86" si="27">+G71/(J71+M71)</f>
        <v>21.100348651515787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2136.9336903828166</v>
      </c>
      <c r="F72" s="56">
        <v>3963.1420626240101</v>
      </c>
      <c r="G72" s="57">
        <f t="shared" si="24"/>
        <v>6100.0757530068267</v>
      </c>
      <c r="H72" s="55">
        <v>80</v>
      </c>
      <c r="I72" s="56">
        <v>80</v>
      </c>
      <c r="J72" s="57">
        <f t="shared" si="22"/>
        <v>160</v>
      </c>
      <c r="K72" s="55">
        <v>0</v>
      </c>
      <c r="L72" s="56">
        <v>0</v>
      </c>
      <c r="M72" s="57">
        <f t="shared" si="23"/>
        <v>0</v>
      </c>
      <c r="N72" s="3">
        <f t="shared" si="13"/>
        <v>0.12366514411937596</v>
      </c>
      <c r="O72" s="3">
        <f t="shared" si="0"/>
        <v>0.22934849899444504</v>
      </c>
      <c r="P72" s="4">
        <f t="shared" si="1"/>
        <v>0.1765068215569105</v>
      </c>
      <c r="Q72" s="41"/>
      <c r="R72" s="58">
        <f t="shared" si="25"/>
        <v>26.711671129785209</v>
      </c>
      <c r="S72" s="58">
        <f t="shared" si="26"/>
        <v>49.539275782800125</v>
      </c>
      <c r="T72" s="58">
        <f t="shared" si="27"/>
        <v>38.125473456292667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2307.4376329878037</v>
      </c>
      <c r="F73" s="56">
        <v>4571.6448306766879</v>
      </c>
      <c r="G73" s="57">
        <f t="shared" si="24"/>
        <v>6879.082463664492</v>
      </c>
      <c r="H73" s="55">
        <v>80</v>
      </c>
      <c r="I73" s="56">
        <v>80</v>
      </c>
      <c r="J73" s="57">
        <f t="shared" si="22"/>
        <v>160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0.13353227042753493</v>
      </c>
      <c r="O73" s="3">
        <f t="shared" ref="O73" si="29">+F73/(I73*216+L73*248)</f>
        <v>0.26456277955304908</v>
      </c>
      <c r="P73" s="4">
        <f t="shared" ref="P73" si="30">+G73/(J73*216+M73*248)</f>
        <v>0.19904752499029202</v>
      </c>
      <c r="Q73" s="41"/>
      <c r="R73" s="58">
        <f t="shared" si="25"/>
        <v>28.842970412347547</v>
      </c>
      <c r="S73" s="58">
        <f t="shared" si="26"/>
        <v>57.145560383458601</v>
      </c>
      <c r="T73" s="58">
        <f t="shared" si="27"/>
        <v>42.994265397903078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2497.9383188616757</v>
      </c>
      <c r="F74" s="56">
        <v>5224.0665325059936</v>
      </c>
      <c r="G74" s="57">
        <f t="shared" si="24"/>
        <v>7722.0048513676693</v>
      </c>
      <c r="H74" s="55">
        <v>80</v>
      </c>
      <c r="I74" s="56">
        <v>80</v>
      </c>
      <c r="J74" s="57">
        <f t="shared" si="22"/>
        <v>160</v>
      </c>
      <c r="K74" s="55">
        <v>0</v>
      </c>
      <c r="L74" s="56">
        <v>0</v>
      </c>
      <c r="M74" s="57">
        <f t="shared" si="23"/>
        <v>0</v>
      </c>
      <c r="N74" s="3">
        <f t="shared" si="13"/>
        <v>0.1445566156748655</v>
      </c>
      <c r="O74" s="3">
        <f t="shared" si="0"/>
        <v>0.30231866507557831</v>
      </c>
      <c r="P74" s="4">
        <f t="shared" si="1"/>
        <v>0.2234376403752219</v>
      </c>
      <c r="Q74" s="41"/>
      <c r="R74" s="58">
        <f t="shared" si="25"/>
        <v>31.224228985770946</v>
      </c>
      <c r="S74" s="58">
        <f t="shared" si="26"/>
        <v>65.300831656324917</v>
      </c>
      <c r="T74" s="58">
        <f t="shared" si="27"/>
        <v>48.262530321047933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2812.511480177699</v>
      </c>
      <c r="F75" s="56">
        <v>5564.0308576475873</v>
      </c>
      <c r="G75" s="57">
        <f t="shared" si="24"/>
        <v>8376.5423378252854</v>
      </c>
      <c r="H75" s="55">
        <v>80</v>
      </c>
      <c r="I75" s="56">
        <v>81</v>
      </c>
      <c r="J75" s="57">
        <f t="shared" si="22"/>
        <v>161</v>
      </c>
      <c r="K75" s="55">
        <v>0</v>
      </c>
      <c r="L75" s="56">
        <v>0</v>
      </c>
      <c r="M75" s="57">
        <f t="shared" si="23"/>
        <v>0</v>
      </c>
      <c r="N75" s="3">
        <f t="shared" si="13"/>
        <v>0.16276108102880202</v>
      </c>
      <c r="O75" s="3">
        <f t="shared" si="0"/>
        <v>0.31801731010788681</v>
      </c>
      <c r="P75" s="4">
        <f t="shared" si="1"/>
        <v>0.24087135777045335</v>
      </c>
      <c r="Q75" s="41"/>
      <c r="R75" s="58">
        <f t="shared" si="25"/>
        <v>35.156393502221235</v>
      </c>
      <c r="S75" s="58">
        <f t="shared" si="26"/>
        <v>68.691738983303551</v>
      </c>
      <c r="T75" s="58">
        <f t="shared" si="27"/>
        <v>52.028213278417923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4923.4135633677261</v>
      </c>
      <c r="F76" s="56">
        <v>5853.0413413791875</v>
      </c>
      <c r="G76" s="57">
        <f t="shared" si="24"/>
        <v>10776.454904746914</v>
      </c>
      <c r="H76" s="55">
        <v>80</v>
      </c>
      <c r="I76" s="56">
        <v>81</v>
      </c>
      <c r="J76" s="57">
        <f t="shared" si="22"/>
        <v>161</v>
      </c>
      <c r="K76" s="55">
        <v>0</v>
      </c>
      <c r="L76" s="56">
        <v>0</v>
      </c>
      <c r="M76" s="57">
        <f t="shared" si="23"/>
        <v>0</v>
      </c>
      <c r="N76" s="3">
        <f t="shared" si="13"/>
        <v>0.28491976639859523</v>
      </c>
      <c r="O76" s="3">
        <f t="shared" si="0"/>
        <v>0.3345359705863733</v>
      </c>
      <c r="P76" s="4">
        <f t="shared" si="1"/>
        <v>0.30988195608312957</v>
      </c>
      <c r="Q76" s="41"/>
      <c r="R76" s="58">
        <f t="shared" si="25"/>
        <v>61.542669542096576</v>
      </c>
      <c r="S76" s="58">
        <f t="shared" si="26"/>
        <v>72.259769646656636</v>
      </c>
      <c r="T76" s="58">
        <f t="shared" si="27"/>
        <v>66.934502513955991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6277.1249302302913</v>
      </c>
      <c r="F77" s="56">
        <v>5749.2606121772715</v>
      </c>
      <c r="G77" s="57">
        <f t="shared" si="24"/>
        <v>12026.385542407563</v>
      </c>
      <c r="H77" s="55">
        <v>81</v>
      </c>
      <c r="I77" s="56">
        <v>80</v>
      </c>
      <c r="J77" s="57">
        <f t="shared" si="22"/>
        <v>161</v>
      </c>
      <c r="K77" s="55">
        <v>0</v>
      </c>
      <c r="L77" s="56">
        <v>0</v>
      </c>
      <c r="M77" s="57">
        <f t="shared" si="23"/>
        <v>0</v>
      </c>
      <c r="N77" s="3">
        <f t="shared" si="13"/>
        <v>0.35877485883803678</v>
      </c>
      <c r="O77" s="3">
        <f t="shared" si="0"/>
        <v>0.33271184098248097</v>
      </c>
      <c r="P77" s="4">
        <f t="shared" si="1"/>
        <v>0.34582429095949974</v>
      </c>
      <c r="Q77" s="41"/>
      <c r="R77" s="58">
        <f t="shared" si="25"/>
        <v>77.495369509015944</v>
      </c>
      <c r="S77" s="58">
        <f t="shared" si="26"/>
        <v>71.865757652215891</v>
      </c>
      <c r="T77" s="58">
        <f t="shared" si="27"/>
        <v>74.698046847251945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5336.2827517320602</v>
      </c>
      <c r="F78" s="56">
        <v>4295.7320116341343</v>
      </c>
      <c r="G78" s="57">
        <f t="shared" si="24"/>
        <v>9632.0147633661945</v>
      </c>
      <c r="H78" s="55">
        <v>79</v>
      </c>
      <c r="I78" s="56">
        <v>80</v>
      </c>
      <c r="J78" s="57">
        <f t="shared" si="22"/>
        <v>159</v>
      </c>
      <c r="K78" s="55">
        <v>0</v>
      </c>
      <c r="L78" s="56">
        <v>0</v>
      </c>
      <c r="M78" s="57">
        <f t="shared" si="23"/>
        <v>0</v>
      </c>
      <c r="N78" s="3">
        <f t="shared" si="13"/>
        <v>0.312721680246839</v>
      </c>
      <c r="O78" s="3">
        <f t="shared" si="0"/>
        <v>0.24859560252512353</v>
      </c>
      <c r="P78" s="4">
        <f t="shared" si="1"/>
        <v>0.28045698705352301</v>
      </c>
      <c r="Q78" s="41"/>
      <c r="R78" s="58">
        <f t="shared" si="25"/>
        <v>67.547882933317211</v>
      </c>
      <c r="S78" s="58">
        <f t="shared" si="26"/>
        <v>53.69665014542668</v>
      </c>
      <c r="T78" s="58">
        <f t="shared" si="27"/>
        <v>60.578709203560969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4926.1741035059667</v>
      </c>
      <c r="F79" s="56">
        <v>4202.4678407551055</v>
      </c>
      <c r="G79" s="57">
        <f t="shared" si="24"/>
        <v>9128.6419442610713</v>
      </c>
      <c r="H79" s="55">
        <v>80</v>
      </c>
      <c r="I79" s="56">
        <v>80</v>
      </c>
      <c r="J79" s="57">
        <f t="shared" si="22"/>
        <v>160</v>
      </c>
      <c r="K79" s="55">
        <v>0</v>
      </c>
      <c r="L79" s="56">
        <v>0</v>
      </c>
      <c r="M79" s="57">
        <f t="shared" si="23"/>
        <v>0</v>
      </c>
      <c r="N79" s="3">
        <f t="shared" si="13"/>
        <v>0.28507951987881752</v>
      </c>
      <c r="O79" s="3">
        <f t="shared" si="0"/>
        <v>0.24319837041406861</v>
      </c>
      <c r="P79" s="4">
        <f t="shared" si="1"/>
        <v>0.26413894514644304</v>
      </c>
      <c r="Q79" s="41"/>
      <c r="R79" s="58">
        <f t="shared" si="25"/>
        <v>61.577176293824586</v>
      </c>
      <c r="S79" s="58">
        <f t="shared" si="26"/>
        <v>52.53084800943882</v>
      </c>
      <c r="T79" s="58">
        <f t="shared" si="27"/>
        <v>57.054012151631696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3778.2279732048069</v>
      </c>
      <c r="F80" s="56">
        <v>3644.6898594133495</v>
      </c>
      <c r="G80" s="57">
        <f t="shared" si="24"/>
        <v>7422.9178326181564</v>
      </c>
      <c r="H80" s="55">
        <v>80</v>
      </c>
      <c r="I80" s="56">
        <v>80</v>
      </c>
      <c r="J80" s="57">
        <f t="shared" si="22"/>
        <v>160</v>
      </c>
      <c r="K80" s="55">
        <v>0</v>
      </c>
      <c r="L80" s="56">
        <v>0</v>
      </c>
      <c r="M80" s="57">
        <f t="shared" si="23"/>
        <v>0</v>
      </c>
      <c r="N80" s="3">
        <f t="shared" si="13"/>
        <v>0.21864745215305595</v>
      </c>
      <c r="O80" s="3">
        <f t="shared" si="0"/>
        <v>0.21091955204938365</v>
      </c>
      <c r="P80" s="4">
        <f t="shared" si="1"/>
        <v>0.2147835021012198</v>
      </c>
      <c r="Q80" s="41"/>
      <c r="R80" s="58">
        <f t="shared" si="25"/>
        <v>47.227849665060084</v>
      </c>
      <c r="S80" s="58">
        <f t="shared" si="26"/>
        <v>45.558623242666869</v>
      </c>
      <c r="T80" s="58">
        <f t="shared" si="27"/>
        <v>46.39323645386348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3127.5090353295705</v>
      </c>
      <c r="F81" s="56">
        <v>3284.6323956700935</v>
      </c>
      <c r="G81" s="57">
        <f t="shared" si="24"/>
        <v>6412.1414309996635</v>
      </c>
      <c r="H81" s="55">
        <v>80</v>
      </c>
      <c r="I81" s="56">
        <v>80</v>
      </c>
      <c r="J81" s="57">
        <f t="shared" si="22"/>
        <v>160</v>
      </c>
      <c r="K81" s="55">
        <v>0</v>
      </c>
      <c r="L81" s="56">
        <v>0</v>
      </c>
      <c r="M81" s="57">
        <f t="shared" si="23"/>
        <v>0</v>
      </c>
      <c r="N81" s="3">
        <f t="shared" si="13"/>
        <v>0.18099010621120198</v>
      </c>
      <c r="O81" s="3">
        <f t="shared" ref="O81:O86" si="31">+F81/(I81*216+L81*248)</f>
        <v>0.19008289326794522</v>
      </c>
      <c r="P81" s="4">
        <f t="shared" ref="P81:P86" si="32">+G81/(J81*216+M81*248)</f>
        <v>0.18553649973957359</v>
      </c>
      <c r="Q81" s="41"/>
      <c r="R81" s="58">
        <f t="shared" si="25"/>
        <v>39.093862941619633</v>
      </c>
      <c r="S81" s="58">
        <f t="shared" si="26"/>
        <v>41.057904945876167</v>
      </c>
      <c r="T81" s="58">
        <f t="shared" si="27"/>
        <v>40.075883943747897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2620.4987251824364</v>
      </c>
      <c r="F82" s="56">
        <v>3162.8760774676375</v>
      </c>
      <c r="G82" s="57">
        <f t="shared" si="24"/>
        <v>5783.3748026500743</v>
      </c>
      <c r="H82" s="55">
        <v>80</v>
      </c>
      <c r="I82" s="56">
        <v>80</v>
      </c>
      <c r="J82" s="57">
        <f t="shared" si="22"/>
        <v>160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0.151649231781391</v>
      </c>
      <c r="O82" s="3">
        <f t="shared" si="31"/>
        <v>0.18303681003863642</v>
      </c>
      <c r="P82" s="4">
        <f t="shared" si="32"/>
        <v>0.16734302091001371</v>
      </c>
      <c r="Q82" s="41"/>
      <c r="R82" s="58">
        <f t="shared" si="25"/>
        <v>32.756234064780458</v>
      </c>
      <c r="S82" s="58">
        <f t="shared" si="26"/>
        <v>39.535950968345468</v>
      </c>
      <c r="T82" s="58">
        <f t="shared" si="27"/>
        <v>36.146092516562966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1898.5794909149779</v>
      </c>
      <c r="F83" s="56">
        <v>2661.7662404626308</v>
      </c>
      <c r="G83" s="57">
        <f t="shared" si="24"/>
        <v>4560.3457313776089</v>
      </c>
      <c r="H83" s="55">
        <v>80</v>
      </c>
      <c r="I83" s="56">
        <v>80</v>
      </c>
      <c r="J83" s="57">
        <f t="shared" si="22"/>
        <v>160</v>
      </c>
      <c r="K83" s="55">
        <v>0</v>
      </c>
      <c r="L83" s="56">
        <v>0</v>
      </c>
      <c r="M83" s="57">
        <f t="shared" si="23"/>
        <v>0</v>
      </c>
      <c r="N83" s="3">
        <f t="shared" si="33"/>
        <v>0.109871498316839</v>
      </c>
      <c r="O83" s="3">
        <f t="shared" si="31"/>
        <v>0.15403739817492076</v>
      </c>
      <c r="P83" s="4">
        <f t="shared" si="32"/>
        <v>0.13195444824587987</v>
      </c>
      <c r="Q83" s="41"/>
      <c r="R83" s="58">
        <f t="shared" si="25"/>
        <v>23.732243636437225</v>
      </c>
      <c r="S83" s="58">
        <f t="shared" si="26"/>
        <v>33.272078005782888</v>
      </c>
      <c r="T83" s="58">
        <f t="shared" si="27"/>
        <v>28.502160821110056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1189.8557301716226</v>
      </c>
      <c r="F84" s="61">
        <v>1663.0000000000002</v>
      </c>
      <c r="G84" s="62">
        <f t="shared" si="24"/>
        <v>2852.8557301716228</v>
      </c>
      <c r="H84" s="67">
        <v>80</v>
      </c>
      <c r="I84" s="61">
        <v>80</v>
      </c>
      <c r="J84" s="62">
        <f t="shared" si="22"/>
        <v>160</v>
      </c>
      <c r="K84" s="67">
        <v>0</v>
      </c>
      <c r="L84" s="61">
        <v>0</v>
      </c>
      <c r="M84" s="62">
        <f t="shared" si="23"/>
        <v>0</v>
      </c>
      <c r="N84" s="6">
        <f t="shared" si="33"/>
        <v>6.8857391792339268E-2</v>
      </c>
      <c r="O84" s="6">
        <f t="shared" si="31"/>
        <v>9.6238425925925936E-2</v>
      </c>
      <c r="P84" s="7">
        <f t="shared" si="32"/>
        <v>8.2547908859132602E-2</v>
      </c>
      <c r="Q84" s="41"/>
      <c r="R84" s="58">
        <f t="shared" si="25"/>
        <v>14.873196627145282</v>
      </c>
      <c r="S84" s="58">
        <f t="shared" si="26"/>
        <v>20.787500000000001</v>
      </c>
      <c r="T84" s="58">
        <f t="shared" si="27"/>
        <v>17.830348313572642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395.39399551447502</v>
      </c>
      <c r="F85" s="64">
        <v>2083.354746831591</v>
      </c>
      <c r="G85" s="65">
        <f t="shared" ref="G85:G86" si="34">+E85+F85</f>
        <v>2478.7487423460661</v>
      </c>
      <c r="H85" s="71">
        <v>42</v>
      </c>
      <c r="I85" s="64">
        <v>40</v>
      </c>
      <c r="J85" s="65">
        <f t="shared" ref="J85:J86" si="35">+H85+I85</f>
        <v>82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4.3583994214558532E-2</v>
      </c>
      <c r="O85" s="3">
        <f t="shared" si="31"/>
        <v>0.24112902162402675</v>
      </c>
      <c r="P85" s="4">
        <f t="shared" si="32"/>
        <v>0.13994742221917716</v>
      </c>
      <c r="Q85" s="41"/>
      <c r="R85" s="58">
        <f t="shared" si="25"/>
        <v>9.4141427503446433</v>
      </c>
      <c r="S85" s="58">
        <f t="shared" si="26"/>
        <v>52.083868670789776</v>
      </c>
      <c r="T85" s="58">
        <f t="shared" si="27"/>
        <v>30.228643199342269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362.31041279126015</v>
      </c>
      <c r="F86" s="61">
        <v>1985.9999999999986</v>
      </c>
      <c r="G86" s="62">
        <f t="shared" si="34"/>
        <v>2348.3104127912588</v>
      </c>
      <c r="H86" s="72">
        <v>42</v>
      </c>
      <c r="I86" s="61">
        <v>40</v>
      </c>
      <c r="J86" s="62">
        <f t="shared" si="35"/>
        <v>82</v>
      </c>
      <c r="K86" s="72">
        <v>0</v>
      </c>
      <c r="L86" s="61">
        <v>0</v>
      </c>
      <c r="M86" s="62">
        <f t="shared" si="36"/>
        <v>0</v>
      </c>
      <c r="N86" s="6">
        <f t="shared" si="33"/>
        <v>3.9937214813851429E-2</v>
      </c>
      <c r="O86" s="6">
        <f t="shared" si="31"/>
        <v>0.22986111111111096</v>
      </c>
      <c r="P86" s="7">
        <f t="shared" si="32"/>
        <v>0.13258301788568536</v>
      </c>
      <c r="Q86" s="41"/>
      <c r="R86" s="58">
        <f t="shared" si="25"/>
        <v>8.6264383997919083</v>
      </c>
      <c r="S86" s="58">
        <f t="shared" si="26"/>
        <v>49.649999999999963</v>
      </c>
      <c r="T86" s="58">
        <f t="shared" si="27"/>
        <v>28.637931863308033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257012.88377942418</v>
      </c>
    </row>
    <row r="91" spans="2:20" x14ac:dyDescent="0.25">
      <c r="C91" t="s">
        <v>112</v>
      </c>
      <c r="D91" s="78">
        <f>SUMPRODUCT(((((J5:J86)*216)+((M5:M86)*248))*((D5:D86))/1000))</f>
        <v>2170569.3910400001</v>
      </c>
    </row>
    <row r="92" spans="2:20" x14ac:dyDescent="0.25">
      <c r="C92" t="s">
        <v>111</v>
      </c>
      <c r="D92" s="39">
        <f>+D90/D91</f>
        <v>0.11840804760279043</v>
      </c>
    </row>
    <row r="93" spans="2:20" x14ac:dyDescent="0.25">
      <c r="C93"/>
      <c r="D93" s="79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7"/>
  <sheetViews>
    <sheetView topLeftCell="A70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8" style="50" customWidth="1"/>
    <col min="4" max="16" width="10" style="50" customWidth="1"/>
    <col min="17" max="17" width="15.5703125" style="50" customWidth="1"/>
    <col min="18" max="16384" width="9.140625" style="50"/>
  </cols>
  <sheetData>
    <row r="1" spans="1:20" x14ac:dyDescent="0.25">
      <c r="P1" s="51"/>
      <c r="Q1" s="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94">
        <v>5.1948829263132296E-2</v>
      </c>
      <c r="Q2" s="1"/>
    </row>
    <row r="3" spans="1:20" ht="17.25" x14ac:dyDescent="0.25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86</v>
      </c>
      <c r="I3" s="116"/>
      <c r="J3" s="117"/>
      <c r="K3" s="115" t="s">
        <v>87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48" t="s">
        <v>2</v>
      </c>
      <c r="H4" s="25" t="s">
        <v>5</v>
      </c>
      <c r="I4" s="26" t="s">
        <v>6</v>
      </c>
      <c r="J4" s="48" t="s">
        <v>2</v>
      </c>
      <c r="K4" s="25" t="s">
        <v>5</v>
      </c>
      <c r="L4" s="26" t="s">
        <v>6</v>
      </c>
      <c r="M4" s="48" t="s">
        <v>2</v>
      </c>
      <c r="N4" s="25" t="s">
        <v>5</v>
      </c>
      <c r="O4" s="26" t="s">
        <v>6</v>
      </c>
      <c r="P4" s="48" t="s">
        <v>2</v>
      </c>
      <c r="Q4" s="39"/>
      <c r="R4" s="25" t="s">
        <v>5</v>
      </c>
      <c r="S4" s="26" t="s">
        <v>6</v>
      </c>
      <c r="T4" s="48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87.000000000000043</v>
      </c>
      <c r="F5" s="56">
        <v>71.275980153314308</v>
      </c>
      <c r="G5" s="57">
        <f>+E5+F5</f>
        <v>158.27598015331435</v>
      </c>
      <c r="H5" s="56">
        <v>40</v>
      </c>
      <c r="I5" s="56">
        <v>40</v>
      </c>
      <c r="J5" s="57">
        <f>+H5+I5</f>
        <v>80</v>
      </c>
      <c r="K5" s="56">
        <v>0</v>
      </c>
      <c r="L5" s="56">
        <v>0</v>
      </c>
      <c r="M5" s="57">
        <f>+K5+L5</f>
        <v>0</v>
      </c>
      <c r="N5" s="32">
        <f>+E5/(H5*216+K5*248)</f>
        <v>1.0069444444444449E-2</v>
      </c>
      <c r="O5" s="32">
        <f>+F5/(I5*216+L5*248)</f>
        <v>8.2495347399669343E-3</v>
      </c>
      <c r="P5" s="33">
        <f>+G5/(J5*216+M5*248)</f>
        <v>9.1594895922056923E-3</v>
      </c>
      <c r="Q5" s="41"/>
      <c r="R5" s="58">
        <f>+E5/(H5+K5)</f>
        <v>2.1750000000000012</v>
      </c>
      <c r="S5" s="58">
        <f>+F5/(I5+L5)</f>
        <v>1.7818995038328578</v>
      </c>
      <c r="T5" s="58">
        <f>+G5/(J5+M5)</f>
        <v>1.9784497519164295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137.32067593156918</v>
      </c>
      <c r="F6" s="56">
        <v>143.18345177953518</v>
      </c>
      <c r="G6" s="57">
        <f t="shared" ref="G6:G70" si="0">+E6+F6</f>
        <v>280.50412771110439</v>
      </c>
      <c r="H6" s="56">
        <v>40</v>
      </c>
      <c r="I6" s="56">
        <v>40</v>
      </c>
      <c r="J6" s="57">
        <f t="shared" ref="J6:J70" si="1">+H6+I6</f>
        <v>80</v>
      </c>
      <c r="K6" s="56">
        <v>0</v>
      </c>
      <c r="L6" s="56">
        <v>0</v>
      </c>
      <c r="M6" s="57">
        <f t="shared" ref="M6:M16" si="2">+K6+L6</f>
        <v>0</v>
      </c>
      <c r="N6" s="32">
        <f t="shared" ref="N6:N16" si="3">+E6/(H6*216+K6*248)</f>
        <v>1.5893596751339025E-2</v>
      </c>
      <c r="O6" s="32">
        <f t="shared" ref="O6:O16" si="4">+F6/(I6*216+L6*248)</f>
        <v>1.6572158770779534E-2</v>
      </c>
      <c r="P6" s="33">
        <f t="shared" ref="P6:P16" si="5">+G6/(J6*216+M6*248)</f>
        <v>1.6232877761059281E-2</v>
      </c>
      <c r="Q6" s="41"/>
      <c r="R6" s="58">
        <f t="shared" ref="R6:R70" si="6">+E6/(H6+K6)</f>
        <v>3.4330168982892295</v>
      </c>
      <c r="S6" s="58">
        <f t="shared" ref="S6:S70" si="7">+F6/(I6+L6)</f>
        <v>3.5795862944883794</v>
      </c>
      <c r="T6" s="58">
        <f t="shared" ref="T6:T70" si="8">+G6/(J6+M6)</f>
        <v>3.5063015963888047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216.94653450841056</v>
      </c>
      <c r="F7" s="56">
        <v>210.72280363589442</v>
      </c>
      <c r="G7" s="57">
        <f>+E7+F7</f>
        <v>427.66933814430502</v>
      </c>
      <c r="H7" s="56">
        <v>40</v>
      </c>
      <c r="I7" s="56">
        <v>40</v>
      </c>
      <c r="J7" s="57">
        <f>+H7+I7</f>
        <v>80</v>
      </c>
      <c r="K7" s="56">
        <v>0</v>
      </c>
      <c r="L7" s="56">
        <v>0</v>
      </c>
      <c r="M7" s="57">
        <f t="shared" si="2"/>
        <v>0</v>
      </c>
      <c r="N7" s="32">
        <f t="shared" si="3"/>
        <v>2.5109552605140112E-2</v>
      </c>
      <c r="O7" s="32">
        <f t="shared" si="4"/>
        <v>2.4389213383784077E-2</v>
      </c>
      <c r="P7" s="33">
        <f t="shared" si="5"/>
        <v>2.4749382994462096E-2</v>
      </c>
      <c r="Q7" s="41"/>
      <c r="R7" s="58">
        <f t="shared" si="6"/>
        <v>5.4236633627102639</v>
      </c>
      <c r="S7" s="58">
        <f t="shared" si="7"/>
        <v>5.2680700908973606</v>
      </c>
      <c r="T7" s="58">
        <f t="shared" si="8"/>
        <v>5.3458667268038127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225.77800698304114</v>
      </c>
      <c r="F8" s="56">
        <v>234.50721975867839</v>
      </c>
      <c r="G8" s="57">
        <f t="shared" si="0"/>
        <v>460.2852267417195</v>
      </c>
      <c r="H8" s="56">
        <v>40</v>
      </c>
      <c r="I8" s="56">
        <v>40</v>
      </c>
      <c r="J8" s="57">
        <f t="shared" si="1"/>
        <v>80</v>
      </c>
      <c r="K8" s="56">
        <v>0</v>
      </c>
      <c r="L8" s="56">
        <v>0</v>
      </c>
      <c r="M8" s="57">
        <f t="shared" si="2"/>
        <v>0</v>
      </c>
      <c r="N8" s="32">
        <f t="shared" si="3"/>
        <v>2.6131713771185318E-2</v>
      </c>
      <c r="O8" s="32">
        <f t="shared" si="4"/>
        <v>2.7142039323921108E-2</v>
      </c>
      <c r="P8" s="33">
        <f t="shared" si="5"/>
        <v>2.6636876547553211E-2</v>
      </c>
      <c r="Q8" s="41"/>
      <c r="R8" s="58">
        <f t="shared" si="6"/>
        <v>5.6444501745760283</v>
      </c>
      <c r="S8" s="58">
        <f t="shared" si="7"/>
        <v>5.8626804939669599</v>
      </c>
      <c r="T8" s="58">
        <f t="shared" si="8"/>
        <v>5.7535653342714941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242.98014038430262</v>
      </c>
      <c r="F9" s="56">
        <v>290.15419399725891</v>
      </c>
      <c r="G9" s="57">
        <f t="shared" si="0"/>
        <v>533.13433438156153</v>
      </c>
      <c r="H9" s="56">
        <v>40</v>
      </c>
      <c r="I9" s="56">
        <v>40</v>
      </c>
      <c r="J9" s="57">
        <f t="shared" si="1"/>
        <v>80</v>
      </c>
      <c r="K9" s="56">
        <v>0</v>
      </c>
      <c r="L9" s="56">
        <v>0</v>
      </c>
      <c r="M9" s="57">
        <f t="shared" si="2"/>
        <v>0</v>
      </c>
      <c r="N9" s="32">
        <f t="shared" si="3"/>
        <v>2.8122701433368359E-2</v>
      </c>
      <c r="O9" s="32">
        <f t="shared" si="4"/>
        <v>3.358266134227534E-2</v>
      </c>
      <c r="P9" s="33">
        <f t="shared" si="5"/>
        <v>3.0852681387821847E-2</v>
      </c>
      <c r="Q9" s="41"/>
      <c r="R9" s="58">
        <f t="shared" si="6"/>
        <v>6.074503509607565</v>
      </c>
      <c r="S9" s="58">
        <f t="shared" si="7"/>
        <v>7.2538548499314732</v>
      </c>
      <c r="T9" s="58">
        <f t="shared" si="8"/>
        <v>6.6641791797695191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276.80908315453507</v>
      </c>
      <c r="F10" s="56">
        <v>359.34999385279906</v>
      </c>
      <c r="G10" s="57">
        <f t="shared" si="0"/>
        <v>636.15907700733419</v>
      </c>
      <c r="H10" s="56">
        <v>40</v>
      </c>
      <c r="I10" s="56">
        <v>40</v>
      </c>
      <c r="J10" s="57">
        <f t="shared" si="1"/>
        <v>80</v>
      </c>
      <c r="K10" s="56">
        <v>0</v>
      </c>
      <c r="L10" s="56">
        <v>0</v>
      </c>
      <c r="M10" s="57">
        <f t="shared" si="2"/>
        <v>0</v>
      </c>
      <c r="N10" s="32">
        <f t="shared" si="3"/>
        <v>3.2038088328071188E-2</v>
      </c>
      <c r="O10" s="32">
        <f t="shared" si="4"/>
        <v>4.1591434473703594E-2</v>
      </c>
      <c r="P10" s="33">
        <f t="shared" si="5"/>
        <v>3.6814761400887394E-2</v>
      </c>
      <c r="Q10" s="41"/>
      <c r="R10" s="58">
        <f t="shared" si="6"/>
        <v>6.9202270788633768</v>
      </c>
      <c r="S10" s="58">
        <f t="shared" si="7"/>
        <v>8.9837498463199772</v>
      </c>
      <c r="T10" s="58">
        <f t="shared" si="8"/>
        <v>7.951988462591677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522.12350275470271</v>
      </c>
      <c r="F11" s="56">
        <v>413.31241603999126</v>
      </c>
      <c r="G11" s="57">
        <f t="shared" si="0"/>
        <v>935.43591879469398</v>
      </c>
      <c r="H11" s="56">
        <v>40</v>
      </c>
      <c r="I11" s="56">
        <v>40</v>
      </c>
      <c r="J11" s="57">
        <f t="shared" si="1"/>
        <v>80</v>
      </c>
      <c r="K11" s="56">
        <v>0</v>
      </c>
      <c r="L11" s="56">
        <v>0</v>
      </c>
      <c r="M11" s="57">
        <f t="shared" si="2"/>
        <v>0</v>
      </c>
      <c r="N11" s="32">
        <f t="shared" si="3"/>
        <v>6.0430960966979481E-2</v>
      </c>
      <c r="O11" s="32">
        <f t="shared" si="4"/>
        <v>4.7837085189813805E-2</v>
      </c>
      <c r="P11" s="33">
        <f t="shared" si="5"/>
        <v>5.413402307839664E-2</v>
      </c>
      <c r="Q11" s="41"/>
      <c r="R11" s="58">
        <f t="shared" si="6"/>
        <v>13.053087568867568</v>
      </c>
      <c r="S11" s="58">
        <f t="shared" si="7"/>
        <v>10.332810400999781</v>
      </c>
      <c r="T11" s="58">
        <f t="shared" si="8"/>
        <v>11.692948984933675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543.6185436818555</v>
      </c>
      <c r="F12" s="56">
        <v>430.59826701182163</v>
      </c>
      <c r="G12" s="57">
        <f t="shared" si="0"/>
        <v>974.21681069367719</v>
      </c>
      <c r="H12" s="56">
        <v>40</v>
      </c>
      <c r="I12" s="56">
        <v>40</v>
      </c>
      <c r="J12" s="57">
        <f t="shared" si="1"/>
        <v>80</v>
      </c>
      <c r="K12" s="56">
        <v>0</v>
      </c>
      <c r="L12" s="56">
        <v>0</v>
      </c>
      <c r="M12" s="57">
        <f t="shared" si="2"/>
        <v>0</v>
      </c>
      <c r="N12" s="32">
        <f t="shared" si="3"/>
        <v>6.2918812926140683E-2</v>
      </c>
      <c r="O12" s="32">
        <f t="shared" si="4"/>
        <v>4.9837762385627503E-2</v>
      </c>
      <c r="P12" s="33">
        <f t="shared" si="5"/>
        <v>5.6378287655884096E-2</v>
      </c>
      <c r="Q12" s="41"/>
      <c r="R12" s="58">
        <f t="shared" si="6"/>
        <v>13.590463592046387</v>
      </c>
      <c r="S12" s="58">
        <f t="shared" si="7"/>
        <v>10.76495667529554</v>
      </c>
      <c r="T12" s="58">
        <f t="shared" si="8"/>
        <v>12.177710133670965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553.44611823992659</v>
      </c>
      <c r="F13" s="56">
        <v>429.822513838215</v>
      </c>
      <c r="G13" s="57">
        <f t="shared" si="0"/>
        <v>983.26863207814154</v>
      </c>
      <c r="H13" s="56">
        <v>40</v>
      </c>
      <c r="I13" s="56">
        <v>40</v>
      </c>
      <c r="J13" s="57">
        <f t="shared" si="1"/>
        <v>80</v>
      </c>
      <c r="K13" s="56">
        <v>0</v>
      </c>
      <c r="L13" s="56">
        <v>0</v>
      </c>
      <c r="M13" s="57">
        <f t="shared" si="2"/>
        <v>0</v>
      </c>
      <c r="N13" s="32">
        <f t="shared" si="3"/>
        <v>6.4056263685176695E-2</v>
      </c>
      <c r="O13" s="32">
        <f t="shared" si="4"/>
        <v>4.9747976138682294E-2</v>
      </c>
      <c r="P13" s="33">
        <f t="shared" si="5"/>
        <v>5.6902119911929484E-2</v>
      </c>
      <c r="Q13" s="41"/>
      <c r="R13" s="58">
        <f t="shared" si="6"/>
        <v>13.836152955998164</v>
      </c>
      <c r="S13" s="58">
        <f t="shared" si="7"/>
        <v>10.745562845955375</v>
      </c>
      <c r="T13" s="58">
        <f t="shared" si="8"/>
        <v>12.29085790097677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580.44536597972296</v>
      </c>
      <c r="F14" s="56">
        <v>517.76116639810141</v>
      </c>
      <c r="G14" s="57">
        <f>+E14+F14</f>
        <v>1098.2065323778243</v>
      </c>
      <c r="H14" s="56">
        <v>40</v>
      </c>
      <c r="I14" s="56">
        <v>40</v>
      </c>
      <c r="J14" s="57">
        <f>+H14+I14</f>
        <v>80</v>
      </c>
      <c r="K14" s="56">
        <v>0</v>
      </c>
      <c r="L14" s="56">
        <v>0</v>
      </c>
      <c r="M14" s="57">
        <f t="shared" si="2"/>
        <v>0</v>
      </c>
      <c r="N14" s="32">
        <f t="shared" si="3"/>
        <v>6.7181176618023489E-2</v>
      </c>
      <c r="O14" s="32">
        <f t="shared" si="4"/>
        <v>5.9926060925706182E-2</v>
      </c>
      <c r="P14" s="33">
        <f t="shared" si="5"/>
        <v>6.3553618771864828E-2</v>
      </c>
      <c r="Q14" s="41"/>
      <c r="R14" s="58">
        <f t="shared" si="6"/>
        <v>14.511134149493074</v>
      </c>
      <c r="S14" s="58">
        <f t="shared" si="7"/>
        <v>12.944029159952535</v>
      </c>
      <c r="T14" s="58">
        <f t="shared" si="8"/>
        <v>13.727581654722803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1104.7855563985522</v>
      </c>
      <c r="F15" s="56">
        <v>978.68844874405909</v>
      </c>
      <c r="G15" s="57">
        <f t="shared" si="0"/>
        <v>2083.4740051426115</v>
      </c>
      <c r="H15" s="56">
        <v>40</v>
      </c>
      <c r="I15" s="56">
        <v>60</v>
      </c>
      <c r="J15" s="57">
        <f t="shared" si="1"/>
        <v>100</v>
      </c>
      <c r="K15" s="56">
        <v>40</v>
      </c>
      <c r="L15" s="56">
        <v>60</v>
      </c>
      <c r="M15" s="57">
        <f t="shared" si="2"/>
        <v>100</v>
      </c>
      <c r="N15" s="32">
        <f t="shared" si="3"/>
        <v>5.9525083857680613E-2</v>
      </c>
      <c r="O15" s="32">
        <f t="shared" si="4"/>
        <v>3.5154039107186029E-2</v>
      </c>
      <c r="P15" s="33">
        <f t="shared" si="5"/>
        <v>4.4902457007383871E-2</v>
      </c>
      <c r="Q15" s="41"/>
      <c r="R15" s="58">
        <f t="shared" si="6"/>
        <v>13.809819454981902</v>
      </c>
      <c r="S15" s="58">
        <f t="shared" si="7"/>
        <v>8.1557370728671597</v>
      </c>
      <c r="T15" s="58">
        <f t="shared" si="8"/>
        <v>10.417370025713058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2226.784891429264</v>
      </c>
      <c r="F16" s="56">
        <v>1866.6533993159308</v>
      </c>
      <c r="G16" s="57">
        <f t="shared" si="0"/>
        <v>4093.4382907451945</v>
      </c>
      <c r="H16" s="56">
        <v>40</v>
      </c>
      <c r="I16" s="56">
        <v>62</v>
      </c>
      <c r="J16" s="57">
        <f t="shared" si="1"/>
        <v>102</v>
      </c>
      <c r="K16" s="56">
        <v>107</v>
      </c>
      <c r="L16" s="56">
        <v>118</v>
      </c>
      <c r="M16" s="57">
        <f t="shared" si="2"/>
        <v>225</v>
      </c>
      <c r="N16" s="32">
        <f t="shared" si="3"/>
        <v>6.3304096299444626E-2</v>
      </c>
      <c r="O16" s="32">
        <f t="shared" si="4"/>
        <v>4.3760629203768067E-2</v>
      </c>
      <c r="P16" s="33">
        <f t="shared" si="5"/>
        <v>5.2593255868347136E-2</v>
      </c>
      <c r="Q16" s="41"/>
      <c r="R16" s="58">
        <f t="shared" si="6"/>
        <v>15.14819654033513</v>
      </c>
      <c r="S16" s="58">
        <f t="shared" si="7"/>
        <v>10.370296662866282</v>
      </c>
      <c r="T16" s="58">
        <f t="shared" si="8"/>
        <v>12.518159910535763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2296.4497060710482</v>
      </c>
      <c r="F17" s="56">
        <v>2039.4205215591064</v>
      </c>
      <c r="G17" s="57">
        <f t="shared" si="0"/>
        <v>4335.8702276301547</v>
      </c>
      <c r="H17" s="56">
        <v>40</v>
      </c>
      <c r="I17" s="56">
        <v>62</v>
      </c>
      <c r="J17" s="57">
        <f t="shared" si="1"/>
        <v>102</v>
      </c>
      <c r="K17" s="56">
        <v>118</v>
      </c>
      <c r="L17" s="56">
        <v>118</v>
      </c>
      <c r="M17" s="57">
        <f t="shared" ref="M17:M70" si="9">+K17+L17</f>
        <v>236</v>
      </c>
      <c r="N17" s="32">
        <f t="shared" ref="N17:N81" si="10">+E17/(H17*216+K17*248)</f>
        <v>6.0585946234462014E-2</v>
      </c>
      <c r="O17" s="32">
        <f t="shared" ref="O17:O80" si="11">+F17/(I17*216+L17*248)</f>
        <v>4.7810871191839514E-2</v>
      </c>
      <c r="P17" s="33">
        <f t="shared" ref="P17:P80" si="12">+G17/(J17*216+M17*248)</f>
        <v>5.3821626460155841E-2</v>
      </c>
      <c r="Q17" s="41"/>
      <c r="R17" s="58">
        <f t="shared" si="6"/>
        <v>14.534491810576254</v>
      </c>
      <c r="S17" s="58">
        <f t="shared" si="7"/>
        <v>11.330114008661702</v>
      </c>
      <c r="T17" s="58">
        <f t="shared" si="8"/>
        <v>12.828018424941286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2814.6250084127537</v>
      </c>
      <c r="F18" s="56">
        <v>2743.9928356995088</v>
      </c>
      <c r="G18" s="57">
        <f t="shared" si="0"/>
        <v>5558.6178441122629</v>
      </c>
      <c r="H18" s="56">
        <v>40</v>
      </c>
      <c r="I18" s="56">
        <v>62</v>
      </c>
      <c r="J18" s="57">
        <f t="shared" si="1"/>
        <v>102</v>
      </c>
      <c r="K18" s="56">
        <v>118</v>
      </c>
      <c r="L18" s="56">
        <v>118</v>
      </c>
      <c r="M18" s="57">
        <f t="shared" si="9"/>
        <v>236</v>
      </c>
      <c r="N18" s="32">
        <f t="shared" si="10"/>
        <v>7.4256674979230525E-2</v>
      </c>
      <c r="O18" s="32">
        <f t="shared" si="11"/>
        <v>6.4328414190254798E-2</v>
      </c>
      <c r="P18" s="33">
        <f t="shared" si="12"/>
        <v>6.8999724976567312E-2</v>
      </c>
      <c r="Q18" s="41"/>
      <c r="R18" s="58">
        <f t="shared" si="6"/>
        <v>17.81408233172629</v>
      </c>
      <c r="S18" s="58">
        <f t="shared" si="7"/>
        <v>15.244404642775049</v>
      </c>
      <c r="T18" s="58">
        <f t="shared" si="8"/>
        <v>16.44561492340906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3224.1981385020053</v>
      </c>
      <c r="F19" s="56">
        <v>3334.9482768663288</v>
      </c>
      <c r="G19" s="57">
        <f t="shared" si="0"/>
        <v>6559.1464153683337</v>
      </c>
      <c r="H19" s="56">
        <v>41</v>
      </c>
      <c r="I19" s="56">
        <v>62</v>
      </c>
      <c r="J19" s="57">
        <f t="shared" si="1"/>
        <v>103</v>
      </c>
      <c r="K19" s="56">
        <v>80</v>
      </c>
      <c r="L19" s="56">
        <v>118</v>
      </c>
      <c r="M19" s="57">
        <f t="shared" si="9"/>
        <v>198</v>
      </c>
      <c r="N19" s="32">
        <f t="shared" si="10"/>
        <v>0.11235705807436595</v>
      </c>
      <c r="O19" s="32">
        <f t="shared" si="11"/>
        <v>7.818239583801409E-2</v>
      </c>
      <c r="P19" s="33">
        <f t="shared" si="12"/>
        <v>9.1926595125130808E-2</v>
      </c>
      <c r="Q19" s="41"/>
      <c r="R19" s="58">
        <f t="shared" si="6"/>
        <v>26.646265607454591</v>
      </c>
      <c r="S19" s="58">
        <f t="shared" si="7"/>
        <v>18.527490427035161</v>
      </c>
      <c r="T19" s="58">
        <f t="shared" si="8"/>
        <v>21.791184104213734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4484.0923572656429</v>
      </c>
      <c r="F20" s="56">
        <v>4809.2566875561979</v>
      </c>
      <c r="G20" s="57">
        <f t="shared" si="0"/>
        <v>9293.3490448218399</v>
      </c>
      <c r="H20" s="56">
        <v>147</v>
      </c>
      <c r="I20" s="56">
        <v>183</v>
      </c>
      <c r="J20" s="57">
        <f t="shared" si="1"/>
        <v>330</v>
      </c>
      <c r="K20" s="56">
        <v>80</v>
      </c>
      <c r="L20" s="56">
        <v>118</v>
      </c>
      <c r="M20" s="57">
        <f t="shared" si="9"/>
        <v>198</v>
      </c>
      <c r="N20" s="32">
        <f t="shared" si="10"/>
        <v>8.6914489790386934E-2</v>
      </c>
      <c r="O20" s="32">
        <f t="shared" si="11"/>
        <v>6.9910115820970425E-2</v>
      </c>
      <c r="P20" s="33">
        <f t="shared" si="12"/>
        <v>7.7197543235162813E-2</v>
      </c>
      <c r="Q20" s="41"/>
      <c r="R20" s="58">
        <f t="shared" si="6"/>
        <v>19.75371082495878</v>
      </c>
      <c r="S20" s="58">
        <f t="shared" si="7"/>
        <v>15.977596968625242</v>
      </c>
      <c r="T20" s="58">
        <f t="shared" si="8"/>
        <v>17.601039857617121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4355.7188691346491</v>
      </c>
      <c r="F21" s="56">
        <v>4917.6404517832898</v>
      </c>
      <c r="G21" s="57">
        <f t="shared" si="0"/>
        <v>9273.359320917938</v>
      </c>
      <c r="H21" s="56">
        <v>160</v>
      </c>
      <c r="I21" s="56">
        <v>183</v>
      </c>
      <c r="J21" s="57">
        <f t="shared" si="1"/>
        <v>343</v>
      </c>
      <c r="K21" s="56">
        <v>80</v>
      </c>
      <c r="L21" s="56">
        <v>118</v>
      </c>
      <c r="M21" s="57">
        <f t="shared" si="9"/>
        <v>198</v>
      </c>
      <c r="N21" s="32">
        <f t="shared" si="10"/>
        <v>8.0068361564975168E-2</v>
      </c>
      <c r="O21" s="32">
        <f t="shared" si="11"/>
        <v>7.1485644432249237E-2</v>
      </c>
      <c r="P21" s="33">
        <f t="shared" si="12"/>
        <v>7.5275661738732527E-2</v>
      </c>
      <c r="Q21" s="41"/>
      <c r="R21" s="58">
        <f t="shared" si="6"/>
        <v>18.148828621394372</v>
      </c>
      <c r="S21" s="58">
        <f t="shared" si="7"/>
        <v>16.337675919545813</v>
      </c>
      <c r="T21" s="58">
        <f t="shared" si="8"/>
        <v>17.141144770643137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4072.0338550497086</v>
      </c>
      <c r="F22" s="56">
        <v>4930.3464721684541</v>
      </c>
      <c r="G22" s="57">
        <f t="shared" si="0"/>
        <v>9002.3803272181631</v>
      </c>
      <c r="H22" s="56">
        <v>160</v>
      </c>
      <c r="I22" s="56">
        <v>174</v>
      </c>
      <c r="J22" s="57">
        <f t="shared" si="1"/>
        <v>334</v>
      </c>
      <c r="K22" s="56">
        <v>80</v>
      </c>
      <c r="L22" s="56">
        <v>118</v>
      </c>
      <c r="M22" s="57">
        <f t="shared" si="9"/>
        <v>198</v>
      </c>
      <c r="N22" s="32">
        <f t="shared" si="10"/>
        <v>7.4853563511943166E-2</v>
      </c>
      <c r="O22" s="32">
        <f t="shared" si="11"/>
        <v>7.375458461238113E-2</v>
      </c>
      <c r="P22" s="33">
        <f t="shared" si="12"/>
        <v>7.4247660392073797E-2</v>
      </c>
      <c r="Q22" s="41"/>
      <c r="R22" s="58">
        <f t="shared" si="6"/>
        <v>16.966807729373787</v>
      </c>
      <c r="S22" s="58">
        <f t="shared" si="7"/>
        <v>16.884748192357719</v>
      </c>
      <c r="T22" s="58">
        <f t="shared" si="8"/>
        <v>16.921767532364967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3717.2633723744952</v>
      </c>
      <c r="F23" s="56">
        <v>4359.0075435104354</v>
      </c>
      <c r="G23" s="57">
        <f t="shared" si="0"/>
        <v>8076.2709158849302</v>
      </c>
      <c r="H23" s="56">
        <v>160</v>
      </c>
      <c r="I23" s="56">
        <v>162</v>
      </c>
      <c r="J23" s="57">
        <f t="shared" si="1"/>
        <v>322</v>
      </c>
      <c r="K23" s="56">
        <v>80</v>
      </c>
      <c r="L23" s="56">
        <v>118</v>
      </c>
      <c r="M23" s="57">
        <f t="shared" si="9"/>
        <v>198</v>
      </c>
      <c r="N23" s="32">
        <f t="shared" si="10"/>
        <v>6.8332047286295869E-2</v>
      </c>
      <c r="O23" s="32">
        <f t="shared" si="11"/>
        <v>6.7838140306126046E-2</v>
      </c>
      <c r="P23" s="33">
        <f t="shared" si="12"/>
        <v>6.8064580938889993E-2</v>
      </c>
      <c r="Q23" s="41"/>
      <c r="R23" s="58">
        <f t="shared" si="6"/>
        <v>15.48859738489373</v>
      </c>
      <c r="S23" s="58">
        <f t="shared" si="7"/>
        <v>15.567884083965842</v>
      </c>
      <c r="T23" s="58">
        <f t="shared" si="8"/>
        <v>15.531290222855635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3431.6581787398618</v>
      </c>
      <c r="F24" s="56">
        <v>4086.786724949759</v>
      </c>
      <c r="G24" s="57">
        <f t="shared" si="0"/>
        <v>7518.4449036896203</v>
      </c>
      <c r="H24" s="56">
        <v>180</v>
      </c>
      <c r="I24" s="56">
        <v>162</v>
      </c>
      <c r="J24" s="57">
        <f t="shared" si="1"/>
        <v>342</v>
      </c>
      <c r="K24" s="56">
        <v>80</v>
      </c>
      <c r="L24" s="56">
        <v>118</v>
      </c>
      <c r="M24" s="57">
        <f t="shared" si="9"/>
        <v>198</v>
      </c>
      <c r="N24" s="32">
        <f t="shared" si="10"/>
        <v>5.8441045278267399E-2</v>
      </c>
      <c r="O24" s="32">
        <f t="shared" si="11"/>
        <v>6.3601636033207162E-2</v>
      </c>
      <c r="P24" s="33">
        <f t="shared" si="12"/>
        <v>6.1137497590502375E-2</v>
      </c>
      <c r="Q24" s="41"/>
      <c r="R24" s="58">
        <f t="shared" si="6"/>
        <v>13.198685302845622</v>
      </c>
      <c r="S24" s="58">
        <f t="shared" si="7"/>
        <v>14.595666874820568</v>
      </c>
      <c r="T24" s="58">
        <f t="shared" si="8"/>
        <v>13.923046117943741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3187.3477161955025</v>
      </c>
      <c r="F25" s="56">
        <v>4086.2793975516315</v>
      </c>
      <c r="G25" s="57">
        <f t="shared" si="0"/>
        <v>7273.627113747134</v>
      </c>
      <c r="H25" s="56">
        <v>180</v>
      </c>
      <c r="I25" s="56">
        <v>162</v>
      </c>
      <c r="J25" s="57">
        <f t="shared" si="1"/>
        <v>342</v>
      </c>
      <c r="K25" s="56">
        <v>80</v>
      </c>
      <c r="L25" s="56">
        <v>118</v>
      </c>
      <c r="M25" s="57">
        <f t="shared" si="9"/>
        <v>198</v>
      </c>
      <c r="N25" s="32">
        <f t="shared" si="10"/>
        <v>5.4280444758097797E-2</v>
      </c>
      <c r="O25" s="32">
        <f t="shared" si="11"/>
        <v>6.3593740624247247E-2</v>
      </c>
      <c r="P25" s="33">
        <f t="shared" si="12"/>
        <v>5.9146720610095745E-2</v>
      </c>
      <c r="Q25" s="41"/>
      <c r="R25" s="58">
        <f t="shared" si="6"/>
        <v>12.259029677675009</v>
      </c>
      <c r="S25" s="58">
        <f t="shared" si="7"/>
        <v>14.593854991255826</v>
      </c>
      <c r="T25" s="58">
        <f t="shared" si="8"/>
        <v>13.46967984027247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3034.7903598511648</v>
      </c>
      <c r="F26" s="56">
        <v>3976.9151054253721</v>
      </c>
      <c r="G26" s="57">
        <f t="shared" si="0"/>
        <v>7011.7054652765364</v>
      </c>
      <c r="H26" s="56">
        <v>180</v>
      </c>
      <c r="I26" s="56">
        <v>162</v>
      </c>
      <c r="J26" s="57">
        <f t="shared" si="1"/>
        <v>342</v>
      </c>
      <c r="K26" s="56">
        <v>80</v>
      </c>
      <c r="L26" s="56">
        <v>118</v>
      </c>
      <c r="M26" s="57">
        <f t="shared" si="9"/>
        <v>198</v>
      </c>
      <c r="N26" s="32">
        <f t="shared" si="10"/>
        <v>5.1682397136429921E-2</v>
      </c>
      <c r="O26" s="32">
        <f t="shared" si="11"/>
        <v>6.1891731595887886E-2</v>
      </c>
      <c r="P26" s="33">
        <f t="shared" si="12"/>
        <v>5.7016860731171418E-2</v>
      </c>
      <c r="Q26" s="41"/>
      <c r="R26" s="58">
        <f t="shared" si="6"/>
        <v>11.672270614812172</v>
      </c>
      <c r="S26" s="58">
        <f t="shared" si="7"/>
        <v>14.203268233662044</v>
      </c>
      <c r="T26" s="58">
        <f t="shared" si="8"/>
        <v>12.984639750512104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3210.8994492065985</v>
      </c>
      <c r="F27" s="56">
        <v>2460.2785784924736</v>
      </c>
      <c r="G27" s="57">
        <f t="shared" si="0"/>
        <v>5671.1780276990721</v>
      </c>
      <c r="H27" s="56">
        <v>180</v>
      </c>
      <c r="I27" s="56">
        <v>161</v>
      </c>
      <c r="J27" s="57">
        <f t="shared" si="1"/>
        <v>341</v>
      </c>
      <c r="K27" s="56">
        <v>80</v>
      </c>
      <c r="L27" s="56">
        <v>100</v>
      </c>
      <c r="M27" s="57">
        <f t="shared" si="9"/>
        <v>180</v>
      </c>
      <c r="N27" s="32">
        <f t="shared" si="10"/>
        <v>5.4681530129540169E-2</v>
      </c>
      <c r="O27" s="32">
        <f t="shared" si="11"/>
        <v>4.1296471372574084E-2</v>
      </c>
      <c r="P27" s="33">
        <f t="shared" si="12"/>
        <v>4.794057303458335E-2</v>
      </c>
      <c r="Q27" s="41"/>
      <c r="R27" s="58">
        <f t="shared" si="6"/>
        <v>12.349613266179226</v>
      </c>
      <c r="S27" s="58">
        <f t="shared" si="7"/>
        <v>9.4263547068677145</v>
      </c>
      <c r="T27" s="58">
        <f t="shared" si="8"/>
        <v>10.885178556044284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910.82197707179603</v>
      </c>
      <c r="F28" s="56">
        <v>471.96840371518812</v>
      </c>
      <c r="G28" s="57">
        <f t="shared" si="0"/>
        <v>1382.7903807869841</v>
      </c>
      <c r="H28" s="56">
        <v>120</v>
      </c>
      <c r="I28" s="56">
        <v>120</v>
      </c>
      <c r="J28" s="57">
        <f t="shared" si="1"/>
        <v>240</v>
      </c>
      <c r="K28" s="56">
        <v>0</v>
      </c>
      <c r="L28" s="56">
        <v>0</v>
      </c>
      <c r="M28" s="57">
        <f t="shared" si="9"/>
        <v>0</v>
      </c>
      <c r="N28" s="32">
        <f t="shared" si="10"/>
        <v>3.5139736769745217E-2</v>
      </c>
      <c r="O28" s="32">
        <f t="shared" si="11"/>
        <v>1.8208657550740283E-2</v>
      </c>
      <c r="P28" s="33">
        <f t="shared" si="12"/>
        <v>2.667419716024275E-2</v>
      </c>
      <c r="Q28" s="41"/>
      <c r="R28" s="58">
        <f t="shared" si="6"/>
        <v>7.5901831422649666</v>
      </c>
      <c r="S28" s="58">
        <f t="shared" si="7"/>
        <v>3.9330700309599012</v>
      </c>
      <c r="T28" s="58">
        <f t="shared" si="8"/>
        <v>5.7616265866124339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802.67561449015318</v>
      </c>
      <c r="F29" s="56">
        <v>497.67398782397646</v>
      </c>
      <c r="G29" s="57">
        <f t="shared" si="0"/>
        <v>1300.3496023141297</v>
      </c>
      <c r="H29" s="56">
        <v>120</v>
      </c>
      <c r="I29" s="56">
        <v>119</v>
      </c>
      <c r="J29" s="57">
        <f t="shared" si="1"/>
        <v>239</v>
      </c>
      <c r="K29" s="56">
        <v>0</v>
      </c>
      <c r="L29" s="56">
        <v>0</v>
      </c>
      <c r="M29" s="57">
        <f t="shared" si="9"/>
        <v>0</v>
      </c>
      <c r="N29" s="32">
        <f t="shared" si="10"/>
        <v>3.0967423398539862E-2</v>
      </c>
      <c r="O29" s="32">
        <f t="shared" si="11"/>
        <v>1.936173310862031E-2</v>
      </c>
      <c r="P29" s="33">
        <f t="shared" si="12"/>
        <v>2.5188857940379082E-2</v>
      </c>
      <c r="Q29" s="41"/>
      <c r="R29" s="58">
        <f t="shared" si="6"/>
        <v>6.6889634540846101</v>
      </c>
      <c r="S29" s="58">
        <f t="shared" si="7"/>
        <v>4.1821343514619871</v>
      </c>
      <c r="T29" s="58">
        <f t="shared" si="8"/>
        <v>5.4407933151218817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781.04110762659798</v>
      </c>
      <c r="F30" s="56">
        <v>492.34678200046568</v>
      </c>
      <c r="G30" s="57">
        <f t="shared" si="0"/>
        <v>1273.3878896270637</v>
      </c>
      <c r="H30" s="56">
        <v>120</v>
      </c>
      <c r="I30" s="56">
        <v>100</v>
      </c>
      <c r="J30" s="57">
        <f t="shared" si="1"/>
        <v>220</v>
      </c>
      <c r="K30" s="56">
        <v>0</v>
      </c>
      <c r="L30" s="56">
        <v>0</v>
      </c>
      <c r="M30" s="57">
        <f t="shared" si="9"/>
        <v>0</v>
      </c>
      <c r="N30" s="32">
        <f t="shared" si="10"/>
        <v>3.0132758781890354E-2</v>
      </c>
      <c r="O30" s="32">
        <f t="shared" si="11"/>
        <v>2.2793832500021559E-2</v>
      </c>
      <c r="P30" s="33">
        <f t="shared" si="12"/>
        <v>2.6796883199222722E-2</v>
      </c>
      <c r="Q30" s="41"/>
      <c r="R30" s="58">
        <f t="shared" si="6"/>
        <v>6.5086758968883167</v>
      </c>
      <c r="S30" s="58">
        <f t="shared" si="7"/>
        <v>4.9234678200046567</v>
      </c>
      <c r="T30" s="58">
        <f t="shared" si="8"/>
        <v>5.7881267710321076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672.61476134847749</v>
      </c>
      <c r="F31" s="56">
        <v>498.45353069254077</v>
      </c>
      <c r="G31" s="57">
        <f t="shared" si="0"/>
        <v>1171.0682920410181</v>
      </c>
      <c r="H31" s="56">
        <v>122</v>
      </c>
      <c r="I31" s="56">
        <v>100</v>
      </c>
      <c r="J31" s="57">
        <f t="shared" si="1"/>
        <v>222</v>
      </c>
      <c r="K31" s="56">
        <v>0</v>
      </c>
      <c r="L31" s="56">
        <v>0</v>
      </c>
      <c r="M31" s="57">
        <f t="shared" si="9"/>
        <v>0</v>
      </c>
      <c r="N31" s="32">
        <f t="shared" si="10"/>
        <v>2.5524239577583388E-2</v>
      </c>
      <c r="O31" s="32">
        <f t="shared" si="11"/>
        <v>2.3076552346876888E-2</v>
      </c>
      <c r="P31" s="33">
        <f t="shared" si="12"/>
        <v>2.4421677761949829E-2</v>
      </c>
      <c r="Q31" s="41"/>
      <c r="R31" s="58">
        <f t="shared" si="6"/>
        <v>5.5132357487580119</v>
      </c>
      <c r="S31" s="58">
        <f t="shared" si="7"/>
        <v>4.9845353069254079</v>
      </c>
      <c r="T31" s="58">
        <f t="shared" si="8"/>
        <v>5.2750823965811628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588.81406459184336</v>
      </c>
      <c r="F32" s="56">
        <v>507.69499073067811</v>
      </c>
      <c r="G32" s="57">
        <f t="shared" si="0"/>
        <v>1096.5090553225214</v>
      </c>
      <c r="H32" s="56">
        <v>139</v>
      </c>
      <c r="I32" s="56">
        <v>100</v>
      </c>
      <c r="J32" s="57">
        <f t="shared" si="1"/>
        <v>239</v>
      </c>
      <c r="K32" s="56">
        <v>0</v>
      </c>
      <c r="L32" s="56">
        <v>0</v>
      </c>
      <c r="M32" s="57">
        <f t="shared" si="9"/>
        <v>0</v>
      </c>
      <c r="N32" s="32">
        <f t="shared" si="10"/>
        <v>1.9611446329331313E-2</v>
      </c>
      <c r="O32" s="32">
        <f t="shared" si="11"/>
        <v>2.3504397719012877E-2</v>
      </c>
      <c r="P32" s="33">
        <f t="shared" si="12"/>
        <v>2.124029628317297E-2</v>
      </c>
      <c r="Q32" s="41"/>
      <c r="R32" s="58">
        <f t="shared" si="6"/>
        <v>4.2360724071355635</v>
      </c>
      <c r="S32" s="58">
        <f t="shared" si="7"/>
        <v>5.0769499073067808</v>
      </c>
      <c r="T32" s="58">
        <f t="shared" si="8"/>
        <v>4.5879039971653617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401.13630613600833</v>
      </c>
      <c r="F33" s="56">
        <v>379.91127265927378</v>
      </c>
      <c r="G33" s="57">
        <f t="shared" si="0"/>
        <v>781.04757879528211</v>
      </c>
      <c r="H33" s="56">
        <v>140</v>
      </c>
      <c r="I33" s="56">
        <v>100</v>
      </c>
      <c r="J33" s="57">
        <f t="shared" si="1"/>
        <v>240</v>
      </c>
      <c r="K33" s="56">
        <v>0</v>
      </c>
      <c r="L33" s="56">
        <v>0</v>
      </c>
      <c r="M33" s="57">
        <f t="shared" si="9"/>
        <v>0</v>
      </c>
      <c r="N33" s="32">
        <f t="shared" si="10"/>
        <v>1.3265089488624614E-2</v>
      </c>
      <c r="O33" s="32">
        <f t="shared" si="11"/>
        <v>1.758848484533675E-2</v>
      </c>
      <c r="P33" s="33">
        <f t="shared" si="12"/>
        <v>1.5066504220588004E-2</v>
      </c>
      <c r="Q33" s="41"/>
      <c r="R33" s="58">
        <f t="shared" si="6"/>
        <v>2.8652593295429165</v>
      </c>
      <c r="S33" s="58">
        <f t="shared" si="7"/>
        <v>3.7991127265927376</v>
      </c>
      <c r="T33" s="58">
        <f t="shared" si="8"/>
        <v>3.2543649116470088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197.51819815406557</v>
      </c>
      <c r="F34" s="56">
        <v>218.94509787057052</v>
      </c>
      <c r="G34" s="57">
        <f t="shared" si="0"/>
        <v>416.46329602463607</v>
      </c>
      <c r="H34" s="56">
        <v>140</v>
      </c>
      <c r="I34" s="56">
        <v>100</v>
      </c>
      <c r="J34" s="57">
        <f t="shared" si="1"/>
        <v>240</v>
      </c>
      <c r="K34" s="56">
        <v>0</v>
      </c>
      <c r="L34" s="56">
        <v>0</v>
      </c>
      <c r="M34" s="57">
        <f t="shared" si="9"/>
        <v>0</v>
      </c>
      <c r="N34" s="32">
        <f t="shared" si="10"/>
        <v>6.5316864468937027E-3</v>
      </c>
      <c r="O34" s="32">
        <f t="shared" si="11"/>
        <v>1.0136347123637524E-2</v>
      </c>
      <c r="P34" s="33">
        <f t="shared" si="12"/>
        <v>8.0336283955369618E-3</v>
      </c>
      <c r="Q34" s="41"/>
      <c r="R34" s="58">
        <f t="shared" si="6"/>
        <v>1.4108442725290398</v>
      </c>
      <c r="S34" s="58">
        <f t="shared" si="7"/>
        <v>2.1894509787057053</v>
      </c>
      <c r="T34" s="58">
        <f t="shared" si="8"/>
        <v>1.7352637334359835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97.352201644124321</v>
      </c>
      <c r="F35" s="56">
        <v>130.21896770544211</v>
      </c>
      <c r="G35" s="57">
        <f t="shared" si="0"/>
        <v>227.57116934956645</v>
      </c>
      <c r="H35" s="56">
        <v>140</v>
      </c>
      <c r="I35" s="56">
        <v>100</v>
      </c>
      <c r="J35" s="57">
        <f t="shared" si="1"/>
        <v>240</v>
      </c>
      <c r="K35" s="56">
        <v>0</v>
      </c>
      <c r="L35" s="56">
        <v>0</v>
      </c>
      <c r="M35" s="57">
        <f t="shared" si="9"/>
        <v>0</v>
      </c>
      <c r="N35" s="32">
        <f t="shared" si="10"/>
        <v>3.2193188374379737E-3</v>
      </c>
      <c r="O35" s="32">
        <f t="shared" si="11"/>
        <v>6.0286559122889865E-3</v>
      </c>
      <c r="P35" s="33">
        <f t="shared" si="12"/>
        <v>4.389875951959229E-3</v>
      </c>
      <c r="Q35" s="41"/>
      <c r="R35" s="58">
        <f t="shared" si="6"/>
        <v>0.69537286888660232</v>
      </c>
      <c r="S35" s="58">
        <f t="shared" si="7"/>
        <v>1.302189677054421</v>
      </c>
      <c r="T35" s="58">
        <f t="shared" si="8"/>
        <v>0.94821320562319356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15.584244741694615</v>
      </c>
      <c r="F36" s="61">
        <v>11</v>
      </c>
      <c r="G36" s="62">
        <f t="shared" si="0"/>
        <v>26.584244741694615</v>
      </c>
      <c r="H36" s="61">
        <v>138</v>
      </c>
      <c r="I36" s="61">
        <v>130</v>
      </c>
      <c r="J36" s="62">
        <f t="shared" si="1"/>
        <v>268</v>
      </c>
      <c r="K36" s="61">
        <v>0</v>
      </c>
      <c r="L36" s="61">
        <v>0</v>
      </c>
      <c r="M36" s="62">
        <f t="shared" si="9"/>
        <v>0</v>
      </c>
      <c r="N36" s="34">
        <f t="shared" si="10"/>
        <v>5.2282087834455899E-4</v>
      </c>
      <c r="O36" s="34">
        <f t="shared" si="11"/>
        <v>3.9173789173789172E-4</v>
      </c>
      <c r="P36" s="35">
        <f t="shared" si="12"/>
        <v>4.5923584752789205E-4</v>
      </c>
      <c r="Q36" s="41"/>
      <c r="R36" s="58">
        <f t="shared" si="6"/>
        <v>0.11292930972242475</v>
      </c>
      <c r="S36" s="58">
        <f t="shared" si="7"/>
        <v>8.461538461538462E-2</v>
      </c>
      <c r="T36" s="58">
        <f t="shared" si="8"/>
        <v>9.9194943066024679E-2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1270.9324068029373</v>
      </c>
      <c r="F37" s="64">
        <v>1627.9513378925728</v>
      </c>
      <c r="G37" s="65">
        <f t="shared" si="0"/>
        <v>2898.8837446955104</v>
      </c>
      <c r="H37" s="64">
        <v>60</v>
      </c>
      <c r="I37" s="64">
        <v>40</v>
      </c>
      <c r="J37" s="65">
        <f t="shared" si="1"/>
        <v>100</v>
      </c>
      <c r="K37" s="64">
        <v>40</v>
      </c>
      <c r="L37" s="64">
        <v>56</v>
      </c>
      <c r="M37" s="65">
        <f t="shared" si="9"/>
        <v>96</v>
      </c>
      <c r="N37" s="30">
        <f t="shared" si="10"/>
        <v>5.5547745052575932E-2</v>
      </c>
      <c r="O37" s="30">
        <f t="shared" si="11"/>
        <v>7.2263464927759799E-2</v>
      </c>
      <c r="P37" s="31">
        <f t="shared" si="12"/>
        <v>6.3840815378248553E-2</v>
      </c>
      <c r="Q37" s="41"/>
      <c r="R37" s="58">
        <f t="shared" si="6"/>
        <v>12.709324068029373</v>
      </c>
      <c r="S37" s="58">
        <f t="shared" si="7"/>
        <v>16.957826436380966</v>
      </c>
      <c r="T37" s="58">
        <f t="shared" si="8"/>
        <v>14.790223187221992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1225.957846801163</v>
      </c>
      <c r="F38" s="56">
        <v>1644.8046138473446</v>
      </c>
      <c r="G38" s="57">
        <f t="shared" si="0"/>
        <v>2870.7624606485078</v>
      </c>
      <c r="H38" s="56">
        <v>60</v>
      </c>
      <c r="I38" s="56">
        <v>40</v>
      </c>
      <c r="J38" s="57">
        <f t="shared" ref="J38:J47" si="13">+H38+I38</f>
        <v>100</v>
      </c>
      <c r="K38" s="56">
        <v>42</v>
      </c>
      <c r="L38" s="56">
        <v>43</v>
      </c>
      <c r="M38" s="57">
        <f t="shared" ref="M38:M47" si="14">+K38+L38</f>
        <v>85</v>
      </c>
      <c r="N38" s="32">
        <f t="shared" si="10"/>
        <v>5.2445150872739689E-2</v>
      </c>
      <c r="O38" s="32">
        <f t="shared" si="11"/>
        <v>8.5205377841242463E-2</v>
      </c>
      <c r="P38" s="33">
        <f t="shared" si="12"/>
        <v>6.7262475647809461E-2</v>
      </c>
      <c r="Q38" s="41"/>
      <c r="R38" s="58">
        <f t="shared" si="6"/>
        <v>12.01919457648199</v>
      </c>
      <c r="S38" s="58">
        <f t="shared" si="7"/>
        <v>19.816923058401741</v>
      </c>
      <c r="T38" s="58">
        <f t="shared" si="8"/>
        <v>15.517634922424367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1201.24906594456</v>
      </c>
      <c r="F39" s="56">
        <v>1663.5259942020198</v>
      </c>
      <c r="G39" s="57">
        <f t="shared" si="0"/>
        <v>2864.7750601465796</v>
      </c>
      <c r="H39" s="56">
        <v>60</v>
      </c>
      <c r="I39" s="56">
        <v>40</v>
      </c>
      <c r="J39" s="57">
        <f t="shared" si="13"/>
        <v>100</v>
      </c>
      <c r="K39" s="56">
        <v>60</v>
      </c>
      <c r="L39" s="56">
        <v>40</v>
      </c>
      <c r="M39" s="57">
        <f t="shared" si="14"/>
        <v>100</v>
      </c>
      <c r="N39" s="32">
        <f t="shared" si="10"/>
        <v>4.3148314150307475E-2</v>
      </c>
      <c r="O39" s="32">
        <f t="shared" si="11"/>
        <v>8.9629633308298484E-2</v>
      </c>
      <c r="P39" s="33">
        <f t="shared" si="12"/>
        <v>6.1740841813503873E-2</v>
      </c>
      <c r="Q39" s="41"/>
      <c r="R39" s="58">
        <f t="shared" si="6"/>
        <v>10.010408882871333</v>
      </c>
      <c r="S39" s="58">
        <f t="shared" si="7"/>
        <v>20.794074927525248</v>
      </c>
      <c r="T39" s="58">
        <f t="shared" si="8"/>
        <v>14.323875300732897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1166.8571049024795</v>
      </c>
      <c r="F40" s="56">
        <v>1637.8473999881689</v>
      </c>
      <c r="G40" s="57">
        <f t="shared" si="0"/>
        <v>2804.7045048906484</v>
      </c>
      <c r="H40" s="56">
        <v>60</v>
      </c>
      <c r="I40" s="56">
        <v>40</v>
      </c>
      <c r="J40" s="57">
        <f t="shared" si="13"/>
        <v>100</v>
      </c>
      <c r="K40" s="56">
        <v>60</v>
      </c>
      <c r="L40" s="56">
        <v>40</v>
      </c>
      <c r="M40" s="57">
        <f t="shared" si="14"/>
        <v>100</v>
      </c>
      <c r="N40" s="32">
        <f t="shared" si="10"/>
        <v>4.191297072207182E-2</v>
      </c>
      <c r="O40" s="32">
        <f t="shared" si="11"/>
        <v>8.824608836143151E-2</v>
      </c>
      <c r="P40" s="33">
        <f t="shared" si="12"/>
        <v>6.0446217777815697E-2</v>
      </c>
      <c r="Q40" s="41"/>
      <c r="R40" s="58">
        <f t="shared" si="6"/>
        <v>9.723809207520663</v>
      </c>
      <c r="S40" s="58">
        <f t="shared" si="7"/>
        <v>20.473092499852111</v>
      </c>
      <c r="T40" s="58">
        <f t="shared" si="8"/>
        <v>14.023522524453242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1116.7969134329664</v>
      </c>
      <c r="F41" s="56">
        <v>1630.5255494067596</v>
      </c>
      <c r="G41" s="57">
        <f t="shared" si="0"/>
        <v>2747.3224628397261</v>
      </c>
      <c r="H41" s="56">
        <v>60</v>
      </c>
      <c r="I41" s="56">
        <v>40</v>
      </c>
      <c r="J41" s="57">
        <f t="shared" si="13"/>
        <v>100</v>
      </c>
      <c r="K41" s="56">
        <v>60</v>
      </c>
      <c r="L41" s="56">
        <v>40</v>
      </c>
      <c r="M41" s="57">
        <f t="shared" si="14"/>
        <v>100</v>
      </c>
      <c r="N41" s="32">
        <f t="shared" si="10"/>
        <v>4.01148316606669E-2</v>
      </c>
      <c r="O41" s="32">
        <f t="shared" si="11"/>
        <v>8.7851592101657314E-2</v>
      </c>
      <c r="P41" s="33">
        <f t="shared" si="12"/>
        <v>5.9209535837063065E-2</v>
      </c>
      <c r="Q41" s="41"/>
      <c r="R41" s="58">
        <f t="shared" si="6"/>
        <v>9.3066409452747205</v>
      </c>
      <c r="S41" s="58">
        <f t="shared" si="7"/>
        <v>20.381569367584497</v>
      </c>
      <c r="T41" s="58">
        <f t="shared" si="8"/>
        <v>13.736612314198631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758.00543601275331</v>
      </c>
      <c r="F42" s="56">
        <v>544.03906528051175</v>
      </c>
      <c r="G42" s="57">
        <f t="shared" si="0"/>
        <v>1302.0445012932651</v>
      </c>
      <c r="H42" s="56">
        <v>0</v>
      </c>
      <c r="I42" s="56">
        <v>0</v>
      </c>
      <c r="J42" s="57">
        <f t="shared" si="13"/>
        <v>0</v>
      </c>
      <c r="K42" s="56">
        <v>60</v>
      </c>
      <c r="L42" s="56">
        <v>40</v>
      </c>
      <c r="M42" s="57">
        <f t="shared" si="14"/>
        <v>100</v>
      </c>
      <c r="N42" s="32">
        <f t="shared" si="10"/>
        <v>5.0941225538491487E-2</v>
      </c>
      <c r="O42" s="32">
        <f t="shared" si="11"/>
        <v>5.4842647709729006E-2</v>
      </c>
      <c r="P42" s="33">
        <f t="shared" si="12"/>
        <v>5.2501794406986498E-2</v>
      </c>
      <c r="Q42" s="41"/>
      <c r="R42" s="58">
        <f t="shared" si="6"/>
        <v>12.633423933545888</v>
      </c>
      <c r="S42" s="58">
        <f t="shared" si="7"/>
        <v>13.600976632012793</v>
      </c>
      <c r="T42" s="58">
        <f t="shared" si="8"/>
        <v>13.020445012932651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658.58018418602285</v>
      </c>
      <c r="F43" s="56">
        <v>545.02617714644998</v>
      </c>
      <c r="G43" s="57">
        <f t="shared" si="0"/>
        <v>1203.6063613324727</v>
      </c>
      <c r="H43" s="56">
        <v>0</v>
      </c>
      <c r="I43" s="56">
        <v>0</v>
      </c>
      <c r="J43" s="57">
        <f t="shared" si="13"/>
        <v>0</v>
      </c>
      <c r="K43" s="56">
        <v>60</v>
      </c>
      <c r="L43" s="56">
        <v>40</v>
      </c>
      <c r="M43" s="57">
        <f t="shared" si="14"/>
        <v>100</v>
      </c>
      <c r="N43" s="32">
        <f t="shared" si="10"/>
        <v>4.425942098024347E-2</v>
      </c>
      <c r="O43" s="32">
        <f t="shared" si="11"/>
        <v>5.4942154954279232E-2</v>
      </c>
      <c r="P43" s="33">
        <f t="shared" si="12"/>
        <v>4.8532514569857771E-2</v>
      </c>
      <c r="Q43" s="41"/>
      <c r="R43" s="58">
        <f t="shared" si="6"/>
        <v>10.976336403100381</v>
      </c>
      <c r="S43" s="58">
        <f t="shared" si="7"/>
        <v>13.62565442866125</v>
      </c>
      <c r="T43" s="58">
        <f t="shared" si="8"/>
        <v>12.036063613324727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637.24818177815166</v>
      </c>
      <c r="F44" s="56">
        <v>511.03779574738303</v>
      </c>
      <c r="G44" s="57">
        <f t="shared" si="0"/>
        <v>1148.2859775255347</v>
      </c>
      <c r="H44" s="56">
        <v>0</v>
      </c>
      <c r="I44" s="56">
        <v>0</v>
      </c>
      <c r="J44" s="57">
        <f t="shared" si="13"/>
        <v>0</v>
      </c>
      <c r="K44" s="56">
        <v>60</v>
      </c>
      <c r="L44" s="56">
        <v>40</v>
      </c>
      <c r="M44" s="57">
        <f t="shared" si="14"/>
        <v>100</v>
      </c>
      <c r="N44" s="32">
        <f t="shared" si="10"/>
        <v>4.2825818667886539E-2</v>
      </c>
      <c r="O44" s="32">
        <f t="shared" si="11"/>
        <v>5.1515906829373292E-2</v>
      </c>
      <c r="P44" s="33">
        <f t="shared" si="12"/>
        <v>4.6301853932481235E-2</v>
      </c>
      <c r="Q44" s="41"/>
      <c r="R44" s="58">
        <f t="shared" si="6"/>
        <v>10.62080302963586</v>
      </c>
      <c r="S44" s="58">
        <f t="shared" si="7"/>
        <v>12.775944893684576</v>
      </c>
      <c r="T44" s="58">
        <f t="shared" si="8"/>
        <v>11.482859775255347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617.79656787284864</v>
      </c>
      <c r="F45" s="56">
        <v>508.08897285617843</v>
      </c>
      <c r="G45" s="57">
        <f t="shared" si="0"/>
        <v>1125.8855407290271</v>
      </c>
      <c r="H45" s="56">
        <v>0</v>
      </c>
      <c r="I45" s="56">
        <v>0</v>
      </c>
      <c r="J45" s="57">
        <f t="shared" si="13"/>
        <v>0</v>
      </c>
      <c r="K45" s="56">
        <v>60</v>
      </c>
      <c r="L45" s="56">
        <v>40</v>
      </c>
      <c r="M45" s="57">
        <f t="shared" si="14"/>
        <v>100</v>
      </c>
      <c r="N45" s="32">
        <f t="shared" si="10"/>
        <v>4.1518586550594663E-2</v>
      </c>
      <c r="O45" s="32">
        <f t="shared" si="11"/>
        <v>5.121864645727605E-2</v>
      </c>
      <c r="P45" s="33">
        <f t="shared" si="12"/>
        <v>4.5398610513267219E-2</v>
      </c>
      <c r="Q45" s="41"/>
      <c r="R45" s="58">
        <f t="shared" si="6"/>
        <v>10.296609464547478</v>
      </c>
      <c r="S45" s="58">
        <f t="shared" si="7"/>
        <v>12.702224321404461</v>
      </c>
      <c r="T45" s="58">
        <f t="shared" si="8"/>
        <v>11.258855407290271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615.43533277749941</v>
      </c>
      <c r="F46" s="56">
        <v>504.09478781195935</v>
      </c>
      <c r="G46" s="57">
        <f t="shared" si="0"/>
        <v>1119.5301205894589</v>
      </c>
      <c r="H46" s="56">
        <v>0</v>
      </c>
      <c r="I46" s="56">
        <v>0</v>
      </c>
      <c r="J46" s="57">
        <f t="shared" si="13"/>
        <v>0</v>
      </c>
      <c r="K46" s="56">
        <v>60</v>
      </c>
      <c r="L46" s="56">
        <v>40</v>
      </c>
      <c r="M46" s="57">
        <f t="shared" si="14"/>
        <v>100</v>
      </c>
      <c r="N46" s="32">
        <f t="shared" si="10"/>
        <v>4.1359901396337329E-2</v>
      </c>
      <c r="O46" s="32">
        <f t="shared" si="11"/>
        <v>5.0816006835882999E-2</v>
      </c>
      <c r="P46" s="33">
        <f t="shared" si="12"/>
        <v>4.5142343572155602E-2</v>
      </c>
      <c r="Q46" s="41"/>
      <c r="R46" s="58">
        <f t="shared" si="6"/>
        <v>10.257255546291656</v>
      </c>
      <c r="S46" s="58">
        <f t="shared" si="7"/>
        <v>12.602369695298984</v>
      </c>
      <c r="T46" s="58">
        <f t="shared" si="8"/>
        <v>11.195301205894589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589.56126513790559</v>
      </c>
      <c r="F47" s="56">
        <v>500.10989396445342</v>
      </c>
      <c r="G47" s="57">
        <f t="shared" si="0"/>
        <v>1089.6711591023591</v>
      </c>
      <c r="H47" s="56">
        <v>0</v>
      </c>
      <c r="I47" s="56">
        <v>0</v>
      </c>
      <c r="J47" s="57">
        <f t="shared" si="13"/>
        <v>0</v>
      </c>
      <c r="K47" s="56">
        <v>60</v>
      </c>
      <c r="L47" s="56">
        <v>40</v>
      </c>
      <c r="M47" s="57">
        <f t="shared" si="14"/>
        <v>100</v>
      </c>
      <c r="N47" s="32">
        <f t="shared" si="10"/>
        <v>3.9621052764644192E-2</v>
      </c>
      <c r="O47" s="32">
        <f t="shared" si="11"/>
        <v>5.0414303827061836E-2</v>
      </c>
      <c r="P47" s="33">
        <f t="shared" si="12"/>
        <v>4.393835318961125E-2</v>
      </c>
      <c r="Q47" s="41"/>
      <c r="R47" s="58">
        <f t="shared" ref="R47:T48" si="15">+E47/(H47+K47)</f>
        <v>9.8260210856317602</v>
      </c>
      <c r="S47" s="58">
        <f t="shared" si="15"/>
        <v>12.502747349111335</v>
      </c>
      <c r="T47" s="58">
        <f t="shared" si="15"/>
        <v>10.896711591023591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574.04279958815664</v>
      </c>
      <c r="F48" s="56">
        <v>455.12309492233771</v>
      </c>
      <c r="G48" s="57">
        <f t="shared" si="0"/>
        <v>1029.1658945104944</v>
      </c>
      <c r="H48" s="56">
        <v>0</v>
      </c>
      <c r="I48" s="56">
        <v>0</v>
      </c>
      <c r="J48" s="57">
        <f t="shared" ref="J48:J58" si="16">+H48+I48</f>
        <v>0</v>
      </c>
      <c r="K48" s="56">
        <v>60</v>
      </c>
      <c r="L48" s="56">
        <v>40</v>
      </c>
      <c r="M48" s="57">
        <f t="shared" ref="M48:M58" si="17">+K48+L48</f>
        <v>100</v>
      </c>
      <c r="N48" s="32">
        <f>+E48/(H48*216+K48*248)</f>
        <v>3.8578145133612678E-2</v>
      </c>
      <c r="O48" s="32">
        <f t="shared" ref="O48" si="18">+F48/(I48*216+L48*248)</f>
        <v>4.58793442462034E-2</v>
      </c>
      <c r="P48" s="33">
        <f t="shared" ref="P48" si="19">+G48/(J48*216+M48*248)</f>
        <v>4.1498624778648963E-2</v>
      </c>
      <c r="Q48" s="41"/>
      <c r="R48" s="58">
        <f t="shared" si="15"/>
        <v>9.567379993135944</v>
      </c>
      <c r="S48" s="58">
        <f t="shared" si="15"/>
        <v>11.378077373058442</v>
      </c>
      <c r="T48" s="58">
        <f t="shared" si="15"/>
        <v>10.291658945104944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536.30402610929889</v>
      </c>
      <c r="F49" s="56">
        <v>447.40534281677674</v>
      </c>
      <c r="G49" s="57">
        <f t="shared" si="0"/>
        <v>983.70936892607563</v>
      </c>
      <c r="H49" s="56">
        <v>0</v>
      </c>
      <c r="I49" s="56">
        <v>0</v>
      </c>
      <c r="J49" s="57">
        <f t="shared" si="16"/>
        <v>0</v>
      </c>
      <c r="K49" s="56">
        <v>60</v>
      </c>
      <c r="L49" s="56">
        <v>40</v>
      </c>
      <c r="M49" s="57">
        <f t="shared" si="17"/>
        <v>100</v>
      </c>
      <c r="N49" s="32">
        <f t="shared" si="10"/>
        <v>3.6041937238528152E-2</v>
      </c>
      <c r="O49" s="32">
        <f t="shared" si="11"/>
        <v>4.5101345042013782E-2</v>
      </c>
      <c r="P49" s="33">
        <f t="shared" si="12"/>
        <v>3.9665700359922403E-2</v>
      </c>
      <c r="Q49" s="41"/>
      <c r="R49" s="58">
        <f t="shared" si="6"/>
        <v>8.9384004351549819</v>
      </c>
      <c r="S49" s="58">
        <f t="shared" si="7"/>
        <v>11.185133570419419</v>
      </c>
      <c r="T49" s="58">
        <f t="shared" si="8"/>
        <v>9.8370936892607563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547.72973707712094</v>
      </c>
      <c r="F50" s="56">
        <v>437.40936875426246</v>
      </c>
      <c r="G50" s="57">
        <f t="shared" si="0"/>
        <v>985.1391058313834</v>
      </c>
      <c r="H50" s="56">
        <v>0</v>
      </c>
      <c r="I50" s="56">
        <v>0</v>
      </c>
      <c r="J50" s="57">
        <f t="shared" si="16"/>
        <v>0</v>
      </c>
      <c r="K50" s="56">
        <v>60</v>
      </c>
      <c r="L50" s="56">
        <v>40</v>
      </c>
      <c r="M50" s="57">
        <f t="shared" si="17"/>
        <v>100</v>
      </c>
      <c r="N50" s="32">
        <f t="shared" si="10"/>
        <v>3.6809794158408668E-2</v>
      </c>
      <c r="O50" s="32">
        <f t="shared" si="11"/>
        <v>4.4093686366357104E-2</v>
      </c>
      <c r="P50" s="33">
        <f t="shared" si="12"/>
        <v>3.9723351041588043E-2</v>
      </c>
      <c r="Q50" s="41"/>
      <c r="R50" s="58">
        <f t="shared" si="6"/>
        <v>9.1288289512853495</v>
      </c>
      <c r="S50" s="58">
        <f t="shared" si="7"/>
        <v>10.935234218856561</v>
      </c>
      <c r="T50" s="58">
        <f t="shared" si="8"/>
        <v>9.8513910583138333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467.05860189426954</v>
      </c>
      <c r="F51" s="56">
        <v>397.58660569097992</v>
      </c>
      <c r="G51" s="57">
        <f t="shared" si="0"/>
        <v>864.64520758524941</v>
      </c>
      <c r="H51" s="56">
        <v>0</v>
      </c>
      <c r="I51" s="56">
        <v>0</v>
      </c>
      <c r="J51" s="57">
        <f t="shared" si="16"/>
        <v>0</v>
      </c>
      <c r="K51" s="56">
        <v>60</v>
      </c>
      <c r="L51" s="56">
        <v>78</v>
      </c>
      <c r="M51" s="57">
        <f t="shared" si="17"/>
        <v>138</v>
      </c>
      <c r="N51" s="32">
        <f t="shared" si="10"/>
        <v>3.1388346901496611E-2</v>
      </c>
      <c r="O51" s="32">
        <f t="shared" si="11"/>
        <v>2.0553484578731386E-2</v>
      </c>
      <c r="P51" s="33">
        <f t="shared" si="12"/>
        <v>2.526429428428148E-2</v>
      </c>
      <c r="Q51" s="41"/>
      <c r="R51" s="58">
        <f t="shared" si="6"/>
        <v>7.7843100315711586</v>
      </c>
      <c r="S51" s="58">
        <f t="shared" si="7"/>
        <v>5.0972641755253836</v>
      </c>
      <c r="T51" s="58">
        <f t="shared" si="8"/>
        <v>6.2655449825018072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456.47213828674478</v>
      </c>
      <c r="F52" s="56">
        <v>395.72861313188031</v>
      </c>
      <c r="G52" s="57">
        <f t="shared" si="0"/>
        <v>852.20075141862503</v>
      </c>
      <c r="H52" s="56">
        <v>0</v>
      </c>
      <c r="I52" s="56">
        <v>0</v>
      </c>
      <c r="J52" s="57">
        <f t="shared" si="16"/>
        <v>0</v>
      </c>
      <c r="K52" s="56">
        <v>60</v>
      </c>
      <c r="L52" s="56">
        <v>80</v>
      </c>
      <c r="M52" s="57">
        <f t="shared" si="17"/>
        <v>140</v>
      </c>
      <c r="N52" s="32">
        <f t="shared" si="10"/>
        <v>3.0676891013894137E-2</v>
      </c>
      <c r="O52" s="32">
        <f t="shared" si="11"/>
        <v>1.9945998645760098E-2</v>
      </c>
      <c r="P52" s="33">
        <f t="shared" si="12"/>
        <v>2.4544952517817541E-2</v>
      </c>
      <c r="Q52" s="41"/>
      <c r="R52" s="58">
        <f t="shared" si="6"/>
        <v>7.6078689714457459</v>
      </c>
      <c r="S52" s="58">
        <f t="shared" si="7"/>
        <v>4.9466076641485035</v>
      </c>
      <c r="T52" s="58">
        <f t="shared" si="8"/>
        <v>6.0871482244187503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449.96508537323865</v>
      </c>
      <c r="F53" s="56">
        <v>378.95770034602378</v>
      </c>
      <c r="G53" s="57">
        <f t="shared" si="0"/>
        <v>828.92278571926249</v>
      </c>
      <c r="H53" s="56">
        <v>0</v>
      </c>
      <c r="I53" s="56">
        <v>0</v>
      </c>
      <c r="J53" s="57">
        <f t="shared" si="16"/>
        <v>0</v>
      </c>
      <c r="K53" s="56">
        <v>60</v>
      </c>
      <c r="L53" s="56">
        <v>60</v>
      </c>
      <c r="M53" s="57">
        <f t="shared" si="17"/>
        <v>120</v>
      </c>
      <c r="N53" s="32">
        <f t="shared" si="10"/>
        <v>3.0239589070782169E-2</v>
      </c>
      <c r="O53" s="32">
        <f t="shared" si="11"/>
        <v>2.5467587388845685E-2</v>
      </c>
      <c r="P53" s="33">
        <f t="shared" si="12"/>
        <v>2.7853588229813927E-2</v>
      </c>
      <c r="Q53" s="41"/>
      <c r="R53" s="58">
        <f t="shared" si="6"/>
        <v>7.4994180895539779</v>
      </c>
      <c r="S53" s="58">
        <f t="shared" si="7"/>
        <v>6.3159616724337297</v>
      </c>
      <c r="T53" s="58">
        <f t="shared" si="8"/>
        <v>6.9076898809938543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432.25932947897508</v>
      </c>
      <c r="F54" s="56">
        <v>373.19651663979045</v>
      </c>
      <c r="G54" s="57">
        <f t="shared" si="0"/>
        <v>805.45584611876552</v>
      </c>
      <c r="H54" s="56">
        <v>0</v>
      </c>
      <c r="I54" s="56">
        <v>0</v>
      </c>
      <c r="J54" s="57">
        <f t="shared" si="16"/>
        <v>0</v>
      </c>
      <c r="K54" s="56">
        <v>76</v>
      </c>
      <c r="L54" s="56">
        <v>60</v>
      </c>
      <c r="M54" s="57">
        <f t="shared" si="17"/>
        <v>136</v>
      </c>
      <c r="N54" s="32">
        <f t="shared" si="10"/>
        <v>2.2933962727025418E-2</v>
      </c>
      <c r="O54" s="32">
        <f t="shared" si="11"/>
        <v>2.5080411064502046E-2</v>
      </c>
      <c r="P54" s="33">
        <f t="shared" si="12"/>
        <v>2.3880925228853343E-2</v>
      </c>
      <c r="Q54" s="41"/>
      <c r="R54" s="58">
        <f t="shared" si="6"/>
        <v>5.6876227563023036</v>
      </c>
      <c r="S54" s="58">
        <f t="shared" si="7"/>
        <v>6.2199419439965071</v>
      </c>
      <c r="T54" s="58">
        <f t="shared" si="8"/>
        <v>5.9224694567556284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323.93605755039385</v>
      </c>
      <c r="F55" s="56">
        <v>322.7980607845243</v>
      </c>
      <c r="G55" s="57">
        <f t="shared" si="0"/>
        <v>646.73411833491809</v>
      </c>
      <c r="H55" s="56">
        <v>0</v>
      </c>
      <c r="I55" s="56">
        <v>0</v>
      </c>
      <c r="J55" s="57">
        <f t="shared" si="16"/>
        <v>0</v>
      </c>
      <c r="K55" s="56">
        <v>80</v>
      </c>
      <c r="L55" s="56">
        <v>60</v>
      </c>
      <c r="M55" s="57">
        <f t="shared" si="17"/>
        <v>140</v>
      </c>
      <c r="N55" s="32">
        <f t="shared" si="10"/>
        <v>1.6327422255564206E-2</v>
      </c>
      <c r="O55" s="32">
        <f t="shared" si="11"/>
        <v>2.1693418063476095E-2</v>
      </c>
      <c r="P55" s="33">
        <f t="shared" si="12"/>
        <v>1.8627134744669298E-2</v>
      </c>
      <c r="Q55" s="41"/>
      <c r="R55" s="58">
        <f t="shared" si="6"/>
        <v>4.0492007193799235</v>
      </c>
      <c r="S55" s="58">
        <f t="shared" si="7"/>
        <v>5.3799676797420712</v>
      </c>
      <c r="T55" s="58">
        <f t="shared" si="8"/>
        <v>4.6195294166779863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303.30646043715745</v>
      </c>
      <c r="F56" s="56">
        <v>295.93870771581322</v>
      </c>
      <c r="G56" s="57">
        <f t="shared" si="0"/>
        <v>599.24516815297068</v>
      </c>
      <c r="H56" s="56">
        <v>0</v>
      </c>
      <c r="I56" s="56">
        <v>0</v>
      </c>
      <c r="J56" s="57">
        <f t="shared" si="16"/>
        <v>0</v>
      </c>
      <c r="K56" s="56">
        <v>80</v>
      </c>
      <c r="L56" s="56">
        <v>60</v>
      </c>
      <c r="M56" s="57">
        <f t="shared" si="17"/>
        <v>140</v>
      </c>
      <c r="N56" s="32">
        <f t="shared" si="10"/>
        <v>1.5287624013969629E-2</v>
      </c>
      <c r="O56" s="32">
        <f t="shared" si="11"/>
        <v>1.9888354013159491E-2</v>
      </c>
      <c r="P56" s="33">
        <f t="shared" si="12"/>
        <v>1.7259365442193857E-2</v>
      </c>
      <c r="Q56" s="41"/>
      <c r="R56" s="58">
        <f t="shared" si="6"/>
        <v>3.7913307554644682</v>
      </c>
      <c r="S56" s="58">
        <f t="shared" si="7"/>
        <v>4.932311795263554</v>
      </c>
      <c r="T56" s="58">
        <f t="shared" si="8"/>
        <v>4.2803226296640764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201.03204582007399</v>
      </c>
      <c r="F57" s="56">
        <v>250.95736897307225</v>
      </c>
      <c r="G57" s="57">
        <f t="shared" si="0"/>
        <v>451.98941479314624</v>
      </c>
      <c r="H57" s="56">
        <v>0</v>
      </c>
      <c r="I57" s="56">
        <v>0</v>
      </c>
      <c r="J57" s="57">
        <f t="shared" si="16"/>
        <v>0</v>
      </c>
      <c r="K57" s="56">
        <v>80</v>
      </c>
      <c r="L57" s="56">
        <v>60</v>
      </c>
      <c r="M57" s="57">
        <f t="shared" si="17"/>
        <v>140</v>
      </c>
      <c r="N57" s="32">
        <f t="shared" si="10"/>
        <v>1.0132663599802116E-2</v>
      </c>
      <c r="O57" s="32">
        <f t="shared" si="11"/>
        <v>1.6865414581523672E-2</v>
      </c>
      <c r="P57" s="33">
        <f t="shared" si="12"/>
        <v>1.3018128306254212E-2</v>
      </c>
      <c r="Q57" s="41"/>
      <c r="R57" s="58">
        <f t="shared" si="6"/>
        <v>2.512900572750925</v>
      </c>
      <c r="S57" s="58">
        <f t="shared" si="7"/>
        <v>4.1826228162178705</v>
      </c>
      <c r="T57" s="58">
        <f t="shared" si="8"/>
        <v>3.2284958199510445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187.29193262059692</v>
      </c>
      <c r="F58" s="61">
        <v>220</v>
      </c>
      <c r="G58" s="62">
        <f t="shared" si="0"/>
        <v>407.29193262059692</v>
      </c>
      <c r="H58" s="56">
        <v>0</v>
      </c>
      <c r="I58" s="56">
        <v>0</v>
      </c>
      <c r="J58" s="57">
        <f t="shared" si="16"/>
        <v>0</v>
      </c>
      <c r="K58" s="56">
        <v>80</v>
      </c>
      <c r="L58" s="56">
        <v>60</v>
      </c>
      <c r="M58" s="57">
        <f t="shared" si="17"/>
        <v>140</v>
      </c>
      <c r="N58" s="34">
        <f t="shared" si="10"/>
        <v>9.4401175716026676E-3</v>
      </c>
      <c r="O58" s="34">
        <f t="shared" si="11"/>
        <v>1.4784946236559141E-2</v>
      </c>
      <c r="P58" s="35">
        <f t="shared" si="12"/>
        <v>1.1730758428012585E-2</v>
      </c>
      <c r="Q58" s="41"/>
      <c r="R58" s="58">
        <f t="shared" si="6"/>
        <v>2.3411491577574615</v>
      </c>
      <c r="S58" s="58">
        <f t="shared" si="7"/>
        <v>3.6666666666666665</v>
      </c>
      <c r="T58" s="58">
        <f t="shared" si="8"/>
        <v>2.909228090147121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852.02189259792408</v>
      </c>
      <c r="F59" s="64">
        <v>398.94510529320314</v>
      </c>
      <c r="G59" s="65">
        <f t="shared" si="0"/>
        <v>1250.9669978911272</v>
      </c>
      <c r="H59" s="66">
        <v>0</v>
      </c>
      <c r="I59" s="64">
        <v>1</v>
      </c>
      <c r="J59" s="65">
        <f t="shared" ref="J59" si="20">+H59+I59</f>
        <v>1</v>
      </c>
      <c r="K59" s="66">
        <v>40</v>
      </c>
      <c r="L59" s="64">
        <v>39</v>
      </c>
      <c r="M59" s="65">
        <f t="shared" ref="M59" si="21">+K59+L59</f>
        <v>79</v>
      </c>
      <c r="N59" s="30">
        <f t="shared" si="10"/>
        <v>8.5889303689306862E-2</v>
      </c>
      <c r="O59" s="30">
        <f t="shared" si="11"/>
        <v>4.0346390098422648E-2</v>
      </c>
      <c r="P59" s="31">
        <f t="shared" si="12"/>
        <v>6.3154634384648994E-2</v>
      </c>
      <c r="Q59" s="41"/>
      <c r="R59" s="58">
        <f t="shared" si="6"/>
        <v>21.300547314948101</v>
      </c>
      <c r="S59" s="58">
        <f t="shared" si="7"/>
        <v>9.9736276323300785</v>
      </c>
      <c r="T59" s="58">
        <f t="shared" si="8"/>
        <v>15.63708747363909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797.44010335500059</v>
      </c>
      <c r="F60" s="56">
        <v>402.68255365691448</v>
      </c>
      <c r="G60" s="57">
        <f t="shared" si="0"/>
        <v>1200.1226570119152</v>
      </c>
      <c r="H60" s="55">
        <v>0</v>
      </c>
      <c r="I60" s="56">
        <v>1</v>
      </c>
      <c r="J60" s="57">
        <f t="shared" ref="J60:J69" si="22">+H60+I60</f>
        <v>1</v>
      </c>
      <c r="K60" s="55">
        <v>40</v>
      </c>
      <c r="L60" s="56">
        <v>39</v>
      </c>
      <c r="M60" s="57">
        <f t="shared" ref="M60:M69" si="23">+K60+L60</f>
        <v>79</v>
      </c>
      <c r="N60" s="32">
        <f t="shared" si="10"/>
        <v>8.0387107193044413E-2</v>
      </c>
      <c r="O60" s="32">
        <f t="shared" si="11"/>
        <v>4.0724368290545557E-2</v>
      </c>
      <c r="P60" s="33">
        <f t="shared" si="12"/>
        <v>6.0587775495351132E-2</v>
      </c>
      <c r="Q60" s="41"/>
      <c r="R60" s="58">
        <f t="shared" si="6"/>
        <v>19.936002583875016</v>
      </c>
      <c r="S60" s="58">
        <f t="shared" si="7"/>
        <v>10.067063841422861</v>
      </c>
      <c r="T60" s="58">
        <f t="shared" si="8"/>
        <v>15.00153321264894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745.40453206731536</v>
      </c>
      <c r="F61" s="56">
        <v>406.88024343084942</v>
      </c>
      <c r="G61" s="57">
        <f t="shared" si="0"/>
        <v>1152.2847754981649</v>
      </c>
      <c r="H61" s="55">
        <v>0</v>
      </c>
      <c r="I61" s="56">
        <v>1</v>
      </c>
      <c r="J61" s="57">
        <f t="shared" si="22"/>
        <v>1</v>
      </c>
      <c r="K61" s="55">
        <v>40</v>
      </c>
      <c r="L61" s="56">
        <v>39</v>
      </c>
      <c r="M61" s="57">
        <f t="shared" si="23"/>
        <v>79</v>
      </c>
      <c r="N61" s="32">
        <f t="shared" si="10"/>
        <v>7.514158589388259E-2</v>
      </c>
      <c r="O61" s="32">
        <f t="shared" si="11"/>
        <v>4.1148891932731538E-2</v>
      </c>
      <c r="P61" s="33">
        <f t="shared" si="12"/>
        <v>5.8172696662871816E-2</v>
      </c>
      <c r="Q61" s="41"/>
      <c r="R61" s="58">
        <f t="shared" si="6"/>
        <v>18.635113301682885</v>
      </c>
      <c r="S61" s="58">
        <f t="shared" si="7"/>
        <v>10.172006085771235</v>
      </c>
      <c r="T61" s="58">
        <f t="shared" si="8"/>
        <v>14.403559693727061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744.86063667873793</v>
      </c>
      <c r="F62" s="56">
        <v>403.67630862720284</v>
      </c>
      <c r="G62" s="57">
        <f t="shared" si="0"/>
        <v>1148.5369453059407</v>
      </c>
      <c r="H62" s="55">
        <v>0</v>
      </c>
      <c r="I62" s="56">
        <v>1</v>
      </c>
      <c r="J62" s="57">
        <f t="shared" si="22"/>
        <v>1</v>
      </c>
      <c r="K62" s="55">
        <v>40</v>
      </c>
      <c r="L62" s="56">
        <v>39</v>
      </c>
      <c r="M62" s="57">
        <f t="shared" si="23"/>
        <v>79</v>
      </c>
      <c r="N62" s="32">
        <f t="shared" si="10"/>
        <v>7.508675772971149E-2</v>
      </c>
      <c r="O62" s="32">
        <f t="shared" si="11"/>
        <v>4.082486940000029E-2</v>
      </c>
      <c r="P62" s="33">
        <f t="shared" si="12"/>
        <v>5.7983488757367765E-2</v>
      </c>
      <c r="Q62" s="41"/>
      <c r="R62" s="58">
        <f t="shared" si="6"/>
        <v>18.621515916968448</v>
      </c>
      <c r="S62" s="58">
        <f t="shared" si="7"/>
        <v>10.091907715680071</v>
      </c>
      <c r="T62" s="58">
        <f t="shared" si="8"/>
        <v>14.356711816324259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733.40834426750018</v>
      </c>
      <c r="F63" s="56">
        <v>391.70681555258022</v>
      </c>
      <c r="G63" s="57">
        <f t="shared" si="0"/>
        <v>1125.1151598200804</v>
      </c>
      <c r="H63" s="55">
        <v>0</v>
      </c>
      <c r="I63" s="56">
        <v>1</v>
      </c>
      <c r="J63" s="57">
        <f t="shared" si="22"/>
        <v>1</v>
      </c>
      <c r="K63" s="55">
        <v>40</v>
      </c>
      <c r="L63" s="56">
        <v>39</v>
      </c>
      <c r="M63" s="57">
        <f t="shared" si="23"/>
        <v>79</v>
      </c>
      <c r="N63" s="32">
        <f t="shared" si="10"/>
        <v>7.3932292768901231E-2</v>
      </c>
      <c r="O63" s="32">
        <f t="shared" si="11"/>
        <v>3.9614362414298158E-2</v>
      </c>
      <c r="P63" s="33">
        <f t="shared" si="12"/>
        <v>5.6801048052306159E-2</v>
      </c>
      <c r="Q63" s="41"/>
      <c r="R63" s="58">
        <f t="shared" si="6"/>
        <v>18.335208606687505</v>
      </c>
      <c r="S63" s="58">
        <f t="shared" si="7"/>
        <v>9.7926703888145052</v>
      </c>
      <c r="T63" s="58">
        <f t="shared" si="8"/>
        <v>14.063939497751004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648.59518408388954</v>
      </c>
      <c r="F64" s="56">
        <v>412.02442705140118</v>
      </c>
      <c r="G64" s="57">
        <f t="shared" si="0"/>
        <v>1060.6196111352906</v>
      </c>
      <c r="H64" s="55">
        <v>0</v>
      </c>
      <c r="I64" s="56">
        <v>1</v>
      </c>
      <c r="J64" s="57">
        <f t="shared" si="22"/>
        <v>1</v>
      </c>
      <c r="K64" s="55">
        <v>40</v>
      </c>
      <c r="L64" s="56">
        <v>39</v>
      </c>
      <c r="M64" s="57">
        <f t="shared" si="23"/>
        <v>79</v>
      </c>
      <c r="N64" s="3">
        <f t="shared" si="10"/>
        <v>6.5382579040714664E-2</v>
      </c>
      <c r="O64" s="3">
        <f t="shared" si="11"/>
        <v>4.166913703998798E-2</v>
      </c>
      <c r="P64" s="4">
        <f t="shared" si="12"/>
        <v>5.3545012678477916E-2</v>
      </c>
      <c r="Q64" s="41"/>
      <c r="R64" s="58">
        <f t="shared" si="6"/>
        <v>16.214879602097238</v>
      </c>
      <c r="S64" s="58">
        <f t="shared" si="7"/>
        <v>10.300610676285029</v>
      </c>
      <c r="T64" s="58">
        <f t="shared" si="8"/>
        <v>13.257745139191133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621.53097500870149</v>
      </c>
      <c r="F65" s="56">
        <v>377.57879569014727</v>
      </c>
      <c r="G65" s="57">
        <f t="shared" si="0"/>
        <v>999.10977069884871</v>
      </c>
      <c r="H65" s="55">
        <v>0</v>
      </c>
      <c r="I65" s="56">
        <v>1</v>
      </c>
      <c r="J65" s="57">
        <f t="shared" si="22"/>
        <v>1</v>
      </c>
      <c r="K65" s="55">
        <v>59</v>
      </c>
      <c r="L65" s="56">
        <v>39</v>
      </c>
      <c r="M65" s="57">
        <f t="shared" si="23"/>
        <v>98</v>
      </c>
      <c r="N65" s="3">
        <f t="shared" si="10"/>
        <v>4.2477513327549309E-2</v>
      </c>
      <c r="O65" s="3">
        <f t="shared" si="11"/>
        <v>3.8185557816560203E-2</v>
      </c>
      <c r="P65" s="4">
        <f t="shared" si="12"/>
        <v>4.0746728005662675E-2</v>
      </c>
      <c r="Q65" s="41"/>
      <c r="R65" s="58">
        <f t="shared" si="6"/>
        <v>10.534423305232229</v>
      </c>
      <c r="S65" s="58">
        <f t="shared" si="7"/>
        <v>9.4394698922536815</v>
      </c>
      <c r="T65" s="58">
        <f t="shared" si="8"/>
        <v>10.092017885846957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277.1296622274856</v>
      </c>
      <c r="F66" s="56">
        <v>278.90072859367905</v>
      </c>
      <c r="G66" s="57">
        <f t="shared" si="0"/>
        <v>556.0303908211647</v>
      </c>
      <c r="H66" s="55">
        <v>0</v>
      </c>
      <c r="I66" s="56">
        <v>1</v>
      </c>
      <c r="J66" s="57">
        <f t="shared" si="22"/>
        <v>1</v>
      </c>
      <c r="K66" s="55">
        <v>60</v>
      </c>
      <c r="L66" s="56">
        <v>39</v>
      </c>
      <c r="M66" s="57">
        <f t="shared" si="23"/>
        <v>99</v>
      </c>
      <c r="N66" s="3">
        <f t="shared" si="10"/>
        <v>1.8624305257223493E-2</v>
      </c>
      <c r="O66" s="3">
        <f t="shared" si="11"/>
        <v>2.8205979833503141E-2</v>
      </c>
      <c r="P66" s="4">
        <f t="shared" si="12"/>
        <v>2.2449547433025061E-2</v>
      </c>
      <c r="Q66" s="41"/>
      <c r="R66" s="58">
        <f t="shared" si="6"/>
        <v>4.6188277037914265</v>
      </c>
      <c r="S66" s="58">
        <f t="shared" si="7"/>
        <v>6.9725182148419762</v>
      </c>
      <c r="T66" s="58">
        <f t="shared" si="8"/>
        <v>5.5603039082116474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216.06788473612454</v>
      </c>
      <c r="F67" s="56">
        <v>259.90909090909093</v>
      </c>
      <c r="G67" s="57">
        <f t="shared" si="0"/>
        <v>475.97697564521548</v>
      </c>
      <c r="H67" s="55">
        <v>0</v>
      </c>
      <c r="I67" s="56">
        <v>1</v>
      </c>
      <c r="J67" s="57">
        <f t="shared" si="22"/>
        <v>1</v>
      </c>
      <c r="K67" s="55">
        <v>60</v>
      </c>
      <c r="L67" s="56">
        <v>39</v>
      </c>
      <c r="M67" s="57">
        <f t="shared" si="23"/>
        <v>99</v>
      </c>
      <c r="N67" s="3">
        <f t="shared" si="10"/>
        <v>1.4520691178502994E-2</v>
      </c>
      <c r="O67" s="3">
        <f t="shared" si="11"/>
        <v>2.6285304501323922E-2</v>
      </c>
      <c r="P67" s="4">
        <f t="shared" si="12"/>
        <v>1.9217416652342355E-2</v>
      </c>
      <c r="Q67" s="41"/>
      <c r="R67" s="58">
        <f t="shared" si="6"/>
        <v>3.6011314122687423</v>
      </c>
      <c r="S67" s="58">
        <f t="shared" si="7"/>
        <v>6.497727272727273</v>
      </c>
      <c r="T67" s="58">
        <f t="shared" si="8"/>
        <v>4.7597697564521546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191.05052315180021</v>
      </c>
      <c r="F68" s="56">
        <v>224.90909090909093</v>
      </c>
      <c r="G68" s="57">
        <f t="shared" si="0"/>
        <v>415.95961406089111</v>
      </c>
      <c r="H68" s="55">
        <v>0</v>
      </c>
      <c r="I68" s="56">
        <v>1</v>
      </c>
      <c r="J68" s="57">
        <f t="shared" si="22"/>
        <v>1</v>
      </c>
      <c r="K68" s="55">
        <v>60</v>
      </c>
      <c r="L68" s="56">
        <v>39</v>
      </c>
      <c r="M68" s="57">
        <f t="shared" si="23"/>
        <v>99</v>
      </c>
      <c r="N68" s="3">
        <f t="shared" si="10"/>
        <v>1.2839416878481197E-2</v>
      </c>
      <c r="O68" s="3">
        <f t="shared" si="11"/>
        <v>2.2745660488378939E-2</v>
      </c>
      <c r="P68" s="4">
        <f t="shared" si="12"/>
        <v>1.6794235063827968E-2</v>
      </c>
      <c r="Q68" s="41"/>
      <c r="R68" s="58">
        <f t="shared" si="6"/>
        <v>3.1841753858633366</v>
      </c>
      <c r="S68" s="58">
        <f t="shared" si="7"/>
        <v>5.622727272727273</v>
      </c>
      <c r="T68" s="58">
        <f t="shared" si="8"/>
        <v>4.1595961406089108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106.89386934108485</v>
      </c>
      <c r="F69" s="61">
        <v>109</v>
      </c>
      <c r="G69" s="62">
        <f t="shared" si="0"/>
        <v>215.89386934108484</v>
      </c>
      <c r="H69" s="67">
        <v>0</v>
      </c>
      <c r="I69" s="61">
        <v>1</v>
      </c>
      <c r="J69" s="62">
        <f t="shared" si="22"/>
        <v>1</v>
      </c>
      <c r="K69" s="67">
        <v>60</v>
      </c>
      <c r="L69" s="61">
        <v>41</v>
      </c>
      <c r="M69" s="62">
        <f t="shared" si="23"/>
        <v>101</v>
      </c>
      <c r="N69" s="6">
        <f t="shared" si="10"/>
        <v>7.1837277782987128E-3</v>
      </c>
      <c r="O69" s="6">
        <f t="shared" si="11"/>
        <v>1.0496918335901387E-2</v>
      </c>
      <c r="P69" s="7">
        <f t="shared" si="12"/>
        <v>8.5455141442797988E-3</v>
      </c>
      <c r="Q69" s="41"/>
      <c r="R69" s="58">
        <f t="shared" si="6"/>
        <v>1.7815644890180808</v>
      </c>
      <c r="S69" s="58">
        <f t="shared" si="7"/>
        <v>2.5952380952380953</v>
      </c>
      <c r="T69" s="58">
        <f t="shared" si="8"/>
        <v>2.1166065621674983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525</v>
      </c>
      <c r="F70" s="64">
        <v>804.55113338561512</v>
      </c>
      <c r="G70" s="65">
        <f t="shared" si="0"/>
        <v>1329.5511333856152</v>
      </c>
      <c r="H70" s="66">
        <v>100</v>
      </c>
      <c r="I70" s="64">
        <v>120</v>
      </c>
      <c r="J70" s="65">
        <f t="shared" si="1"/>
        <v>220</v>
      </c>
      <c r="K70" s="66">
        <v>0</v>
      </c>
      <c r="L70" s="64">
        <v>0</v>
      </c>
      <c r="M70" s="65">
        <f t="shared" si="9"/>
        <v>0</v>
      </c>
      <c r="N70" s="15">
        <f t="shared" si="10"/>
        <v>2.4305555555555556E-2</v>
      </c>
      <c r="O70" s="15">
        <f t="shared" si="11"/>
        <v>3.1039781380617866E-2</v>
      </c>
      <c r="P70" s="16">
        <f t="shared" si="12"/>
        <v>2.7978769641953182E-2</v>
      </c>
      <c r="Q70" s="41"/>
      <c r="R70" s="58">
        <f t="shared" si="6"/>
        <v>5.25</v>
      </c>
      <c r="S70" s="58">
        <f t="shared" si="7"/>
        <v>6.7045927782134589</v>
      </c>
      <c r="T70" s="58">
        <f t="shared" si="8"/>
        <v>6.0434142426618873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695.33169343607779</v>
      </c>
      <c r="F71" s="56">
        <v>1307.5444744636084</v>
      </c>
      <c r="G71" s="57">
        <f t="shared" ref="G71:G84" si="24">+E71+F71</f>
        <v>2002.8761678996862</v>
      </c>
      <c r="H71" s="55">
        <v>100</v>
      </c>
      <c r="I71" s="56">
        <v>120</v>
      </c>
      <c r="J71" s="57">
        <f t="shared" ref="J71:J84" si="25">+H71+I71</f>
        <v>220</v>
      </c>
      <c r="K71" s="55">
        <v>0</v>
      </c>
      <c r="L71" s="56">
        <v>0</v>
      </c>
      <c r="M71" s="57">
        <f t="shared" ref="M71:M84" si="26">+K71+L71</f>
        <v>0</v>
      </c>
      <c r="N71" s="3">
        <f t="shared" si="10"/>
        <v>3.2191282103522123E-2</v>
      </c>
      <c r="O71" s="3">
        <f t="shared" si="11"/>
        <v>5.044538867529353E-2</v>
      </c>
      <c r="P71" s="4">
        <f t="shared" si="12"/>
        <v>4.2148067506306529E-2</v>
      </c>
      <c r="Q71" s="41"/>
      <c r="R71" s="58">
        <f t="shared" ref="R71:R86" si="27">+E71/(H71+K71)</f>
        <v>6.9533169343607781</v>
      </c>
      <c r="S71" s="58">
        <f t="shared" ref="S71:S86" si="28">+F71/(I71+L71)</f>
        <v>10.896203953863402</v>
      </c>
      <c r="T71" s="58">
        <f t="shared" ref="T71:T86" si="29">+G71/(J71+M71)</f>
        <v>9.1039825813622102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1059.0723009604433</v>
      </c>
      <c r="F72" s="56">
        <v>2110.102042211242</v>
      </c>
      <c r="G72" s="57">
        <f t="shared" si="24"/>
        <v>3169.174343171685</v>
      </c>
      <c r="H72" s="55">
        <v>100</v>
      </c>
      <c r="I72" s="56">
        <v>120</v>
      </c>
      <c r="J72" s="57">
        <f t="shared" si="25"/>
        <v>220</v>
      </c>
      <c r="K72" s="55">
        <v>0</v>
      </c>
      <c r="L72" s="56">
        <v>0</v>
      </c>
      <c r="M72" s="57">
        <f t="shared" si="26"/>
        <v>0</v>
      </c>
      <c r="N72" s="3">
        <f t="shared" si="10"/>
        <v>4.9031125044464968E-2</v>
      </c>
      <c r="O72" s="3">
        <f t="shared" si="11"/>
        <v>8.1408257801359643E-2</v>
      </c>
      <c r="P72" s="4">
        <f t="shared" si="12"/>
        <v>6.6691379275498425E-2</v>
      </c>
      <c r="Q72" s="41"/>
      <c r="R72" s="58">
        <f t="shared" si="27"/>
        <v>10.590723009604433</v>
      </c>
      <c r="S72" s="58">
        <f t="shared" si="28"/>
        <v>17.584183685093684</v>
      </c>
      <c r="T72" s="58">
        <f t="shared" si="29"/>
        <v>14.405337923507659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1139.7910732824971</v>
      </c>
      <c r="F73" s="56">
        <v>2489.3869953660756</v>
      </c>
      <c r="G73" s="57">
        <f t="shared" si="24"/>
        <v>3629.1780686485727</v>
      </c>
      <c r="H73" s="55">
        <v>100</v>
      </c>
      <c r="I73" s="56">
        <v>120</v>
      </c>
      <c r="J73" s="57">
        <f t="shared" si="25"/>
        <v>220</v>
      </c>
      <c r="K73" s="55">
        <v>0</v>
      </c>
      <c r="L73" s="56">
        <v>0</v>
      </c>
      <c r="M73" s="57">
        <f t="shared" si="26"/>
        <v>0</v>
      </c>
      <c r="N73" s="3">
        <f t="shared" ref="N73" si="30">+E73/(H73*216+K73*248)</f>
        <v>5.2768105244560048E-2</v>
      </c>
      <c r="O73" s="3">
        <f t="shared" ref="O73" si="31">+F73/(I73*216+L73*248)</f>
        <v>9.6041164944678847E-2</v>
      </c>
      <c r="P73" s="4">
        <f t="shared" ref="P73" si="32">+G73/(J73*216+M73*248)</f>
        <v>7.6371592353715753E-2</v>
      </c>
      <c r="Q73" s="41"/>
      <c r="R73" s="58">
        <f t="shared" si="27"/>
        <v>11.397910732824972</v>
      </c>
      <c r="S73" s="58">
        <f t="shared" si="28"/>
        <v>20.744891628050631</v>
      </c>
      <c r="T73" s="58">
        <f t="shared" si="29"/>
        <v>16.496263948402603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1163.6016050583362</v>
      </c>
      <c r="F74" s="56">
        <v>2791.3199134225879</v>
      </c>
      <c r="G74" s="57">
        <f t="shared" si="24"/>
        <v>3954.9215184809241</v>
      </c>
      <c r="H74" s="55">
        <v>100</v>
      </c>
      <c r="I74" s="56">
        <v>120</v>
      </c>
      <c r="J74" s="57">
        <f t="shared" si="25"/>
        <v>220</v>
      </c>
      <c r="K74" s="55">
        <v>0</v>
      </c>
      <c r="L74" s="56">
        <v>0</v>
      </c>
      <c r="M74" s="57">
        <f t="shared" si="26"/>
        <v>0</v>
      </c>
      <c r="N74" s="3">
        <f t="shared" si="10"/>
        <v>5.3870444678626672E-2</v>
      </c>
      <c r="O74" s="3">
        <f t="shared" si="11"/>
        <v>0.10768981147463688</v>
      </c>
      <c r="P74" s="4">
        <f t="shared" si="12"/>
        <v>8.3226462930995879E-2</v>
      </c>
      <c r="Q74" s="41"/>
      <c r="R74" s="58">
        <f t="shared" si="27"/>
        <v>11.636016050583361</v>
      </c>
      <c r="S74" s="58">
        <f t="shared" si="28"/>
        <v>23.260999278521567</v>
      </c>
      <c r="T74" s="58">
        <f t="shared" si="29"/>
        <v>17.976915993095108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1227.180145381576</v>
      </c>
      <c r="F75" s="56">
        <v>2887.9906334709108</v>
      </c>
      <c r="G75" s="57">
        <f t="shared" si="24"/>
        <v>4115.1707788524873</v>
      </c>
      <c r="H75" s="55">
        <v>100</v>
      </c>
      <c r="I75" s="56">
        <v>118</v>
      </c>
      <c r="J75" s="57">
        <f t="shared" si="25"/>
        <v>218</v>
      </c>
      <c r="K75" s="55">
        <v>0</v>
      </c>
      <c r="L75" s="56">
        <v>0</v>
      </c>
      <c r="M75" s="57">
        <f t="shared" si="26"/>
        <v>0</v>
      </c>
      <c r="N75" s="3">
        <f t="shared" si="10"/>
        <v>5.6813895619517406E-2</v>
      </c>
      <c r="O75" s="3">
        <f t="shared" si="11"/>
        <v>0.11330785598991332</v>
      </c>
      <c r="P75" s="4">
        <f t="shared" si="12"/>
        <v>8.7393195269548238E-2</v>
      </c>
      <c r="Q75" s="41"/>
      <c r="R75" s="58">
        <f t="shared" si="27"/>
        <v>12.27180145381576</v>
      </c>
      <c r="S75" s="58">
        <f t="shared" si="28"/>
        <v>24.474496893821279</v>
      </c>
      <c r="T75" s="58">
        <f t="shared" si="29"/>
        <v>18.87693017822242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2333.6422205791855</v>
      </c>
      <c r="F76" s="56">
        <v>2951.0071972953306</v>
      </c>
      <c r="G76" s="57">
        <f t="shared" si="24"/>
        <v>5284.6494178745161</v>
      </c>
      <c r="H76" s="55">
        <v>100</v>
      </c>
      <c r="I76" s="56">
        <v>100</v>
      </c>
      <c r="J76" s="57">
        <f t="shared" si="25"/>
        <v>200</v>
      </c>
      <c r="K76" s="55">
        <v>0</v>
      </c>
      <c r="L76" s="56">
        <v>0</v>
      </c>
      <c r="M76" s="57">
        <f t="shared" si="26"/>
        <v>0</v>
      </c>
      <c r="N76" s="3">
        <f t="shared" si="10"/>
        <v>0.10803899169348082</v>
      </c>
      <c r="O76" s="3">
        <f t="shared" si="11"/>
        <v>0.13662070357848752</v>
      </c>
      <c r="P76" s="4">
        <f t="shared" si="12"/>
        <v>0.12232984763598417</v>
      </c>
      <c r="Q76" s="41"/>
      <c r="R76" s="58">
        <f t="shared" si="27"/>
        <v>23.336422205791855</v>
      </c>
      <c r="S76" s="58">
        <f t="shared" si="28"/>
        <v>29.510071972953305</v>
      </c>
      <c r="T76" s="58">
        <f t="shared" si="29"/>
        <v>26.42324708937258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3267.4545354232068</v>
      </c>
      <c r="F77" s="56">
        <v>2873.1262142654973</v>
      </c>
      <c r="G77" s="57">
        <f t="shared" si="24"/>
        <v>6140.5807496887046</v>
      </c>
      <c r="H77" s="55">
        <v>100</v>
      </c>
      <c r="I77" s="56">
        <v>100</v>
      </c>
      <c r="J77" s="57">
        <f t="shared" si="25"/>
        <v>200</v>
      </c>
      <c r="K77" s="55">
        <v>0</v>
      </c>
      <c r="L77" s="56">
        <v>0</v>
      </c>
      <c r="M77" s="57">
        <f t="shared" si="26"/>
        <v>0</v>
      </c>
      <c r="N77" s="3">
        <f t="shared" si="10"/>
        <v>0.15127104330662994</v>
      </c>
      <c r="O77" s="3">
        <f t="shared" si="11"/>
        <v>0.13301510251229154</v>
      </c>
      <c r="P77" s="4">
        <f t="shared" si="12"/>
        <v>0.14214307290946077</v>
      </c>
      <c r="Q77" s="41"/>
      <c r="R77" s="58">
        <f t="shared" si="27"/>
        <v>32.674545354232066</v>
      </c>
      <c r="S77" s="58">
        <f t="shared" si="28"/>
        <v>28.731262142654973</v>
      </c>
      <c r="T77" s="58">
        <f t="shared" si="29"/>
        <v>30.702903748443521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3316.2526936892928</v>
      </c>
      <c r="F78" s="56">
        <v>1907.3280457853198</v>
      </c>
      <c r="G78" s="57">
        <f t="shared" si="24"/>
        <v>5223.5807394746125</v>
      </c>
      <c r="H78" s="55">
        <v>114</v>
      </c>
      <c r="I78" s="56">
        <v>100</v>
      </c>
      <c r="J78" s="57">
        <f t="shared" si="25"/>
        <v>214</v>
      </c>
      <c r="K78" s="55">
        <v>0</v>
      </c>
      <c r="L78" s="56">
        <v>0</v>
      </c>
      <c r="M78" s="57">
        <f t="shared" si="26"/>
        <v>0</v>
      </c>
      <c r="N78" s="3">
        <f t="shared" si="10"/>
        <v>0.1346756292109037</v>
      </c>
      <c r="O78" s="3">
        <f t="shared" si="11"/>
        <v>8.8302224341912955E-2</v>
      </c>
      <c r="P78" s="4">
        <f t="shared" si="12"/>
        <v>0.11300581385156223</v>
      </c>
      <c r="Q78" s="41"/>
      <c r="R78" s="58">
        <f t="shared" si="27"/>
        <v>29.089935909555198</v>
      </c>
      <c r="S78" s="58">
        <f t="shared" si="28"/>
        <v>19.073280457853198</v>
      </c>
      <c r="T78" s="58">
        <f t="shared" si="29"/>
        <v>24.40925579193744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3101.6572218344222</v>
      </c>
      <c r="F79" s="56">
        <v>1907.5501481665287</v>
      </c>
      <c r="G79" s="57">
        <f t="shared" si="24"/>
        <v>5009.2073700009514</v>
      </c>
      <c r="H79" s="55">
        <v>120</v>
      </c>
      <c r="I79" s="56">
        <v>100</v>
      </c>
      <c r="J79" s="57">
        <f t="shared" si="25"/>
        <v>220</v>
      </c>
      <c r="K79" s="55">
        <v>0</v>
      </c>
      <c r="L79" s="56">
        <v>0</v>
      </c>
      <c r="M79" s="57">
        <f t="shared" si="26"/>
        <v>0</v>
      </c>
      <c r="N79" s="3">
        <f t="shared" si="10"/>
        <v>0.11966270145966135</v>
      </c>
      <c r="O79" s="3">
        <f t="shared" si="11"/>
        <v>8.8312506859561518E-2</v>
      </c>
      <c r="P79" s="4">
        <f t="shared" si="12"/>
        <v>0.10541261300507053</v>
      </c>
      <c r="Q79" s="41"/>
      <c r="R79" s="58">
        <f t="shared" si="27"/>
        <v>25.847143515286852</v>
      </c>
      <c r="S79" s="58">
        <f t="shared" si="28"/>
        <v>19.075501481665288</v>
      </c>
      <c r="T79" s="58">
        <f t="shared" si="29"/>
        <v>22.769124409095234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2388.6310568940821</v>
      </c>
      <c r="F80" s="56">
        <v>1753.1064790631265</v>
      </c>
      <c r="G80" s="57">
        <f t="shared" si="24"/>
        <v>4141.7375359572088</v>
      </c>
      <c r="H80" s="55">
        <v>120</v>
      </c>
      <c r="I80" s="56">
        <v>100</v>
      </c>
      <c r="J80" s="57">
        <f t="shared" si="25"/>
        <v>220</v>
      </c>
      <c r="K80" s="55">
        <v>0</v>
      </c>
      <c r="L80" s="56">
        <v>0</v>
      </c>
      <c r="M80" s="57">
        <f t="shared" si="26"/>
        <v>0</v>
      </c>
      <c r="N80" s="3">
        <f t="shared" si="10"/>
        <v>9.215397596041984E-2</v>
      </c>
      <c r="O80" s="3">
        <f t="shared" si="11"/>
        <v>8.1162336993663264E-2</v>
      </c>
      <c r="P80" s="4">
        <f t="shared" si="12"/>
        <v>8.7157776430075939E-2</v>
      </c>
      <c r="Q80" s="41"/>
      <c r="R80" s="58">
        <f t="shared" si="27"/>
        <v>19.905258807450686</v>
      </c>
      <c r="S80" s="58">
        <f t="shared" si="28"/>
        <v>17.531064790631266</v>
      </c>
      <c r="T80" s="58">
        <f t="shared" si="29"/>
        <v>18.826079708896405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1970.925158794887</v>
      </c>
      <c r="F81" s="56">
        <v>1669.4392763260657</v>
      </c>
      <c r="G81" s="57">
        <f t="shared" si="24"/>
        <v>3640.3644351209527</v>
      </c>
      <c r="H81" s="55">
        <v>120</v>
      </c>
      <c r="I81" s="56">
        <v>100</v>
      </c>
      <c r="J81" s="57">
        <f t="shared" si="25"/>
        <v>220</v>
      </c>
      <c r="K81" s="55">
        <v>0</v>
      </c>
      <c r="L81" s="56">
        <v>0</v>
      </c>
      <c r="M81" s="57">
        <f t="shared" si="26"/>
        <v>0</v>
      </c>
      <c r="N81" s="3">
        <f t="shared" si="10"/>
        <v>7.6038779274494095E-2</v>
      </c>
      <c r="O81" s="3">
        <f t="shared" ref="O81:O86" si="33">+F81/(I81*216+L81*248)</f>
        <v>7.728885538546601E-2</v>
      </c>
      <c r="P81" s="4">
        <f t="shared" ref="P81:P86" si="34">+G81/(J81*216+M81*248)</f>
        <v>7.6606995688572238E-2</v>
      </c>
      <c r="Q81" s="41"/>
      <c r="R81" s="58">
        <f t="shared" si="27"/>
        <v>16.424376323290726</v>
      </c>
      <c r="S81" s="58">
        <f t="shared" si="28"/>
        <v>16.694392763260659</v>
      </c>
      <c r="T81" s="58">
        <f t="shared" si="29"/>
        <v>16.547111068731603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1632.1279063663392</v>
      </c>
      <c r="F82" s="56">
        <v>1583.486080475762</v>
      </c>
      <c r="G82" s="57">
        <f t="shared" si="24"/>
        <v>3215.6139868421014</v>
      </c>
      <c r="H82" s="55">
        <v>120</v>
      </c>
      <c r="I82" s="56">
        <v>100</v>
      </c>
      <c r="J82" s="57">
        <f t="shared" si="25"/>
        <v>220</v>
      </c>
      <c r="K82" s="55">
        <v>0</v>
      </c>
      <c r="L82" s="56">
        <v>0</v>
      </c>
      <c r="M82" s="57">
        <f t="shared" si="26"/>
        <v>0</v>
      </c>
      <c r="N82" s="3">
        <f t="shared" ref="N82:N86" si="35">+E82/(H82*216+K82*248)</f>
        <v>6.2967897622158153E-2</v>
      </c>
      <c r="O82" s="3">
        <f t="shared" si="33"/>
        <v>7.3309540762766759E-2</v>
      </c>
      <c r="P82" s="4">
        <f t="shared" si="34"/>
        <v>6.7668644504252973E-2</v>
      </c>
      <c r="Q82" s="41"/>
      <c r="R82" s="58">
        <f t="shared" si="27"/>
        <v>13.601065886386159</v>
      </c>
      <c r="S82" s="58">
        <f t="shared" si="28"/>
        <v>15.83486080475762</v>
      </c>
      <c r="T82" s="58">
        <f t="shared" si="29"/>
        <v>14.616427212918643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1306.5006369210876</v>
      </c>
      <c r="F83" s="56">
        <v>1130.7938532506223</v>
      </c>
      <c r="G83" s="57">
        <f t="shared" si="24"/>
        <v>2437.2944901717101</v>
      </c>
      <c r="H83" s="55">
        <v>126</v>
      </c>
      <c r="I83" s="56">
        <v>100</v>
      </c>
      <c r="J83" s="57">
        <f t="shared" si="25"/>
        <v>226</v>
      </c>
      <c r="K83" s="55">
        <v>0</v>
      </c>
      <c r="L83" s="56">
        <v>0</v>
      </c>
      <c r="M83" s="57">
        <f t="shared" si="26"/>
        <v>0</v>
      </c>
      <c r="N83" s="3">
        <f t="shared" si="35"/>
        <v>4.8004873490633732E-2</v>
      </c>
      <c r="O83" s="3">
        <f t="shared" si="33"/>
        <v>5.23515672801214E-2</v>
      </c>
      <c r="P83" s="4">
        <f t="shared" si="34"/>
        <v>4.9928189326690228E-2</v>
      </c>
      <c r="Q83" s="41"/>
      <c r="R83" s="58">
        <f t="shared" si="27"/>
        <v>10.369052673976885</v>
      </c>
      <c r="S83" s="58">
        <f t="shared" si="28"/>
        <v>11.307938532506222</v>
      </c>
      <c r="T83" s="58">
        <f t="shared" si="29"/>
        <v>10.784488894565088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849.05698174173006</v>
      </c>
      <c r="F84" s="61">
        <v>811.99999999999989</v>
      </c>
      <c r="G84" s="62">
        <f t="shared" si="24"/>
        <v>1661.0569817417299</v>
      </c>
      <c r="H84" s="67">
        <v>126</v>
      </c>
      <c r="I84" s="61">
        <v>100</v>
      </c>
      <c r="J84" s="62">
        <f t="shared" si="25"/>
        <v>226</v>
      </c>
      <c r="K84" s="67">
        <v>0</v>
      </c>
      <c r="L84" s="61">
        <v>0</v>
      </c>
      <c r="M84" s="62">
        <f t="shared" si="26"/>
        <v>0</v>
      </c>
      <c r="N84" s="6">
        <f t="shared" si="35"/>
        <v>3.1196979046947754E-2</v>
      </c>
      <c r="O84" s="6">
        <f t="shared" si="33"/>
        <v>3.7592592592592587E-2</v>
      </c>
      <c r="P84" s="7">
        <f t="shared" si="34"/>
        <v>3.4026896545020689E-2</v>
      </c>
      <c r="Q84" s="41"/>
      <c r="R84" s="58">
        <f t="shared" si="27"/>
        <v>6.7385474741407148</v>
      </c>
      <c r="S84" s="58">
        <f t="shared" si="28"/>
        <v>8.1199999999999992</v>
      </c>
      <c r="T84" s="58">
        <f t="shared" si="29"/>
        <v>7.3498096537244688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425.25083245498558</v>
      </c>
      <c r="F85" s="64">
        <v>1146.9466259434234</v>
      </c>
      <c r="G85" s="65">
        <f t="shared" ref="G85:G86" si="36">+E85+F85</f>
        <v>1572.197458398409</v>
      </c>
      <c r="H85" s="71">
        <v>60</v>
      </c>
      <c r="I85" s="64">
        <v>41</v>
      </c>
      <c r="J85" s="98">
        <f t="shared" ref="J85" si="37">+H85+I85</f>
        <v>101</v>
      </c>
      <c r="K85" s="71">
        <v>0</v>
      </c>
      <c r="L85" s="99">
        <v>0</v>
      </c>
      <c r="M85" s="100">
        <f t="shared" ref="M85" si="38">+K85+L85</f>
        <v>0</v>
      </c>
      <c r="N85" s="3">
        <f t="shared" si="35"/>
        <v>3.2812564232637779E-2</v>
      </c>
      <c r="O85" s="3">
        <f t="shared" si="33"/>
        <v>0.12951068495296109</v>
      </c>
      <c r="P85" s="4">
        <f t="shared" si="34"/>
        <v>7.2066256802273979E-2</v>
      </c>
      <c r="Q85" s="41"/>
      <c r="R85" s="58">
        <f t="shared" si="27"/>
        <v>7.0875138742497601</v>
      </c>
      <c r="S85" s="58">
        <f t="shared" si="28"/>
        <v>27.974307949839595</v>
      </c>
      <c r="T85" s="58">
        <f t="shared" si="29"/>
        <v>15.566311469291179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396.17559613695363</v>
      </c>
      <c r="F86" s="61">
        <v>1077</v>
      </c>
      <c r="G86" s="62">
        <f t="shared" si="36"/>
        <v>1473.1755961369536</v>
      </c>
      <c r="H86" s="72">
        <v>60</v>
      </c>
      <c r="I86" s="61">
        <v>80</v>
      </c>
      <c r="J86" s="101">
        <f t="shared" ref="J86" si="39">+H86+I86</f>
        <v>140</v>
      </c>
      <c r="K86" s="72">
        <v>0</v>
      </c>
      <c r="L86" s="102">
        <v>0</v>
      </c>
      <c r="M86" s="101">
        <f t="shared" ref="M86" si="40">+K86+L86</f>
        <v>0</v>
      </c>
      <c r="N86" s="6">
        <f t="shared" si="35"/>
        <v>3.0569104640197041E-2</v>
      </c>
      <c r="O86" s="6">
        <f t="shared" si="33"/>
        <v>6.232638888888889E-2</v>
      </c>
      <c r="P86" s="7">
        <f t="shared" si="34"/>
        <v>4.8716124210878092E-2</v>
      </c>
      <c r="Q86" s="41"/>
      <c r="R86" s="58">
        <f t="shared" si="27"/>
        <v>6.6029266022825608</v>
      </c>
      <c r="S86" s="58">
        <f t="shared" si="28"/>
        <v>13.4625</v>
      </c>
      <c r="T86" s="58">
        <f t="shared" si="29"/>
        <v>10.522682829549668</v>
      </c>
    </row>
    <row r="87" spans="2:20" ht="17.25" x14ac:dyDescent="0.25">
      <c r="B87" s="69" t="s">
        <v>106</v>
      </c>
      <c r="Q87" s="41"/>
    </row>
    <row r="88" spans="2:20" x14ac:dyDescent="0.25">
      <c r="B88" s="70"/>
    </row>
    <row r="90" spans="2:20" x14ac:dyDescent="0.25">
      <c r="C90" s="93" t="s">
        <v>114</v>
      </c>
      <c r="D90" s="1">
        <f>(SUMPRODUCT((G5:G86)*(D5:D86)))/1000</f>
        <v>147713.39558306546</v>
      </c>
    </row>
    <row r="91" spans="2:20" x14ac:dyDescent="0.25">
      <c r="C91" s="92" t="s">
        <v>113</v>
      </c>
      <c r="D91" s="1">
        <f>SUMPRODUCT((((J5:J86)*216)+((M5:M86)*248))*(D5:D86)/1000)</f>
        <v>2843440.3176799994</v>
      </c>
    </row>
    <row r="92" spans="2:20" x14ac:dyDescent="0.25">
      <c r="C92" s="90" t="s">
        <v>115</v>
      </c>
      <c r="D92" s="95">
        <f>+D90/D91</f>
        <v>5.1948829263132476E-2</v>
      </c>
      <c r="H92" s="77"/>
    </row>
    <row r="93" spans="2:20" x14ac:dyDescent="0.25">
      <c r="C93"/>
      <c r="D93" s="82">
        <f>+D92-P2</f>
        <v>1.8041124150158794E-16</v>
      </c>
    </row>
    <row r="95" spans="2:20" x14ac:dyDescent="0.25">
      <c r="C95" s="88"/>
      <c r="D95" s="89"/>
    </row>
    <row r="96" spans="2:20" x14ac:dyDescent="0.25">
      <c r="C96" s="91"/>
      <c r="D96" s="96"/>
      <c r="E96" s="97"/>
    </row>
    <row r="97" spans="3:4" x14ac:dyDescent="0.25">
      <c r="C97"/>
      <c r="D97" s="77"/>
    </row>
  </sheetData>
  <dataConsolidate>
    <dataRefs count="6">
      <dataRef ref="G590" sheet="1" r:id="rId1"/>
      <dataRef ref="G590" sheet="2" r:id="rId2"/>
      <dataRef ref="G590" sheet="24" r:id="rId3"/>
      <dataRef ref="G590" sheet="3" r:id="rId4"/>
      <dataRef ref="G590" sheet="4" r:id="rId5"/>
      <dataRef ref="G590" sheet="5" r:id="rId6"/>
    </dataRefs>
  </dataConsolidate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3"/>
  <sheetViews>
    <sheetView topLeftCell="A70" workbookViewId="0">
      <selection activeCell="L79" sqref="L78:L79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4.42578125" style="50" bestFit="1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94">
        <v>0.1068265670339134</v>
      </c>
    </row>
    <row r="3" spans="1:20" ht="18" x14ac:dyDescent="0.25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107</v>
      </c>
      <c r="I3" s="116"/>
      <c r="J3" s="117"/>
      <c r="K3" s="115" t="s">
        <v>108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48" t="s">
        <v>2</v>
      </c>
      <c r="H4" s="25" t="s">
        <v>5</v>
      </c>
      <c r="I4" s="26" t="s">
        <v>6</v>
      </c>
      <c r="J4" s="48" t="s">
        <v>2</v>
      </c>
      <c r="K4" s="25" t="s">
        <v>5</v>
      </c>
      <c r="L4" s="26" t="s">
        <v>6</v>
      </c>
      <c r="M4" s="48" t="s">
        <v>2</v>
      </c>
      <c r="N4" s="25" t="s">
        <v>5</v>
      </c>
      <c r="O4" s="26" t="s">
        <v>6</v>
      </c>
      <c r="P4" s="48" t="s">
        <v>2</v>
      </c>
      <c r="R4" s="25" t="s">
        <v>5</v>
      </c>
      <c r="S4" s="26" t="s">
        <v>6</v>
      </c>
      <c r="T4" s="48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185</v>
      </c>
      <c r="F5" s="56">
        <v>140.84970344909942</v>
      </c>
      <c r="G5" s="57">
        <f>+E5+F5</f>
        <v>325.84970344909942</v>
      </c>
      <c r="H5" s="56">
        <v>79</v>
      </c>
      <c r="I5" s="56">
        <v>0</v>
      </c>
      <c r="J5" s="57">
        <f>+H5+I5</f>
        <v>79</v>
      </c>
      <c r="K5" s="56">
        <v>0</v>
      </c>
      <c r="L5" s="56">
        <v>0</v>
      </c>
      <c r="M5" s="57">
        <f>+K5+L5</f>
        <v>0</v>
      </c>
      <c r="N5" s="32">
        <f>+E5/(H5*216+K5*248)</f>
        <v>1.0841537740271917E-2</v>
      </c>
      <c r="O5" s="32" t="e">
        <f>+F5/(I5*216+L5*248)</f>
        <v>#DIV/0!</v>
      </c>
      <c r="P5" s="33">
        <f>+G5/(J5*216+M5*248)</f>
        <v>1.9095739770809857E-2</v>
      </c>
      <c r="Q5" s="41"/>
      <c r="R5" s="58">
        <f>+E5/(H5+K5)</f>
        <v>2.3417721518987342</v>
      </c>
      <c r="S5" s="58" t="e">
        <f t="shared" ref="S5" si="0">+F5/(I5+L5)</f>
        <v>#DIV/0!</v>
      </c>
      <c r="T5" s="58">
        <f>+G5/(J5+M5)</f>
        <v>4.1246797904949295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329.96305359221344</v>
      </c>
      <c r="F6" s="56">
        <v>227.46517266127279</v>
      </c>
      <c r="G6" s="57">
        <f t="shared" ref="G6:G70" si="1">+E6+F6</f>
        <v>557.42822625348617</v>
      </c>
      <c r="H6" s="56">
        <v>79</v>
      </c>
      <c r="I6" s="56">
        <v>0</v>
      </c>
      <c r="J6" s="57">
        <f t="shared" ref="J6:J47" si="2">+H6+I6</f>
        <v>79</v>
      </c>
      <c r="K6" s="56">
        <v>0</v>
      </c>
      <c r="L6" s="56">
        <v>0</v>
      </c>
      <c r="M6" s="57">
        <f t="shared" ref="M6:M47" si="3">+K6+L6</f>
        <v>0</v>
      </c>
      <c r="N6" s="32">
        <f t="shared" ref="N6:N16" si="4">+E6/(H6*216+K6*248)</f>
        <v>1.9336794045488364E-2</v>
      </c>
      <c r="O6" s="32" t="e">
        <f t="shared" ref="O6:O16" si="5">+F6/(I6*216+L6*248)</f>
        <v>#DIV/0!</v>
      </c>
      <c r="P6" s="33">
        <f t="shared" ref="P6:P16" si="6">+G6/(J6*216+M6*248)</f>
        <v>3.2666914337405428E-2</v>
      </c>
      <c r="Q6" s="41"/>
      <c r="R6" s="58">
        <f t="shared" ref="R6:R70" si="7">+E6/(H6+K6)</f>
        <v>4.1767475138254868</v>
      </c>
      <c r="S6" s="58" t="e">
        <f t="shared" ref="S6:S70" si="8">+F6/(I6+L6)</f>
        <v>#DIV/0!</v>
      </c>
      <c r="T6" s="58">
        <f t="shared" ref="T6:T70" si="9">+G6/(J6+M6)</f>
        <v>7.0560534968795716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681.77459055029442</v>
      </c>
      <c r="F7" s="56">
        <v>303.62807074119848</v>
      </c>
      <c r="G7" s="57">
        <f t="shared" si="1"/>
        <v>985.4026612914929</v>
      </c>
      <c r="H7" s="56">
        <v>79</v>
      </c>
      <c r="I7" s="56">
        <v>36</v>
      </c>
      <c r="J7" s="57">
        <f t="shared" si="2"/>
        <v>115</v>
      </c>
      <c r="K7" s="56">
        <v>0</v>
      </c>
      <c r="L7" s="56">
        <v>0</v>
      </c>
      <c r="M7" s="57">
        <f t="shared" si="3"/>
        <v>0</v>
      </c>
      <c r="N7" s="32">
        <f t="shared" si="4"/>
        <v>3.9953972723294331E-2</v>
      </c>
      <c r="O7" s="32">
        <f t="shared" si="5"/>
        <v>3.9046819796964824E-2</v>
      </c>
      <c r="P7" s="33">
        <f t="shared" si="6"/>
        <v>3.9669994415921617E-2</v>
      </c>
      <c r="Q7" s="41"/>
      <c r="R7" s="58">
        <f t="shared" si="7"/>
        <v>8.6300581082315748</v>
      </c>
      <c r="S7" s="58">
        <f t="shared" si="8"/>
        <v>8.4341130761444028</v>
      </c>
      <c r="T7" s="58">
        <f t="shared" si="9"/>
        <v>8.5687187938390679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842.09592275089381</v>
      </c>
      <c r="F8" s="56">
        <v>299.26938469298307</v>
      </c>
      <c r="G8" s="57">
        <f t="shared" si="1"/>
        <v>1141.3653074438769</v>
      </c>
      <c r="H8" s="56">
        <v>79</v>
      </c>
      <c r="I8" s="56">
        <v>36</v>
      </c>
      <c r="J8" s="57">
        <f t="shared" si="2"/>
        <v>115</v>
      </c>
      <c r="K8" s="56">
        <v>0</v>
      </c>
      <c r="L8" s="56">
        <v>0</v>
      </c>
      <c r="M8" s="57">
        <f t="shared" si="3"/>
        <v>0</v>
      </c>
      <c r="N8" s="32">
        <f t="shared" si="4"/>
        <v>4.9349268796934707E-2</v>
      </c>
      <c r="O8" s="32">
        <f t="shared" si="5"/>
        <v>3.8486289183768396E-2</v>
      </c>
      <c r="P8" s="33">
        <f t="shared" si="6"/>
        <v>4.5948683874552212E-2</v>
      </c>
      <c r="Q8" s="41"/>
      <c r="R8" s="58">
        <f t="shared" si="7"/>
        <v>10.659442060137897</v>
      </c>
      <c r="S8" s="58">
        <f t="shared" si="8"/>
        <v>8.3130384636939745</v>
      </c>
      <c r="T8" s="58">
        <f t="shared" si="9"/>
        <v>9.9249157169032767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1156.421199212552</v>
      </c>
      <c r="F9" s="56">
        <v>366.39241825683911</v>
      </c>
      <c r="G9" s="57">
        <f t="shared" si="1"/>
        <v>1522.8136174693911</v>
      </c>
      <c r="H9" s="56">
        <v>79</v>
      </c>
      <c r="I9" s="56">
        <v>36</v>
      </c>
      <c r="J9" s="57">
        <f t="shared" si="2"/>
        <v>115</v>
      </c>
      <c r="K9" s="56">
        <v>0</v>
      </c>
      <c r="L9" s="56">
        <v>0</v>
      </c>
      <c r="M9" s="57">
        <f t="shared" si="3"/>
        <v>0</v>
      </c>
      <c r="N9" s="32">
        <f t="shared" si="4"/>
        <v>6.77696436481805E-2</v>
      </c>
      <c r="O9" s="32">
        <f t="shared" si="5"/>
        <v>4.7118366545375399E-2</v>
      </c>
      <c r="P9" s="33">
        <f t="shared" si="6"/>
        <v>6.1304896033389338E-2</v>
      </c>
      <c r="Q9" s="41"/>
      <c r="R9" s="58">
        <f t="shared" si="7"/>
        <v>14.638243028006988</v>
      </c>
      <c r="S9" s="58">
        <f t="shared" si="8"/>
        <v>10.177567173801087</v>
      </c>
      <c r="T9" s="58">
        <f t="shared" si="9"/>
        <v>13.241857543212097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1308.62484231748</v>
      </c>
      <c r="F10" s="56">
        <v>427.1293733199887</v>
      </c>
      <c r="G10" s="57">
        <f t="shared" si="1"/>
        <v>1735.7542156374686</v>
      </c>
      <c r="H10" s="56">
        <v>79</v>
      </c>
      <c r="I10" s="56">
        <v>38</v>
      </c>
      <c r="J10" s="57">
        <f t="shared" si="2"/>
        <v>117</v>
      </c>
      <c r="K10" s="56">
        <v>0</v>
      </c>
      <c r="L10" s="56">
        <v>0</v>
      </c>
      <c r="M10" s="57">
        <f t="shared" si="3"/>
        <v>0</v>
      </c>
      <c r="N10" s="32">
        <f t="shared" si="4"/>
        <v>7.6689219545093765E-2</v>
      </c>
      <c r="O10" s="32">
        <f t="shared" si="5"/>
        <v>5.2038179010719873E-2</v>
      </c>
      <c r="P10" s="33">
        <f t="shared" si="6"/>
        <v>6.8682898687775745E-2</v>
      </c>
      <c r="Q10" s="41"/>
      <c r="R10" s="58">
        <f t="shared" si="7"/>
        <v>16.564871421740254</v>
      </c>
      <c r="S10" s="58">
        <f t="shared" si="8"/>
        <v>11.240246666315493</v>
      </c>
      <c r="T10" s="58">
        <f t="shared" si="9"/>
        <v>14.835506116559561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1670.1052311948706</v>
      </c>
      <c r="F11" s="56">
        <v>555.8625289144893</v>
      </c>
      <c r="G11" s="57">
        <f t="shared" si="1"/>
        <v>2225.9677601093599</v>
      </c>
      <c r="H11" s="56">
        <v>79</v>
      </c>
      <c r="I11" s="56">
        <v>38</v>
      </c>
      <c r="J11" s="57">
        <f t="shared" si="2"/>
        <v>117</v>
      </c>
      <c r="K11" s="56">
        <v>0</v>
      </c>
      <c r="L11" s="56">
        <v>0</v>
      </c>
      <c r="M11" s="57">
        <f t="shared" si="3"/>
        <v>0</v>
      </c>
      <c r="N11" s="32">
        <f t="shared" si="4"/>
        <v>9.7873021049863493E-2</v>
      </c>
      <c r="O11" s="32">
        <f t="shared" si="5"/>
        <v>6.7722042996404636E-2</v>
      </c>
      <c r="P11" s="33">
        <f t="shared" si="6"/>
        <v>8.8080395699167452E-2</v>
      </c>
      <c r="Q11" s="41"/>
      <c r="R11" s="58">
        <f t="shared" si="7"/>
        <v>21.140572546770514</v>
      </c>
      <c r="S11" s="58">
        <f t="shared" si="8"/>
        <v>14.627961287223403</v>
      </c>
      <c r="T11" s="58">
        <f t="shared" si="9"/>
        <v>19.025365471020169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1789.8253036884648</v>
      </c>
      <c r="F12" s="56">
        <v>569.0219339243115</v>
      </c>
      <c r="G12" s="57">
        <f t="shared" si="1"/>
        <v>2358.8472376127766</v>
      </c>
      <c r="H12" s="56">
        <v>79</v>
      </c>
      <c r="I12" s="56">
        <v>38</v>
      </c>
      <c r="J12" s="57">
        <f t="shared" si="2"/>
        <v>117</v>
      </c>
      <c r="K12" s="56">
        <v>0</v>
      </c>
      <c r="L12" s="56">
        <v>0</v>
      </c>
      <c r="M12" s="57">
        <f t="shared" si="3"/>
        <v>0</v>
      </c>
      <c r="N12" s="32">
        <f t="shared" si="4"/>
        <v>0.10488896528882237</v>
      </c>
      <c r="O12" s="32">
        <f t="shared" si="5"/>
        <v>6.9325284347503832E-2</v>
      </c>
      <c r="P12" s="33">
        <f t="shared" si="6"/>
        <v>9.3338368060018065E-2</v>
      </c>
      <c r="Q12" s="41"/>
      <c r="R12" s="58">
        <f t="shared" si="7"/>
        <v>22.656016502385629</v>
      </c>
      <c r="S12" s="58">
        <f t="shared" si="8"/>
        <v>14.974261419060829</v>
      </c>
      <c r="T12" s="58">
        <f t="shared" si="9"/>
        <v>20.161087500963902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1817.7714013911166</v>
      </c>
      <c r="F13" s="56">
        <v>571.62428087126204</v>
      </c>
      <c r="G13" s="57">
        <f t="shared" si="1"/>
        <v>2389.3956822623786</v>
      </c>
      <c r="H13" s="56">
        <v>79</v>
      </c>
      <c r="I13" s="56">
        <v>38</v>
      </c>
      <c r="J13" s="57">
        <f t="shared" si="2"/>
        <v>117</v>
      </c>
      <c r="K13" s="56">
        <v>0</v>
      </c>
      <c r="L13" s="56">
        <v>0</v>
      </c>
      <c r="M13" s="57">
        <f t="shared" si="3"/>
        <v>0</v>
      </c>
      <c r="N13" s="32">
        <f t="shared" si="4"/>
        <v>0.10652668784523656</v>
      </c>
      <c r="O13" s="32">
        <f t="shared" si="5"/>
        <v>6.9642334414140111E-2</v>
      </c>
      <c r="P13" s="33">
        <f t="shared" si="6"/>
        <v>9.4547154252230869E-2</v>
      </c>
      <c r="Q13" s="41"/>
      <c r="R13" s="58">
        <f t="shared" si="7"/>
        <v>23.009764574571097</v>
      </c>
      <c r="S13" s="58">
        <f t="shared" si="8"/>
        <v>15.042744233454265</v>
      </c>
      <c r="T13" s="58">
        <f t="shared" si="9"/>
        <v>20.422185318481869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2150.7985707284329</v>
      </c>
      <c r="F14" s="56">
        <v>701.28212081740412</v>
      </c>
      <c r="G14" s="57">
        <f t="shared" si="1"/>
        <v>2852.080691545837</v>
      </c>
      <c r="H14" s="56">
        <v>79</v>
      </c>
      <c r="I14" s="56">
        <v>38</v>
      </c>
      <c r="J14" s="57">
        <f t="shared" si="2"/>
        <v>117</v>
      </c>
      <c r="K14" s="56">
        <v>0</v>
      </c>
      <c r="L14" s="56">
        <v>0</v>
      </c>
      <c r="M14" s="57">
        <f t="shared" si="3"/>
        <v>0</v>
      </c>
      <c r="N14" s="32">
        <f t="shared" si="4"/>
        <v>0.12604304797986596</v>
      </c>
      <c r="O14" s="32">
        <f t="shared" si="5"/>
        <v>8.5438854875414735E-2</v>
      </c>
      <c r="P14" s="33">
        <f t="shared" si="6"/>
        <v>0.11285536133055701</v>
      </c>
      <c r="Q14" s="41"/>
      <c r="R14" s="58">
        <f t="shared" si="7"/>
        <v>27.225298363651049</v>
      </c>
      <c r="S14" s="58">
        <f t="shared" si="8"/>
        <v>18.454792653089584</v>
      </c>
      <c r="T14" s="58">
        <f t="shared" si="9"/>
        <v>24.376758047400315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3490.2569501229987</v>
      </c>
      <c r="F15" s="56">
        <v>1723.5161077687935</v>
      </c>
      <c r="G15" s="57">
        <f t="shared" si="1"/>
        <v>5213.7730578917926</v>
      </c>
      <c r="H15" s="56">
        <v>235</v>
      </c>
      <c r="I15" s="56">
        <v>114</v>
      </c>
      <c r="J15" s="57">
        <f t="shared" si="2"/>
        <v>349</v>
      </c>
      <c r="K15" s="56">
        <v>80</v>
      </c>
      <c r="L15" s="56">
        <v>40</v>
      </c>
      <c r="M15" s="57">
        <f t="shared" si="3"/>
        <v>120</v>
      </c>
      <c r="N15" s="32">
        <f t="shared" si="4"/>
        <v>4.9437067282195449E-2</v>
      </c>
      <c r="O15" s="32">
        <f t="shared" si="5"/>
        <v>4.9893356524108194E-2</v>
      </c>
      <c r="P15" s="33">
        <f t="shared" si="6"/>
        <v>4.958697650737838E-2</v>
      </c>
      <c r="Q15" s="41"/>
      <c r="R15" s="58">
        <f t="shared" si="7"/>
        <v>11.080180794041265</v>
      </c>
      <c r="S15" s="58">
        <f t="shared" si="8"/>
        <v>11.191663037459698</v>
      </c>
      <c r="T15" s="58">
        <f t="shared" si="9"/>
        <v>11.116786903820453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6690.6799739272155</v>
      </c>
      <c r="F16" s="56">
        <v>4123.1269050856226</v>
      </c>
      <c r="G16" s="57">
        <f t="shared" si="1"/>
        <v>10813.806879012838</v>
      </c>
      <c r="H16" s="56">
        <v>264</v>
      </c>
      <c r="I16" s="56">
        <v>114</v>
      </c>
      <c r="J16" s="57">
        <f t="shared" si="2"/>
        <v>378</v>
      </c>
      <c r="K16" s="56">
        <v>120</v>
      </c>
      <c r="L16" s="56">
        <v>120</v>
      </c>
      <c r="M16" s="57">
        <f t="shared" si="3"/>
        <v>240</v>
      </c>
      <c r="N16" s="32">
        <f t="shared" si="4"/>
        <v>7.709577772316574E-2</v>
      </c>
      <c r="O16" s="32">
        <f t="shared" si="5"/>
        <v>7.5815072541291967E-2</v>
      </c>
      <c r="P16" s="33">
        <f t="shared" si="6"/>
        <v>7.6602394870033133E-2</v>
      </c>
      <c r="Q16" s="41"/>
      <c r="R16" s="58">
        <f t="shared" si="7"/>
        <v>17.423645765435456</v>
      </c>
      <c r="S16" s="58">
        <f t="shared" si="8"/>
        <v>17.620200449083857</v>
      </c>
      <c r="T16" s="58">
        <f t="shared" si="9"/>
        <v>17.498069383515919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7264.9110675909669</v>
      </c>
      <c r="F17" s="56">
        <v>4505.7311839051717</v>
      </c>
      <c r="G17" s="57">
        <f t="shared" si="1"/>
        <v>11770.642251496138</v>
      </c>
      <c r="H17" s="56">
        <v>233</v>
      </c>
      <c r="I17" s="56">
        <v>115</v>
      </c>
      <c r="J17" s="57">
        <f t="shared" si="2"/>
        <v>348</v>
      </c>
      <c r="K17" s="56">
        <v>122</v>
      </c>
      <c r="L17" s="56">
        <v>120</v>
      </c>
      <c r="M17" s="57">
        <f t="shared" si="3"/>
        <v>242</v>
      </c>
      <c r="N17" s="32">
        <f t="shared" ref="N17:N81" si="10">+E17/(H17*216+K17*248)</f>
        <v>9.0153269477699874E-2</v>
      </c>
      <c r="O17" s="32">
        <f t="shared" ref="O17:O80" si="11">+F17/(I17*216+L17*248)</f>
        <v>8.2522549155772382E-2</v>
      </c>
      <c r="P17" s="33">
        <f t="shared" ref="P17:P80" si="12">+G17/(J17*216+M17*248)</f>
        <v>8.707126769067447E-2</v>
      </c>
      <c r="Q17" s="41"/>
      <c r="R17" s="58">
        <f t="shared" si="7"/>
        <v>20.464538218566105</v>
      </c>
      <c r="S17" s="58">
        <f t="shared" si="8"/>
        <v>19.173324186830516</v>
      </c>
      <c r="T17" s="58">
        <f t="shared" si="9"/>
        <v>19.950241104230741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9802.4810486418355</v>
      </c>
      <c r="F18" s="56">
        <v>5452.0532634426963</v>
      </c>
      <c r="G18" s="57">
        <f t="shared" si="1"/>
        <v>15254.534312084532</v>
      </c>
      <c r="H18" s="56">
        <v>233</v>
      </c>
      <c r="I18" s="56">
        <v>115</v>
      </c>
      <c r="J18" s="57">
        <f t="shared" si="2"/>
        <v>348</v>
      </c>
      <c r="K18" s="56">
        <v>122</v>
      </c>
      <c r="L18" s="56">
        <v>120</v>
      </c>
      <c r="M18" s="57">
        <f t="shared" si="3"/>
        <v>242</v>
      </c>
      <c r="N18" s="32">
        <f t="shared" si="10"/>
        <v>0.12164301906882055</v>
      </c>
      <c r="O18" s="32">
        <f t="shared" si="11"/>
        <v>9.985445537440836E-2</v>
      </c>
      <c r="P18" s="33">
        <f t="shared" si="12"/>
        <v>0.11284274997103601</v>
      </c>
      <c r="Q18" s="41"/>
      <c r="R18" s="58">
        <f t="shared" si="7"/>
        <v>27.612622672230522</v>
      </c>
      <c r="S18" s="58">
        <f t="shared" si="8"/>
        <v>23.200226652947645</v>
      </c>
      <c r="T18" s="58">
        <f t="shared" si="9"/>
        <v>25.855142901838189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10381.279755714018</v>
      </c>
      <c r="F19" s="56">
        <v>6905.1656202400663</v>
      </c>
      <c r="G19" s="57">
        <f t="shared" si="1"/>
        <v>17286.445375954085</v>
      </c>
      <c r="H19" s="56">
        <v>202</v>
      </c>
      <c r="I19" s="56">
        <v>115</v>
      </c>
      <c r="J19" s="57">
        <f t="shared" si="2"/>
        <v>317</v>
      </c>
      <c r="K19" s="56">
        <v>160</v>
      </c>
      <c r="L19" s="56">
        <v>120</v>
      </c>
      <c r="M19" s="57">
        <f t="shared" si="3"/>
        <v>280</v>
      </c>
      <c r="N19" s="32">
        <f t="shared" si="10"/>
        <v>0.12460725652623894</v>
      </c>
      <c r="O19" s="32">
        <f t="shared" si="11"/>
        <v>0.12646823480293162</v>
      </c>
      <c r="P19" s="33">
        <f t="shared" si="12"/>
        <v>0.1253440264513174</v>
      </c>
      <c r="Q19" s="41"/>
      <c r="R19" s="58">
        <f t="shared" si="7"/>
        <v>28.677568385950327</v>
      </c>
      <c r="S19" s="58">
        <f t="shared" si="8"/>
        <v>29.383683490383262</v>
      </c>
      <c r="T19" s="58">
        <f t="shared" si="9"/>
        <v>28.95551989272041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10046.457572272919</v>
      </c>
      <c r="F20" s="56">
        <v>12035.69090929473</v>
      </c>
      <c r="G20" s="57">
        <f t="shared" si="1"/>
        <v>22082.148481567649</v>
      </c>
      <c r="H20" s="56">
        <v>196</v>
      </c>
      <c r="I20" s="56">
        <v>128</v>
      </c>
      <c r="J20" s="57">
        <f t="shared" si="2"/>
        <v>324</v>
      </c>
      <c r="K20" s="56">
        <v>160</v>
      </c>
      <c r="L20" s="56">
        <v>120</v>
      </c>
      <c r="M20" s="57">
        <f t="shared" si="3"/>
        <v>280</v>
      </c>
      <c r="N20" s="32">
        <f t="shared" si="10"/>
        <v>0.12249387402790819</v>
      </c>
      <c r="O20" s="32">
        <f t="shared" si="11"/>
        <v>0.20965180653035692</v>
      </c>
      <c r="P20" s="33">
        <f t="shared" si="12"/>
        <v>0.15838125775739936</v>
      </c>
      <c r="Q20" s="41"/>
      <c r="R20" s="58">
        <f t="shared" si="7"/>
        <v>28.220386438968873</v>
      </c>
      <c r="S20" s="58">
        <f t="shared" si="8"/>
        <v>48.531011731027135</v>
      </c>
      <c r="T20" s="58">
        <f t="shared" si="9"/>
        <v>36.559848479416637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9865.8144858933774</v>
      </c>
      <c r="F21" s="56">
        <v>11959.020565240062</v>
      </c>
      <c r="G21" s="57">
        <f t="shared" si="1"/>
        <v>21824.835051133439</v>
      </c>
      <c r="H21" s="56">
        <v>196</v>
      </c>
      <c r="I21" s="56">
        <v>147</v>
      </c>
      <c r="J21" s="57">
        <f t="shared" si="2"/>
        <v>343</v>
      </c>
      <c r="K21" s="56">
        <v>160</v>
      </c>
      <c r="L21" s="56">
        <v>120</v>
      </c>
      <c r="M21" s="57">
        <f t="shared" si="3"/>
        <v>280</v>
      </c>
      <c r="N21" s="32">
        <f t="shared" si="10"/>
        <v>0.12029133932273431</v>
      </c>
      <c r="O21" s="32">
        <f t="shared" si="11"/>
        <v>0.19441768378918034</v>
      </c>
      <c r="P21" s="33">
        <f t="shared" si="12"/>
        <v>0.15205977266549689</v>
      </c>
      <c r="Q21" s="41"/>
      <c r="R21" s="58">
        <f t="shared" si="7"/>
        <v>27.71296203902634</v>
      </c>
      <c r="S21" s="58">
        <f t="shared" si="8"/>
        <v>44.790339195655662</v>
      </c>
      <c r="T21" s="58">
        <f t="shared" si="9"/>
        <v>35.031837963296049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9384.7669458051714</v>
      </c>
      <c r="F22" s="56">
        <v>11865.17308812468</v>
      </c>
      <c r="G22" s="57">
        <f t="shared" si="1"/>
        <v>21249.940033929852</v>
      </c>
      <c r="H22" s="56">
        <v>196</v>
      </c>
      <c r="I22" s="56">
        <v>149</v>
      </c>
      <c r="J22" s="57">
        <f t="shared" si="2"/>
        <v>345</v>
      </c>
      <c r="K22" s="56">
        <v>160</v>
      </c>
      <c r="L22" s="56">
        <v>120</v>
      </c>
      <c r="M22" s="57">
        <f t="shared" si="3"/>
        <v>280</v>
      </c>
      <c r="N22" s="32">
        <f t="shared" si="10"/>
        <v>0.11442605035365259</v>
      </c>
      <c r="O22" s="32">
        <f t="shared" si="11"/>
        <v>0.19154676947121077</v>
      </c>
      <c r="P22" s="33">
        <f t="shared" si="12"/>
        <v>0.147610030799735</v>
      </c>
      <c r="Q22" s="41"/>
      <c r="R22" s="58">
        <f t="shared" si="7"/>
        <v>26.361704903947111</v>
      </c>
      <c r="S22" s="58">
        <f t="shared" si="8"/>
        <v>44.108450141727438</v>
      </c>
      <c r="T22" s="58">
        <f t="shared" si="9"/>
        <v>33.999904054287761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8074.7992678029086</v>
      </c>
      <c r="F23" s="56">
        <v>11761.658330910836</v>
      </c>
      <c r="G23" s="57">
        <f t="shared" si="1"/>
        <v>19836.457598713743</v>
      </c>
      <c r="H23" s="56">
        <v>174</v>
      </c>
      <c r="I23" s="56">
        <v>149</v>
      </c>
      <c r="J23" s="57">
        <f t="shared" si="2"/>
        <v>323</v>
      </c>
      <c r="K23" s="56">
        <v>160</v>
      </c>
      <c r="L23" s="56">
        <v>134</v>
      </c>
      <c r="M23" s="57">
        <f t="shared" si="3"/>
        <v>294</v>
      </c>
      <c r="N23" s="32">
        <f t="shared" si="10"/>
        <v>0.10450920568185583</v>
      </c>
      <c r="O23" s="32">
        <f t="shared" si="11"/>
        <v>0.17979788325349816</v>
      </c>
      <c r="P23" s="33">
        <f t="shared" si="12"/>
        <v>0.13902759741178683</v>
      </c>
      <c r="Q23" s="41"/>
      <c r="R23" s="58">
        <f t="shared" si="7"/>
        <v>24.176045711984756</v>
      </c>
      <c r="S23" s="58">
        <f t="shared" si="8"/>
        <v>41.560630144561259</v>
      </c>
      <c r="T23" s="58">
        <f t="shared" si="9"/>
        <v>32.149850241027139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7547.5121668101137</v>
      </c>
      <c r="F24" s="56">
        <v>11328.654317547367</v>
      </c>
      <c r="G24" s="57">
        <f t="shared" si="1"/>
        <v>18876.16648435748</v>
      </c>
      <c r="H24" s="56">
        <v>156</v>
      </c>
      <c r="I24" s="56">
        <v>149</v>
      </c>
      <c r="J24" s="57">
        <f t="shared" si="2"/>
        <v>305</v>
      </c>
      <c r="K24" s="56">
        <v>160</v>
      </c>
      <c r="L24" s="56">
        <v>159</v>
      </c>
      <c r="M24" s="57">
        <f t="shared" si="3"/>
        <v>319</v>
      </c>
      <c r="N24" s="32">
        <f t="shared" si="10"/>
        <v>0.10286077418788314</v>
      </c>
      <c r="O24" s="32">
        <f t="shared" si="11"/>
        <v>0.15818608017129365</v>
      </c>
      <c r="P24" s="33">
        <f t="shared" si="12"/>
        <v>0.13018764127922561</v>
      </c>
      <c r="Q24" s="41"/>
      <c r="R24" s="58">
        <f t="shared" si="7"/>
        <v>23.884532173449728</v>
      </c>
      <c r="S24" s="58">
        <f t="shared" si="8"/>
        <v>36.781345186842103</v>
      </c>
      <c r="T24" s="58">
        <f t="shared" si="9"/>
        <v>30.250266801854934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7229.5014996099035</v>
      </c>
      <c r="F25" s="56">
        <v>11123.391023193579</v>
      </c>
      <c r="G25" s="57">
        <f t="shared" si="1"/>
        <v>18352.892522803482</v>
      </c>
      <c r="H25" s="56">
        <v>156</v>
      </c>
      <c r="I25" s="56">
        <v>157</v>
      </c>
      <c r="J25" s="57">
        <f t="shared" si="2"/>
        <v>313</v>
      </c>
      <c r="K25" s="56">
        <v>160</v>
      </c>
      <c r="L25" s="56">
        <v>159</v>
      </c>
      <c r="M25" s="57">
        <f t="shared" si="3"/>
        <v>319</v>
      </c>
      <c r="N25" s="32">
        <f t="shared" si="10"/>
        <v>9.852678668242891E-2</v>
      </c>
      <c r="O25" s="32">
        <f t="shared" si="11"/>
        <v>0.15166054514607302</v>
      </c>
      <c r="P25" s="33">
        <f t="shared" si="12"/>
        <v>0.12508787161125601</v>
      </c>
      <c r="Q25" s="41"/>
      <c r="R25" s="58">
        <f t="shared" si="7"/>
        <v>22.878169302562984</v>
      </c>
      <c r="S25" s="58">
        <f t="shared" si="8"/>
        <v>35.20060450377715</v>
      </c>
      <c r="T25" s="58">
        <f t="shared" si="9"/>
        <v>29.039386903170065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7125.3767268824149</v>
      </c>
      <c r="F26" s="56">
        <v>10589.245041141303</v>
      </c>
      <c r="G26" s="57">
        <f t="shared" si="1"/>
        <v>17714.621768023717</v>
      </c>
      <c r="H26" s="56">
        <v>156</v>
      </c>
      <c r="I26" s="56">
        <v>183</v>
      </c>
      <c r="J26" s="57">
        <f t="shared" si="2"/>
        <v>339</v>
      </c>
      <c r="K26" s="56">
        <v>160</v>
      </c>
      <c r="L26" s="56">
        <v>159</v>
      </c>
      <c r="M26" s="57">
        <f t="shared" si="3"/>
        <v>319</v>
      </c>
      <c r="N26" s="32">
        <f t="shared" si="10"/>
        <v>9.7107729051493882E-2</v>
      </c>
      <c r="O26" s="32">
        <f t="shared" si="11"/>
        <v>0.13410897975102967</v>
      </c>
      <c r="P26" s="33">
        <f t="shared" si="12"/>
        <v>0.1162865098730682</v>
      </c>
      <c r="Q26" s="41"/>
      <c r="R26" s="58">
        <f t="shared" si="7"/>
        <v>22.548660528108908</v>
      </c>
      <c r="S26" s="58">
        <f t="shared" si="8"/>
        <v>30.96270479865878</v>
      </c>
      <c r="T26" s="58">
        <f t="shared" si="9"/>
        <v>26.921917580583155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6689.9628366664338</v>
      </c>
      <c r="F27" s="56">
        <v>10517.367983938289</v>
      </c>
      <c r="G27" s="57">
        <f t="shared" si="1"/>
        <v>17207.330820604722</v>
      </c>
      <c r="H27" s="56">
        <v>154</v>
      </c>
      <c r="I27" s="56">
        <v>185</v>
      </c>
      <c r="J27" s="57">
        <f t="shared" si="2"/>
        <v>339</v>
      </c>
      <c r="K27" s="56">
        <v>160</v>
      </c>
      <c r="L27" s="56">
        <v>161</v>
      </c>
      <c r="M27" s="57">
        <f t="shared" si="3"/>
        <v>321</v>
      </c>
      <c r="N27" s="32">
        <f t="shared" si="10"/>
        <v>9.1713682231114743E-2</v>
      </c>
      <c r="O27" s="32">
        <f t="shared" si="11"/>
        <v>0.13165141177571463</v>
      </c>
      <c r="P27" s="33">
        <f t="shared" si="12"/>
        <v>0.11258984257619296</v>
      </c>
      <c r="Q27" s="41"/>
      <c r="R27" s="58">
        <f t="shared" si="7"/>
        <v>21.305614129510936</v>
      </c>
      <c r="S27" s="58">
        <f t="shared" si="8"/>
        <v>30.397017294619335</v>
      </c>
      <c r="T27" s="58">
        <f t="shared" si="9"/>
        <v>26.071713364552611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2045.7664967014334</v>
      </c>
      <c r="F28" s="56">
        <v>2401.4567828147729</v>
      </c>
      <c r="G28" s="57">
        <f t="shared" si="1"/>
        <v>4447.2232795162063</v>
      </c>
      <c r="H28" s="56">
        <v>120</v>
      </c>
      <c r="I28" s="56">
        <v>113</v>
      </c>
      <c r="J28" s="57">
        <f t="shared" si="2"/>
        <v>233</v>
      </c>
      <c r="K28" s="56">
        <v>0</v>
      </c>
      <c r="L28" s="56">
        <v>0</v>
      </c>
      <c r="M28" s="57">
        <f t="shared" si="3"/>
        <v>0</v>
      </c>
      <c r="N28" s="32">
        <f t="shared" si="10"/>
        <v>7.8926176570271345E-2</v>
      </c>
      <c r="O28" s="32">
        <f t="shared" si="11"/>
        <v>9.8388101557471852E-2</v>
      </c>
      <c r="P28" s="33">
        <f t="shared" si="12"/>
        <v>8.8364792551188329E-2</v>
      </c>
      <c r="Q28" s="41"/>
      <c r="R28" s="58">
        <f t="shared" si="7"/>
        <v>17.04805413917861</v>
      </c>
      <c r="S28" s="58">
        <f t="shared" si="8"/>
        <v>21.25182993641392</v>
      </c>
      <c r="T28" s="58">
        <f t="shared" si="9"/>
        <v>19.08679519105668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2073.6679991079168</v>
      </c>
      <c r="F29" s="56">
        <v>1892.4374748252965</v>
      </c>
      <c r="G29" s="57">
        <f t="shared" si="1"/>
        <v>3966.105473933213</v>
      </c>
      <c r="H29" s="56">
        <v>114</v>
      </c>
      <c r="I29" s="56">
        <v>113</v>
      </c>
      <c r="J29" s="57">
        <f t="shared" si="2"/>
        <v>227</v>
      </c>
      <c r="K29" s="56">
        <v>0</v>
      </c>
      <c r="L29" s="56">
        <v>0</v>
      </c>
      <c r="M29" s="57">
        <f t="shared" si="3"/>
        <v>0</v>
      </c>
      <c r="N29" s="32">
        <f t="shared" si="10"/>
        <v>8.4213287813024562E-2</v>
      </c>
      <c r="O29" s="32">
        <f t="shared" si="11"/>
        <v>7.7533492085598843E-2</v>
      </c>
      <c r="P29" s="33">
        <f t="shared" si="12"/>
        <v>8.0888103155759769E-2</v>
      </c>
      <c r="Q29" s="41"/>
      <c r="R29" s="58">
        <f t="shared" si="7"/>
        <v>18.190070167613307</v>
      </c>
      <c r="S29" s="58">
        <f t="shared" si="8"/>
        <v>16.747234290489349</v>
      </c>
      <c r="T29" s="58">
        <f t="shared" si="9"/>
        <v>17.47183028164411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2010.6359100427564</v>
      </c>
      <c r="F30" s="56">
        <v>1863.3311726377026</v>
      </c>
      <c r="G30" s="57">
        <f t="shared" si="1"/>
        <v>3873.967082680459</v>
      </c>
      <c r="H30" s="56">
        <v>114</v>
      </c>
      <c r="I30" s="56">
        <v>113</v>
      </c>
      <c r="J30" s="57">
        <f t="shared" si="2"/>
        <v>227</v>
      </c>
      <c r="K30" s="56">
        <v>0</v>
      </c>
      <c r="L30" s="56">
        <v>0</v>
      </c>
      <c r="M30" s="57">
        <f t="shared" si="3"/>
        <v>0</v>
      </c>
      <c r="N30" s="32">
        <f t="shared" si="10"/>
        <v>8.1653505118695444E-2</v>
      </c>
      <c r="O30" s="32">
        <f t="shared" si="11"/>
        <v>7.6341001828814425E-2</v>
      </c>
      <c r="P30" s="33">
        <f t="shared" si="12"/>
        <v>7.9008955022851587E-2</v>
      </c>
      <c r="Q30" s="41"/>
      <c r="R30" s="58">
        <f t="shared" si="7"/>
        <v>17.637157105638213</v>
      </c>
      <c r="S30" s="58">
        <f t="shared" si="8"/>
        <v>16.489656395023918</v>
      </c>
      <c r="T30" s="58">
        <f t="shared" si="9"/>
        <v>17.065934284935942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1823.1357962440254</v>
      </c>
      <c r="F31" s="56">
        <v>1600.7434113614959</v>
      </c>
      <c r="G31" s="57">
        <f t="shared" si="1"/>
        <v>3423.8792076055215</v>
      </c>
      <c r="H31" s="56">
        <v>114</v>
      </c>
      <c r="I31" s="56">
        <v>113</v>
      </c>
      <c r="J31" s="57">
        <f t="shared" si="2"/>
        <v>227</v>
      </c>
      <c r="K31" s="56">
        <v>0</v>
      </c>
      <c r="L31" s="56">
        <v>0</v>
      </c>
      <c r="M31" s="57">
        <f t="shared" si="3"/>
        <v>0</v>
      </c>
      <c r="N31" s="32">
        <f t="shared" si="10"/>
        <v>7.4038978080085499E-2</v>
      </c>
      <c r="O31" s="32">
        <f t="shared" si="11"/>
        <v>6.5582735634279576E-2</v>
      </c>
      <c r="P31" s="33">
        <f t="shared" si="12"/>
        <v>6.9829482941864932E-2</v>
      </c>
      <c r="Q31" s="41"/>
      <c r="R31" s="58">
        <f t="shared" si="7"/>
        <v>15.992419265298469</v>
      </c>
      <c r="S31" s="58">
        <f t="shared" si="8"/>
        <v>14.165870897004389</v>
      </c>
      <c r="T31" s="58">
        <f t="shared" si="9"/>
        <v>15.083168315442826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1737.894977256906</v>
      </c>
      <c r="F32" s="56">
        <v>1137.6376470028792</v>
      </c>
      <c r="G32" s="57">
        <f t="shared" si="1"/>
        <v>2875.5326242597853</v>
      </c>
      <c r="H32" s="56">
        <v>114</v>
      </c>
      <c r="I32" s="56">
        <v>149</v>
      </c>
      <c r="J32" s="57">
        <f t="shared" si="2"/>
        <v>263</v>
      </c>
      <c r="K32" s="56">
        <v>0</v>
      </c>
      <c r="L32" s="56">
        <v>0</v>
      </c>
      <c r="M32" s="57">
        <f t="shared" si="3"/>
        <v>0</v>
      </c>
      <c r="N32" s="32">
        <f t="shared" si="10"/>
        <v>7.0577281402570913E-2</v>
      </c>
      <c r="O32" s="32">
        <f t="shared" si="11"/>
        <v>3.5347925894944052E-2</v>
      </c>
      <c r="P32" s="33">
        <f t="shared" si="12"/>
        <v>5.0618445012318429E-2</v>
      </c>
      <c r="Q32" s="41"/>
      <c r="R32" s="58">
        <f t="shared" si="7"/>
        <v>15.244692782955315</v>
      </c>
      <c r="S32" s="58">
        <f t="shared" si="8"/>
        <v>7.6351519933079146</v>
      </c>
      <c r="T32" s="58">
        <f t="shared" si="9"/>
        <v>10.933584122660781</v>
      </c>
    </row>
    <row r="33" spans="2:21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1213.3151085869351</v>
      </c>
      <c r="F33" s="56">
        <v>743.07893680824282</v>
      </c>
      <c r="G33" s="57">
        <f t="shared" si="1"/>
        <v>1956.394045395178</v>
      </c>
      <c r="H33" s="56">
        <v>114</v>
      </c>
      <c r="I33" s="56">
        <v>149</v>
      </c>
      <c r="J33" s="57">
        <f t="shared" si="2"/>
        <v>263</v>
      </c>
      <c r="K33" s="56">
        <v>0</v>
      </c>
      <c r="L33" s="56">
        <v>0</v>
      </c>
      <c r="M33" s="57">
        <f t="shared" si="3"/>
        <v>0</v>
      </c>
      <c r="N33" s="32">
        <f t="shared" si="10"/>
        <v>4.9273680498169881E-2</v>
      </c>
      <c r="O33" s="32">
        <f t="shared" si="11"/>
        <v>2.3088458140947142E-2</v>
      </c>
      <c r="P33" s="33">
        <f t="shared" si="12"/>
        <v>3.4438706615180573E-2</v>
      </c>
      <c r="Q33" s="41"/>
      <c r="R33" s="58">
        <f t="shared" si="7"/>
        <v>10.643114987604694</v>
      </c>
      <c r="S33" s="58">
        <f t="shared" si="8"/>
        <v>4.9871069584445831</v>
      </c>
      <c r="T33" s="58">
        <f t="shared" si="9"/>
        <v>7.4387606288790034</v>
      </c>
    </row>
    <row r="34" spans="2:21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524.26341446990546</v>
      </c>
      <c r="F34" s="56">
        <v>459.3247329517007</v>
      </c>
      <c r="G34" s="57">
        <f t="shared" si="1"/>
        <v>983.58814742160621</v>
      </c>
      <c r="H34" s="56">
        <v>114</v>
      </c>
      <c r="I34" s="56">
        <v>149</v>
      </c>
      <c r="J34" s="57">
        <f t="shared" si="2"/>
        <v>263</v>
      </c>
      <c r="K34" s="56">
        <v>0</v>
      </c>
      <c r="L34" s="56">
        <v>0</v>
      </c>
      <c r="M34" s="57">
        <f t="shared" si="3"/>
        <v>0</v>
      </c>
      <c r="N34" s="32">
        <f t="shared" si="10"/>
        <v>2.1290749450532224E-2</v>
      </c>
      <c r="O34" s="32">
        <f t="shared" si="11"/>
        <v>1.427183485432826E-2</v>
      </c>
      <c r="P34" s="33">
        <f t="shared" si="12"/>
        <v>1.7314254108956595E-2</v>
      </c>
      <c r="Q34" s="41"/>
      <c r="R34" s="58">
        <f t="shared" si="7"/>
        <v>4.5988018813149605</v>
      </c>
      <c r="S34" s="58">
        <f t="shared" si="8"/>
        <v>3.0827163285349042</v>
      </c>
      <c r="T34" s="58">
        <f t="shared" si="9"/>
        <v>3.7398788875346245</v>
      </c>
    </row>
    <row r="35" spans="2:21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359.14602189943292</v>
      </c>
      <c r="F35" s="56">
        <v>345.39610016075778</v>
      </c>
      <c r="G35" s="57">
        <f t="shared" si="1"/>
        <v>704.54212206019065</v>
      </c>
      <c r="H35" s="56">
        <v>108</v>
      </c>
      <c r="I35" s="56">
        <v>149</v>
      </c>
      <c r="J35" s="57">
        <f t="shared" si="2"/>
        <v>257</v>
      </c>
      <c r="K35" s="56">
        <v>0</v>
      </c>
      <c r="L35" s="56">
        <v>0</v>
      </c>
      <c r="M35" s="57">
        <f t="shared" si="3"/>
        <v>0</v>
      </c>
      <c r="N35" s="32">
        <f t="shared" si="10"/>
        <v>1.5395491336566912E-2</v>
      </c>
      <c r="O35" s="32">
        <f t="shared" si="11"/>
        <v>1.0731919592367568E-2</v>
      </c>
      <c r="P35" s="33">
        <f t="shared" si="12"/>
        <v>1.2691708496544723E-2</v>
      </c>
      <c r="Q35" s="41"/>
      <c r="R35" s="58">
        <f t="shared" si="7"/>
        <v>3.325426128698453</v>
      </c>
      <c r="S35" s="58">
        <f t="shared" si="8"/>
        <v>2.3180946319513946</v>
      </c>
      <c r="T35" s="58">
        <f t="shared" si="9"/>
        <v>2.74140903525366</v>
      </c>
    </row>
    <row r="36" spans="2:21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110.67626824399031</v>
      </c>
      <c r="F36" s="61">
        <v>95.000000000000014</v>
      </c>
      <c r="G36" s="62">
        <f t="shared" si="1"/>
        <v>205.67626824399031</v>
      </c>
      <c r="H36" s="61">
        <v>74</v>
      </c>
      <c r="I36" s="61">
        <v>119</v>
      </c>
      <c r="J36" s="62">
        <f t="shared" si="2"/>
        <v>193</v>
      </c>
      <c r="K36" s="61">
        <v>0</v>
      </c>
      <c r="L36" s="61">
        <v>0</v>
      </c>
      <c r="M36" s="62">
        <f t="shared" si="3"/>
        <v>0</v>
      </c>
      <c r="N36" s="34">
        <f t="shared" si="10"/>
        <v>6.9241909562056001E-3</v>
      </c>
      <c r="O36" s="34">
        <f t="shared" si="11"/>
        <v>3.6959228135698729E-3</v>
      </c>
      <c r="P36" s="35">
        <f t="shared" si="12"/>
        <v>4.9337043812125864E-3</v>
      </c>
      <c r="Q36" s="41"/>
      <c r="R36" s="58">
        <f t="shared" si="7"/>
        <v>1.4956252465404096</v>
      </c>
      <c r="S36" s="58">
        <f t="shared" si="8"/>
        <v>0.7983193277310926</v>
      </c>
      <c r="T36" s="58">
        <f t="shared" si="9"/>
        <v>1.0656801463419188</v>
      </c>
    </row>
    <row r="37" spans="2:21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2901.8320907252723</v>
      </c>
      <c r="F37" s="64">
        <v>5278.384046745864</v>
      </c>
      <c r="G37" s="65">
        <f t="shared" si="1"/>
        <v>8180.2161374711359</v>
      </c>
      <c r="H37" s="64">
        <v>40</v>
      </c>
      <c r="I37" s="64">
        <v>73</v>
      </c>
      <c r="J37" s="65">
        <f t="shared" si="2"/>
        <v>113</v>
      </c>
      <c r="K37" s="64">
        <v>80</v>
      </c>
      <c r="L37" s="64">
        <v>80</v>
      </c>
      <c r="M37" s="65">
        <f t="shared" si="3"/>
        <v>160</v>
      </c>
      <c r="N37" s="30">
        <f t="shared" si="10"/>
        <v>0.10189017172490422</v>
      </c>
      <c r="O37" s="30">
        <f t="shared" si="11"/>
        <v>0.14823590335727543</v>
      </c>
      <c r="P37" s="31">
        <f t="shared" si="12"/>
        <v>0.12764037163698563</v>
      </c>
      <c r="Q37" s="41"/>
      <c r="R37" s="58">
        <f t="shared" si="7"/>
        <v>24.181934089377268</v>
      </c>
      <c r="S37" s="58">
        <f t="shared" si="8"/>
        <v>34.499242135593882</v>
      </c>
      <c r="T37" s="58">
        <f t="shared" si="9"/>
        <v>29.964161675718447</v>
      </c>
    </row>
    <row r="38" spans="2:21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2813.6513577015899</v>
      </c>
      <c r="F38" s="56">
        <v>5053.2909839379199</v>
      </c>
      <c r="G38" s="57">
        <f t="shared" si="1"/>
        <v>7866.9423416395093</v>
      </c>
      <c r="H38" s="56">
        <v>40</v>
      </c>
      <c r="I38" s="56">
        <v>73</v>
      </c>
      <c r="J38" s="57">
        <f t="shared" si="2"/>
        <v>113</v>
      </c>
      <c r="K38" s="56">
        <v>80</v>
      </c>
      <c r="L38" s="56">
        <v>80</v>
      </c>
      <c r="M38" s="57">
        <f t="shared" si="3"/>
        <v>160</v>
      </c>
      <c r="N38" s="32">
        <f t="shared" si="10"/>
        <v>9.8793938121544592E-2</v>
      </c>
      <c r="O38" s="32">
        <f t="shared" si="11"/>
        <v>0.14191448505779375</v>
      </c>
      <c r="P38" s="33">
        <f t="shared" si="12"/>
        <v>0.12275218982710506</v>
      </c>
      <c r="Q38" s="41"/>
      <c r="R38" s="58">
        <f t="shared" si="7"/>
        <v>23.44709464751325</v>
      </c>
      <c r="S38" s="58">
        <f t="shared" si="8"/>
        <v>33.028045646653069</v>
      </c>
      <c r="T38" s="58">
        <f t="shared" si="9"/>
        <v>28.816638614064136</v>
      </c>
    </row>
    <row r="39" spans="2:21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2825.7963997723414</v>
      </c>
      <c r="F39" s="56">
        <v>4901.7771300636432</v>
      </c>
      <c r="G39" s="57">
        <f t="shared" si="1"/>
        <v>7727.573529835985</v>
      </c>
      <c r="H39" s="56">
        <v>40</v>
      </c>
      <c r="I39" s="56">
        <v>73</v>
      </c>
      <c r="J39" s="57">
        <f t="shared" si="2"/>
        <v>113</v>
      </c>
      <c r="K39" s="56">
        <v>80</v>
      </c>
      <c r="L39" s="56">
        <v>80</v>
      </c>
      <c r="M39" s="57">
        <f t="shared" si="3"/>
        <v>160</v>
      </c>
      <c r="N39" s="32">
        <f t="shared" si="10"/>
        <v>9.9220379205489512E-2</v>
      </c>
      <c r="O39" s="32">
        <f t="shared" si="11"/>
        <v>0.13765943411771633</v>
      </c>
      <c r="P39" s="33">
        <f t="shared" si="12"/>
        <v>0.12057754228304808</v>
      </c>
      <c r="Q39" s="41"/>
      <c r="R39" s="58">
        <f t="shared" si="7"/>
        <v>23.548303331436177</v>
      </c>
      <c r="S39" s="58">
        <f t="shared" si="8"/>
        <v>32.037759020023813</v>
      </c>
      <c r="T39" s="58">
        <f t="shared" si="9"/>
        <v>28.306130145919358</v>
      </c>
    </row>
    <row r="40" spans="2:21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2769.8715495104952</v>
      </c>
      <c r="F40" s="56">
        <v>4772.4679568738056</v>
      </c>
      <c r="G40" s="57">
        <f t="shared" si="1"/>
        <v>7542.3395063843009</v>
      </c>
      <c r="H40" s="56">
        <v>40</v>
      </c>
      <c r="I40" s="56">
        <v>73</v>
      </c>
      <c r="J40" s="57">
        <f t="shared" si="2"/>
        <v>113</v>
      </c>
      <c r="K40" s="56">
        <v>74</v>
      </c>
      <c r="L40" s="56">
        <v>80</v>
      </c>
      <c r="M40" s="57">
        <f t="shared" si="3"/>
        <v>154</v>
      </c>
      <c r="N40" s="32">
        <f t="shared" si="10"/>
        <v>0.10261824057166921</v>
      </c>
      <c r="O40" s="32">
        <f t="shared" si="11"/>
        <v>0.13402797003127964</v>
      </c>
      <c r="P40" s="33">
        <f t="shared" si="12"/>
        <v>0.1204846566515064</v>
      </c>
      <c r="Q40" s="41"/>
      <c r="R40" s="58">
        <f t="shared" si="7"/>
        <v>24.297118855355222</v>
      </c>
      <c r="S40" s="58">
        <f t="shared" si="8"/>
        <v>31.192601025318989</v>
      </c>
      <c r="T40" s="58">
        <f t="shared" si="9"/>
        <v>28.248462570727717</v>
      </c>
    </row>
    <row r="41" spans="2:21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2682.0844678438675</v>
      </c>
      <c r="F41" s="56">
        <v>4697.5703669563327</v>
      </c>
      <c r="G41" s="57">
        <f t="shared" si="1"/>
        <v>7379.6548348001998</v>
      </c>
      <c r="H41" s="56">
        <v>40</v>
      </c>
      <c r="I41" s="56">
        <v>73</v>
      </c>
      <c r="J41" s="57">
        <f t="shared" si="2"/>
        <v>113</v>
      </c>
      <c r="K41" s="56">
        <v>40</v>
      </c>
      <c r="L41" s="56">
        <v>80</v>
      </c>
      <c r="M41" s="57">
        <f t="shared" si="3"/>
        <v>120</v>
      </c>
      <c r="N41" s="32">
        <f t="shared" si="10"/>
        <v>0.14450886141400149</v>
      </c>
      <c r="O41" s="32">
        <f t="shared" si="11"/>
        <v>0.13192457781836478</v>
      </c>
      <c r="P41" s="33">
        <f t="shared" si="12"/>
        <v>0.13623642805346697</v>
      </c>
      <c r="Q41" s="41"/>
      <c r="R41" s="58">
        <f t="shared" si="7"/>
        <v>33.526055848048344</v>
      </c>
      <c r="S41" s="58">
        <f t="shared" si="8"/>
        <v>30.703074293832241</v>
      </c>
      <c r="T41" s="58">
        <f t="shared" si="9"/>
        <v>31.672338346781974</v>
      </c>
    </row>
    <row r="42" spans="2:21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1410.1477607190445</v>
      </c>
      <c r="F42" s="56">
        <v>4423.5239964974116</v>
      </c>
      <c r="G42" s="57">
        <f t="shared" si="1"/>
        <v>5833.6717572164562</v>
      </c>
      <c r="H42" s="56">
        <v>0</v>
      </c>
      <c r="I42" s="56">
        <v>0</v>
      </c>
      <c r="J42" s="57">
        <f t="shared" si="2"/>
        <v>0</v>
      </c>
      <c r="K42" s="56">
        <v>40</v>
      </c>
      <c r="L42" s="56">
        <v>80</v>
      </c>
      <c r="M42" s="57">
        <f t="shared" si="3"/>
        <v>120</v>
      </c>
      <c r="N42" s="32">
        <f t="shared" si="10"/>
        <v>0.14215199200796819</v>
      </c>
      <c r="O42" s="32">
        <f t="shared" si="11"/>
        <v>0.2229598788557163</v>
      </c>
      <c r="P42" s="33">
        <f t="shared" si="12"/>
        <v>0.19602391657313362</v>
      </c>
      <c r="Q42" s="41"/>
      <c r="R42" s="58">
        <f t="shared" si="7"/>
        <v>35.253694017976116</v>
      </c>
      <c r="S42" s="58">
        <f t="shared" si="8"/>
        <v>55.294049956217648</v>
      </c>
      <c r="T42" s="58">
        <f t="shared" si="9"/>
        <v>48.613931310137133</v>
      </c>
    </row>
    <row r="43" spans="2:21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1262.3113726188876</v>
      </c>
      <c r="F43" s="56">
        <v>4267.3957245105785</v>
      </c>
      <c r="G43" s="57">
        <f t="shared" si="1"/>
        <v>5529.7070971294661</v>
      </c>
      <c r="H43" s="56">
        <v>0</v>
      </c>
      <c r="I43" s="56">
        <v>0</v>
      </c>
      <c r="J43" s="57">
        <f t="shared" si="2"/>
        <v>0</v>
      </c>
      <c r="K43" s="56">
        <v>40</v>
      </c>
      <c r="L43" s="56">
        <v>80</v>
      </c>
      <c r="M43" s="57">
        <f t="shared" si="3"/>
        <v>120</v>
      </c>
      <c r="N43" s="32">
        <f t="shared" si="10"/>
        <v>0.12724913030432336</v>
      </c>
      <c r="O43" s="32">
        <f t="shared" si="11"/>
        <v>0.21509051030799287</v>
      </c>
      <c r="P43" s="33">
        <f t="shared" si="12"/>
        <v>0.1858100503067697</v>
      </c>
      <c r="Q43" s="41"/>
      <c r="R43" s="58">
        <f t="shared" si="7"/>
        <v>31.55778431547219</v>
      </c>
      <c r="S43" s="58">
        <f t="shared" si="8"/>
        <v>53.342446556382228</v>
      </c>
      <c r="T43" s="58">
        <f t="shared" si="9"/>
        <v>46.080892476078887</v>
      </c>
    </row>
    <row r="44" spans="2:21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1139.4702779491142</v>
      </c>
      <c r="F44" s="56">
        <v>4138.9794190881657</v>
      </c>
      <c r="G44" s="57">
        <f t="shared" si="1"/>
        <v>5278.4496970372802</v>
      </c>
      <c r="H44" s="56">
        <v>0</v>
      </c>
      <c r="I44" s="56">
        <v>0</v>
      </c>
      <c r="J44" s="57">
        <f t="shared" si="2"/>
        <v>0</v>
      </c>
      <c r="K44" s="56">
        <v>40</v>
      </c>
      <c r="L44" s="56">
        <v>80</v>
      </c>
      <c r="M44" s="57">
        <f t="shared" si="3"/>
        <v>120</v>
      </c>
      <c r="N44" s="32">
        <f t="shared" si="10"/>
        <v>0.11486595543841878</v>
      </c>
      <c r="O44" s="32">
        <f t="shared" si="11"/>
        <v>0.20861791426855675</v>
      </c>
      <c r="P44" s="33">
        <f t="shared" si="12"/>
        <v>0.17736726132517744</v>
      </c>
      <c r="Q44" s="41"/>
      <c r="R44" s="58">
        <f t="shared" si="7"/>
        <v>28.486756948727855</v>
      </c>
      <c r="S44" s="58">
        <f t="shared" si="8"/>
        <v>51.73724273860207</v>
      </c>
      <c r="T44" s="58">
        <f t="shared" si="9"/>
        <v>43.987080808644002</v>
      </c>
    </row>
    <row r="45" spans="2:21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1036.6001354106786</v>
      </c>
      <c r="F45" s="56">
        <v>4085.1273229064218</v>
      </c>
      <c r="G45" s="57">
        <f t="shared" si="1"/>
        <v>5121.7274583171002</v>
      </c>
      <c r="H45" s="56">
        <v>0</v>
      </c>
      <c r="I45" s="56">
        <v>0</v>
      </c>
      <c r="J45" s="57">
        <f t="shared" si="2"/>
        <v>0</v>
      </c>
      <c r="K45" s="56">
        <v>40</v>
      </c>
      <c r="L45" s="56">
        <v>83</v>
      </c>
      <c r="M45" s="57">
        <f t="shared" si="3"/>
        <v>123</v>
      </c>
      <c r="N45" s="32">
        <f t="shared" si="10"/>
        <v>0.10449598139220551</v>
      </c>
      <c r="O45" s="32">
        <f t="shared" si="11"/>
        <v>0.19846129629354944</v>
      </c>
      <c r="P45" s="33">
        <f t="shared" si="12"/>
        <v>0.16790347030937255</v>
      </c>
      <c r="Q45" s="41"/>
      <c r="R45" s="58">
        <f t="shared" si="7"/>
        <v>25.915003385266964</v>
      </c>
      <c r="S45" s="58">
        <f t="shared" si="8"/>
        <v>49.21840148080026</v>
      </c>
      <c r="T45" s="58">
        <f t="shared" si="9"/>
        <v>41.640060636724392</v>
      </c>
    </row>
    <row r="46" spans="2:21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1022.9674516701186</v>
      </c>
      <c r="F46" s="56">
        <v>3972.2561794820754</v>
      </c>
      <c r="G46" s="57">
        <f t="shared" si="1"/>
        <v>4995.2236311521938</v>
      </c>
      <c r="H46" s="56">
        <v>0</v>
      </c>
      <c r="I46" s="56">
        <v>0</v>
      </c>
      <c r="J46" s="57">
        <f t="shared" si="2"/>
        <v>0</v>
      </c>
      <c r="K46" s="56">
        <v>40</v>
      </c>
      <c r="L46" s="56">
        <v>110</v>
      </c>
      <c r="M46" s="57">
        <f t="shared" si="3"/>
        <v>150</v>
      </c>
      <c r="N46" s="32">
        <f t="shared" si="10"/>
        <v>0.10312171891835874</v>
      </c>
      <c r="O46" s="32">
        <f t="shared" si="11"/>
        <v>0.14561056376400569</v>
      </c>
      <c r="P46" s="33">
        <f t="shared" si="12"/>
        <v>0.13428020513849984</v>
      </c>
      <c r="Q46" s="41"/>
      <c r="R46" s="58">
        <f t="shared" si="7"/>
        <v>25.574186291752966</v>
      </c>
      <c r="S46" s="58">
        <f t="shared" si="8"/>
        <v>36.111419813473411</v>
      </c>
      <c r="T46" s="58">
        <f t="shared" si="9"/>
        <v>33.301490874347955</v>
      </c>
    </row>
    <row r="47" spans="2:21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983.42499359937403</v>
      </c>
      <c r="F47" s="56">
        <v>3943.204803656577</v>
      </c>
      <c r="G47" s="57">
        <f t="shared" si="1"/>
        <v>4926.6297972559514</v>
      </c>
      <c r="H47" s="56">
        <v>0</v>
      </c>
      <c r="I47" s="56">
        <v>0</v>
      </c>
      <c r="J47" s="57">
        <f t="shared" si="2"/>
        <v>0</v>
      </c>
      <c r="K47" s="56">
        <v>40</v>
      </c>
      <c r="L47" s="56">
        <v>116</v>
      </c>
      <c r="M47" s="57">
        <f t="shared" si="3"/>
        <v>156</v>
      </c>
      <c r="N47" s="32">
        <f t="shared" si="10"/>
        <v>9.9135584032194968E-2</v>
      </c>
      <c r="O47" s="32">
        <f t="shared" si="11"/>
        <v>0.13706913249640493</v>
      </c>
      <c r="P47" s="33">
        <f t="shared" si="12"/>
        <v>0.12734258160814596</v>
      </c>
      <c r="Q47" s="41"/>
      <c r="R47" s="58">
        <f t="shared" si="7"/>
        <v>24.585624839984352</v>
      </c>
      <c r="S47" s="58">
        <f t="shared" si="8"/>
        <v>33.993144859108426</v>
      </c>
      <c r="T47" s="58">
        <f t="shared" si="9"/>
        <v>31.5809602388202</v>
      </c>
    </row>
    <row r="48" spans="2:21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941.34183821167233</v>
      </c>
      <c r="F48" s="56">
        <v>3929.0005643278482</v>
      </c>
      <c r="G48" s="57">
        <f t="shared" si="1"/>
        <v>4870.3424025395207</v>
      </c>
      <c r="H48" s="56">
        <v>0</v>
      </c>
      <c r="I48" s="56">
        <v>0</v>
      </c>
      <c r="J48" s="57">
        <f t="shared" ref="J48:J58" si="13">+H48+I48</f>
        <v>0</v>
      </c>
      <c r="K48" s="56">
        <v>40</v>
      </c>
      <c r="L48" s="56">
        <v>118</v>
      </c>
      <c r="M48" s="57">
        <f t="shared" ref="M48:M58" si="14">+K48+L48</f>
        <v>158</v>
      </c>
      <c r="N48" s="32">
        <f t="shared" ref="N48" si="15">+E48/(H48*216+K48*248)</f>
        <v>9.4893330464886322E-2</v>
      </c>
      <c r="O48" s="32">
        <f t="shared" ref="O48" si="16">+F48/(I48*216+L48*248)</f>
        <v>0.13426054416101177</v>
      </c>
      <c r="P48" s="33">
        <f t="shared" ref="P48" si="17">+G48/(J48*216+M48*248)</f>
        <v>0.12429416094680279</v>
      </c>
      <c r="Q48" s="41"/>
      <c r="R48" s="58">
        <f t="shared" ref="R48" si="18">+E48/(H48+K48)</f>
        <v>23.533545955291807</v>
      </c>
      <c r="S48" s="58">
        <f t="shared" ref="S48" si="19">+F48/(I48+L48)</f>
        <v>33.29661495193092</v>
      </c>
      <c r="T48" s="58">
        <f t="shared" ref="T48" si="20">+G48/(J48+M48)</f>
        <v>30.824951914807095</v>
      </c>
      <c r="U48" s="104"/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826.61026301215838</v>
      </c>
      <c r="F49" s="56">
        <v>3656.2358781613457</v>
      </c>
      <c r="G49" s="57">
        <f t="shared" si="1"/>
        <v>4482.8461411735043</v>
      </c>
      <c r="H49" s="56">
        <v>0</v>
      </c>
      <c r="I49" s="56">
        <v>0</v>
      </c>
      <c r="J49" s="57">
        <f t="shared" si="13"/>
        <v>0</v>
      </c>
      <c r="K49" s="56">
        <v>40</v>
      </c>
      <c r="L49" s="56">
        <v>118</v>
      </c>
      <c r="M49" s="57">
        <f t="shared" si="14"/>
        <v>158</v>
      </c>
      <c r="N49" s="32">
        <f t="shared" si="10"/>
        <v>8.332764748106436E-2</v>
      </c>
      <c r="O49" s="32">
        <f t="shared" si="11"/>
        <v>0.12493971699567201</v>
      </c>
      <c r="P49" s="33">
        <f t="shared" si="12"/>
        <v>0.11440501585273337</v>
      </c>
      <c r="Q49" s="41"/>
      <c r="R49" s="58">
        <f t="shared" si="7"/>
        <v>20.66525657530396</v>
      </c>
      <c r="S49" s="58">
        <f t="shared" si="8"/>
        <v>30.985049814926658</v>
      </c>
      <c r="T49" s="58">
        <f t="shared" si="9"/>
        <v>28.372443931477875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704.79099599132894</v>
      </c>
      <c r="F50" s="56">
        <v>3707.5886822946577</v>
      </c>
      <c r="G50" s="57">
        <f t="shared" si="1"/>
        <v>4412.3796782859863</v>
      </c>
      <c r="H50" s="56">
        <v>0</v>
      </c>
      <c r="I50" s="56">
        <v>0</v>
      </c>
      <c r="J50" s="57">
        <f t="shared" si="13"/>
        <v>0</v>
      </c>
      <c r="K50" s="56">
        <v>40</v>
      </c>
      <c r="L50" s="56">
        <v>118</v>
      </c>
      <c r="M50" s="57">
        <f t="shared" si="14"/>
        <v>158</v>
      </c>
      <c r="N50" s="32">
        <f t="shared" si="10"/>
        <v>7.1047479434609775E-2</v>
      </c>
      <c r="O50" s="32">
        <f t="shared" si="11"/>
        <v>0.12669452850924884</v>
      </c>
      <c r="P50" s="33">
        <f t="shared" si="12"/>
        <v>0.11260666798402374</v>
      </c>
      <c r="Q50" s="41"/>
      <c r="R50" s="58">
        <f t="shared" si="7"/>
        <v>17.619774899783224</v>
      </c>
      <c r="S50" s="58">
        <f t="shared" si="8"/>
        <v>31.420243070293708</v>
      </c>
      <c r="T50" s="58">
        <f t="shared" si="9"/>
        <v>27.92645366003789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563.82195578397284</v>
      </c>
      <c r="F51" s="56">
        <v>3333.1524139277485</v>
      </c>
      <c r="G51" s="57">
        <f t="shared" si="1"/>
        <v>3896.9743697117215</v>
      </c>
      <c r="H51" s="56">
        <v>0</v>
      </c>
      <c r="I51" s="56">
        <v>0</v>
      </c>
      <c r="J51" s="57">
        <f t="shared" si="13"/>
        <v>0</v>
      </c>
      <c r="K51" s="56">
        <v>40</v>
      </c>
      <c r="L51" s="56">
        <v>80</v>
      </c>
      <c r="M51" s="57">
        <f t="shared" si="14"/>
        <v>120</v>
      </c>
      <c r="N51" s="32">
        <f t="shared" si="10"/>
        <v>5.6836890704029523E-2</v>
      </c>
      <c r="O51" s="32">
        <f t="shared" si="11"/>
        <v>0.16800163376651958</v>
      </c>
      <c r="P51" s="33">
        <f t="shared" si="12"/>
        <v>0.13094671941235622</v>
      </c>
      <c r="Q51" s="41"/>
      <c r="R51" s="58">
        <f t="shared" si="7"/>
        <v>14.095548894599322</v>
      </c>
      <c r="S51" s="58">
        <f t="shared" si="8"/>
        <v>41.664405174096856</v>
      </c>
      <c r="T51" s="58">
        <f t="shared" si="9"/>
        <v>32.474786414264344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535.70362877005664</v>
      </c>
      <c r="F52" s="56">
        <v>3316.4226429955338</v>
      </c>
      <c r="G52" s="57">
        <f t="shared" si="1"/>
        <v>3852.1262717655904</v>
      </c>
      <c r="H52" s="56">
        <v>0</v>
      </c>
      <c r="I52" s="56">
        <v>0</v>
      </c>
      <c r="J52" s="57">
        <f t="shared" si="13"/>
        <v>0</v>
      </c>
      <c r="K52" s="56">
        <v>40</v>
      </c>
      <c r="L52" s="56">
        <v>78</v>
      </c>
      <c r="M52" s="57">
        <f t="shared" si="14"/>
        <v>118</v>
      </c>
      <c r="N52" s="32">
        <f t="shared" si="10"/>
        <v>5.4002381932465385E-2</v>
      </c>
      <c r="O52" s="32">
        <f t="shared" si="11"/>
        <v>0.17144451214823891</v>
      </c>
      <c r="P52" s="33">
        <f t="shared" si="12"/>
        <v>0.13163362054967162</v>
      </c>
      <c r="Q52" s="41"/>
      <c r="R52" s="58">
        <f t="shared" si="7"/>
        <v>13.392590719251416</v>
      </c>
      <c r="S52" s="58">
        <f t="shared" si="8"/>
        <v>42.518239012763253</v>
      </c>
      <c r="T52" s="58">
        <f t="shared" si="9"/>
        <v>32.645137896318566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542.09325690795299</v>
      </c>
      <c r="F53" s="56">
        <v>3237.8745162592336</v>
      </c>
      <c r="G53" s="57">
        <f t="shared" si="1"/>
        <v>3779.9677731671864</v>
      </c>
      <c r="H53" s="56">
        <v>0</v>
      </c>
      <c r="I53" s="56">
        <v>0</v>
      </c>
      <c r="J53" s="57">
        <f t="shared" si="13"/>
        <v>0</v>
      </c>
      <c r="K53" s="56">
        <v>40</v>
      </c>
      <c r="L53" s="56">
        <v>86</v>
      </c>
      <c r="M53" s="57">
        <f t="shared" si="14"/>
        <v>126</v>
      </c>
      <c r="N53" s="32">
        <f t="shared" si="10"/>
        <v>5.4646497672172681E-2</v>
      </c>
      <c r="O53" s="32">
        <f t="shared" si="11"/>
        <v>0.15181332127997157</v>
      </c>
      <c r="P53" s="33">
        <f t="shared" si="12"/>
        <v>0.12096671061082906</v>
      </c>
      <c r="Q53" s="41"/>
      <c r="R53" s="58">
        <f t="shared" si="7"/>
        <v>13.552331422698824</v>
      </c>
      <c r="S53" s="58">
        <f t="shared" si="8"/>
        <v>37.649703677432946</v>
      </c>
      <c r="T53" s="58">
        <f t="shared" si="9"/>
        <v>29.999744231485607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531.89378835537764</v>
      </c>
      <c r="F54" s="56">
        <v>3127.9891988867312</v>
      </c>
      <c r="G54" s="57">
        <f t="shared" si="1"/>
        <v>3659.8829872421088</v>
      </c>
      <c r="H54" s="56">
        <v>0</v>
      </c>
      <c r="I54" s="56">
        <v>0</v>
      </c>
      <c r="J54" s="57">
        <f t="shared" si="13"/>
        <v>0</v>
      </c>
      <c r="K54" s="56">
        <v>40</v>
      </c>
      <c r="L54" s="56">
        <v>116</v>
      </c>
      <c r="M54" s="57">
        <f t="shared" si="14"/>
        <v>156</v>
      </c>
      <c r="N54" s="32">
        <f t="shared" si="10"/>
        <v>5.3618325439050166E-2</v>
      </c>
      <c r="O54" s="32">
        <f t="shared" si="11"/>
        <v>0.10873154890457214</v>
      </c>
      <c r="P54" s="33">
        <f t="shared" si="12"/>
        <v>9.4599953144181889E-2</v>
      </c>
      <c r="Q54" s="41"/>
      <c r="R54" s="58">
        <f t="shared" si="7"/>
        <v>13.297344708884442</v>
      </c>
      <c r="S54" s="58">
        <f t="shared" si="8"/>
        <v>26.96542412833389</v>
      </c>
      <c r="T54" s="58">
        <f t="shared" si="9"/>
        <v>23.460788379757108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408.13008705912091</v>
      </c>
      <c r="F55" s="56">
        <v>2290.4221986546022</v>
      </c>
      <c r="G55" s="57">
        <f t="shared" si="1"/>
        <v>2698.552285713723</v>
      </c>
      <c r="H55" s="56">
        <v>0</v>
      </c>
      <c r="I55" s="56">
        <v>0</v>
      </c>
      <c r="J55" s="57">
        <f t="shared" si="13"/>
        <v>0</v>
      </c>
      <c r="K55" s="56">
        <v>40</v>
      </c>
      <c r="L55" s="56">
        <v>118</v>
      </c>
      <c r="M55" s="57">
        <f t="shared" si="14"/>
        <v>158</v>
      </c>
      <c r="N55" s="32">
        <f t="shared" si="10"/>
        <v>4.1142145872895254E-2</v>
      </c>
      <c r="O55" s="32">
        <f t="shared" si="11"/>
        <v>7.8267571031116812E-2</v>
      </c>
      <c r="P55" s="33">
        <f t="shared" si="12"/>
        <v>6.8868729218908811E-2</v>
      </c>
      <c r="Q55" s="41"/>
      <c r="R55" s="58">
        <f t="shared" si="7"/>
        <v>10.203252176478022</v>
      </c>
      <c r="S55" s="58">
        <f t="shared" si="8"/>
        <v>19.410357615716968</v>
      </c>
      <c r="T55" s="58">
        <f t="shared" si="9"/>
        <v>17.079444846289388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387.77857026857936</v>
      </c>
      <c r="F56" s="56">
        <v>2164.5264314450037</v>
      </c>
      <c r="G56" s="57">
        <f t="shared" si="1"/>
        <v>2552.3050017135829</v>
      </c>
      <c r="H56" s="56">
        <v>0</v>
      </c>
      <c r="I56" s="56">
        <v>0</v>
      </c>
      <c r="J56" s="57">
        <f t="shared" si="13"/>
        <v>0</v>
      </c>
      <c r="K56" s="56">
        <v>22</v>
      </c>
      <c r="L56" s="56">
        <v>118</v>
      </c>
      <c r="M56" s="57">
        <f t="shared" si="14"/>
        <v>140</v>
      </c>
      <c r="N56" s="32">
        <f t="shared" si="10"/>
        <v>7.1073784873273343E-2</v>
      </c>
      <c r="O56" s="32">
        <f t="shared" si="11"/>
        <v>7.3965501347901988E-2</v>
      </c>
      <c r="P56" s="33">
        <f t="shared" si="12"/>
        <v>7.351108875903177E-2</v>
      </c>
      <c r="Q56" s="41"/>
      <c r="R56" s="58">
        <f t="shared" si="7"/>
        <v>17.62629864857179</v>
      </c>
      <c r="S56" s="58">
        <f t="shared" si="8"/>
        <v>18.343444334279692</v>
      </c>
      <c r="T56" s="58">
        <f t="shared" si="9"/>
        <v>18.230750012239877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315.16497928393574</v>
      </c>
      <c r="F57" s="56">
        <v>1557.8539827337897</v>
      </c>
      <c r="G57" s="57">
        <f t="shared" si="1"/>
        <v>1873.0189620177255</v>
      </c>
      <c r="H57" s="56">
        <v>0</v>
      </c>
      <c r="I57" s="56">
        <v>0</v>
      </c>
      <c r="J57" s="57">
        <f t="shared" si="13"/>
        <v>0</v>
      </c>
      <c r="K57" s="56">
        <v>0</v>
      </c>
      <c r="L57" s="56">
        <v>118</v>
      </c>
      <c r="M57" s="57">
        <f t="shared" si="14"/>
        <v>118</v>
      </c>
      <c r="N57" s="32" t="e">
        <f t="shared" si="10"/>
        <v>#DIV/0!</v>
      </c>
      <c r="O57" s="32">
        <f t="shared" si="11"/>
        <v>5.3234485467939782E-2</v>
      </c>
      <c r="P57" s="33">
        <f t="shared" si="12"/>
        <v>6.4004201818539011E-2</v>
      </c>
      <c r="Q57" s="41"/>
      <c r="R57" s="58" t="e">
        <f t="shared" si="7"/>
        <v>#DIV/0!</v>
      </c>
      <c r="S57" s="58">
        <f t="shared" si="8"/>
        <v>13.202152396049065</v>
      </c>
      <c r="T57" s="58">
        <f t="shared" si="9"/>
        <v>15.873042050997674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306.1225719636858</v>
      </c>
      <c r="F58" s="61">
        <v>1391</v>
      </c>
      <c r="G58" s="62">
        <f t="shared" si="1"/>
        <v>1697.1225719636859</v>
      </c>
      <c r="H58" s="56">
        <v>0</v>
      </c>
      <c r="I58" s="56">
        <v>0</v>
      </c>
      <c r="J58" s="57">
        <f t="shared" si="13"/>
        <v>0</v>
      </c>
      <c r="K58" s="56">
        <v>0</v>
      </c>
      <c r="L58" s="56">
        <v>118</v>
      </c>
      <c r="M58" s="57">
        <f t="shared" si="14"/>
        <v>118</v>
      </c>
      <c r="N58" s="34" t="e">
        <f t="shared" si="10"/>
        <v>#DIV/0!</v>
      </c>
      <c r="O58" s="34">
        <f t="shared" si="11"/>
        <v>4.7532804811372335E-2</v>
      </c>
      <c r="P58" s="35">
        <f t="shared" si="12"/>
        <v>5.7993526926041754E-2</v>
      </c>
      <c r="Q58" s="41"/>
      <c r="R58" s="58" t="e">
        <f t="shared" si="7"/>
        <v>#DIV/0!</v>
      </c>
      <c r="S58" s="58">
        <f t="shared" si="8"/>
        <v>11.788135593220339</v>
      </c>
      <c r="T58" s="58">
        <f t="shared" si="9"/>
        <v>14.382394677658356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2154.8900902975065</v>
      </c>
      <c r="F59" s="64">
        <v>3249.0104892914756</v>
      </c>
      <c r="G59" s="65">
        <f t="shared" si="1"/>
        <v>5403.9005795889825</v>
      </c>
      <c r="H59" s="66">
        <v>0</v>
      </c>
      <c r="I59" s="64">
        <v>0</v>
      </c>
      <c r="J59" s="65">
        <f t="shared" ref="J59" si="21">+H59+I59</f>
        <v>0</v>
      </c>
      <c r="K59" s="66">
        <v>80</v>
      </c>
      <c r="L59" s="64">
        <v>79</v>
      </c>
      <c r="M59" s="65">
        <f t="shared" ref="M59" si="22">+K59+L59</f>
        <v>159</v>
      </c>
      <c r="N59" s="30">
        <f t="shared" si="10"/>
        <v>0.10861341180935012</v>
      </c>
      <c r="O59" s="30">
        <f t="shared" si="11"/>
        <v>0.16583352844484869</v>
      </c>
      <c r="P59" s="31">
        <f t="shared" si="12"/>
        <v>0.13704353265340288</v>
      </c>
      <c r="Q59" s="41"/>
      <c r="R59" s="58">
        <f t="shared" si="7"/>
        <v>26.936126128718833</v>
      </c>
      <c r="S59" s="58">
        <f t="shared" si="8"/>
        <v>41.126715054322474</v>
      </c>
      <c r="T59" s="58">
        <f t="shared" si="9"/>
        <v>33.986796098043918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2065.397523203836</v>
      </c>
      <c r="F60" s="56">
        <v>3241.6446426056086</v>
      </c>
      <c r="G60" s="57">
        <f t="shared" si="1"/>
        <v>5307.0421658094447</v>
      </c>
      <c r="H60" s="55">
        <v>0</v>
      </c>
      <c r="I60" s="56">
        <v>0</v>
      </c>
      <c r="J60" s="57">
        <f t="shared" ref="J60:J86" si="23">+H60+I60</f>
        <v>0</v>
      </c>
      <c r="K60" s="55">
        <v>80</v>
      </c>
      <c r="L60" s="56">
        <v>79</v>
      </c>
      <c r="M60" s="57">
        <f t="shared" ref="M60:M86" si="24">+K60+L60</f>
        <v>159</v>
      </c>
      <c r="N60" s="32">
        <f t="shared" si="10"/>
        <v>0.10410269774212884</v>
      </c>
      <c r="O60" s="32">
        <f t="shared" si="11"/>
        <v>0.16545756648660723</v>
      </c>
      <c r="P60" s="33">
        <f t="shared" si="12"/>
        <v>0.13458719227554891</v>
      </c>
      <c r="Q60" s="41"/>
      <c r="R60" s="58">
        <f t="shared" si="7"/>
        <v>25.81746904004795</v>
      </c>
      <c r="S60" s="58">
        <f t="shared" si="8"/>
        <v>41.033476488678588</v>
      </c>
      <c r="T60" s="58">
        <f t="shared" si="9"/>
        <v>33.377623684336129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2043.0707284537607</v>
      </c>
      <c r="F61" s="56">
        <v>3126.4888873247482</v>
      </c>
      <c r="G61" s="57">
        <f t="shared" si="1"/>
        <v>5169.5596157785094</v>
      </c>
      <c r="H61" s="55">
        <v>0</v>
      </c>
      <c r="I61" s="56">
        <v>0</v>
      </c>
      <c r="J61" s="57">
        <f t="shared" si="23"/>
        <v>0</v>
      </c>
      <c r="K61" s="55">
        <v>80</v>
      </c>
      <c r="L61" s="56">
        <v>79</v>
      </c>
      <c r="M61" s="57">
        <f t="shared" si="24"/>
        <v>159</v>
      </c>
      <c r="N61" s="32">
        <f t="shared" si="10"/>
        <v>0.10297735526480649</v>
      </c>
      <c r="O61" s="32">
        <f t="shared" si="11"/>
        <v>0.15957987379158575</v>
      </c>
      <c r="P61" s="33">
        <f t="shared" si="12"/>
        <v>0.13110061918691696</v>
      </c>
      <c r="Q61" s="41"/>
      <c r="R61" s="58">
        <f t="shared" si="7"/>
        <v>25.538384105672009</v>
      </c>
      <c r="S61" s="58">
        <f t="shared" si="8"/>
        <v>39.575808700313267</v>
      </c>
      <c r="T61" s="58">
        <f t="shared" si="9"/>
        <v>32.512953558355406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2092.6856386929944</v>
      </c>
      <c r="F62" s="56">
        <v>3006.4764731466994</v>
      </c>
      <c r="G62" s="57">
        <f t="shared" si="1"/>
        <v>5099.1621118396943</v>
      </c>
      <c r="H62" s="55">
        <v>0</v>
      </c>
      <c r="I62" s="56">
        <v>0</v>
      </c>
      <c r="J62" s="57">
        <f t="shared" si="23"/>
        <v>0</v>
      </c>
      <c r="K62" s="55">
        <v>80</v>
      </c>
      <c r="L62" s="56">
        <v>79</v>
      </c>
      <c r="M62" s="57">
        <f t="shared" si="24"/>
        <v>159</v>
      </c>
      <c r="N62" s="32">
        <f t="shared" si="10"/>
        <v>0.10547810678896141</v>
      </c>
      <c r="O62" s="32">
        <f t="shared" si="11"/>
        <v>0.15345429119776946</v>
      </c>
      <c r="P62" s="33">
        <f t="shared" si="12"/>
        <v>0.12931533048893523</v>
      </c>
      <c r="Q62" s="41"/>
      <c r="R62" s="58">
        <f t="shared" si="7"/>
        <v>26.15857048366243</v>
      </c>
      <c r="S62" s="58">
        <f t="shared" si="8"/>
        <v>38.05666421704683</v>
      </c>
      <c r="T62" s="58">
        <f t="shared" si="9"/>
        <v>32.07020196125594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2108.9641495759815</v>
      </c>
      <c r="F63" s="56">
        <v>2924.9964794994744</v>
      </c>
      <c r="G63" s="57">
        <f t="shared" si="1"/>
        <v>5033.9606290754564</v>
      </c>
      <c r="H63" s="55">
        <v>0</v>
      </c>
      <c r="I63" s="56">
        <v>0</v>
      </c>
      <c r="J63" s="57">
        <f t="shared" si="23"/>
        <v>0</v>
      </c>
      <c r="K63" s="55">
        <v>80</v>
      </c>
      <c r="L63" s="56">
        <v>79</v>
      </c>
      <c r="M63" s="57">
        <f t="shared" si="24"/>
        <v>159</v>
      </c>
      <c r="N63" s="32">
        <f t="shared" si="10"/>
        <v>0.10629859624878939</v>
      </c>
      <c r="O63" s="32">
        <f t="shared" si="11"/>
        <v>0.14929545117902585</v>
      </c>
      <c r="P63" s="33">
        <f t="shared" si="12"/>
        <v>0.12766181347827796</v>
      </c>
      <c r="Q63" s="41"/>
      <c r="R63" s="58">
        <f t="shared" si="7"/>
        <v>26.362051869699769</v>
      </c>
      <c r="S63" s="58">
        <f t="shared" si="8"/>
        <v>37.025271892398408</v>
      </c>
      <c r="T63" s="58">
        <f t="shared" si="9"/>
        <v>31.660129742612934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2069.1656884568401</v>
      </c>
      <c r="F64" s="56">
        <v>2752.8902325634408</v>
      </c>
      <c r="G64" s="57">
        <f t="shared" si="1"/>
        <v>4822.0559210202809</v>
      </c>
      <c r="H64" s="55">
        <v>0</v>
      </c>
      <c r="I64" s="56">
        <v>0</v>
      </c>
      <c r="J64" s="57">
        <f t="shared" si="23"/>
        <v>0</v>
      </c>
      <c r="K64" s="55">
        <v>76</v>
      </c>
      <c r="L64" s="56">
        <v>79</v>
      </c>
      <c r="M64" s="57">
        <f t="shared" si="24"/>
        <v>155</v>
      </c>
      <c r="N64" s="3">
        <f t="shared" si="10"/>
        <v>0.10978171097500213</v>
      </c>
      <c r="O64" s="3">
        <f t="shared" si="11"/>
        <v>0.14051093469596981</v>
      </c>
      <c r="P64" s="4">
        <f t="shared" si="12"/>
        <v>0.12544370241988245</v>
      </c>
      <c r="Q64" s="41"/>
      <c r="R64" s="58">
        <f t="shared" si="7"/>
        <v>27.225864321800529</v>
      </c>
      <c r="S64" s="58">
        <f t="shared" si="8"/>
        <v>34.846711804600517</v>
      </c>
      <c r="T64" s="58">
        <f t="shared" si="9"/>
        <v>31.110038200130845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1986.1654407976764</v>
      </c>
      <c r="F65" s="56">
        <v>2470.3018363383571</v>
      </c>
      <c r="G65" s="57">
        <f t="shared" si="1"/>
        <v>4456.4672771360338</v>
      </c>
      <c r="H65" s="55">
        <v>0</v>
      </c>
      <c r="I65" s="56">
        <v>0</v>
      </c>
      <c r="J65" s="57">
        <f t="shared" si="23"/>
        <v>0</v>
      </c>
      <c r="K65" s="55">
        <v>42</v>
      </c>
      <c r="L65" s="56">
        <v>79</v>
      </c>
      <c r="M65" s="57">
        <f t="shared" si="24"/>
        <v>121</v>
      </c>
      <c r="N65" s="3">
        <f t="shared" si="10"/>
        <v>0.19068408609808721</v>
      </c>
      <c r="O65" s="3">
        <f t="shared" si="11"/>
        <v>0.1260872721691689</v>
      </c>
      <c r="P65" s="4">
        <f t="shared" si="12"/>
        <v>0.14850930675606616</v>
      </c>
      <c r="Q65" s="41"/>
      <c r="R65" s="58">
        <f t="shared" si="7"/>
        <v>47.289653352325629</v>
      </c>
      <c r="S65" s="58">
        <f t="shared" si="8"/>
        <v>31.269643497953886</v>
      </c>
      <c r="T65" s="58">
        <f t="shared" si="9"/>
        <v>36.830308075504412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1176.2839864719576</v>
      </c>
      <c r="F66" s="56">
        <v>1329.9862270037033</v>
      </c>
      <c r="G66" s="57">
        <f t="shared" si="1"/>
        <v>2506.270213475661</v>
      </c>
      <c r="H66" s="55">
        <v>0</v>
      </c>
      <c r="I66" s="56">
        <v>0</v>
      </c>
      <c r="J66" s="57">
        <f t="shared" si="23"/>
        <v>0</v>
      </c>
      <c r="K66" s="55">
        <v>40</v>
      </c>
      <c r="L66" s="56">
        <v>79</v>
      </c>
      <c r="M66" s="57">
        <f t="shared" si="24"/>
        <v>119</v>
      </c>
      <c r="N66" s="3">
        <f t="shared" si="10"/>
        <v>0.1185770147653183</v>
      </c>
      <c r="O66" s="3">
        <f t="shared" si="11"/>
        <v>6.7884147968747616E-2</v>
      </c>
      <c r="P66" s="4">
        <f t="shared" si="12"/>
        <v>8.4923767060031879E-2</v>
      </c>
      <c r="Q66" s="41"/>
      <c r="R66" s="58">
        <f t="shared" si="7"/>
        <v>29.407099661798942</v>
      </c>
      <c r="S66" s="58">
        <f t="shared" si="8"/>
        <v>16.835268696249408</v>
      </c>
      <c r="T66" s="58">
        <f t="shared" si="9"/>
        <v>21.061094230887907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922.61929273783585</v>
      </c>
      <c r="F67" s="56">
        <v>1229.9862270037027</v>
      </c>
      <c r="G67" s="57">
        <f t="shared" si="1"/>
        <v>2152.6055197415385</v>
      </c>
      <c r="H67" s="55">
        <v>0</v>
      </c>
      <c r="I67" s="56">
        <v>0</v>
      </c>
      <c r="J67" s="57">
        <f t="shared" si="23"/>
        <v>0</v>
      </c>
      <c r="K67" s="55">
        <v>40</v>
      </c>
      <c r="L67" s="56">
        <v>79</v>
      </c>
      <c r="M67" s="57">
        <f t="shared" si="24"/>
        <v>119</v>
      </c>
      <c r="N67" s="3">
        <f t="shared" si="10"/>
        <v>9.3005977090507647E-2</v>
      </c>
      <c r="O67" s="3">
        <f t="shared" si="11"/>
        <v>6.2780023836448692E-2</v>
      </c>
      <c r="P67" s="4">
        <f t="shared" si="12"/>
        <v>7.2940008123527328E-2</v>
      </c>
      <c r="Q67" s="41"/>
      <c r="R67" s="58">
        <f t="shared" si="7"/>
        <v>23.065482318445895</v>
      </c>
      <c r="S67" s="58">
        <f t="shared" si="8"/>
        <v>15.569445911439274</v>
      </c>
      <c r="T67" s="58">
        <f t="shared" si="9"/>
        <v>18.089122014634778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704.51812185940537</v>
      </c>
      <c r="F68" s="56">
        <v>1187.9922330097086</v>
      </c>
      <c r="G68" s="57">
        <f t="shared" si="1"/>
        <v>1892.5103548691141</v>
      </c>
      <c r="H68" s="55">
        <v>0</v>
      </c>
      <c r="I68" s="56">
        <v>0</v>
      </c>
      <c r="J68" s="57">
        <f t="shared" si="23"/>
        <v>0</v>
      </c>
      <c r="K68" s="55">
        <v>40</v>
      </c>
      <c r="L68" s="56">
        <v>115</v>
      </c>
      <c r="M68" s="57">
        <f t="shared" si="24"/>
        <v>155</v>
      </c>
      <c r="N68" s="3">
        <f t="shared" si="10"/>
        <v>7.1019971961633607E-2</v>
      </c>
      <c r="O68" s="3">
        <f t="shared" si="11"/>
        <v>4.1654706627268882E-2</v>
      </c>
      <c r="P68" s="4">
        <f t="shared" si="12"/>
        <v>4.9232839616782362E-2</v>
      </c>
      <c r="Q68" s="41"/>
      <c r="R68" s="58">
        <f t="shared" si="7"/>
        <v>17.612953046485135</v>
      </c>
      <c r="S68" s="58">
        <f t="shared" si="8"/>
        <v>10.330367243562684</v>
      </c>
      <c r="T68" s="58">
        <f t="shared" si="9"/>
        <v>12.209744224962026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539.29382718762531</v>
      </c>
      <c r="F69" s="61">
        <v>519</v>
      </c>
      <c r="G69" s="62">
        <f t="shared" si="1"/>
        <v>1058.2938271876253</v>
      </c>
      <c r="H69" s="67">
        <v>0</v>
      </c>
      <c r="I69" s="61">
        <v>0</v>
      </c>
      <c r="J69" s="62">
        <f t="shared" si="23"/>
        <v>0</v>
      </c>
      <c r="K69" s="67">
        <v>40</v>
      </c>
      <c r="L69" s="61">
        <v>115</v>
      </c>
      <c r="M69" s="62">
        <f t="shared" si="24"/>
        <v>155</v>
      </c>
      <c r="N69" s="6">
        <f t="shared" si="10"/>
        <v>5.4364297095526745E-2</v>
      </c>
      <c r="O69" s="6">
        <f t="shared" si="11"/>
        <v>1.8197755960729312E-2</v>
      </c>
      <c r="P69" s="7">
        <f t="shared" si="12"/>
        <v>2.7531056898741555E-2</v>
      </c>
      <c r="Q69" s="41"/>
      <c r="R69" s="58">
        <f t="shared" si="7"/>
        <v>13.482345679690633</v>
      </c>
      <c r="S69" s="58">
        <f t="shared" si="8"/>
        <v>4.5130434782608697</v>
      </c>
      <c r="T69" s="58">
        <f t="shared" si="9"/>
        <v>6.8277021108879055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4964.0000000000009</v>
      </c>
      <c r="F70" s="64">
        <v>739.40824670911866</v>
      </c>
      <c r="G70" s="65">
        <f t="shared" si="1"/>
        <v>5703.4082467091193</v>
      </c>
      <c r="H70" s="66">
        <v>238</v>
      </c>
      <c r="I70" s="64">
        <v>160</v>
      </c>
      <c r="J70" s="65">
        <f t="shared" si="23"/>
        <v>398</v>
      </c>
      <c r="K70" s="66">
        <v>0</v>
      </c>
      <c r="L70" s="64">
        <v>0</v>
      </c>
      <c r="M70" s="65">
        <f t="shared" si="24"/>
        <v>0</v>
      </c>
      <c r="N70" s="15">
        <f t="shared" si="10"/>
        <v>9.6560846560846583E-2</v>
      </c>
      <c r="O70" s="15">
        <f t="shared" si="11"/>
        <v>2.1394914545981442E-2</v>
      </c>
      <c r="P70" s="16">
        <f t="shared" si="12"/>
        <v>6.6343386454368131E-2</v>
      </c>
      <c r="Q70" s="41"/>
      <c r="R70" s="58">
        <f t="shared" si="7"/>
        <v>20.857142857142861</v>
      </c>
      <c r="S70" s="58">
        <f t="shared" si="8"/>
        <v>4.6213015419319916</v>
      </c>
      <c r="T70" s="58">
        <f t="shared" si="9"/>
        <v>14.330171474143516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6289.4599362378822</v>
      </c>
      <c r="F71" s="56">
        <v>1105.7014135585625</v>
      </c>
      <c r="G71" s="57">
        <f t="shared" ref="G71:G84" si="25">+E71+F71</f>
        <v>7395.1613497964445</v>
      </c>
      <c r="H71" s="55">
        <v>238</v>
      </c>
      <c r="I71" s="56">
        <v>170</v>
      </c>
      <c r="J71" s="57">
        <f t="shared" si="23"/>
        <v>408</v>
      </c>
      <c r="K71" s="55">
        <v>0</v>
      </c>
      <c r="L71" s="56">
        <v>0</v>
      </c>
      <c r="M71" s="57">
        <f t="shared" si="24"/>
        <v>0</v>
      </c>
      <c r="N71" s="3">
        <f t="shared" si="10"/>
        <v>0.1223439919125016</v>
      </c>
      <c r="O71" s="3">
        <f t="shared" si="11"/>
        <v>3.0111694269024034E-2</v>
      </c>
      <c r="P71" s="4">
        <f t="shared" si="12"/>
        <v>8.3913867894385943E-2</v>
      </c>
      <c r="Q71" s="41"/>
      <c r="R71" s="58">
        <f t="shared" ref="R71:R86" si="26">+E71/(H71+K71)</f>
        <v>26.426302253100346</v>
      </c>
      <c r="S71" s="58">
        <f t="shared" ref="S71:S86" si="27">+F71/(I71+L71)</f>
        <v>6.5041259621091916</v>
      </c>
      <c r="T71" s="58">
        <f t="shared" ref="T71:T86" si="28">+G71/(J71+M71)</f>
        <v>18.125395465187363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8277.3424975883918</v>
      </c>
      <c r="F72" s="56">
        <v>1793.2751796461812</v>
      </c>
      <c r="G72" s="57">
        <f t="shared" si="25"/>
        <v>10070.617677234573</v>
      </c>
      <c r="H72" s="55">
        <v>238</v>
      </c>
      <c r="I72" s="56">
        <v>198</v>
      </c>
      <c r="J72" s="57">
        <f t="shared" si="23"/>
        <v>436</v>
      </c>
      <c r="K72" s="55">
        <v>0</v>
      </c>
      <c r="L72" s="56">
        <v>0</v>
      </c>
      <c r="M72" s="57">
        <f t="shared" si="24"/>
        <v>0</v>
      </c>
      <c r="N72" s="3">
        <f t="shared" si="10"/>
        <v>0.16101273143457034</v>
      </c>
      <c r="O72" s="3">
        <f t="shared" si="11"/>
        <v>4.1930302554390696E-2</v>
      </c>
      <c r="P72" s="4">
        <f t="shared" si="12"/>
        <v>0.10693401373210344</v>
      </c>
      <c r="Q72" s="41"/>
      <c r="R72" s="58">
        <f t="shared" si="26"/>
        <v>34.778749989867194</v>
      </c>
      <c r="S72" s="58">
        <f t="shared" si="27"/>
        <v>9.0569453517483893</v>
      </c>
      <c r="T72" s="58">
        <f t="shared" si="28"/>
        <v>23.097746966134341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9009.0101407317143</v>
      </c>
      <c r="F73" s="56">
        <v>2126.2472378716943</v>
      </c>
      <c r="G73" s="57">
        <f t="shared" si="25"/>
        <v>11135.257378603408</v>
      </c>
      <c r="H73" s="55">
        <v>228</v>
      </c>
      <c r="I73" s="56">
        <v>198</v>
      </c>
      <c r="J73" s="57">
        <f t="shared" si="23"/>
        <v>426</v>
      </c>
      <c r="K73" s="55">
        <v>0</v>
      </c>
      <c r="L73" s="56">
        <v>0</v>
      </c>
      <c r="M73" s="57">
        <f t="shared" si="24"/>
        <v>0</v>
      </c>
      <c r="N73" s="3">
        <f t="shared" ref="N73" si="29">+E73/(H73*216+K73*248)</f>
        <v>0.18293149246125151</v>
      </c>
      <c r="O73" s="3">
        <f t="shared" ref="O73" si="30">+F73/(I73*216+L73*248)</f>
        <v>4.9715844506913916E-2</v>
      </c>
      <c r="P73" s="4">
        <f t="shared" ref="P73" si="31">+G73/(J73*216+M73*248)</f>
        <v>0.12101436031346079</v>
      </c>
      <c r="Q73" s="41"/>
      <c r="R73" s="58">
        <f t="shared" si="26"/>
        <v>39.513202371630328</v>
      </c>
      <c r="S73" s="58">
        <f t="shared" si="27"/>
        <v>10.738622413493406</v>
      </c>
      <c r="T73" s="58">
        <f t="shared" si="28"/>
        <v>26.139101827707531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10294.798928636817</v>
      </c>
      <c r="F74" s="56">
        <v>2297.7464258375167</v>
      </c>
      <c r="G74" s="57">
        <f t="shared" si="25"/>
        <v>12592.545354474334</v>
      </c>
      <c r="H74" s="55">
        <v>198</v>
      </c>
      <c r="I74" s="56">
        <v>200</v>
      </c>
      <c r="J74" s="57">
        <f t="shared" si="23"/>
        <v>398</v>
      </c>
      <c r="K74" s="55">
        <v>0</v>
      </c>
      <c r="L74" s="56">
        <v>0</v>
      </c>
      <c r="M74" s="57">
        <f t="shared" si="24"/>
        <v>0</v>
      </c>
      <c r="N74" s="3">
        <f t="shared" si="10"/>
        <v>0.24071265732876959</v>
      </c>
      <c r="O74" s="3">
        <f t="shared" si="11"/>
        <v>5.3188574672164736E-2</v>
      </c>
      <c r="P74" s="4">
        <f t="shared" si="12"/>
        <v>0.14647944996364151</v>
      </c>
      <c r="Q74" s="41"/>
      <c r="R74" s="58">
        <f t="shared" si="26"/>
        <v>51.99393398301423</v>
      </c>
      <c r="S74" s="58">
        <f t="shared" si="27"/>
        <v>11.488732129187584</v>
      </c>
      <c r="T74" s="58">
        <f t="shared" si="28"/>
        <v>31.639561192146569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10563.741594160307</v>
      </c>
      <c r="F75" s="56">
        <v>2470.5371992979317</v>
      </c>
      <c r="G75" s="57">
        <f t="shared" si="25"/>
        <v>13034.278793458237</v>
      </c>
      <c r="H75" s="55">
        <v>198</v>
      </c>
      <c r="I75" s="56">
        <v>200</v>
      </c>
      <c r="J75" s="57">
        <f t="shared" si="23"/>
        <v>398</v>
      </c>
      <c r="K75" s="55">
        <v>0</v>
      </c>
      <c r="L75" s="56">
        <v>0</v>
      </c>
      <c r="M75" s="57">
        <f t="shared" si="24"/>
        <v>0</v>
      </c>
      <c r="N75" s="3">
        <f t="shared" si="10"/>
        <v>0.24700106608118935</v>
      </c>
      <c r="O75" s="3">
        <f t="shared" si="11"/>
        <v>5.718836109485953E-2</v>
      </c>
      <c r="P75" s="4">
        <f t="shared" si="12"/>
        <v>0.15161779724383767</v>
      </c>
      <c r="Q75" s="41"/>
      <c r="R75" s="58">
        <f t="shared" si="26"/>
        <v>53.352230273536904</v>
      </c>
      <c r="S75" s="58">
        <f t="shared" si="27"/>
        <v>12.352685996489658</v>
      </c>
      <c r="T75" s="58">
        <f t="shared" si="28"/>
        <v>32.74944420466894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10497.625654805364</v>
      </c>
      <c r="F76" s="56">
        <v>3925.7914344030755</v>
      </c>
      <c r="G76" s="57">
        <f t="shared" si="25"/>
        <v>14423.41708920844</v>
      </c>
      <c r="H76" s="55">
        <v>196</v>
      </c>
      <c r="I76" s="56">
        <v>202</v>
      </c>
      <c r="J76" s="57">
        <f t="shared" si="23"/>
        <v>398</v>
      </c>
      <c r="K76" s="55">
        <v>0</v>
      </c>
      <c r="L76" s="56">
        <v>0</v>
      </c>
      <c r="M76" s="57">
        <f t="shared" si="24"/>
        <v>0</v>
      </c>
      <c r="N76" s="3">
        <f t="shared" si="10"/>
        <v>0.24795978965432172</v>
      </c>
      <c r="O76" s="3">
        <f t="shared" si="11"/>
        <v>8.9975051210191503E-2</v>
      </c>
      <c r="P76" s="4">
        <f t="shared" si="12"/>
        <v>0.16777658069524057</v>
      </c>
      <c r="Q76" s="41"/>
      <c r="R76" s="58">
        <f t="shared" si="26"/>
        <v>53.559314565333494</v>
      </c>
      <c r="S76" s="58">
        <f t="shared" si="27"/>
        <v>19.434611061401363</v>
      </c>
      <c r="T76" s="58">
        <f t="shared" si="28"/>
        <v>36.239741430171961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10129.381565244423</v>
      </c>
      <c r="F77" s="56">
        <v>4494.8683268340819</v>
      </c>
      <c r="G77" s="57">
        <f t="shared" si="25"/>
        <v>14624.249892078504</v>
      </c>
      <c r="H77" s="55">
        <v>174</v>
      </c>
      <c r="I77" s="56">
        <v>238</v>
      </c>
      <c r="J77" s="57">
        <f t="shared" si="23"/>
        <v>412</v>
      </c>
      <c r="K77" s="55">
        <v>0</v>
      </c>
      <c r="L77" s="56">
        <v>0</v>
      </c>
      <c r="M77" s="57">
        <f t="shared" si="24"/>
        <v>0</v>
      </c>
      <c r="N77" s="3">
        <f t="shared" si="10"/>
        <v>0.26951313232344676</v>
      </c>
      <c r="O77" s="3">
        <f t="shared" si="11"/>
        <v>8.7435191542835397E-2</v>
      </c>
      <c r="P77" s="4">
        <f t="shared" si="12"/>
        <v>0.16433218595018095</v>
      </c>
      <c r="Q77" s="41"/>
      <c r="R77" s="58">
        <f t="shared" si="26"/>
        <v>58.214836581864496</v>
      </c>
      <c r="S77" s="58">
        <f t="shared" si="27"/>
        <v>18.886001373252444</v>
      </c>
      <c r="T77" s="58">
        <f t="shared" si="28"/>
        <v>35.495752165239089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5612.8891758752652</v>
      </c>
      <c r="F78" s="56">
        <v>3327.0642759303628</v>
      </c>
      <c r="G78" s="57">
        <f t="shared" si="25"/>
        <v>8939.953451805628</v>
      </c>
      <c r="H78" s="55">
        <v>206</v>
      </c>
      <c r="I78" s="56">
        <v>196</v>
      </c>
      <c r="J78" s="57">
        <f t="shared" si="23"/>
        <v>402</v>
      </c>
      <c r="K78" s="55">
        <v>0</v>
      </c>
      <c r="L78" s="56">
        <v>0</v>
      </c>
      <c r="M78" s="57">
        <f t="shared" si="24"/>
        <v>0</v>
      </c>
      <c r="N78" s="3">
        <f t="shared" si="10"/>
        <v>0.12614367978863864</v>
      </c>
      <c r="O78" s="3">
        <f t="shared" si="11"/>
        <v>7.8587119140456421E-2</v>
      </c>
      <c r="P78" s="4">
        <f t="shared" si="12"/>
        <v>0.10295689897509706</v>
      </c>
      <c r="Q78" s="41"/>
      <c r="R78" s="58">
        <f t="shared" si="26"/>
        <v>27.247034834345946</v>
      </c>
      <c r="S78" s="58">
        <f t="shared" si="27"/>
        <v>16.974817734338586</v>
      </c>
      <c r="T78" s="58">
        <f t="shared" si="28"/>
        <v>22.238690178620963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5336.2757075772506</v>
      </c>
      <c r="F79" s="56">
        <v>3073.394325219685</v>
      </c>
      <c r="G79" s="57">
        <f t="shared" si="25"/>
        <v>8409.6700327969356</v>
      </c>
      <c r="H79" s="55">
        <v>198</v>
      </c>
      <c r="I79" s="56">
        <v>196</v>
      </c>
      <c r="J79" s="57">
        <f t="shared" si="23"/>
        <v>394</v>
      </c>
      <c r="K79" s="55">
        <v>0</v>
      </c>
      <c r="L79" s="56">
        <v>0</v>
      </c>
      <c r="M79" s="57">
        <f t="shared" si="24"/>
        <v>0</v>
      </c>
      <c r="N79" s="3">
        <f t="shared" si="10"/>
        <v>0.12477262690743665</v>
      </c>
      <c r="O79" s="3">
        <f t="shared" si="11"/>
        <v>7.2595293018227633E-2</v>
      </c>
      <c r="P79" s="4">
        <f t="shared" si="12"/>
        <v>9.8816389744276839E-2</v>
      </c>
      <c r="Q79" s="41"/>
      <c r="R79" s="58">
        <f t="shared" si="26"/>
        <v>26.950887412006317</v>
      </c>
      <c r="S79" s="58">
        <f t="shared" si="27"/>
        <v>15.680583291937168</v>
      </c>
      <c r="T79" s="58">
        <f t="shared" si="28"/>
        <v>21.344340184763794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4305.6837311497748</v>
      </c>
      <c r="F80" s="56">
        <v>2167.218723855493</v>
      </c>
      <c r="G80" s="57">
        <f t="shared" si="25"/>
        <v>6472.9024550052673</v>
      </c>
      <c r="H80" s="55">
        <v>198</v>
      </c>
      <c r="I80" s="56">
        <v>196</v>
      </c>
      <c r="J80" s="57">
        <f t="shared" si="23"/>
        <v>394</v>
      </c>
      <c r="K80" s="55">
        <v>0</v>
      </c>
      <c r="L80" s="56">
        <v>0</v>
      </c>
      <c r="M80" s="57">
        <f t="shared" si="24"/>
        <v>0</v>
      </c>
      <c r="N80" s="3">
        <f t="shared" si="10"/>
        <v>0.10067535847245078</v>
      </c>
      <c r="O80" s="3">
        <f t="shared" si="11"/>
        <v>5.1190918458415842E-2</v>
      </c>
      <c r="P80" s="4">
        <f t="shared" si="12"/>
        <v>7.6058733490849628E-2</v>
      </c>
      <c r="Q80" s="41"/>
      <c r="R80" s="58">
        <f t="shared" si="26"/>
        <v>21.745877430049369</v>
      </c>
      <c r="S80" s="58">
        <f t="shared" si="27"/>
        <v>11.05723838701782</v>
      </c>
      <c r="T80" s="58">
        <f t="shared" si="28"/>
        <v>16.428686434023522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3760.3459042465038</v>
      </c>
      <c r="F81" s="56">
        <v>1752.2592931785737</v>
      </c>
      <c r="G81" s="57">
        <f t="shared" si="25"/>
        <v>5512.6051974250777</v>
      </c>
      <c r="H81" s="55">
        <v>198</v>
      </c>
      <c r="I81" s="56">
        <v>198</v>
      </c>
      <c r="J81" s="57">
        <f t="shared" si="23"/>
        <v>396</v>
      </c>
      <c r="K81" s="55">
        <v>0</v>
      </c>
      <c r="L81" s="56">
        <v>0</v>
      </c>
      <c r="M81" s="57">
        <f t="shared" si="24"/>
        <v>0</v>
      </c>
      <c r="N81" s="3">
        <f t="shared" si="10"/>
        <v>8.7924286949272915E-2</v>
      </c>
      <c r="O81" s="3">
        <f t="shared" ref="O81:O86" si="32">+F81/(I81*216+L81*248)</f>
        <v>4.0971270416633315E-2</v>
      </c>
      <c r="P81" s="4">
        <f t="shared" ref="P81:P86" si="33">+G81/(J81*216+M81*248)</f>
        <v>6.4447778682953122E-2</v>
      </c>
      <c r="Q81" s="41"/>
      <c r="R81" s="58">
        <f t="shared" si="26"/>
        <v>18.99164598104295</v>
      </c>
      <c r="S81" s="58">
        <f t="shared" si="27"/>
        <v>8.8497944099927963</v>
      </c>
      <c r="T81" s="58">
        <f t="shared" si="28"/>
        <v>13.920720195517873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3419.4649297444134</v>
      </c>
      <c r="F82" s="56">
        <v>1312.5825478349209</v>
      </c>
      <c r="G82" s="57">
        <f t="shared" si="25"/>
        <v>4732.0474775793346</v>
      </c>
      <c r="H82" s="55">
        <v>198</v>
      </c>
      <c r="I82" s="56">
        <v>198</v>
      </c>
      <c r="J82" s="57">
        <f t="shared" si="23"/>
        <v>396</v>
      </c>
      <c r="K82" s="55">
        <v>0</v>
      </c>
      <c r="L82" s="56">
        <v>0</v>
      </c>
      <c r="M82" s="57">
        <f t="shared" si="24"/>
        <v>0</v>
      </c>
      <c r="N82" s="3">
        <f t="shared" ref="N82:N86" si="34">+E82/(H82*216+K82*248)</f>
        <v>7.9953818970828969E-2</v>
      </c>
      <c r="O82" s="3">
        <f t="shared" si="32"/>
        <v>3.0690762902986366E-2</v>
      </c>
      <c r="P82" s="4">
        <f t="shared" si="33"/>
        <v>5.5322290936907673E-2</v>
      </c>
      <c r="Q82" s="41"/>
      <c r="R82" s="58">
        <f t="shared" si="26"/>
        <v>17.270024897699059</v>
      </c>
      <c r="S82" s="58">
        <f t="shared" si="27"/>
        <v>6.6292047870450546</v>
      </c>
      <c r="T82" s="58">
        <f t="shared" si="28"/>
        <v>11.949614842372057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2800.6645232462383</v>
      </c>
      <c r="F83" s="56">
        <v>1232.8148294137347</v>
      </c>
      <c r="G83" s="57">
        <f t="shared" si="25"/>
        <v>4033.4793526599733</v>
      </c>
      <c r="H83" s="55">
        <v>198</v>
      </c>
      <c r="I83" s="56">
        <v>238</v>
      </c>
      <c r="J83" s="57">
        <f t="shared" si="23"/>
        <v>436</v>
      </c>
      <c r="K83" s="55">
        <v>0</v>
      </c>
      <c r="L83" s="56">
        <v>0</v>
      </c>
      <c r="M83" s="57">
        <f t="shared" si="24"/>
        <v>0</v>
      </c>
      <c r="N83" s="3">
        <f t="shared" si="34"/>
        <v>6.5485047775117808E-2</v>
      </c>
      <c r="O83" s="3">
        <f t="shared" si="32"/>
        <v>2.3980991857565647E-2</v>
      </c>
      <c r="P83" s="4">
        <f t="shared" si="33"/>
        <v>4.2829164040307226E-2</v>
      </c>
      <c r="Q83" s="41"/>
      <c r="R83" s="58">
        <f t="shared" si="26"/>
        <v>14.144770319425445</v>
      </c>
      <c r="S83" s="58">
        <f t="shared" si="27"/>
        <v>5.1798942412341793</v>
      </c>
      <c r="T83" s="58">
        <f t="shared" si="28"/>
        <v>9.2510994327063614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1463.598968676795</v>
      </c>
      <c r="F84" s="61">
        <v>1151.0000000000002</v>
      </c>
      <c r="G84" s="62">
        <f t="shared" si="25"/>
        <v>2614.5989686767953</v>
      </c>
      <c r="H84" s="67">
        <v>160</v>
      </c>
      <c r="I84" s="61">
        <v>238</v>
      </c>
      <c r="J84" s="62">
        <f t="shared" si="23"/>
        <v>398</v>
      </c>
      <c r="K84" s="67">
        <v>0</v>
      </c>
      <c r="L84" s="61">
        <v>0</v>
      </c>
      <c r="M84" s="62">
        <f t="shared" si="24"/>
        <v>0</v>
      </c>
      <c r="N84" s="6">
        <f t="shared" si="34"/>
        <v>4.2349507195509117E-2</v>
      </c>
      <c r="O84" s="6">
        <f t="shared" si="32"/>
        <v>2.23895113600996E-2</v>
      </c>
      <c r="P84" s="7">
        <f t="shared" si="33"/>
        <v>3.0413630288907447E-2</v>
      </c>
      <c r="Q84" s="41"/>
      <c r="R84" s="58">
        <f t="shared" si="26"/>
        <v>9.1474935542299693</v>
      </c>
      <c r="S84" s="58">
        <f t="shared" si="27"/>
        <v>4.8361344537815132</v>
      </c>
      <c r="T84" s="58">
        <f t="shared" si="28"/>
        <v>6.5693441424040078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1272.9188558424814</v>
      </c>
      <c r="F85" s="64">
        <v>296.686645366665</v>
      </c>
      <c r="G85" s="65">
        <f t="shared" ref="G85:G86" si="35">+E85+F85</f>
        <v>1569.6055012091465</v>
      </c>
      <c r="H85" s="71">
        <v>40</v>
      </c>
      <c r="I85" s="64">
        <v>73</v>
      </c>
      <c r="J85" s="98">
        <f t="shared" si="23"/>
        <v>113</v>
      </c>
      <c r="K85" s="71">
        <v>0</v>
      </c>
      <c r="L85" s="99">
        <v>0</v>
      </c>
      <c r="M85" s="100">
        <f t="shared" si="24"/>
        <v>0</v>
      </c>
      <c r="N85" s="3">
        <f t="shared" si="34"/>
        <v>0.14732857127806498</v>
      </c>
      <c r="O85" s="3">
        <f t="shared" si="32"/>
        <v>1.881574361787576E-2</v>
      </c>
      <c r="P85" s="4">
        <f t="shared" si="33"/>
        <v>6.4307010046261326E-2</v>
      </c>
      <c r="Q85" s="41"/>
      <c r="R85" s="58">
        <f t="shared" si="26"/>
        <v>31.822971396062037</v>
      </c>
      <c r="S85" s="58">
        <f t="shared" si="27"/>
        <v>4.0642006214611648</v>
      </c>
      <c r="T85" s="58">
        <f t="shared" si="28"/>
        <v>13.890314169992447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1112.3131147882007</v>
      </c>
      <c r="F86" s="61">
        <v>247</v>
      </c>
      <c r="G86" s="62">
        <f t="shared" si="35"/>
        <v>1359.3131147882007</v>
      </c>
      <c r="H86" s="72">
        <v>40</v>
      </c>
      <c r="I86" s="61">
        <v>34</v>
      </c>
      <c r="J86" s="101">
        <f t="shared" si="23"/>
        <v>74</v>
      </c>
      <c r="K86" s="72">
        <v>0</v>
      </c>
      <c r="L86" s="102">
        <v>0</v>
      </c>
      <c r="M86" s="101">
        <f t="shared" si="24"/>
        <v>0</v>
      </c>
      <c r="N86" s="6">
        <f t="shared" si="34"/>
        <v>0.12873994384122692</v>
      </c>
      <c r="O86" s="6">
        <f t="shared" si="32"/>
        <v>3.363289760348584E-2</v>
      </c>
      <c r="P86" s="7">
        <f t="shared" si="33"/>
        <v>8.5042111786048591E-2</v>
      </c>
      <c r="Q86" s="41"/>
      <c r="R86" s="58">
        <f t="shared" si="26"/>
        <v>27.807827869705015</v>
      </c>
      <c r="S86" s="58">
        <f t="shared" si="27"/>
        <v>7.2647058823529411</v>
      </c>
      <c r="T86" s="58">
        <f t="shared" si="28"/>
        <v>18.369096145786497</v>
      </c>
    </row>
    <row r="87" spans="2:20" ht="18" x14ac:dyDescent="0.25">
      <c r="B87" s="69" t="s">
        <v>109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422890.73748509126</v>
      </c>
    </row>
    <row r="91" spans="2:20" x14ac:dyDescent="0.25">
      <c r="C91" t="s">
        <v>112</v>
      </c>
      <c r="D91" s="78">
        <f>SUMPRODUCT((((J5:J86)*216)+((M5:M86)*248))*((D5:D86))/1000)</f>
        <v>3958666.3620000007</v>
      </c>
    </row>
    <row r="92" spans="2:20" x14ac:dyDescent="0.25">
      <c r="C92" t="s">
        <v>111</v>
      </c>
      <c r="D92" s="85">
        <f>+D90/D91</f>
        <v>0.10682656703391342</v>
      </c>
    </row>
    <row r="93" spans="2:20" x14ac:dyDescent="0.25">
      <c r="C93"/>
      <c r="D93" s="80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B73" workbookViewId="0">
      <selection activeCell="N48" sqref="N48:T48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1406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0.28925231798124246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49" t="s">
        <v>2</v>
      </c>
      <c r="H4" s="25" t="s">
        <v>5</v>
      </c>
      <c r="I4" s="26" t="s">
        <v>6</v>
      </c>
      <c r="J4" s="49" t="s">
        <v>2</v>
      </c>
      <c r="K4" s="25" t="s">
        <v>5</v>
      </c>
      <c r="L4" s="26" t="s">
        <v>6</v>
      </c>
      <c r="M4" s="49" t="s">
        <v>2</v>
      </c>
      <c r="N4" s="25" t="s">
        <v>5</v>
      </c>
      <c r="O4" s="26" t="s">
        <v>6</v>
      </c>
      <c r="P4" s="49" t="s">
        <v>2</v>
      </c>
      <c r="R4" s="25" t="s">
        <v>5</v>
      </c>
      <c r="S4" s="26" t="s">
        <v>6</v>
      </c>
      <c r="T4" s="49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1926.0000000000009</v>
      </c>
      <c r="F5" s="56">
        <v>437.21712824755434</v>
      </c>
      <c r="G5" s="57">
        <f>+E5+F5</f>
        <v>2363.2171282475551</v>
      </c>
      <c r="H5" s="56">
        <v>139</v>
      </c>
      <c r="I5" s="56">
        <v>97</v>
      </c>
      <c r="J5" s="57">
        <f>+H5+I5</f>
        <v>236</v>
      </c>
      <c r="K5" s="56">
        <v>0</v>
      </c>
      <c r="L5" s="56">
        <v>0</v>
      </c>
      <c r="M5" s="57">
        <f>+K5+L5</f>
        <v>0</v>
      </c>
      <c r="N5" s="32">
        <f>+E5/(H5*216+K5*248)</f>
        <v>6.4148681055155907E-2</v>
      </c>
      <c r="O5" s="32">
        <f>+F5/(I5*216+L5*248)</f>
        <v>2.0867560531097479E-2</v>
      </c>
      <c r="P5" s="33">
        <f>+G5/(J5*216+M5*248)</f>
        <v>4.6359406941453921E-2</v>
      </c>
      <c r="Q5" s="41"/>
      <c r="R5" s="58">
        <f>+E5/(H5+K5)</f>
        <v>13.856115107913675</v>
      </c>
      <c r="S5" s="58">
        <f>+F5/(I5+L5)</f>
        <v>4.5073930747170552</v>
      </c>
      <c r="T5" s="58">
        <f>+G5/(J5+M5)</f>
        <v>10.013631899354047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3479.4063325333141</v>
      </c>
      <c r="F6" s="56">
        <v>664.53074815882758</v>
      </c>
      <c r="G6" s="57">
        <f t="shared" ref="G6:G70" si="0">+E6+F6</f>
        <v>4143.9370806921415</v>
      </c>
      <c r="H6" s="56">
        <v>139</v>
      </c>
      <c r="I6" s="56">
        <v>97</v>
      </c>
      <c r="J6" s="57">
        <f t="shared" ref="J6:J59" si="1">+H6+I6</f>
        <v>236</v>
      </c>
      <c r="K6" s="56">
        <v>0</v>
      </c>
      <c r="L6" s="56">
        <v>0</v>
      </c>
      <c r="M6" s="57">
        <f t="shared" ref="M6:M59" si="2">+K6+L6</f>
        <v>0</v>
      </c>
      <c r="N6" s="32">
        <f t="shared" ref="N6:N16" si="3">+E6/(H6*216+K6*248)</f>
        <v>0.11588750108357694</v>
      </c>
      <c r="O6" s="32">
        <f t="shared" ref="O6:O16" si="4">+F6/(I6*216+L6*248)</f>
        <v>3.1716816922433541E-2</v>
      </c>
      <c r="P6" s="33">
        <f t="shared" ref="P6:P16" si="5">+G6/(J6*216+M6*248)</f>
        <v>8.1291923271581565E-2</v>
      </c>
      <c r="Q6" s="41"/>
      <c r="R6" s="58">
        <f t="shared" ref="R6:R70" si="6">+E6/(H6+K6)</f>
        <v>25.031700234052618</v>
      </c>
      <c r="S6" s="58">
        <f t="shared" ref="S6:S70" si="7">+F6/(I6+L6)</f>
        <v>6.8508324552456452</v>
      </c>
      <c r="T6" s="58">
        <f t="shared" ref="T6:T70" si="8">+G6/(J6+M6)</f>
        <v>17.559055426661615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5468.7765875481127</v>
      </c>
      <c r="F7" s="56">
        <v>799.41633024033763</v>
      </c>
      <c r="G7" s="57">
        <f t="shared" si="0"/>
        <v>6268.1929177884504</v>
      </c>
      <c r="H7" s="56">
        <v>140</v>
      </c>
      <c r="I7" s="56">
        <v>64</v>
      </c>
      <c r="J7" s="57">
        <f t="shared" si="1"/>
        <v>204</v>
      </c>
      <c r="K7" s="56">
        <v>0</v>
      </c>
      <c r="L7" s="56">
        <v>0</v>
      </c>
      <c r="M7" s="57">
        <f t="shared" si="2"/>
        <v>0</v>
      </c>
      <c r="N7" s="32">
        <f t="shared" si="3"/>
        <v>0.18084578662526829</v>
      </c>
      <c r="O7" s="32">
        <f t="shared" si="4"/>
        <v>5.7828148888913314E-2</v>
      </c>
      <c r="P7" s="33">
        <f t="shared" si="5"/>
        <v>0.14225201792366671</v>
      </c>
      <c r="Q7" s="41"/>
      <c r="R7" s="58">
        <f t="shared" si="6"/>
        <v>39.062689911057952</v>
      </c>
      <c r="S7" s="58">
        <f t="shared" si="7"/>
        <v>12.490880160005275</v>
      </c>
      <c r="T7" s="58">
        <f t="shared" si="8"/>
        <v>30.726435871512013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6640.4955491878318</v>
      </c>
      <c r="F8" s="56">
        <v>841.59461321415949</v>
      </c>
      <c r="G8" s="57">
        <f t="shared" si="0"/>
        <v>7482.0901624019916</v>
      </c>
      <c r="H8" s="56">
        <v>140</v>
      </c>
      <c r="I8" s="56">
        <v>96</v>
      </c>
      <c r="J8" s="57">
        <f t="shared" si="1"/>
        <v>236</v>
      </c>
      <c r="K8" s="56">
        <v>0</v>
      </c>
      <c r="L8" s="56">
        <v>0</v>
      </c>
      <c r="M8" s="57">
        <f t="shared" si="2"/>
        <v>0</v>
      </c>
      <c r="N8" s="32">
        <f t="shared" si="3"/>
        <v>0.21959310678531191</v>
      </c>
      <c r="O8" s="32">
        <f t="shared" si="4"/>
        <v>4.0586159973676671E-2</v>
      </c>
      <c r="P8" s="33">
        <f t="shared" si="5"/>
        <v>0.14677672164159589</v>
      </c>
      <c r="Q8" s="41"/>
      <c r="R8" s="58">
        <f t="shared" si="6"/>
        <v>47.432111065627367</v>
      </c>
      <c r="S8" s="58">
        <f t="shared" si="7"/>
        <v>8.7666105543141608</v>
      </c>
      <c r="T8" s="58">
        <f t="shared" si="8"/>
        <v>31.70377187458471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8576.6534196011053</v>
      </c>
      <c r="F9" s="56">
        <v>1075.1615072374871</v>
      </c>
      <c r="G9" s="57">
        <f t="shared" si="0"/>
        <v>9651.8149268385932</v>
      </c>
      <c r="H9" s="56">
        <v>103</v>
      </c>
      <c r="I9" s="56">
        <v>102</v>
      </c>
      <c r="J9" s="57">
        <f t="shared" si="1"/>
        <v>205</v>
      </c>
      <c r="K9" s="56">
        <v>0</v>
      </c>
      <c r="L9" s="56">
        <v>0</v>
      </c>
      <c r="M9" s="57">
        <f t="shared" si="2"/>
        <v>0</v>
      </c>
      <c r="N9" s="32">
        <f t="shared" si="3"/>
        <v>0.38550222130533557</v>
      </c>
      <c r="O9" s="32">
        <f t="shared" si="4"/>
        <v>4.8799995789646292E-2</v>
      </c>
      <c r="P9" s="33">
        <f t="shared" si="5"/>
        <v>0.21797233348777312</v>
      </c>
      <c r="Q9" s="41"/>
      <c r="R9" s="58">
        <f t="shared" si="6"/>
        <v>83.268479801952481</v>
      </c>
      <c r="S9" s="58">
        <f t="shared" si="7"/>
        <v>10.540799090563599</v>
      </c>
      <c r="T9" s="58">
        <f t="shared" si="8"/>
        <v>47.082024033358991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9487.5770935781729</v>
      </c>
      <c r="F10" s="56">
        <v>1315.9170919743497</v>
      </c>
      <c r="G10" s="57">
        <f t="shared" si="0"/>
        <v>10803.494185552523</v>
      </c>
      <c r="H10" s="56">
        <v>103</v>
      </c>
      <c r="I10" s="56">
        <v>100</v>
      </c>
      <c r="J10" s="57">
        <f t="shared" si="1"/>
        <v>203</v>
      </c>
      <c r="K10" s="56">
        <v>0</v>
      </c>
      <c r="L10" s="56">
        <v>0</v>
      </c>
      <c r="M10" s="57">
        <f t="shared" si="2"/>
        <v>0</v>
      </c>
      <c r="N10" s="32">
        <f t="shared" si="3"/>
        <v>0.42644629151286284</v>
      </c>
      <c r="O10" s="32">
        <f t="shared" si="4"/>
        <v>6.0922087591405077E-2</v>
      </c>
      <c r="P10" s="33">
        <f t="shared" si="5"/>
        <v>0.24638510731510041</v>
      </c>
      <c r="Q10" s="41"/>
      <c r="R10" s="58">
        <f t="shared" si="6"/>
        <v>92.112398966778372</v>
      </c>
      <c r="S10" s="58">
        <f t="shared" si="7"/>
        <v>13.159170919743497</v>
      </c>
      <c r="T10" s="58">
        <f t="shared" si="8"/>
        <v>53.219183180061691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11410.706640419157</v>
      </c>
      <c r="F11" s="56">
        <v>1552.1098461545914</v>
      </c>
      <c r="G11" s="57">
        <f t="shared" si="0"/>
        <v>12962.816486573749</v>
      </c>
      <c r="H11" s="56">
        <v>100</v>
      </c>
      <c r="I11" s="56">
        <v>98</v>
      </c>
      <c r="J11" s="57">
        <f t="shared" si="1"/>
        <v>198</v>
      </c>
      <c r="K11" s="56">
        <v>0</v>
      </c>
      <c r="L11" s="56">
        <v>0</v>
      </c>
      <c r="M11" s="57">
        <f t="shared" si="2"/>
        <v>0</v>
      </c>
      <c r="N11" s="32">
        <f t="shared" si="3"/>
        <v>0.52827345557496097</v>
      </c>
      <c r="O11" s="32">
        <f t="shared" si="4"/>
        <v>7.3323405430583494E-2</v>
      </c>
      <c r="P11" s="33">
        <f t="shared" si="5"/>
        <v>0.30309615802875395</v>
      </c>
      <c r="Q11" s="41"/>
      <c r="R11" s="58">
        <f t="shared" si="6"/>
        <v>114.10706640419157</v>
      </c>
      <c r="S11" s="58">
        <f t="shared" si="7"/>
        <v>15.837855573006035</v>
      </c>
      <c r="T11" s="58">
        <f t="shared" si="8"/>
        <v>65.468770134210857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11730.724395755748</v>
      </c>
      <c r="F12" s="56">
        <v>1587.0017560798638</v>
      </c>
      <c r="G12" s="57">
        <f t="shared" si="0"/>
        <v>13317.726151835612</v>
      </c>
      <c r="H12" s="56">
        <v>100</v>
      </c>
      <c r="I12" s="56">
        <v>98</v>
      </c>
      <c r="J12" s="57">
        <f t="shared" si="1"/>
        <v>198</v>
      </c>
      <c r="K12" s="56">
        <v>0</v>
      </c>
      <c r="L12" s="56">
        <v>0</v>
      </c>
      <c r="M12" s="57">
        <f t="shared" si="2"/>
        <v>0</v>
      </c>
      <c r="N12" s="32">
        <f t="shared" si="3"/>
        <v>0.54308909239609937</v>
      </c>
      <c r="O12" s="32">
        <f t="shared" si="4"/>
        <v>7.4971738287975417E-2</v>
      </c>
      <c r="P12" s="33">
        <f t="shared" si="5"/>
        <v>0.31139464440318959</v>
      </c>
      <c r="Q12" s="41"/>
      <c r="R12" s="58">
        <f t="shared" si="6"/>
        <v>117.30724395755747</v>
      </c>
      <c r="S12" s="58">
        <f t="shared" si="7"/>
        <v>16.19389547020269</v>
      </c>
      <c r="T12" s="58">
        <f t="shared" si="8"/>
        <v>67.261243191088951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11880.136422885995</v>
      </c>
      <c r="F13" s="56">
        <v>1630.4483484069569</v>
      </c>
      <c r="G13" s="57">
        <f>+E13+F13</f>
        <v>13510.584771292952</v>
      </c>
      <c r="H13" s="56">
        <v>100</v>
      </c>
      <c r="I13" s="56">
        <v>98</v>
      </c>
      <c r="J13" s="57">
        <f>+H13+I13</f>
        <v>198</v>
      </c>
      <c r="K13" s="56">
        <v>0</v>
      </c>
      <c r="L13" s="56">
        <v>0</v>
      </c>
      <c r="M13" s="57">
        <f t="shared" si="2"/>
        <v>0</v>
      </c>
      <c r="N13" s="32">
        <f t="shared" si="3"/>
        <v>0.55000631587435156</v>
      </c>
      <c r="O13" s="32">
        <f t="shared" si="4"/>
        <v>7.7024203911893283E-2</v>
      </c>
      <c r="P13" s="33">
        <f t="shared" si="5"/>
        <v>0.31590405843838737</v>
      </c>
      <c r="Q13" s="41"/>
      <c r="R13" s="58">
        <f t="shared" si="6"/>
        <v>118.80136422885995</v>
      </c>
      <c r="S13" s="58">
        <f t="shared" si="7"/>
        <v>16.63722804496895</v>
      </c>
      <c r="T13" s="58">
        <f t="shared" si="8"/>
        <v>68.235276622691671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13325.686853487759</v>
      </c>
      <c r="F14" s="56">
        <v>2081.3966036554552</v>
      </c>
      <c r="G14" s="57">
        <f t="shared" si="0"/>
        <v>15407.083457143215</v>
      </c>
      <c r="H14" s="56">
        <v>100</v>
      </c>
      <c r="I14" s="56">
        <v>98</v>
      </c>
      <c r="J14" s="57">
        <f t="shared" si="1"/>
        <v>198</v>
      </c>
      <c r="K14" s="56">
        <v>0</v>
      </c>
      <c r="L14" s="56">
        <v>0</v>
      </c>
      <c r="M14" s="57">
        <f t="shared" si="2"/>
        <v>0</v>
      </c>
      <c r="N14" s="32">
        <f t="shared" si="3"/>
        <v>0.61692994692072955</v>
      </c>
      <c r="O14" s="32">
        <f t="shared" si="4"/>
        <v>9.8327503951977285E-2</v>
      </c>
      <c r="P14" s="33">
        <f t="shared" si="5"/>
        <v>0.3602479296937714</v>
      </c>
      <c r="Q14" s="41"/>
      <c r="R14" s="58">
        <f t="shared" si="6"/>
        <v>133.25686853487758</v>
      </c>
      <c r="S14" s="58">
        <f t="shared" si="7"/>
        <v>21.238740853627093</v>
      </c>
      <c r="T14" s="58">
        <f t="shared" si="8"/>
        <v>77.813552813854628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18205.752957515924</v>
      </c>
      <c r="F15" s="56">
        <v>5058.931899333772</v>
      </c>
      <c r="G15" s="57">
        <f t="shared" si="0"/>
        <v>23264.684856849697</v>
      </c>
      <c r="H15" s="56">
        <v>217</v>
      </c>
      <c r="I15" s="56">
        <v>184</v>
      </c>
      <c r="J15" s="57">
        <f t="shared" si="1"/>
        <v>401</v>
      </c>
      <c r="K15" s="56">
        <v>157</v>
      </c>
      <c r="L15" s="56">
        <v>156</v>
      </c>
      <c r="M15" s="57">
        <f t="shared" si="2"/>
        <v>313</v>
      </c>
      <c r="N15" s="32">
        <f t="shared" si="3"/>
        <v>0.2121684802992253</v>
      </c>
      <c r="O15" s="32">
        <f t="shared" si="4"/>
        <v>6.4500865709579913E-2</v>
      </c>
      <c r="P15" s="33">
        <f t="shared" si="5"/>
        <v>0.141650541018325</v>
      </c>
      <c r="Q15" s="41"/>
      <c r="R15" s="58">
        <f t="shared" si="6"/>
        <v>48.678483843625465</v>
      </c>
      <c r="S15" s="58">
        <f t="shared" si="7"/>
        <v>14.879211468628741</v>
      </c>
      <c r="T15" s="58">
        <f t="shared" si="8"/>
        <v>32.583592236484172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34876.59717252096</v>
      </c>
      <c r="F16" s="56">
        <v>11120.926374232513</v>
      </c>
      <c r="G16" s="57">
        <f t="shared" si="0"/>
        <v>45997.523546753473</v>
      </c>
      <c r="H16" s="56">
        <v>209</v>
      </c>
      <c r="I16" s="56">
        <v>222</v>
      </c>
      <c r="J16" s="57">
        <f t="shared" si="1"/>
        <v>431</v>
      </c>
      <c r="K16" s="56">
        <v>279</v>
      </c>
      <c r="L16" s="56">
        <v>195</v>
      </c>
      <c r="M16" s="57">
        <f t="shared" si="2"/>
        <v>474</v>
      </c>
      <c r="N16" s="32">
        <f t="shared" si="3"/>
        <v>0.30503600941541564</v>
      </c>
      <c r="O16" s="32">
        <f t="shared" si="4"/>
        <v>0.11546771299767955</v>
      </c>
      <c r="P16" s="33">
        <f t="shared" si="5"/>
        <v>0.21836202359743967</v>
      </c>
      <c r="Q16" s="41"/>
      <c r="R16" s="58">
        <f t="shared" si="6"/>
        <v>71.46843682893639</v>
      </c>
      <c r="S16" s="58">
        <f t="shared" si="7"/>
        <v>26.668888187607944</v>
      </c>
      <c r="T16" s="58">
        <f t="shared" si="8"/>
        <v>50.825992869340851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37307.68684817342</v>
      </c>
      <c r="F17" s="56">
        <v>12697.121755165805</v>
      </c>
      <c r="G17" s="57">
        <f t="shared" si="0"/>
        <v>50004.808603339225</v>
      </c>
      <c r="H17" s="56">
        <v>214</v>
      </c>
      <c r="I17" s="56">
        <v>246</v>
      </c>
      <c r="J17" s="57">
        <f t="shared" si="1"/>
        <v>460</v>
      </c>
      <c r="K17" s="56">
        <v>279</v>
      </c>
      <c r="L17" s="56">
        <v>195</v>
      </c>
      <c r="M17" s="57">
        <f t="shared" si="2"/>
        <v>474</v>
      </c>
      <c r="N17" s="32">
        <f t="shared" ref="N17:N81" si="9">+E17/(H17*216+K17*248)</f>
        <v>0.32324536327869119</v>
      </c>
      <c r="O17" s="32">
        <f t="shared" ref="O17:O80" si="10">+F17/(I17*216+L17*248)</f>
        <v>0.12509972565584659</v>
      </c>
      <c r="P17" s="33">
        <f t="shared" ref="P17:P80" si="11">+G17/(J17*216+M17*248)</f>
        <v>0.23053039298581557</v>
      </c>
      <c r="Q17" s="41"/>
      <c r="R17" s="58">
        <f t="shared" si="6"/>
        <v>75.674821193049539</v>
      </c>
      <c r="S17" s="58">
        <f t="shared" si="7"/>
        <v>28.791659308765997</v>
      </c>
      <c r="T17" s="58">
        <f t="shared" si="8"/>
        <v>53.538338975737929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44232.248026319736</v>
      </c>
      <c r="F18" s="56">
        <v>17170.380180274129</v>
      </c>
      <c r="G18" s="57">
        <f t="shared" si="0"/>
        <v>61402.628206593865</v>
      </c>
      <c r="H18" s="56">
        <v>207</v>
      </c>
      <c r="I18" s="56">
        <v>258</v>
      </c>
      <c r="J18" s="57">
        <f t="shared" si="1"/>
        <v>465</v>
      </c>
      <c r="K18" s="56">
        <v>279</v>
      </c>
      <c r="L18" s="56">
        <v>195</v>
      </c>
      <c r="M18" s="57">
        <f t="shared" si="2"/>
        <v>474</v>
      </c>
      <c r="N18" s="32">
        <f t="shared" si="9"/>
        <v>0.38832918972397579</v>
      </c>
      <c r="O18" s="32">
        <f t="shared" si="10"/>
        <v>0.1649602276945866</v>
      </c>
      <c r="P18" s="33">
        <f t="shared" si="11"/>
        <v>0.28167376879240463</v>
      </c>
      <c r="Q18" s="41"/>
      <c r="R18" s="58">
        <f t="shared" si="6"/>
        <v>91.012856021234029</v>
      </c>
      <c r="S18" s="58">
        <f t="shared" si="7"/>
        <v>37.903709007227661</v>
      </c>
      <c r="T18" s="58">
        <f t="shared" si="8"/>
        <v>65.391510337160668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44397.771943458429</v>
      </c>
      <c r="F19" s="56">
        <v>24077.380316047518</v>
      </c>
      <c r="G19" s="57">
        <f t="shared" si="0"/>
        <v>68475.15225950595</v>
      </c>
      <c r="H19" s="56">
        <v>238</v>
      </c>
      <c r="I19" s="56">
        <v>258</v>
      </c>
      <c r="J19" s="57">
        <f t="shared" si="1"/>
        <v>496</v>
      </c>
      <c r="K19" s="56">
        <v>279</v>
      </c>
      <c r="L19" s="56">
        <v>195</v>
      </c>
      <c r="M19" s="57">
        <f t="shared" si="2"/>
        <v>474</v>
      </c>
      <c r="N19" s="32">
        <f t="shared" si="9"/>
        <v>0.36814072921607321</v>
      </c>
      <c r="O19" s="32">
        <f t="shared" si="10"/>
        <v>0.23131754204180616</v>
      </c>
      <c r="P19" s="33">
        <f t="shared" si="11"/>
        <v>0.30475660586905373</v>
      </c>
      <c r="Q19" s="41"/>
      <c r="R19" s="58">
        <f t="shared" si="6"/>
        <v>85.87576778231805</v>
      </c>
      <c r="S19" s="58">
        <f t="shared" si="7"/>
        <v>53.150949925049709</v>
      </c>
      <c r="T19" s="58">
        <f t="shared" si="8"/>
        <v>70.592940473717476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43425.332289961734</v>
      </c>
      <c r="F20" s="56">
        <v>46496.531167843976</v>
      </c>
      <c r="G20" s="57">
        <f t="shared" si="0"/>
        <v>89921.86345780571</v>
      </c>
      <c r="H20" s="56">
        <v>248</v>
      </c>
      <c r="I20" s="56">
        <v>245</v>
      </c>
      <c r="J20" s="57">
        <f t="shared" si="1"/>
        <v>493</v>
      </c>
      <c r="K20" s="56">
        <v>255</v>
      </c>
      <c r="L20" s="56">
        <v>219</v>
      </c>
      <c r="M20" s="57">
        <f t="shared" si="2"/>
        <v>474</v>
      </c>
      <c r="N20" s="32">
        <f t="shared" si="9"/>
        <v>0.3717667650328893</v>
      </c>
      <c r="O20" s="32">
        <f t="shared" si="10"/>
        <v>0.43360686332292575</v>
      </c>
      <c r="P20" s="33">
        <f t="shared" si="11"/>
        <v>0.40136521807626185</v>
      </c>
      <c r="Q20" s="41"/>
      <c r="R20" s="58">
        <f t="shared" si="6"/>
        <v>86.332668568512389</v>
      </c>
      <c r="S20" s="58">
        <f t="shared" si="7"/>
        <v>100.20804131000857</v>
      </c>
      <c r="T20" s="58">
        <f t="shared" si="8"/>
        <v>92.990551662673951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41824.959582682175</v>
      </c>
      <c r="F21" s="56">
        <v>47405.646772978434</v>
      </c>
      <c r="G21" s="57">
        <f t="shared" si="0"/>
        <v>89230.60635566061</v>
      </c>
      <c r="H21" s="56">
        <v>248</v>
      </c>
      <c r="I21" s="56">
        <v>226</v>
      </c>
      <c r="J21" s="57">
        <f t="shared" si="1"/>
        <v>474</v>
      </c>
      <c r="K21" s="56">
        <v>237</v>
      </c>
      <c r="L21" s="56">
        <v>233</v>
      </c>
      <c r="M21" s="57">
        <f t="shared" si="2"/>
        <v>470</v>
      </c>
      <c r="N21" s="32">
        <f t="shared" si="9"/>
        <v>0.3722936657292083</v>
      </c>
      <c r="O21" s="32">
        <f t="shared" si="10"/>
        <v>0.44470587967146746</v>
      </c>
      <c r="P21" s="33">
        <f t="shared" si="11"/>
        <v>0.40754990479602371</v>
      </c>
      <c r="Q21" s="41"/>
      <c r="R21" s="58">
        <f t="shared" si="6"/>
        <v>86.23703006738593</v>
      </c>
      <c r="S21" s="58">
        <f t="shared" si="7"/>
        <v>103.2802761938528</v>
      </c>
      <c r="T21" s="58">
        <f t="shared" si="8"/>
        <v>94.523947410657428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37489.433827986308</v>
      </c>
      <c r="F22" s="56">
        <v>48381.965247789602</v>
      </c>
      <c r="G22" s="57">
        <f t="shared" si="0"/>
        <v>85871.399075775902</v>
      </c>
      <c r="H22" s="56">
        <v>248</v>
      </c>
      <c r="I22" s="56">
        <v>224</v>
      </c>
      <c r="J22" s="57">
        <f t="shared" si="1"/>
        <v>472</v>
      </c>
      <c r="K22" s="56">
        <v>233</v>
      </c>
      <c r="L22" s="56">
        <v>233</v>
      </c>
      <c r="M22" s="57">
        <f t="shared" si="2"/>
        <v>466</v>
      </c>
      <c r="N22" s="32">
        <f t="shared" si="9"/>
        <v>0.33667499306690774</v>
      </c>
      <c r="O22" s="32">
        <f t="shared" si="10"/>
        <v>0.45571137487557078</v>
      </c>
      <c r="P22" s="33">
        <f t="shared" si="11"/>
        <v>0.39477472910893668</v>
      </c>
      <c r="Q22" s="41"/>
      <c r="R22" s="58">
        <f t="shared" si="6"/>
        <v>77.940610868994398</v>
      </c>
      <c r="S22" s="58">
        <f t="shared" si="7"/>
        <v>105.86863292732954</v>
      </c>
      <c r="T22" s="58">
        <f t="shared" si="8"/>
        <v>91.547333769483899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31123.598793074158</v>
      </c>
      <c r="F23" s="56">
        <v>49719.910339994385</v>
      </c>
      <c r="G23" s="57">
        <f t="shared" si="0"/>
        <v>80843.509133068539</v>
      </c>
      <c r="H23" s="56">
        <v>268</v>
      </c>
      <c r="I23" s="56">
        <v>224</v>
      </c>
      <c r="J23" s="57">
        <f t="shared" si="1"/>
        <v>492</v>
      </c>
      <c r="K23" s="56">
        <v>200</v>
      </c>
      <c r="L23" s="56">
        <v>241</v>
      </c>
      <c r="M23" s="57">
        <f t="shared" si="2"/>
        <v>441</v>
      </c>
      <c r="N23" s="32">
        <f t="shared" si="9"/>
        <v>0.28955417156402724</v>
      </c>
      <c r="O23" s="32">
        <f t="shared" si="10"/>
        <v>0.45972252330048807</v>
      </c>
      <c r="P23" s="33">
        <f t="shared" si="11"/>
        <v>0.37490033914426146</v>
      </c>
      <c r="Q23" s="41"/>
      <c r="R23" s="58">
        <f t="shared" si="6"/>
        <v>66.503416224517437</v>
      </c>
      <c r="S23" s="58">
        <f t="shared" si="7"/>
        <v>106.92453836557932</v>
      </c>
      <c r="T23" s="58">
        <f t="shared" si="8"/>
        <v>86.648991568133482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27646.85587392301</v>
      </c>
      <c r="F24" s="56">
        <v>49592.244777789863</v>
      </c>
      <c r="G24" s="57">
        <f t="shared" si="0"/>
        <v>77239.10065171287</v>
      </c>
      <c r="H24" s="56">
        <v>284</v>
      </c>
      <c r="I24" s="56">
        <v>224</v>
      </c>
      <c r="J24" s="57">
        <f t="shared" si="1"/>
        <v>508</v>
      </c>
      <c r="K24" s="56">
        <v>200</v>
      </c>
      <c r="L24" s="56">
        <v>232</v>
      </c>
      <c r="M24" s="57">
        <f t="shared" si="2"/>
        <v>432</v>
      </c>
      <c r="N24" s="32">
        <f t="shared" si="9"/>
        <v>0.24919649439287397</v>
      </c>
      <c r="O24" s="32">
        <f t="shared" si="10"/>
        <v>0.46820472788698891</v>
      </c>
      <c r="P24" s="33">
        <f t="shared" si="11"/>
        <v>0.35616377384772424</v>
      </c>
      <c r="Q24" s="41"/>
      <c r="R24" s="58">
        <f t="shared" si="6"/>
        <v>57.121603045295473</v>
      </c>
      <c r="S24" s="58">
        <f t="shared" si="7"/>
        <v>108.75492275831111</v>
      </c>
      <c r="T24" s="58">
        <f t="shared" si="8"/>
        <v>82.169256012460494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26939.542555586624</v>
      </c>
      <c r="F25" s="56">
        <v>48141.383984985659</v>
      </c>
      <c r="G25" s="57">
        <f t="shared" si="0"/>
        <v>75080.926540572284</v>
      </c>
      <c r="H25" s="56">
        <v>261</v>
      </c>
      <c r="I25" s="56">
        <v>216</v>
      </c>
      <c r="J25" s="57">
        <f t="shared" si="1"/>
        <v>477</v>
      </c>
      <c r="K25" s="56">
        <v>200</v>
      </c>
      <c r="L25" s="56">
        <v>236</v>
      </c>
      <c r="M25" s="57">
        <f t="shared" si="2"/>
        <v>436</v>
      </c>
      <c r="N25" s="32">
        <f t="shared" si="9"/>
        <v>0.25420418354709201</v>
      </c>
      <c r="O25" s="32">
        <f t="shared" si="10"/>
        <v>0.45768732872856766</v>
      </c>
      <c r="P25" s="33">
        <f t="shared" si="11"/>
        <v>0.35556415296728683</v>
      </c>
      <c r="Q25" s="41"/>
      <c r="R25" s="58">
        <f t="shared" si="6"/>
        <v>58.437185586955799</v>
      </c>
      <c r="S25" s="58">
        <f t="shared" si="7"/>
        <v>106.50748669244615</v>
      </c>
      <c r="T25" s="58">
        <f t="shared" si="8"/>
        <v>82.235406944767007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25249.356847709205</v>
      </c>
      <c r="F26" s="56">
        <v>46559.836710880365</v>
      </c>
      <c r="G26" s="57">
        <f t="shared" si="0"/>
        <v>71809.19355858957</v>
      </c>
      <c r="H26" s="56">
        <v>250</v>
      </c>
      <c r="I26" s="56">
        <v>220</v>
      </c>
      <c r="J26" s="57">
        <f t="shared" si="1"/>
        <v>470</v>
      </c>
      <c r="K26" s="56">
        <v>200</v>
      </c>
      <c r="L26" s="56">
        <v>236</v>
      </c>
      <c r="M26" s="57">
        <f t="shared" si="2"/>
        <v>436</v>
      </c>
      <c r="N26" s="32">
        <f t="shared" si="9"/>
        <v>0.2437196606921738</v>
      </c>
      <c r="O26" s="32">
        <f t="shared" si="10"/>
        <v>0.43904492975709458</v>
      </c>
      <c r="P26" s="33">
        <f t="shared" si="11"/>
        <v>0.3425226739992252</v>
      </c>
      <c r="Q26" s="41"/>
      <c r="R26" s="58">
        <f t="shared" si="6"/>
        <v>56.109681883798231</v>
      </c>
      <c r="S26" s="58">
        <f t="shared" si="7"/>
        <v>102.1049050677201</v>
      </c>
      <c r="T26" s="58">
        <f t="shared" si="8"/>
        <v>79.259595539282088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22969.425271021992</v>
      </c>
      <c r="F27" s="56">
        <v>45786.263661248275</v>
      </c>
      <c r="G27" s="57">
        <f t="shared" si="0"/>
        <v>68755.688932270263</v>
      </c>
      <c r="H27" s="56">
        <v>250</v>
      </c>
      <c r="I27" s="56">
        <v>228</v>
      </c>
      <c r="J27" s="57">
        <f t="shared" si="1"/>
        <v>478</v>
      </c>
      <c r="K27" s="56">
        <v>202</v>
      </c>
      <c r="L27" s="56">
        <v>236</v>
      </c>
      <c r="M27" s="57">
        <f t="shared" si="2"/>
        <v>438</v>
      </c>
      <c r="N27" s="32">
        <f t="shared" si="9"/>
        <v>0.22065617575144089</v>
      </c>
      <c r="O27" s="32">
        <f t="shared" si="10"/>
        <v>0.42482801051484814</v>
      </c>
      <c r="P27" s="33">
        <f t="shared" si="11"/>
        <v>0.32451522113479014</v>
      </c>
      <c r="Q27" s="41"/>
      <c r="R27" s="58">
        <f t="shared" si="6"/>
        <v>50.81731254650883</v>
      </c>
      <c r="S27" s="58">
        <f t="shared" si="7"/>
        <v>98.677292373379899</v>
      </c>
      <c r="T27" s="58">
        <f t="shared" si="8"/>
        <v>75.060795777587629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7971.6090573668171</v>
      </c>
      <c r="F28" s="56">
        <v>7736.8689739123784</v>
      </c>
      <c r="G28" s="57">
        <f t="shared" si="0"/>
        <v>15708.478031279195</v>
      </c>
      <c r="H28" s="56">
        <v>146</v>
      </c>
      <c r="I28" s="56">
        <v>154</v>
      </c>
      <c r="J28" s="57">
        <f t="shared" si="1"/>
        <v>300</v>
      </c>
      <c r="K28" s="56">
        <v>0</v>
      </c>
      <c r="L28" s="56">
        <v>0</v>
      </c>
      <c r="M28" s="57">
        <f t="shared" si="2"/>
        <v>0</v>
      </c>
      <c r="N28" s="32">
        <f t="shared" si="9"/>
        <v>0.25277806498499544</v>
      </c>
      <c r="O28" s="32">
        <f t="shared" si="10"/>
        <v>0.23258985611809699</v>
      </c>
      <c r="P28" s="33">
        <f t="shared" si="11"/>
        <v>0.24241478443332093</v>
      </c>
      <c r="Q28" s="41"/>
      <c r="R28" s="58">
        <f t="shared" si="6"/>
        <v>54.60006203675902</v>
      </c>
      <c r="S28" s="58">
        <f t="shared" si="7"/>
        <v>50.239408921508954</v>
      </c>
      <c r="T28" s="58">
        <f t="shared" si="8"/>
        <v>52.361593437597321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8180.1231806165224</v>
      </c>
      <c r="F29" s="56">
        <v>6374.9045065193932</v>
      </c>
      <c r="G29" s="57">
        <f t="shared" si="0"/>
        <v>14555.027687135916</v>
      </c>
      <c r="H29" s="56">
        <v>152</v>
      </c>
      <c r="I29" s="56">
        <v>154</v>
      </c>
      <c r="J29" s="57">
        <f t="shared" si="1"/>
        <v>306</v>
      </c>
      <c r="K29" s="56">
        <v>0</v>
      </c>
      <c r="L29" s="56">
        <v>0</v>
      </c>
      <c r="M29" s="57">
        <f t="shared" si="2"/>
        <v>0</v>
      </c>
      <c r="N29" s="32">
        <f t="shared" si="9"/>
        <v>0.24915092533554223</v>
      </c>
      <c r="O29" s="32">
        <f t="shared" si="10"/>
        <v>0.19164575837299763</v>
      </c>
      <c r="P29" s="33">
        <f t="shared" si="11"/>
        <v>0.2202104164720394</v>
      </c>
      <c r="Q29" s="41"/>
      <c r="R29" s="58">
        <f t="shared" si="6"/>
        <v>53.81659987247712</v>
      </c>
      <c r="S29" s="58">
        <f t="shared" si="7"/>
        <v>41.395483808567491</v>
      </c>
      <c r="T29" s="58">
        <f t="shared" si="8"/>
        <v>47.56544995796051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8108.6782166521771</v>
      </c>
      <c r="F30" s="56">
        <v>6047.2990988749007</v>
      </c>
      <c r="G30" s="57">
        <f t="shared" si="0"/>
        <v>14155.977315527078</v>
      </c>
      <c r="H30" s="56">
        <v>150</v>
      </c>
      <c r="I30" s="56">
        <v>154</v>
      </c>
      <c r="J30" s="57">
        <f t="shared" si="1"/>
        <v>304</v>
      </c>
      <c r="K30" s="56">
        <v>0</v>
      </c>
      <c r="L30" s="56">
        <v>0</v>
      </c>
      <c r="M30" s="57">
        <f t="shared" si="2"/>
        <v>0</v>
      </c>
      <c r="N30" s="32">
        <f t="shared" si="9"/>
        <v>0.25026784619296844</v>
      </c>
      <c r="O30" s="32">
        <f t="shared" si="10"/>
        <v>0.18179711095703766</v>
      </c>
      <c r="P30" s="33">
        <f t="shared" si="11"/>
        <v>0.21558201321160878</v>
      </c>
      <c r="Q30" s="41"/>
      <c r="R30" s="58">
        <f t="shared" si="6"/>
        <v>54.057854777681179</v>
      </c>
      <c r="S30" s="58">
        <f t="shared" si="7"/>
        <v>39.268175966720136</v>
      </c>
      <c r="T30" s="58">
        <f t="shared" si="8"/>
        <v>46.56571485370749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7311.7409109480932</v>
      </c>
      <c r="F31" s="56">
        <v>5302.320086425987</v>
      </c>
      <c r="G31" s="57">
        <f t="shared" si="0"/>
        <v>12614.060997374079</v>
      </c>
      <c r="H31" s="56">
        <v>150</v>
      </c>
      <c r="I31" s="56">
        <v>154</v>
      </c>
      <c r="J31" s="57">
        <f t="shared" si="1"/>
        <v>304</v>
      </c>
      <c r="K31" s="56">
        <v>0</v>
      </c>
      <c r="L31" s="56">
        <v>0</v>
      </c>
      <c r="M31" s="57">
        <f t="shared" si="2"/>
        <v>0</v>
      </c>
      <c r="N31" s="32">
        <f t="shared" si="9"/>
        <v>0.22567101577000287</v>
      </c>
      <c r="O31" s="32">
        <f t="shared" si="10"/>
        <v>0.15940115699933824</v>
      </c>
      <c r="P31" s="33">
        <f t="shared" si="11"/>
        <v>0.19210010047170564</v>
      </c>
      <c r="Q31" s="41"/>
      <c r="R31" s="58">
        <f t="shared" si="6"/>
        <v>48.744939406320619</v>
      </c>
      <c r="S31" s="58">
        <f t="shared" si="7"/>
        <v>34.43064991185706</v>
      </c>
      <c r="T31" s="58">
        <f t="shared" si="8"/>
        <v>41.493621701888422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6704.8565727874002</v>
      </c>
      <c r="F32" s="56">
        <v>4492.2924589137338</v>
      </c>
      <c r="G32" s="57">
        <f t="shared" si="0"/>
        <v>11197.149031701134</v>
      </c>
      <c r="H32" s="56">
        <v>150</v>
      </c>
      <c r="I32" s="56">
        <v>118</v>
      </c>
      <c r="J32" s="57">
        <f t="shared" si="1"/>
        <v>268</v>
      </c>
      <c r="K32" s="56">
        <v>0</v>
      </c>
      <c r="L32" s="56">
        <v>0</v>
      </c>
      <c r="M32" s="57">
        <f t="shared" si="2"/>
        <v>0</v>
      </c>
      <c r="N32" s="32">
        <f t="shared" si="9"/>
        <v>0.20694001767862347</v>
      </c>
      <c r="O32" s="32">
        <f t="shared" si="10"/>
        <v>0.1762512734978709</v>
      </c>
      <c r="P32" s="33">
        <f t="shared" si="11"/>
        <v>0.1934278094199339</v>
      </c>
      <c r="Q32" s="41"/>
      <c r="R32" s="58">
        <f t="shared" si="6"/>
        <v>44.699043818582666</v>
      </c>
      <c r="S32" s="58">
        <f t="shared" si="7"/>
        <v>38.070275075540117</v>
      </c>
      <c r="T32" s="58">
        <f t="shared" si="8"/>
        <v>41.780406834705722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4399.9052144451616</v>
      </c>
      <c r="F33" s="56">
        <v>3157.1310095203185</v>
      </c>
      <c r="G33" s="57">
        <f t="shared" si="0"/>
        <v>7557.0362239654805</v>
      </c>
      <c r="H33" s="56">
        <v>125</v>
      </c>
      <c r="I33" s="56">
        <v>156</v>
      </c>
      <c r="J33" s="57">
        <f t="shared" si="1"/>
        <v>281</v>
      </c>
      <c r="K33" s="56">
        <v>0</v>
      </c>
      <c r="L33" s="56">
        <v>0</v>
      </c>
      <c r="M33" s="57">
        <f t="shared" si="2"/>
        <v>0</v>
      </c>
      <c r="N33" s="32">
        <f t="shared" si="9"/>
        <v>0.16295945238685783</v>
      </c>
      <c r="O33" s="32">
        <f t="shared" si="10"/>
        <v>9.3694533758319043E-2</v>
      </c>
      <c r="P33" s="33">
        <f t="shared" si="11"/>
        <v>0.12450633030126336</v>
      </c>
      <c r="Q33" s="41"/>
      <c r="R33" s="58">
        <f t="shared" si="6"/>
        <v>35.199241715561293</v>
      </c>
      <c r="S33" s="58">
        <f t="shared" si="7"/>
        <v>20.238019291796913</v>
      </c>
      <c r="T33" s="58">
        <f t="shared" si="8"/>
        <v>26.893367345072885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1979.5445704221365</v>
      </c>
      <c r="F34" s="56">
        <v>1934.1899324159033</v>
      </c>
      <c r="G34" s="57">
        <f t="shared" si="0"/>
        <v>3913.7345028380396</v>
      </c>
      <c r="H34" s="56">
        <v>116</v>
      </c>
      <c r="I34" s="56">
        <v>158</v>
      </c>
      <c r="J34" s="57">
        <f t="shared" si="1"/>
        <v>274</v>
      </c>
      <c r="K34" s="56">
        <v>0</v>
      </c>
      <c r="L34" s="56">
        <v>0</v>
      </c>
      <c r="M34" s="57">
        <f t="shared" si="2"/>
        <v>0</v>
      </c>
      <c r="N34" s="32">
        <f t="shared" si="9"/>
        <v>7.9004812037920522E-2</v>
      </c>
      <c r="O34" s="32">
        <f t="shared" si="10"/>
        <v>5.6674576078759475E-2</v>
      </c>
      <c r="P34" s="33">
        <f t="shared" si="11"/>
        <v>6.6128252616214508E-2</v>
      </c>
      <c r="Q34" s="41"/>
      <c r="R34" s="58">
        <f t="shared" si="6"/>
        <v>17.065039400190834</v>
      </c>
      <c r="S34" s="58">
        <f t="shared" si="7"/>
        <v>12.241708433012047</v>
      </c>
      <c r="T34" s="58">
        <f t="shared" si="8"/>
        <v>14.283702565102335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1005.1204073997257</v>
      </c>
      <c r="F35" s="56">
        <v>1415.8955219484369</v>
      </c>
      <c r="G35" s="57">
        <f t="shared" si="0"/>
        <v>2421.0159293481624</v>
      </c>
      <c r="H35" s="56">
        <v>122</v>
      </c>
      <c r="I35" s="56">
        <v>158</v>
      </c>
      <c r="J35" s="57">
        <f t="shared" si="1"/>
        <v>280</v>
      </c>
      <c r="K35" s="56">
        <v>0</v>
      </c>
      <c r="L35" s="56">
        <v>0</v>
      </c>
      <c r="M35" s="57">
        <f t="shared" si="2"/>
        <v>0</v>
      </c>
      <c r="N35" s="32">
        <f t="shared" si="9"/>
        <v>3.814209196264897E-2</v>
      </c>
      <c r="O35" s="32">
        <f t="shared" si="10"/>
        <v>4.1487796587799955E-2</v>
      </c>
      <c r="P35" s="33">
        <f t="shared" si="11"/>
        <v>4.0030025286841311E-2</v>
      </c>
      <c r="Q35" s="41"/>
      <c r="R35" s="58">
        <f t="shared" si="6"/>
        <v>8.2386918639321767</v>
      </c>
      <c r="S35" s="58">
        <f t="shared" si="7"/>
        <v>8.9613640629647904</v>
      </c>
      <c r="T35" s="58">
        <f t="shared" si="8"/>
        <v>8.6464854619577238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245.69865179195131</v>
      </c>
      <c r="F36" s="61">
        <v>450</v>
      </c>
      <c r="G36" s="62">
        <f t="shared" si="0"/>
        <v>695.69865179195131</v>
      </c>
      <c r="H36" s="61">
        <v>156</v>
      </c>
      <c r="I36" s="61">
        <v>158</v>
      </c>
      <c r="J36" s="62">
        <f t="shared" si="1"/>
        <v>314</v>
      </c>
      <c r="K36" s="61">
        <v>0</v>
      </c>
      <c r="L36" s="61">
        <v>0</v>
      </c>
      <c r="M36" s="62">
        <f t="shared" si="2"/>
        <v>0</v>
      </c>
      <c r="N36" s="34">
        <f t="shared" si="9"/>
        <v>7.291626655744044E-3</v>
      </c>
      <c r="O36" s="34">
        <f t="shared" si="10"/>
        <v>1.3185654008438819E-2</v>
      </c>
      <c r="P36" s="35">
        <f t="shared" si="11"/>
        <v>1.0257411119838867E-2</v>
      </c>
      <c r="Q36" s="41"/>
      <c r="R36" s="58">
        <f t="shared" si="6"/>
        <v>1.5749913576407135</v>
      </c>
      <c r="S36" s="58">
        <f t="shared" si="7"/>
        <v>2.8481012658227849</v>
      </c>
      <c r="T36" s="58">
        <f t="shared" si="8"/>
        <v>2.2156008018851954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7666.3500312459055</v>
      </c>
      <c r="F37" s="64">
        <v>23279.050770689206</v>
      </c>
      <c r="G37" s="65">
        <f t="shared" si="0"/>
        <v>30945.400801935109</v>
      </c>
      <c r="H37" s="64">
        <v>72</v>
      </c>
      <c r="I37" s="64">
        <v>76</v>
      </c>
      <c r="J37" s="65">
        <f t="shared" si="1"/>
        <v>148</v>
      </c>
      <c r="K37" s="64">
        <v>118</v>
      </c>
      <c r="L37" s="64">
        <v>118</v>
      </c>
      <c r="M37" s="65">
        <f t="shared" si="2"/>
        <v>236</v>
      </c>
      <c r="N37" s="30">
        <f t="shared" si="9"/>
        <v>0.17106279077217748</v>
      </c>
      <c r="O37" s="30">
        <f t="shared" si="10"/>
        <v>0.50961144419197035</v>
      </c>
      <c r="P37" s="31">
        <f t="shared" si="11"/>
        <v>0.34195324436367475</v>
      </c>
      <c r="Q37" s="41"/>
      <c r="R37" s="58">
        <f t="shared" si="6"/>
        <v>40.349210690767926</v>
      </c>
      <c r="S37" s="58">
        <f t="shared" si="7"/>
        <v>119.99510706540828</v>
      </c>
      <c r="T37" s="58">
        <f t="shared" si="8"/>
        <v>80.586981255039348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7650.8537649488371</v>
      </c>
      <c r="F38" s="56">
        <v>23071.398338075243</v>
      </c>
      <c r="G38" s="57">
        <f t="shared" si="0"/>
        <v>30722.252103024082</v>
      </c>
      <c r="H38" s="56">
        <v>72</v>
      </c>
      <c r="I38" s="56">
        <v>76</v>
      </c>
      <c r="J38" s="57">
        <f t="shared" si="1"/>
        <v>148</v>
      </c>
      <c r="K38" s="56">
        <v>116</v>
      </c>
      <c r="L38" s="56">
        <v>118</v>
      </c>
      <c r="M38" s="57">
        <f t="shared" si="2"/>
        <v>234</v>
      </c>
      <c r="N38" s="32">
        <f t="shared" si="9"/>
        <v>0.1726275668986651</v>
      </c>
      <c r="O38" s="32">
        <f t="shared" si="10"/>
        <v>0.50506563787380132</v>
      </c>
      <c r="P38" s="33">
        <f t="shared" si="11"/>
        <v>0.3413583567002676</v>
      </c>
      <c r="Q38" s="41"/>
      <c r="R38" s="58">
        <f t="shared" si="6"/>
        <v>40.696030664621475</v>
      </c>
      <c r="S38" s="58">
        <f t="shared" si="7"/>
        <v>118.92473370141877</v>
      </c>
      <c r="T38" s="58">
        <f t="shared" si="8"/>
        <v>80.424743725193935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7508.6547417535912</v>
      </c>
      <c r="F39" s="56">
        <v>22615.641705922928</v>
      </c>
      <c r="G39" s="57">
        <f t="shared" si="0"/>
        <v>30124.296447676519</v>
      </c>
      <c r="H39" s="56">
        <v>72</v>
      </c>
      <c r="I39" s="56">
        <v>76</v>
      </c>
      <c r="J39" s="57">
        <f t="shared" si="1"/>
        <v>148</v>
      </c>
      <c r="K39" s="56">
        <v>104</v>
      </c>
      <c r="L39" s="56">
        <v>154</v>
      </c>
      <c r="M39" s="57">
        <f t="shared" si="2"/>
        <v>258</v>
      </c>
      <c r="N39" s="32">
        <f t="shared" si="9"/>
        <v>0.18161413365309576</v>
      </c>
      <c r="O39" s="32">
        <f t="shared" si="10"/>
        <v>0.41414521143281074</v>
      </c>
      <c r="P39" s="33">
        <f t="shared" si="11"/>
        <v>0.31395173052856135</v>
      </c>
      <c r="Q39" s="41"/>
      <c r="R39" s="58">
        <f t="shared" si="6"/>
        <v>42.662811032690861</v>
      </c>
      <c r="S39" s="58">
        <f t="shared" si="7"/>
        <v>98.328876982273599</v>
      </c>
      <c r="T39" s="58">
        <f t="shared" si="8"/>
        <v>74.197774501666302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7460.0152334590957</v>
      </c>
      <c r="F40" s="56">
        <v>22210.175650443725</v>
      </c>
      <c r="G40" s="57">
        <f t="shared" si="0"/>
        <v>29670.190883902822</v>
      </c>
      <c r="H40" s="56">
        <v>68</v>
      </c>
      <c r="I40" s="56">
        <v>76</v>
      </c>
      <c r="J40" s="57">
        <f t="shared" si="1"/>
        <v>144</v>
      </c>
      <c r="K40" s="56">
        <v>86</v>
      </c>
      <c r="L40" s="56">
        <v>154</v>
      </c>
      <c r="M40" s="57">
        <f t="shared" si="2"/>
        <v>240</v>
      </c>
      <c r="N40" s="32">
        <f t="shared" si="9"/>
        <v>0.20713058733504819</v>
      </c>
      <c r="O40" s="32">
        <f t="shared" si="10"/>
        <v>0.40672018111712066</v>
      </c>
      <c r="P40" s="33">
        <f t="shared" si="11"/>
        <v>0.32739882243007173</v>
      </c>
      <c r="Q40" s="41"/>
      <c r="R40" s="58">
        <f t="shared" si="6"/>
        <v>48.441657360123997</v>
      </c>
      <c r="S40" s="58">
        <f t="shared" si="7"/>
        <v>96.565981088885763</v>
      </c>
      <c r="T40" s="58">
        <f t="shared" si="8"/>
        <v>77.266122093496932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7283.3866357777561</v>
      </c>
      <c r="F41" s="56">
        <v>21777.863089197304</v>
      </c>
      <c r="G41" s="57">
        <f t="shared" si="0"/>
        <v>29061.24972497506</v>
      </c>
      <c r="H41" s="56">
        <v>40</v>
      </c>
      <c r="I41" s="56">
        <v>78</v>
      </c>
      <c r="J41" s="57">
        <f t="shared" si="1"/>
        <v>118</v>
      </c>
      <c r="K41" s="56">
        <v>120</v>
      </c>
      <c r="L41" s="56">
        <v>156</v>
      </c>
      <c r="M41" s="57">
        <f t="shared" si="2"/>
        <v>276</v>
      </c>
      <c r="N41" s="32">
        <f t="shared" si="9"/>
        <v>0.18967152697337905</v>
      </c>
      <c r="O41" s="32">
        <f t="shared" si="10"/>
        <v>0.39213956873374578</v>
      </c>
      <c r="P41" s="33">
        <f t="shared" si="11"/>
        <v>0.30937286796302865</v>
      </c>
      <c r="Q41" s="41"/>
      <c r="R41" s="58">
        <f t="shared" si="6"/>
        <v>45.521166473610975</v>
      </c>
      <c r="S41" s="58">
        <f t="shared" si="7"/>
        <v>93.06779097947566</v>
      </c>
      <c r="T41" s="58">
        <f t="shared" si="8"/>
        <v>73.759517068464618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5484.351381516326</v>
      </c>
      <c r="F42" s="56">
        <v>19869.566629014396</v>
      </c>
      <c r="G42" s="57">
        <f t="shared" si="0"/>
        <v>25353.918010530724</v>
      </c>
      <c r="H42" s="56">
        <v>0</v>
      </c>
      <c r="I42" s="56">
        <v>0</v>
      </c>
      <c r="J42" s="57">
        <f t="shared" si="1"/>
        <v>0</v>
      </c>
      <c r="K42" s="56">
        <v>120</v>
      </c>
      <c r="L42" s="56">
        <v>156</v>
      </c>
      <c r="M42" s="57">
        <f t="shared" si="2"/>
        <v>276</v>
      </c>
      <c r="N42" s="32">
        <f t="shared" si="9"/>
        <v>0.18428600072299484</v>
      </c>
      <c r="O42" s="32">
        <f t="shared" si="10"/>
        <v>0.51358474537361443</v>
      </c>
      <c r="P42" s="33">
        <f t="shared" si="11"/>
        <v>0.37041137813421465</v>
      </c>
      <c r="Q42" s="41"/>
      <c r="R42" s="58">
        <f t="shared" si="6"/>
        <v>45.702928179302717</v>
      </c>
      <c r="S42" s="58">
        <f t="shared" si="7"/>
        <v>127.36901685265639</v>
      </c>
      <c r="T42" s="58">
        <f t="shared" si="8"/>
        <v>91.862021777285236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4863.9829005003621</v>
      </c>
      <c r="F43" s="56">
        <v>17785.506933833054</v>
      </c>
      <c r="G43" s="57">
        <f t="shared" si="0"/>
        <v>22649.489834333417</v>
      </c>
      <c r="H43" s="56">
        <v>0</v>
      </c>
      <c r="I43" s="56">
        <v>0</v>
      </c>
      <c r="J43" s="57">
        <f t="shared" si="1"/>
        <v>0</v>
      </c>
      <c r="K43" s="56">
        <v>120</v>
      </c>
      <c r="L43" s="56">
        <v>158</v>
      </c>
      <c r="M43" s="57">
        <f t="shared" si="2"/>
        <v>278</v>
      </c>
      <c r="N43" s="32">
        <f t="shared" si="9"/>
        <v>0.1634402856350928</v>
      </c>
      <c r="O43" s="32">
        <f t="shared" si="10"/>
        <v>0.45389717573073329</v>
      </c>
      <c r="P43" s="33">
        <f t="shared" si="11"/>
        <v>0.32852010086930578</v>
      </c>
      <c r="Q43" s="41"/>
      <c r="R43" s="58">
        <f t="shared" si="6"/>
        <v>40.533190837503021</v>
      </c>
      <c r="S43" s="58">
        <f t="shared" si="7"/>
        <v>112.56649958122186</v>
      </c>
      <c r="T43" s="58">
        <f t="shared" si="8"/>
        <v>81.472985015587838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4725.3475290514543</v>
      </c>
      <c r="F44" s="56">
        <v>16969.392767914331</v>
      </c>
      <c r="G44" s="57">
        <f t="shared" si="0"/>
        <v>21694.740296965785</v>
      </c>
      <c r="H44" s="56">
        <v>0</v>
      </c>
      <c r="I44" s="56">
        <v>0</v>
      </c>
      <c r="J44" s="57">
        <f t="shared" si="1"/>
        <v>0</v>
      </c>
      <c r="K44" s="56">
        <v>120</v>
      </c>
      <c r="L44" s="56">
        <v>158</v>
      </c>
      <c r="M44" s="57">
        <f t="shared" si="2"/>
        <v>278</v>
      </c>
      <c r="N44" s="32">
        <f t="shared" si="9"/>
        <v>0.15878183901382575</v>
      </c>
      <c r="O44" s="32">
        <f t="shared" si="10"/>
        <v>0.4330694356858496</v>
      </c>
      <c r="P44" s="33">
        <f t="shared" si="11"/>
        <v>0.31467191194252997</v>
      </c>
      <c r="Q44" s="41"/>
      <c r="R44" s="58">
        <f t="shared" si="6"/>
        <v>39.377896075428787</v>
      </c>
      <c r="S44" s="58">
        <f t="shared" si="7"/>
        <v>107.4012200500907</v>
      </c>
      <c r="T44" s="58">
        <f t="shared" si="8"/>
        <v>78.038634161747424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4816.8289920839898</v>
      </c>
      <c r="F45" s="56">
        <v>16333.440672589648</v>
      </c>
      <c r="G45" s="57">
        <f t="shared" si="0"/>
        <v>21150.269664673637</v>
      </c>
      <c r="H45" s="56">
        <v>0</v>
      </c>
      <c r="I45" s="56">
        <v>0</v>
      </c>
      <c r="J45" s="57">
        <f t="shared" si="1"/>
        <v>0</v>
      </c>
      <c r="K45" s="56">
        <v>120</v>
      </c>
      <c r="L45" s="56">
        <v>155</v>
      </c>
      <c r="M45" s="57">
        <f t="shared" si="2"/>
        <v>275</v>
      </c>
      <c r="N45" s="32">
        <f t="shared" si="9"/>
        <v>0.16185581290604803</v>
      </c>
      <c r="O45" s="32">
        <f t="shared" si="10"/>
        <v>0.42490740563448615</v>
      </c>
      <c r="P45" s="33">
        <f t="shared" si="11"/>
        <v>0.31012125608025859</v>
      </c>
      <c r="Q45" s="41"/>
      <c r="R45" s="58">
        <f t="shared" si="6"/>
        <v>40.140241600699916</v>
      </c>
      <c r="S45" s="58">
        <f t="shared" si="7"/>
        <v>105.37703659735257</v>
      </c>
      <c r="T45" s="58">
        <f t="shared" si="8"/>
        <v>76.910071507904135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4867.681797797135</v>
      </c>
      <c r="F46" s="56">
        <v>16099.361274048177</v>
      </c>
      <c r="G46" s="57">
        <f t="shared" si="0"/>
        <v>20967.043071845314</v>
      </c>
      <c r="H46" s="56">
        <v>0</v>
      </c>
      <c r="I46" s="56">
        <v>0</v>
      </c>
      <c r="J46" s="57">
        <f t="shared" si="1"/>
        <v>0</v>
      </c>
      <c r="K46" s="56">
        <v>120</v>
      </c>
      <c r="L46" s="56">
        <v>126</v>
      </c>
      <c r="M46" s="57">
        <f t="shared" si="2"/>
        <v>246</v>
      </c>
      <c r="N46" s="32">
        <f t="shared" si="9"/>
        <v>0.16356457653888223</v>
      </c>
      <c r="O46" s="32">
        <f t="shared" si="10"/>
        <v>0.51521253437174142</v>
      </c>
      <c r="P46" s="33">
        <f t="shared" si="11"/>
        <v>0.34367694518498088</v>
      </c>
      <c r="Q46" s="41"/>
      <c r="R46" s="58">
        <f t="shared" si="6"/>
        <v>40.564014981642792</v>
      </c>
      <c r="S46" s="58">
        <f t="shared" si="7"/>
        <v>127.77270852419188</v>
      </c>
      <c r="T46" s="58">
        <f t="shared" si="8"/>
        <v>85.231882405875254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4985.6992723497233</v>
      </c>
      <c r="F47" s="56">
        <v>15745.816065319894</v>
      </c>
      <c r="G47" s="57">
        <f t="shared" si="0"/>
        <v>20731.515337669618</v>
      </c>
      <c r="H47" s="56">
        <v>0</v>
      </c>
      <c r="I47" s="56">
        <v>0</v>
      </c>
      <c r="J47" s="57">
        <f t="shared" si="1"/>
        <v>0</v>
      </c>
      <c r="K47" s="56">
        <v>120</v>
      </c>
      <c r="L47" s="56">
        <v>122</v>
      </c>
      <c r="M47" s="57">
        <f t="shared" si="2"/>
        <v>242</v>
      </c>
      <c r="N47" s="32">
        <f t="shared" si="9"/>
        <v>0.16753021748486974</v>
      </c>
      <c r="O47" s="32">
        <f t="shared" si="10"/>
        <v>0.5204196214079817</v>
      </c>
      <c r="P47" s="33">
        <f t="shared" si="11"/>
        <v>0.34543314012379395</v>
      </c>
      <c r="Q47" s="41"/>
      <c r="R47" s="58">
        <f t="shared" si="6"/>
        <v>41.547493936247697</v>
      </c>
      <c r="S47" s="58">
        <f t="shared" si="7"/>
        <v>129.06406610917946</v>
      </c>
      <c r="T47" s="58">
        <f t="shared" si="8"/>
        <v>85.667418750700904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4801.7717575409415</v>
      </c>
      <c r="F48" s="56">
        <v>14957.429042255506</v>
      </c>
      <c r="G48" s="57">
        <f t="shared" si="0"/>
        <v>19759.200799796447</v>
      </c>
      <c r="H48" s="56">
        <v>0</v>
      </c>
      <c r="I48" s="56">
        <v>0</v>
      </c>
      <c r="J48" s="57">
        <f t="shared" ref="J48:J58" si="12">+H48+I48</f>
        <v>0</v>
      </c>
      <c r="K48" s="56">
        <v>120</v>
      </c>
      <c r="L48" s="56">
        <v>156</v>
      </c>
      <c r="M48" s="57">
        <f t="shared" ref="M48:M58" si="13">+K48+L48</f>
        <v>276</v>
      </c>
      <c r="N48" s="32">
        <f t="shared" ref="N48" si="14">+E48/(H48*216+K48*248)</f>
        <v>0.16134985744425206</v>
      </c>
      <c r="O48" s="32">
        <f t="shared" ref="O48" si="15">+F48/(I48*216+L48*248)</f>
        <v>0.38661675564142645</v>
      </c>
      <c r="P48" s="33">
        <f t="shared" ref="P48" si="16">+G48/(J48*216+M48*248)</f>
        <v>0.28867462599048105</v>
      </c>
      <c r="Q48" s="41"/>
      <c r="R48" s="58">
        <f t="shared" ref="R48" si="17">+E48/(H48+K48)</f>
        <v>40.014764646174513</v>
      </c>
      <c r="S48" s="58">
        <f t="shared" ref="S48" si="18">+F48/(I48+L48)</f>
        <v>95.880955399073756</v>
      </c>
      <c r="T48" s="58">
        <f t="shared" ref="T48" si="19">+G48/(J48+M48)</f>
        <v>71.5913072456393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4731.0383183664344</v>
      </c>
      <c r="F49" s="56">
        <v>13974.346350217831</v>
      </c>
      <c r="G49" s="57">
        <f t="shared" si="0"/>
        <v>18705.384668584265</v>
      </c>
      <c r="H49" s="56">
        <v>0</v>
      </c>
      <c r="I49" s="56">
        <v>0</v>
      </c>
      <c r="J49" s="57">
        <f t="shared" si="12"/>
        <v>0</v>
      </c>
      <c r="K49" s="56">
        <v>114</v>
      </c>
      <c r="L49" s="56">
        <v>160</v>
      </c>
      <c r="M49" s="57">
        <f t="shared" si="13"/>
        <v>274</v>
      </c>
      <c r="N49" s="32">
        <f t="shared" si="9"/>
        <v>0.16734006502427964</v>
      </c>
      <c r="O49" s="32">
        <f t="shared" si="10"/>
        <v>0.35217606729379614</v>
      </c>
      <c r="P49" s="33">
        <f t="shared" si="11"/>
        <v>0.27527349700647907</v>
      </c>
      <c r="Q49" s="41"/>
      <c r="R49" s="58">
        <f t="shared" si="6"/>
        <v>41.500336126021352</v>
      </c>
      <c r="S49" s="58">
        <f t="shared" si="7"/>
        <v>87.339664688861447</v>
      </c>
      <c r="T49" s="58">
        <f t="shared" si="8"/>
        <v>68.267827257606811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4589.4697006099877</v>
      </c>
      <c r="F50" s="56">
        <v>14094.612673510153</v>
      </c>
      <c r="G50" s="57">
        <f t="shared" si="0"/>
        <v>18684.082374120142</v>
      </c>
      <c r="H50" s="56">
        <v>0</v>
      </c>
      <c r="I50" s="56">
        <v>0</v>
      </c>
      <c r="J50" s="57">
        <f t="shared" si="12"/>
        <v>0</v>
      </c>
      <c r="K50" s="56">
        <v>110</v>
      </c>
      <c r="L50" s="56">
        <v>160</v>
      </c>
      <c r="M50" s="57">
        <f t="shared" si="13"/>
        <v>270</v>
      </c>
      <c r="N50" s="32">
        <f t="shared" si="9"/>
        <v>0.16823569283760953</v>
      </c>
      <c r="O50" s="32">
        <f t="shared" si="10"/>
        <v>0.35520697261870349</v>
      </c>
      <c r="P50" s="33">
        <f t="shared" si="11"/>
        <v>0.27903348826344299</v>
      </c>
      <c r="Q50" s="41"/>
      <c r="R50" s="58">
        <f t="shared" si="6"/>
        <v>41.722451823727162</v>
      </c>
      <c r="S50" s="58">
        <f t="shared" si="7"/>
        <v>88.091329209438456</v>
      </c>
      <c r="T50" s="58">
        <f t="shared" si="8"/>
        <v>69.200305089333852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4144.9214432462622</v>
      </c>
      <c r="F51" s="56">
        <v>12863.842000602282</v>
      </c>
      <c r="G51" s="57">
        <f t="shared" si="0"/>
        <v>17008.763443848544</v>
      </c>
      <c r="H51" s="56">
        <v>0</v>
      </c>
      <c r="I51" s="56">
        <v>0</v>
      </c>
      <c r="J51" s="57">
        <f t="shared" si="12"/>
        <v>0</v>
      </c>
      <c r="K51" s="56">
        <v>80</v>
      </c>
      <c r="L51" s="56">
        <v>160</v>
      </c>
      <c r="M51" s="57">
        <f t="shared" si="13"/>
        <v>240</v>
      </c>
      <c r="N51" s="32">
        <f t="shared" si="9"/>
        <v>0.20891741145394466</v>
      </c>
      <c r="O51" s="32">
        <f t="shared" si="10"/>
        <v>0.32418956654743658</v>
      </c>
      <c r="P51" s="33">
        <f t="shared" si="11"/>
        <v>0.28576551484960588</v>
      </c>
      <c r="Q51" s="41"/>
      <c r="R51" s="58">
        <f t="shared" si="6"/>
        <v>51.811518040578278</v>
      </c>
      <c r="S51" s="58">
        <f t="shared" si="7"/>
        <v>80.399012503764268</v>
      </c>
      <c r="T51" s="58">
        <f t="shared" si="8"/>
        <v>70.869847682702272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4187.3385817609178</v>
      </c>
      <c r="F52" s="56">
        <v>12737.203782488294</v>
      </c>
      <c r="G52" s="57">
        <f t="shared" si="0"/>
        <v>16924.54236424921</v>
      </c>
      <c r="H52" s="56">
        <v>0</v>
      </c>
      <c r="I52" s="56">
        <v>0</v>
      </c>
      <c r="J52" s="57">
        <f t="shared" si="12"/>
        <v>0</v>
      </c>
      <c r="K52" s="56">
        <v>80</v>
      </c>
      <c r="L52" s="56">
        <v>160</v>
      </c>
      <c r="M52" s="57">
        <f t="shared" si="13"/>
        <v>240</v>
      </c>
      <c r="N52" s="32">
        <f t="shared" si="9"/>
        <v>0.2110553720645624</v>
      </c>
      <c r="O52" s="32">
        <f t="shared" si="10"/>
        <v>0.32099807919577356</v>
      </c>
      <c r="P52" s="33">
        <f t="shared" si="11"/>
        <v>0.28435051015203644</v>
      </c>
      <c r="Q52" s="41"/>
      <c r="R52" s="58">
        <f t="shared" si="6"/>
        <v>52.34173227201147</v>
      </c>
      <c r="S52" s="58">
        <f t="shared" si="7"/>
        <v>79.607523640551833</v>
      </c>
      <c r="T52" s="58">
        <f t="shared" si="8"/>
        <v>70.51892651770504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4181.4358429968042</v>
      </c>
      <c r="F53" s="56">
        <v>12490.337031071813</v>
      </c>
      <c r="G53" s="57">
        <f t="shared" si="0"/>
        <v>16671.772874068618</v>
      </c>
      <c r="H53" s="56">
        <v>0</v>
      </c>
      <c r="I53" s="56">
        <v>0</v>
      </c>
      <c r="J53" s="57">
        <f t="shared" si="12"/>
        <v>0</v>
      </c>
      <c r="K53" s="56">
        <v>80</v>
      </c>
      <c r="L53" s="56">
        <v>152</v>
      </c>
      <c r="M53" s="57">
        <f t="shared" si="13"/>
        <v>232</v>
      </c>
      <c r="N53" s="32">
        <f t="shared" si="9"/>
        <v>0.21075785498975827</v>
      </c>
      <c r="O53" s="32">
        <f t="shared" si="10"/>
        <v>0.33134383040831422</v>
      </c>
      <c r="P53" s="33">
        <f t="shared" si="11"/>
        <v>0.28976245957432945</v>
      </c>
      <c r="Q53" s="41"/>
      <c r="R53" s="58">
        <f t="shared" si="6"/>
        <v>52.267948037460052</v>
      </c>
      <c r="S53" s="58">
        <f t="shared" si="7"/>
        <v>82.173269941261921</v>
      </c>
      <c r="T53" s="58">
        <f t="shared" si="8"/>
        <v>71.861089974433696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3922.864374352801</v>
      </c>
      <c r="F54" s="56">
        <v>12084.185860550278</v>
      </c>
      <c r="G54" s="57">
        <f t="shared" si="0"/>
        <v>16007.050234903079</v>
      </c>
      <c r="H54" s="56">
        <v>0</v>
      </c>
      <c r="I54" s="56">
        <v>0</v>
      </c>
      <c r="J54" s="57">
        <f t="shared" si="12"/>
        <v>0</v>
      </c>
      <c r="K54" s="56">
        <v>80</v>
      </c>
      <c r="L54" s="56">
        <v>140</v>
      </c>
      <c r="M54" s="57">
        <f t="shared" si="13"/>
        <v>220</v>
      </c>
      <c r="N54" s="32">
        <f t="shared" si="9"/>
        <v>0.19772501886858876</v>
      </c>
      <c r="O54" s="32">
        <f t="shared" si="10"/>
        <v>0.34804682778082602</v>
      </c>
      <c r="P54" s="33">
        <f t="shared" si="11"/>
        <v>0.29338435181273975</v>
      </c>
      <c r="Q54" s="41"/>
      <c r="R54" s="58">
        <f t="shared" si="6"/>
        <v>49.035804679410013</v>
      </c>
      <c r="S54" s="58">
        <f t="shared" si="7"/>
        <v>86.315613289644844</v>
      </c>
      <c r="T54" s="58">
        <f t="shared" si="8"/>
        <v>72.759319249559454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2170.8696531087794</v>
      </c>
      <c r="F55" s="56">
        <v>8825.6703592408812</v>
      </c>
      <c r="G55" s="57">
        <f t="shared" si="0"/>
        <v>10996.54001234966</v>
      </c>
      <c r="H55" s="56">
        <v>0</v>
      </c>
      <c r="I55" s="56">
        <v>0</v>
      </c>
      <c r="J55" s="57">
        <f t="shared" si="12"/>
        <v>0</v>
      </c>
      <c r="K55" s="56">
        <v>80</v>
      </c>
      <c r="L55" s="56">
        <v>160</v>
      </c>
      <c r="M55" s="57">
        <f t="shared" si="13"/>
        <v>240</v>
      </c>
      <c r="N55" s="32">
        <f t="shared" si="9"/>
        <v>0.10941883332201509</v>
      </c>
      <c r="O55" s="32">
        <f t="shared" si="10"/>
        <v>0.22242112800506253</v>
      </c>
      <c r="P55" s="33">
        <f t="shared" si="11"/>
        <v>0.18475369644404671</v>
      </c>
      <c r="Q55" s="41"/>
      <c r="R55" s="58">
        <f t="shared" si="6"/>
        <v>27.135870663859741</v>
      </c>
      <c r="S55" s="58">
        <f t="shared" si="7"/>
        <v>55.160439745255509</v>
      </c>
      <c r="T55" s="58">
        <f t="shared" si="8"/>
        <v>45.818916718123582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1803.6102990578383</v>
      </c>
      <c r="F56" s="56">
        <v>8583.511499132248</v>
      </c>
      <c r="G56" s="57">
        <f t="shared" si="0"/>
        <v>10387.121798190086</v>
      </c>
      <c r="H56" s="56">
        <v>0</v>
      </c>
      <c r="I56" s="56">
        <v>0</v>
      </c>
      <c r="J56" s="57">
        <f t="shared" si="12"/>
        <v>0</v>
      </c>
      <c r="K56" s="56">
        <v>84</v>
      </c>
      <c r="L56" s="56">
        <v>160</v>
      </c>
      <c r="M56" s="57">
        <f t="shared" si="13"/>
        <v>244</v>
      </c>
      <c r="N56" s="32">
        <f t="shared" si="9"/>
        <v>8.657883540024186E-2</v>
      </c>
      <c r="O56" s="32">
        <f t="shared" si="10"/>
        <v>0.21631833415151835</v>
      </c>
      <c r="P56" s="33">
        <f t="shared" si="11"/>
        <v>0.17165391654861989</v>
      </c>
      <c r="Q56" s="41"/>
      <c r="R56" s="58">
        <f t="shared" si="6"/>
        <v>21.471551179259979</v>
      </c>
      <c r="S56" s="58">
        <f t="shared" si="7"/>
        <v>53.646946869576553</v>
      </c>
      <c r="T56" s="58">
        <f t="shared" si="8"/>
        <v>42.57017130405773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1587.0078161755664</v>
      </c>
      <c r="F57" s="56">
        <v>6243.8251160611189</v>
      </c>
      <c r="G57" s="57">
        <f t="shared" si="0"/>
        <v>7830.8329322366853</v>
      </c>
      <c r="H57" s="56">
        <v>0</v>
      </c>
      <c r="I57" s="56">
        <v>0</v>
      </c>
      <c r="J57" s="57">
        <f t="shared" si="12"/>
        <v>0</v>
      </c>
      <c r="K57" s="56">
        <v>80</v>
      </c>
      <c r="L57" s="56">
        <v>160</v>
      </c>
      <c r="M57" s="57">
        <f t="shared" si="13"/>
        <v>240</v>
      </c>
      <c r="N57" s="32">
        <f t="shared" si="9"/>
        <v>7.9990313315300723E-2</v>
      </c>
      <c r="O57" s="32">
        <f t="shared" si="10"/>
        <v>0.15735446361041128</v>
      </c>
      <c r="P57" s="33">
        <f t="shared" si="11"/>
        <v>0.1315664135120411</v>
      </c>
      <c r="Q57" s="41"/>
      <c r="R57" s="58">
        <f t="shared" si="6"/>
        <v>19.837597702194579</v>
      </c>
      <c r="S57" s="58">
        <f t="shared" si="7"/>
        <v>39.02390697538199</v>
      </c>
      <c r="T57" s="58">
        <f t="shared" si="8"/>
        <v>32.628470550986187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1519.7349089289576</v>
      </c>
      <c r="F58" s="61">
        <v>5959.9999999999973</v>
      </c>
      <c r="G58" s="62">
        <f t="shared" si="0"/>
        <v>7479.7349089289546</v>
      </c>
      <c r="H58" s="56">
        <v>0</v>
      </c>
      <c r="I58" s="56">
        <v>0</v>
      </c>
      <c r="J58" s="57">
        <f t="shared" si="12"/>
        <v>0</v>
      </c>
      <c r="K58" s="56">
        <v>80</v>
      </c>
      <c r="L58" s="56">
        <v>160</v>
      </c>
      <c r="M58" s="57">
        <f t="shared" si="13"/>
        <v>240</v>
      </c>
      <c r="N58" s="34">
        <f t="shared" si="9"/>
        <v>7.659954178069342E-2</v>
      </c>
      <c r="O58" s="34">
        <f t="shared" si="10"/>
        <v>0.15020161290322573</v>
      </c>
      <c r="P58" s="35">
        <f t="shared" si="11"/>
        <v>0.12566758919571497</v>
      </c>
      <c r="Q58" s="41"/>
      <c r="R58" s="58">
        <f t="shared" si="6"/>
        <v>18.996686361611971</v>
      </c>
      <c r="S58" s="58">
        <f t="shared" si="7"/>
        <v>37.249999999999986</v>
      </c>
      <c r="T58" s="58">
        <f t="shared" si="8"/>
        <v>31.165562120537309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10049.06301562256</v>
      </c>
      <c r="F59" s="64">
        <v>16286.954086492153</v>
      </c>
      <c r="G59" s="65">
        <f t="shared" si="0"/>
        <v>26336.017102114711</v>
      </c>
      <c r="H59" s="66">
        <v>40</v>
      </c>
      <c r="I59" s="64">
        <v>38</v>
      </c>
      <c r="J59" s="65">
        <f t="shared" si="1"/>
        <v>78</v>
      </c>
      <c r="K59" s="66">
        <v>80</v>
      </c>
      <c r="L59" s="64">
        <v>80</v>
      </c>
      <c r="M59" s="65">
        <f t="shared" si="2"/>
        <v>160</v>
      </c>
      <c r="N59" s="30">
        <f t="shared" si="9"/>
        <v>0.35284631375079212</v>
      </c>
      <c r="O59" s="30">
        <f t="shared" si="10"/>
        <v>0.58068147769866485</v>
      </c>
      <c r="P59" s="31">
        <f t="shared" si="11"/>
        <v>0.46589331131677597</v>
      </c>
      <c r="Q59" s="41"/>
      <c r="R59" s="58">
        <f t="shared" si="6"/>
        <v>83.742191796854669</v>
      </c>
      <c r="S59" s="58">
        <f t="shared" si="7"/>
        <v>138.02503463128943</v>
      </c>
      <c r="T59" s="58">
        <f t="shared" si="8"/>
        <v>110.65553404249879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9951.849566247065</v>
      </c>
      <c r="F60" s="56">
        <v>16102.697174811665</v>
      </c>
      <c r="G60" s="57">
        <f t="shared" si="0"/>
        <v>26054.54674105873</v>
      </c>
      <c r="H60" s="55">
        <v>32</v>
      </c>
      <c r="I60" s="56">
        <v>38</v>
      </c>
      <c r="J60" s="57">
        <f t="shared" ref="J60:J69" si="20">+H60+I60</f>
        <v>70</v>
      </c>
      <c r="K60" s="55">
        <v>79</v>
      </c>
      <c r="L60" s="56">
        <v>80</v>
      </c>
      <c r="M60" s="57">
        <f t="shared" ref="M60:M70" si="21">+K60+L60</f>
        <v>159</v>
      </c>
      <c r="N60" s="32">
        <f t="shared" si="9"/>
        <v>0.37548481611255152</v>
      </c>
      <c r="O60" s="32">
        <f t="shared" si="10"/>
        <v>0.57411213543966289</v>
      </c>
      <c r="P60" s="33">
        <f t="shared" si="11"/>
        <v>0.47760937712748808</v>
      </c>
      <c r="Q60" s="41"/>
      <c r="R60" s="58">
        <f t="shared" si="6"/>
        <v>89.656302398622202</v>
      </c>
      <c r="S60" s="58">
        <f t="shared" si="7"/>
        <v>136.46353537975986</v>
      </c>
      <c r="T60" s="58">
        <f t="shared" si="8"/>
        <v>113.77531327973244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9952.948736759141</v>
      </c>
      <c r="F61" s="56">
        <v>15541.044962691356</v>
      </c>
      <c r="G61" s="57">
        <f t="shared" si="0"/>
        <v>25493.993699450497</v>
      </c>
      <c r="H61" s="55">
        <v>32</v>
      </c>
      <c r="I61" s="56">
        <v>38</v>
      </c>
      <c r="J61" s="57">
        <f t="shared" si="20"/>
        <v>70</v>
      </c>
      <c r="K61" s="55">
        <v>79</v>
      </c>
      <c r="L61" s="56">
        <v>80</v>
      </c>
      <c r="M61" s="57">
        <f t="shared" si="21"/>
        <v>159</v>
      </c>
      <c r="N61" s="32">
        <f t="shared" si="9"/>
        <v>0.37552628798517734</v>
      </c>
      <c r="O61" s="32">
        <f t="shared" si="10"/>
        <v>0.55408745588602948</v>
      </c>
      <c r="P61" s="33">
        <f t="shared" si="11"/>
        <v>0.46733380443339378</v>
      </c>
      <c r="Q61" s="41"/>
      <c r="R61" s="58">
        <f t="shared" si="6"/>
        <v>89.666204835667941</v>
      </c>
      <c r="S61" s="58">
        <f t="shared" si="7"/>
        <v>131.70377087026574</v>
      </c>
      <c r="T61" s="58">
        <f t="shared" si="8"/>
        <v>111.32748340371396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9948.7206551446525</v>
      </c>
      <c r="F62" s="56">
        <v>14842.501195337243</v>
      </c>
      <c r="G62" s="57">
        <f t="shared" si="0"/>
        <v>24791.221850481896</v>
      </c>
      <c r="H62" s="55">
        <v>32</v>
      </c>
      <c r="I62" s="56">
        <v>38</v>
      </c>
      <c r="J62" s="57">
        <f t="shared" si="20"/>
        <v>70</v>
      </c>
      <c r="K62" s="55">
        <v>79</v>
      </c>
      <c r="L62" s="56">
        <v>80</v>
      </c>
      <c r="M62" s="57">
        <f t="shared" si="21"/>
        <v>159</v>
      </c>
      <c r="N62" s="32">
        <f t="shared" si="9"/>
        <v>0.37536676181499595</v>
      </c>
      <c r="O62" s="32">
        <f t="shared" si="10"/>
        <v>0.52918215898949095</v>
      </c>
      <c r="P62" s="33">
        <f t="shared" si="11"/>
        <v>0.45445119978152765</v>
      </c>
      <c r="Q62" s="41"/>
      <c r="R62" s="58">
        <f t="shared" si="6"/>
        <v>89.628114010312188</v>
      </c>
      <c r="S62" s="58">
        <f t="shared" si="7"/>
        <v>125.78390843506138</v>
      </c>
      <c r="T62" s="58">
        <f t="shared" si="8"/>
        <v>108.25861070079431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9750.7986589670218</v>
      </c>
      <c r="F63" s="56">
        <v>14156.640921892717</v>
      </c>
      <c r="G63" s="57">
        <f t="shared" si="0"/>
        <v>23907.43958085974</v>
      </c>
      <c r="H63" s="55">
        <v>32</v>
      </c>
      <c r="I63" s="56">
        <v>38</v>
      </c>
      <c r="J63" s="57">
        <f t="shared" si="20"/>
        <v>70</v>
      </c>
      <c r="K63" s="55">
        <v>79</v>
      </c>
      <c r="L63" s="56">
        <v>80</v>
      </c>
      <c r="M63" s="57">
        <f t="shared" si="21"/>
        <v>159</v>
      </c>
      <c r="N63" s="32">
        <f t="shared" si="9"/>
        <v>0.36789913443129418</v>
      </c>
      <c r="O63" s="32">
        <f t="shared" si="10"/>
        <v>0.50472906880678536</v>
      </c>
      <c r="P63" s="33">
        <f t="shared" si="11"/>
        <v>0.43825046892615743</v>
      </c>
      <c r="Q63" s="41"/>
      <c r="R63" s="58">
        <f t="shared" si="6"/>
        <v>87.845032963666867</v>
      </c>
      <c r="S63" s="58">
        <f t="shared" si="7"/>
        <v>119.97153323637896</v>
      </c>
      <c r="T63" s="58">
        <f t="shared" si="8"/>
        <v>104.39929947973685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9734.5297715410943</v>
      </c>
      <c r="F64" s="56">
        <v>13208.819807343416</v>
      </c>
      <c r="G64" s="57">
        <f t="shared" si="0"/>
        <v>22943.34957888451</v>
      </c>
      <c r="H64" s="55">
        <v>32</v>
      </c>
      <c r="I64" s="56">
        <v>67</v>
      </c>
      <c r="J64" s="57">
        <f t="shared" si="20"/>
        <v>99</v>
      </c>
      <c r="K64" s="55">
        <v>83</v>
      </c>
      <c r="L64" s="56">
        <v>82</v>
      </c>
      <c r="M64" s="57">
        <f t="shared" si="21"/>
        <v>165</v>
      </c>
      <c r="N64" s="3">
        <f t="shared" si="9"/>
        <v>0.35403439669555914</v>
      </c>
      <c r="O64" s="3">
        <f t="shared" si="10"/>
        <v>0.37947655157847093</v>
      </c>
      <c r="P64" s="4">
        <f t="shared" si="11"/>
        <v>0.36824842030823879</v>
      </c>
      <c r="Q64" s="41"/>
      <c r="R64" s="58">
        <f t="shared" si="6"/>
        <v>84.648084969922564</v>
      </c>
      <c r="S64" s="58">
        <f t="shared" si="7"/>
        <v>88.649797364720911</v>
      </c>
      <c r="T64" s="58">
        <f t="shared" si="8"/>
        <v>86.906627192744352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9248.5620983497374</v>
      </c>
      <c r="F65" s="56">
        <v>10549.186462622534</v>
      </c>
      <c r="G65" s="57">
        <f t="shared" si="0"/>
        <v>19797.748560972272</v>
      </c>
      <c r="H65" s="55">
        <v>32</v>
      </c>
      <c r="I65" s="56">
        <v>69</v>
      </c>
      <c r="J65" s="57">
        <f t="shared" si="20"/>
        <v>101</v>
      </c>
      <c r="K65" s="55">
        <v>117</v>
      </c>
      <c r="L65" s="56">
        <v>82</v>
      </c>
      <c r="M65" s="57">
        <f t="shared" si="21"/>
        <v>199</v>
      </c>
      <c r="N65" s="3">
        <f t="shared" si="9"/>
        <v>0.25741934141476669</v>
      </c>
      <c r="O65" s="3">
        <f t="shared" si="10"/>
        <v>0.29935262379746125</v>
      </c>
      <c r="P65" s="4">
        <f t="shared" si="11"/>
        <v>0.27818329250466883</v>
      </c>
      <c r="Q65" s="41"/>
      <c r="R65" s="58">
        <f t="shared" si="6"/>
        <v>62.070886566105621</v>
      </c>
      <c r="S65" s="58">
        <f t="shared" si="7"/>
        <v>69.862162004122737</v>
      </c>
      <c r="T65" s="58">
        <f t="shared" si="8"/>
        <v>65.992495203240907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6429.1978158080037</v>
      </c>
      <c r="F66" s="56">
        <v>5691.769195812034</v>
      </c>
      <c r="G66" s="57">
        <f t="shared" si="0"/>
        <v>12120.967011620038</v>
      </c>
      <c r="H66" s="55">
        <v>32</v>
      </c>
      <c r="I66" s="56">
        <v>71</v>
      </c>
      <c r="J66" s="57">
        <f t="shared" si="20"/>
        <v>103</v>
      </c>
      <c r="K66" s="55">
        <v>117</v>
      </c>
      <c r="L66" s="56">
        <v>82</v>
      </c>
      <c r="M66" s="57">
        <f t="shared" si="21"/>
        <v>199</v>
      </c>
      <c r="N66" s="3">
        <f t="shared" si="9"/>
        <v>0.17894672166020942</v>
      </c>
      <c r="O66" s="3">
        <f t="shared" si="10"/>
        <v>0.15955845469309357</v>
      </c>
      <c r="P66" s="4">
        <f t="shared" si="11"/>
        <v>0.16928724876564299</v>
      </c>
      <c r="Q66" s="41"/>
      <c r="R66" s="58">
        <f t="shared" si="6"/>
        <v>43.148978629583915</v>
      </c>
      <c r="S66" s="58">
        <f t="shared" si="7"/>
        <v>37.201105854980618</v>
      </c>
      <c r="T66" s="58">
        <f t="shared" si="8"/>
        <v>40.135652356357738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5451.3332164782505</v>
      </c>
      <c r="F67" s="56">
        <v>5652.7832883680339</v>
      </c>
      <c r="G67" s="57">
        <f t="shared" si="0"/>
        <v>11104.116504846284</v>
      </c>
      <c r="H67" s="55">
        <v>32</v>
      </c>
      <c r="I67" s="56">
        <v>71</v>
      </c>
      <c r="J67" s="57">
        <f t="shared" si="20"/>
        <v>103</v>
      </c>
      <c r="K67" s="55">
        <v>104</v>
      </c>
      <c r="L67" s="56">
        <v>82</v>
      </c>
      <c r="M67" s="57">
        <f t="shared" si="21"/>
        <v>186</v>
      </c>
      <c r="N67" s="3">
        <f t="shared" si="9"/>
        <v>0.16668704795982908</v>
      </c>
      <c r="O67" s="3">
        <f t="shared" si="10"/>
        <v>0.15846555529177039</v>
      </c>
      <c r="P67" s="4">
        <f t="shared" si="11"/>
        <v>0.1623978662812432</v>
      </c>
      <c r="Q67" s="41"/>
      <c r="R67" s="58">
        <f t="shared" si="6"/>
        <v>40.083332474104786</v>
      </c>
      <c r="S67" s="58">
        <f t="shared" si="7"/>
        <v>36.946296002405454</v>
      </c>
      <c r="T67" s="58">
        <f t="shared" si="8"/>
        <v>38.422548459675724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4287.716614749972</v>
      </c>
      <c r="F68" s="56">
        <v>5643.9722537435673</v>
      </c>
      <c r="G68" s="57">
        <f t="shared" si="0"/>
        <v>9931.6888684935402</v>
      </c>
      <c r="H68" s="55">
        <v>32</v>
      </c>
      <c r="I68" s="56">
        <v>71</v>
      </c>
      <c r="J68" s="57">
        <f t="shared" si="20"/>
        <v>103</v>
      </c>
      <c r="K68" s="55">
        <v>80</v>
      </c>
      <c r="L68" s="56">
        <v>46</v>
      </c>
      <c r="M68" s="57">
        <f t="shared" si="21"/>
        <v>126</v>
      </c>
      <c r="N68" s="3">
        <f t="shared" si="9"/>
        <v>0.16027648829059404</v>
      </c>
      <c r="O68" s="3">
        <f t="shared" si="10"/>
        <v>0.21103695235355846</v>
      </c>
      <c r="P68" s="4">
        <f t="shared" si="11"/>
        <v>0.18565292486342044</v>
      </c>
      <c r="Q68" s="41"/>
      <c r="R68" s="58">
        <f t="shared" si="6"/>
        <v>38.283184060267608</v>
      </c>
      <c r="S68" s="58">
        <f t="shared" si="7"/>
        <v>48.23907909182536</v>
      </c>
      <c r="T68" s="58">
        <f t="shared" si="8"/>
        <v>43.369820386434675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3587.1620569076981</v>
      </c>
      <c r="F69" s="61">
        <v>2823.9999999999995</v>
      </c>
      <c r="G69" s="62">
        <f t="shared" si="0"/>
        <v>6411.1620569076977</v>
      </c>
      <c r="H69" s="67">
        <v>32</v>
      </c>
      <c r="I69" s="61">
        <v>71</v>
      </c>
      <c r="J69" s="62">
        <f t="shared" si="20"/>
        <v>103</v>
      </c>
      <c r="K69" s="67">
        <v>80</v>
      </c>
      <c r="L69" s="61">
        <v>52</v>
      </c>
      <c r="M69" s="62">
        <f t="shared" si="21"/>
        <v>132</v>
      </c>
      <c r="N69" s="6">
        <f t="shared" si="9"/>
        <v>0.13408949076359516</v>
      </c>
      <c r="O69" s="6">
        <f t="shared" si="10"/>
        <v>0.10002833663927456</v>
      </c>
      <c r="P69" s="7">
        <f t="shared" si="11"/>
        <v>0.11660050299919426</v>
      </c>
      <c r="Q69" s="41"/>
      <c r="R69" s="58">
        <f t="shared" si="6"/>
        <v>32.028232650961591</v>
      </c>
      <c r="S69" s="58">
        <f t="shared" si="7"/>
        <v>22.959349593495933</v>
      </c>
      <c r="T69" s="58">
        <f t="shared" si="8"/>
        <v>27.28154066769233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19929.999999999989</v>
      </c>
      <c r="F70" s="64">
        <v>2773.9735838795227</v>
      </c>
      <c r="G70" s="65">
        <f t="shared" si="0"/>
        <v>22703.973583879513</v>
      </c>
      <c r="H70" s="66">
        <v>370</v>
      </c>
      <c r="I70" s="64">
        <v>286</v>
      </c>
      <c r="J70" s="65">
        <f>+H70+I70</f>
        <v>656</v>
      </c>
      <c r="K70" s="66">
        <v>0</v>
      </c>
      <c r="L70" s="64">
        <v>0</v>
      </c>
      <c r="M70" s="65">
        <f t="shared" si="21"/>
        <v>0</v>
      </c>
      <c r="N70" s="15">
        <f t="shared" si="9"/>
        <v>0.24937437437437424</v>
      </c>
      <c r="O70" s="15">
        <f t="shared" si="10"/>
        <v>4.4903742292792065E-2</v>
      </c>
      <c r="P70" s="16">
        <f>+G70/(J70*216+M70*248)</f>
        <v>0.16023016587539177</v>
      </c>
      <c r="Q70" s="41"/>
      <c r="R70" s="58">
        <f t="shared" si="6"/>
        <v>53.864864864864835</v>
      </c>
      <c r="S70" s="58">
        <f t="shared" si="7"/>
        <v>9.6992083352430871</v>
      </c>
      <c r="T70" s="58">
        <f t="shared" si="8"/>
        <v>34.609715829084621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26603.300457501566</v>
      </c>
      <c r="F71" s="56">
        <v>4505.072884555434</v>
      </c>
      <c r="G71" s="57">
        <f t="shared" ref="G71:G82" si="22">+E71+F71</f>
        <v>31108.373342056999</v>
      </c>
      <c r="H71" s="55">
        <v>342</v>
      </c>
      <c r="I71" s="56">
        <v>298</v>
      </c>
      <c r="J71" s="57">
        <f>+H71+I71</f>
        <v>640</v>
      </c>
      <c r="K71" s="55">
        <v>0</v>
      </c>
      <c r="L71" s="56">
        <v>0</v>
      </c>
      <c r="M71" s="57">
        <f>+K71+L71</f>
        <v>0</v>
      </c>
      <c r="N71" s="3">
        <f t="shared" si="9"/>
        <v>0.36012698258476239</v>
      </c>
      <c r="O71" s="3">
        <f t="shared" si="10"/>
        <v>6.9989325201271352E-2</v>
      </c>
      <c r="P71" s="4">
        <f t="shared" si="11"/>
        <v>0.22503163586557434</v>
      </c>
      <c r="Q71" s="41"/>
      <c r="R71" s="58">
        <f t="shared" ref="R71:R86" si="23">+E71/(H71+K71)</f>
        <v>77.787428238308678</v>
      </c>
      <c r="S71" s="58">
        <f t="shared" ref="S71:S85" si="24">+F71/(I71+L71)</f>
        <v>15.117694243474611</v>
      </c>
      <c r="T71" s="58">
        <f t="shared" ref="T71:T85" si="25">+G71/(J71+M71)</f>
        <v>48.606833346964059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33537.750085711945</v>
      </c>
      <c r="F72" s="56">
        <v>7793.5478323314383</v>
      </c>
      <c r="G72" s="57">
        <f t="shared" si="22"/>
        <v>41331.297918043383</v>
      </c>
      <c r="H72" s="55">
        <v>342</v>
      </c>
      <c r="I72" s="56">
        <v>282</v>
      </c>
      <c r="J72" s="57">
        <f t="shared" ref="J72:J83" si="26">+H72+I72</f>
        <v>624</v>
      </c>
      <c r="K72" s="55">
        <v>0</v>
      </c>
      <c r="L72" s="56">
        <v>0</v>
      </c>
      <c r="M72" s="57">
        <f t="shared" ref="M72:M83" si="27">+K72+L72</f>
        <v>0</v>
      </c>
      <c r="N72" s="3">
        <f t="shared" si="9"/>
        <v>0.45399813306411013</v>
      </c>
      <c r="O72" s="3">
        <f t="shared" si="10"/>
        <v>0.12794765944857234</v>
      </c>
      <c r="P72" s="4">
        <f t="shared" si="11"/>
        <v>0.30664839979554981</v>
      </c>
      <c r="Q72" s="41"/>
      <c r="R72" s="58">
        <f t="shared" si="23"/>
        <v>98.063596741847789</v>
      </c>
      <c r="S72" s="58">
        <f t="shared" si="24"/>
        <v>27.636694440891624</v>
      </c>
      <c r="T72" s="58">
        <f t="shared" si="25"/>
        <v>66.23605435583876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37891.071445357607</v>
      </c>
      <c r="F73" s="56">
        <v>9143.2901624424612</v>
      </c>
      <c r="G73" s="57">
        <f t="shared" si="22"/>
        <v>47034.36160780007</v>
      </c>
      <c r="H73" s="55">
        <v>350</v>
      </c>
      <c r="I73" s="56">
        <v>282</v>
      </c>
      <c r="J73" s="57">
        <f t="shared" si="26"/>
        <v>632</v>
      </c>
      <c r="K73" s="55">
        <v>0</v>
      </c>
      <c r="L73" s="56">
        <v>0</v>
      </c>
      <c r="M73" s="57">
        <f t="shared" si="27"/>
        <v>0</v>
      </c>
      <c r="N73" s="3">
        <f t="shared" ref="N73" si="28">+E73/(H73*216+K73*248)</f>
        <v>0.50120464874811654</v>
      </c>
      <c r="O73" s="3">
        <f t="shared" ref="O73" si="29">+F73/(I73*216+L73*248)</f>
        <v>0.15010654981682528</v>
      </c>
      <c r="P73" s="4">
        <f t="shared" ref="P73" si="30">+G73/(J73*216+M73*248)</f>
        <v>0.3445437881490277</v>
      </c>
      <c r="Q73" s="41"/>
      <c r="R73" s="58">
        <f t="shared" si="23"/>
        <v>108.26020412959316</v>
      </c>
      <c r="S73" s="58">
        <f t="shared" si="24"/>
        <v>32.423014760434256</v>
      </c>
      <c r="T73" s="58">
        <f t="shared" si="25"/>
        <v>74.421458240189992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42774.622801427933</v>
      </c>
      <c r="F74" s="56">
        <v>9772.4301826850497</v>
      </c>
      <c r="G74" s="57">
        <f t="shared" si="22"/>
        <v>52547.052984112983</v>
      </c>
      <c r="H74" s="55">
        <v>366</v>
      </c>
      <c r="I74" s="56">
        <v>282</v>
      </c>
      <c r="J74" s="57">
        <f t="shared" si="26"/>
        <v>648</v>
      </c>
      <c r="K74" s="55">
        <v>0</v>
      </c>
      <c r="L74" s="56">
        <v>0</v>
      </c>
      <c r="M74" s="57">
        <f t="shared" si="27"/>
        <v>0</v>
      </c>
      <c r="N74" s="3">
        <f t="shared" si="9"/>
        <v>0.54106738010306532</v>
      </c>
      <c r="O74" s="3">
        <f t="shared" si="10"/>
        <v>0.16043522101860141</v>
      </c>
      <c r="P74" s="4">
        <f t="shared" si="11"/>
        <v>0.37542190346445603</v>
      </c>
      <c r="Q74" s="41"/>
      <c r="R74" s="58">
        <f t="shared" si="23"/>
        <v>116.87055410226212</v>
      </c>
      <c r="S74" s="58">
        <f t="shared" si="24"/>
        <v>34.65400774001791</v>
      </c>
      <c r="T74" s="58">
        <f t="shared" si="25"/>
        <v>81.091131148322503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43386.935209409596</v>
      </c>
      <c r="F75" s="56">
        <v>10365.293546190162</v>
      </c>
      <c r="G75" s="57">
        <f t="shared" si="22"/>
        <v>53752.228755599761</v>
      </c>
      <c r="H75" s="55">
        <v>342</v>
      </c>
      <c r="I75" s="56">
        <v>306</v>
      </c>
      <c r="J75" s="57">
        <f t="shared" si="26"/>
        <v>648</v>
      </c>
      <c r="K75" s="55">
        <v>0</v>
      </c>
      <c r="L75" s="56">
        <v>0</v>
      </c>
      <c r="M75" s="57">
        <f t="shared" si="27"/>
        <v>0</v>
      </c>
      <c r="N75" s="3">
        <f t="shared" si="9"/>
        <v>0.58732585024650197</v>
      </c>
      <c r="O75" s="3">
        <f t="shared" si="10"/>
        <v>0.1568217977818652</v>
      </c>
      <c r="P75" s="4">
        <f t="shared" si="11"/>
        <v>0.38403226991597911</v>
      </c>
      <c r="Q75" s="41"/>
      <c r="R75" s="58">
        <f t="shared" si="23"/>
        <v>126.86238365324444</v>
      </c>
      <c r="S75" s="58">
        <f t="shared" si="24"/>
        <v>33.873508320882884</v>
      </c>
      <c r="T75" s="58">
        <f t="shared" si="25"/>
        <v>82.950970301851484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46696.537981360205</v>
      </c>
      <c r="F76" s="56">
        <v>14805.548106827826</v>
      </c>
      <c r="G76" s="57">
        <f t="shared" si="22"/>
        <v>61502.086088188029</v>
      </c>
      <c r="H76" s="55">
        <v>344</v>
      </c>
      <c r="I76" s="56">
        <v>312</v>
      </c>
      <c r="J76" s="57">
        <f t="shared" si="26"/>
        <v>656</v>
      </c>
      <c r="K76" s="55">
        <v>0</v>
      </c>
      <c r="L76" s="56">
        <v>0</v>
      </c>
      <c r="M76" s="57">
        <f t="shared" si="27"/>
        <v>0</v>
      </c>
      <c r="N76" s="3">
        <f t="shared" si="9"/>
        <v>0.62845254604543777</v>
      </c>
      <c r="O76" s="3">
        <f t="shared" si="10"/>
        <v>0.21969296217396464</v>
      </c>
      <c r="P76" s="4">
        <f t="shared" si="11"/>
        <v>0.43404250005778588</v>
      </c>
      <c r="Q76" s="41"/>
      <c r="R76" s="58">
        <f t="shared" si="23"/>
        <v>135.74574994581454</v>
      </c>
      <c r="S76" s="58">
        <f t="shared" si="24"/>
        <v>47.453679829576366</v>
      </c>
      <c r="T76" s="58">
        <f t="shared" si="25"/>
        <v>93.753180012481749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45412.584162810512</v>
      </c>
      <c r="F77" s="56">
        <v>17402.513986868391</v>
      </c>
      <c r="G77" s="57">
        <f t="shared" si="22"/>
        <v>62815.098149678903</v>
      </c>
      <c r="H77" s="55">
        <v>366</v>
      </c>
      <c r="I77" s="56">
        <v>282</v>
      </c>
      <c r="J77" s="57">
        <f t="shared" si="26"/>
        <v>648</v>
      </c>
      <c r="K77" s="55">
        <v>0</v>
      </c>
      <c r="L77" s="56">
        <v>0</v>
      </c>
      <c r="M77" s="57">
        <f t="shared" si="27"/>
        <v>0</v>
      </c>
      <c r="N77" s="3">
        <f t="shared" si="9"/>
        <v>0.57443564261802404</v>
      </c>
      <c r="O77" s="3">
        <f t="shared" si="10"/>
        <v>0.28569927086400693</v>
      </c>
      <c r="P77" s="4">
        <f t="shared" si="11"/>
        <v>0.44878185120655367</v>
      </c>
      <c r="Q77" s="41"/>
      <c r="R77" s="58">
        <f t="shared" si="23"/>
        <v>124.0780988054932</v>
      </c>
      <c r="S77" s="58">
        <f t="shared" si="24"/>
        <v>61.711042506625503</v>
      </c>
      <c r="T77" s="58">
        <f t="shared" si="25"/>
        <v>96.936879860615591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33117.475884734369</v>
      </c>
      <c r="F78" s="56">
        <v>14223.727520186923</v>
      </c>
      <c r="G78" s="57">
        <f t="shared" si="22"/>
        <v>47341.203404921296</v>
      </c>
      <c r="H78" s="55">
        <v>348</v>
      </c>
      <c r="I78" s="56">
        <v>298</v>
      </c>
      <c r="J78" s="57">
        <f t="shared" si="26"/>
        <v>646</v>
      </c>
      <c r="K78" s="55">
        <v>0</v>
      </c>
      <c r="L78" s="56">
        <v>0</v>
      </c>
      <c r="M78" s="57">
        <f t="shared" si="27"/>
        <v>0</v>
      </c>
      <c r="N78" s="3">
        <f t="shared" si="9"/>
        <v>0.44057944716813496</v>
      </c>
      <c r="O78" s="3">
        <f t="shared" si="10"/>
        <v>0.22097513547394548</v>
      </c>
      <c r="P78" s="4">
        <f t="shared" si="11"/>
        <v>0.33927591019465442</v>
      </c>
      <c r="Q78" s="41"/>
      <c r="R78" s="58">
        <f t="shared" si="23"/>
        <v>95.16516058831715</v>
      </c>
      <c r="S78" s="58">
        <f t="shared" si="24"/>
        <v>47.730629262372226</v>
      </c>
      <c r="T78" s="58">
        <f t="shared" si="25"/>
        <v>73.28359660204535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32186.967896345679</v>
      </c>
      <c r="F79" s="56">
        <v>13642.316257623103</v>
      </c>
      <c r="G79" s="57">
        <f t="shared" si="22"/>
        <v>45829.28415396878</v>
      </c>
      <c r="H79" s="55">
        <v>342</v>
      </c>
      <c r="I79" s="56">
        <v>306</v>
      </c>
      <c r="J79" s="57">
        <f t="shared" si="26"/>
        <v>648</v>
      </c>
      <c r="K79" s="55">
        <v>0</v>
      </c>
      <c r="L79" s="56">
        <v>0</v>
      </c>
      <c r="M79" s="57">
        <f t="shared" si="27"/>
        <v>0</v>
      </c>
      <c r="N79" s="3">
        <f t="shared" si="9"/>
        <v>0.43571269082122699</v>
      </c>
      <c r="O79" s="3">
        <f t="shared" si="10"/>
        <v>0.20640154105578404</v>
      </c>
      <c r="P79" s="4">
        <f t="shared" si="11"/>
        <v>0.32742687009865667</v>
      </c>
      <c r="Q79" s="41"/>
      <c r="R79" s="58">
        <f t="shared" si="23"/>
        <v>94.113941217385033</v>
      </c>
      <c r="S79" s="58">
        <f t="shared" si="24"/>
        <v>44.582732868049355</v>
      </c>
      <c r="T79" s="58">
        <f t="shared" si="25"/>
        <v>70.724203941309838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26269.264353069171</v>
      </c>
      <c r="F80" s="56">
        <v>11151.572433649735</v>
      </c>
      <c r="G80" s="57">
        <f t="shared" si="22"/>
        <v>37420.836786718908</v>
      </c>
      <c r="H80" s="55">
        <v>342</v>
      </c>
      <c r="I80" s="56">
        <v>306</v>
      </c>
      <c r="J80" s="57">
        <f t="shared" si="26"/>
        <v>648</v>
      </c>
      <c r="K80" s="55">
        <v>0</v>
      </c>
      <c r="L80" s="56">
        <v>0</v>
      </c>
      <c r="M80" s="57">
        <f t="shared" si="27"/>
        <v>0</v>
      </c>
      <c r="N80" s="3">
        <f t="shared" si="9"/>
        <v>0.35560515964193701</v>
      </c>
      <c r="O80" s="3">
        <f t="shared" si="10"/>
        <v>0.16871781096662031</v>
      </c>
      <c r="P80" s="4">
        <f t="shared" si="11"/>
        <v>0.26735280054525967</v>
      </c>
      <c r="Q80" s="41"/>
      <c r="R80" s="58">
        <f t="shared" si="23"/>
        <v>76.810714482658398</v>
      </c>
      <c r="S80" s="58">
        <f t="shared" si="24"/>
        <v>36.443047168789981</v>
      </c>
      <c r="T80" s="58">
        <f t="shared" si="25"/>
        <v>57.748204917776093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24265.696976577194</v>
      </c>
      <c r="F81" s="56">
        <v>9487.9314510126787</v>
      </c>
      <c r="G81" s="57">
        <f t="shared" si="22"/>
        <v>33753.628427589872</v>
      </c>
      <c r="H81" s="55">
        <v>342</v>
      </c>
      <c r="I81" s="56">
        <v>318</v>
      </c>
      <c r="J81" s="57">
        <f t="shared" si="26"/>
        <v>660</v>
      </c>
      <c r="K81" s="55">
        <v>0</v>
      </c>
      <c r="L81" s="56">
        <v>0</v>
      </c>
      <c r="M81" s="57">
        <f t="shared" si="27"/>
        <v>0</v>
      </c>
      <c r="N81" s="3">
        <f t="shared" si="9"/>
        <v>0.32848301083735643</v>
      </c>
      <c r="O81" s="3">
        <f t="shared" ref="O81:O86" si="31">+F81/(I81*216+L81*248)</f>
        <v>0.13813084455818597</v>
      </c>
      <c r="P81" s="4">
        <f t="shared" ref="P81:P84" si="32">+G81/(J81*216+M81*248)</f>
        <v>0.23676787617557429</v>
      </c>
      <c r="Q81" s="41"/>
      <c r="R81" s="58">
        <f t="shared" si="23"/>
        <v>70.952330340868983</v>
      </c>
      <c r="S81" s="58">
        <f t="shared" si="24"/>
        <v>29.836262424568172</v>
      </c>
      <c r="T81" s="58">
        <f t="shared" si="25"/>
        <v>51.141861253924048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22958.066942639223</v>
      </c>
      <c r="F82" s="56">
        <v>7896.0947063286931</v>
      </c>
      <c r="G82" s="57">
        <f t="shared" si="22"/>
        <v>30854.161648967915</v>
      </c>
      <c r="H82" s="55">
        <v>336</v>
      </c>
      <c r="I82" s="56">
        <v>338</v>
      </c>
      <c r="J82" s="57">
        <f t="shared" si="26"/>
        <v>674</v>
      </c>
      <c r="K82" s="55">
        <v>0</v>
      </c>
      <c r="L82" s="56">
        <v>0</v>
      </c>
      <c r="M82" s="57">
        <f t="shared" si="27"/>
        <v>0</v>
      </c>
      <c r="N82" s="3">
        <f t="shared" ref="N82:N86" si="33">+E82/(H82*216+K82*248)</f>
        <v>0.31633138975197345</v>
      </c>
      <c r="O82" s="3">
        <f t="shared" si="31"/>
        <v>0.10815382843426327</v>
      </c>
      <c r="P82" s="4">
        <f t="shared" si="32"/>
        <v>0.21193374030778048</v>
      </c>
      <c r="Q82" s="41"/>
      <c r="R82" s="58">
        <f t="shared" si="23"/>
        <v>68.32758018642626</v>
      </c>
      <c r="S82" s="58">
        <f t="shared" si="24"/>
        <v>23.361226941800869</v>
      </c>
      <c r="T82" s="58">
        <f t="shared" si="25"/>
        <v>45.777687906480587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18815.599146481778</v>
      </c>
      <c r="F83" s="56">
        <v>6943.0931697649976</v>
      </c>
      <c r="G83" s="57">
        <f>+E83+F83</f>
        <v>25758.692316246776</v>
      </c>
      <c r="H83" s="55">
        <v>304</v>
      </c>
      <c r="I83" s="56">
        <v>306</v>
      </c>
      <c r="J83" s="57">
        <f t="shared" si="26"/>
        <v>610</v>
      </c>
      <c r="K83" s="55">
        <v>0</v>
      </c>
      <c r="L83" s="56">
        <v>0</v>
      </c>
      <c r="M83" s="57">
        <f t="shared" si="27"/>
        <v>0</v>
      </c>
      <c r="N83" s="3">
        <f t="shared" si="33"/>
        <v>0.28654360298613818</v>
      </c>
      <c r="O83" s="3">
        <f t="shared" si="31"/>
        <v>0.10504558777785339</v>
      </c>
      <c r="P83" s="4">
        <f t="shared" si="32"/>
        <v>0.19549705765214614</v>
      </c>
      <c r="Q83" s="41"/>
      <c r="R83" s="58">
        <f t="shared" si="23"/>
        <v>61.893418245005847</v>
      </c>
      <c r="S83" s="58">
        <f t="shared" si="24"/>
        <v>22.689846960016332</v>
      </c>
      <c r="T83" s="58">
        <f t="shared" si="25"/>
        <v>42.227364452863569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6606.9990387358039</v>
      </c>
      <c r="F84" s="61">
        <v>6360.9999999999973</v>
      </c>
      <c r="G84" s="62">
        <f>+E84+F84</f>
        <v>12967.999038735801</v>
      </c>
      <c r="H84" s="67">
        <v>340</v>
      </c>
      <c r="I84" s="61">
        <v>306</v>
      </c>
      <c r="J84" s="62">
        <f>+H84+I84</f>
        <v>646</v>
      </c>
      <c r="K84" s="67">
        <v>0</v>
      </c>
      <c r="L84" s="61">
        <v>0</v>
      </c>
      <c r="M84" s="62">
        <f>+K84+L84</f>
        <v>0</v>
      </c>
      <c r="N84" s="6">
        <f t="shared" si="33"/>
        <v>8.9964583860781641E-2</v>
      </c>
      <c r="O84" s="6">
        <f t="shared" si="31"/>
        <v>9.6238804163640723E-2</v>
      </c>
      <c r="P84" s="7">
        <f t="shared" si="32"/>
        <v>9.2936582951609628E-2</v>
      </c>
      <c r="Q84" s="41"/>
      <c r="R84" s="58">
        <f t="shared" si="23"/>
        <v>19.432350113928834</v>
      </c>
      <c r="S84" s="58">
        <f t="shared" si="24"/>
        <v>20.787581699346397</v>
      </c>
      <c r="T84" s="58">
        <f t="shared" si="25"/>
        <v>20.074301917547679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1808.8387687250154</v>
      </c>
      <c r="F85" s="64">
        <v>1937.4560339968109</v>
      </c>
      <c r="G85" s="65">
        <f t="shared" ref="G85:G86" si="34">+E85+F85</f>
        <v>3746.2948027218263</v>
      </c>
      <c r="H85" s="71">
        <v>40</v>
      </c>
      <c r="I85" s="64">
        <v>78</v>
      </c>
      <c r="J85" s="65">
        <f>+H85+I85</f>
        <v>118</v>
      </c>
      <c r="K85" s="71">
        <v>0</v>
      </c>
      <c r="L85" s="64">
        <v>0</v>
      </c>
      <c r="M85" s="65">
        <f>+K85+L85</f>
        <v>0</v>
      </c>
      <c r="N85" s="3">
        <f t="shared" si="33"/>
        <v>0.2093563389728027</v>
      </c>
      <c r="O85" s="3">
        <f t="shared" si="31"/>
        <v>0.11499620334738907</v>
      </c>
      <c r="P85" s="4">
        <f>+G85/(J85*216+M85*248)</f>
        <v>0.14698269000007166</v>
      </c>
      <c r="Q85" s="41"/>
      <c r="R85" s="58">
        <f t="shared" si="23"/>
        <v>45.220969218125383</v>
      </c>
      <c r="S85" s="58">
        <f t="shared" si="24"/>
        <v>24.839179923036038</v>
      </c>
      <c r="T85" s="58">
        <f t="shared" si="25"/>
        <v>31.748261040015478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1334.3251920149085</v>
      </c>
      <c r="F86" s="61">
        <v>1602.9999999999993</v>
      </c>
      <c r="G86" s="62">
        <f t="shared" si="34"/>
        <v>2937.3251920149078</v>
      </c>
      <c r="H86" s="72">
        <v>40</v>
      </c>
      <c r="I86" s="61">
        <v>78</v>
      </c>
      <c r="J86" s="62">
        <f>+H86+I86</f>
        <v>118</v>
      </c>
      <c r="K86" s="72">
        <v>0</v>
      </c>
      <c r="L86" s="61">
        <v>0</v>
      </c>
      <c r="M86" s="62">
        <f>+K86+L86</f>
        <v>0</v>
      </c>
      <c r="N86" s="6">
        <f t="shared" si="33"/>
        <v>0.15443578611283662</v>
      </c>
      <c r="O86" s="6">
        <f t="shared" si="31"/>
        <v>9.5144824311490933E-2</v>
      </c>
      <c r="P86" s="7">
        <f>+G86/(J86*216+M86*248)</f>
        <v>0.11524345543059117</v>
      </c>
      <c r="Q86" s="41"/>
      <c r="R86" s="58">
        <f t="shared" si="23"/>
        <v>33.358129800372708</v>
      </c>
      <c r="S86" s="58">
        <f>+F86/(I86+L86)</f>
        <v>20.551282051282044</v>
      </c>
      <c r="T86" s="58">
        <f>+G86/(J86+M86)</f>
        <v>24.892586373007692</v>
      </c>
    </row>
    <row r="87" spans="2:20" ht="18.75" x14ac:dyDescent="0.3">
      <c r="B87" s="69" t="s">
        <v>104</v>
      </c>
      <c r="Q87" s="74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1822204.2130587557</v>
      </c>
    </row>
    <row r="91" spans="2:20" x14ac:dyDescent="0.25">
      <c r="C91" t="s">
        <v>112</v>
      </c>
      <c r="D91" s="78">
        <f>SUMPRODUCT((((J5:J86)*216)+((M5:M86)*248))*((D5:D86))/1000)</f>
        <v>6299704.7898400007</v>
      </c>
    </row>
    <row r="92" spans="2:20" x14ac:dyDescent="0.25">
      <c r="C92" t="s">
        <v>111</v>
      </c>
      <c r="D92" s="39">
        <f>+D90/D91</f>
        <v>0.2892523179812424</v>
      </c>
    </row>
    <row r="93" spans="2:20" x14ac:dyDescent="0.25">
      <c r="C93"/>
      <c r="D93" s="8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67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4.285156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0.33404022987415033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49" t="s">
        <v>2</v>
      </c>
      <c r="H4" s="25" t="s">
        <v>5</v>
      </c>
      <c r="I4" s="26" t="s">
        <v>6</v>
      </c>
      <c r="J4" s="49" t="s">
        <v>2</v>
      </c>
      <c r="K4" s="25" t="s">
        <v>5</v>
      </c>
      <c r="L4" s="26" t="s">
        <v>6</v>
      </c>
      <c r="M4" s="49" t="s">
        <v>2</v>
      </c>
      <c r="N4" s="25" t="s">
        <v>5</v>
      </c>
      <c r="O4" s="26" t="s">
        <v>6</v>
      </c>
      <c r="P4" s="49" t="s">
        <v>2</v>
      </c>
      <c r="R4" s="25" t="s">
        <v>5</v>
      </c>
      <c r="S4" s="26" t="s">
        <v>6</v>
      </c>
      <c r="T4" s="49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1744.9999999999995</v>
      </c>
      <c r="F5" s="56">
        <v>621.25856264481752</v>
      </c>
      <c r="G5" s="57">
        <f>+E5+F5</f>
        <v>2366.2585626448172</v>
      </c>
      <c r="H5" s="56">
        <v>139</v>
      </c>
      <c r="I5" s="56">
        <v>141</v>
      </c>
      <c r="J5" s="57">
        <f>+H5+I5</f>
        <v>280</v>
      </c>
      <c r="K5" s="56">
        <v>0</v>
      </c>
      <c r="L5" s="56">
        <v>0</v>
      </c>
      <c r="M5" s="57">
        <f>+K5+L5</f>
        <v>0</v>
      </c>
      <c r="N5" s="32">
        <f>+E5/(H5*216+K5*248)</f>
        <v>5.812017053024246E-2</v>
      </c>
      <c r="O5" s="32">
        <f>+F5/(I5*216+L5*248)</f>
        <v>2.039856063320257E-2</v>
      </c>
      <c r="P5" s="33">
        <f>+G5/(J5*216+M5*248)</f>
        <v>3.9124645546375944E-2</v>
      </c>
      <c r="Q5" s="41"/>
      <c r="R5" s="58">
        <f>+E5/(H5+K5)</f>
        <v>12.553956834532372</v>
      </c>
      <c r="S5" s="58">
        <f>+F5/(I5+L5)</f>
        <v>4.4060890967717556</v>
      </c>
      <c r="T5" s="58">
        <f>+G5/(J5+M5)</f>
        <v>8.4509234380172042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3354.2563970535848</v>
      </c>
      <c r="F6" s="56">
        <v>1029.5121497134228</v>
      </c>
      <c r="G6" s="57">
        <f t="shared" ref="G6:G70" si="0">+E6+F6</f>
        <v>4383.7685467670071</v>
      </c>
      <c r="H6" s="56">
        <v>139</v>
      </c>
      <c r="I6" s="56">
        <v>141</v>
      </c>
      <c r="J6" s="57">
        <f t="shared" ref="J6:J59" si="1">+H6+I6</f>
        <v>280</v>
      </c>
      <c r="K6" s="56">
        <v>0</v>
      </c>
      <c r="L6" s="56">
        <v>0</v>
      </c>
      <c r="M6" s="57">
        <f t="shared" ref="M6:M59" si="2">+K6+L6</f>
        <v>0</v>
      </c>
      <c r="N6" s="32">
        <f t="shared" ref="N6:N16" si="3">+E6/(H6*216+K6*248)</f>
        <v>0.11171917123146766</v>
      </c>
      <c r="O6" s="32">
        <f t="shared" ref="O6:O16" si="4">+F6/(I6*216+L6*248)</f>
        <v>3.3803262073595443E-2</v>
      </c>
      <c r="P6" s="33">
        <f t="shared" ref="P6:P16" si="5">+G6/(J6*216+M6*248)</f>
        <v>7.248294554839628E-2</v>
      </c>
      <c r="Q6" s="41"/>
      <c r="R6" s="58">
        <f t="shared" ref="R6:R70" si="6">+E6/(H6+K6)</f>
        <v>24.131340985997014</v>
      </c>
      <c r="S6" s="58">
        <f t="shared" ref="S6:S70" si="7">+F6/(I6+L6)</f>
        <v>7.3015046078966153</v>
      </c>
      <c r="T6" s="58">
        <f t="shared" ref="T6:T70" si="8">+G6/(J6+M6)</f>
        <v>15.656316238453597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5727.9729752347484</v>
      </c>
      <c r="F7" s="56">
        <v>1255.2940167084544</v>
      </c>
      <c r="G7" s="57">
        <f t="shared" si="0"/>
        <v>6983.2669919432028</v>
      </c>
      <c r="H7" s="56">
        <v>139</v>
      </c>
      <c r="I7" s="56">
        <v>139</v>
      </c>
      <c r="J7" s="57">
        <f t="shared" si="1"/>
        <v>278</v>
      </c>
      <c r="K7" s="56">
        <v>0</v>
      </c>
      <c r="L7" s="56">
        <v>0</v>
      </c>
      <c r="M7" s="57">
        <f t="shared" si="2"/>
        <v>0</v>
      </c>
      <c r="N7" s="32">
        <f t="shared" si="3"/>
        <v>0.19077980866089622</v>
      </c>
      <c r="O7" s="32">
        <f t="shared" si="4"/>
        <v>4.1809686141368714E-2</v>
      </c>
      <c r="P7" s="33">
        <f t="shared" si="5"/>
        <v>0.11629474740113248</v>
      </c>
      <c r="Q7" s="41"/>
      <c r="R7" s="58">
        <f t="shared" si="6"/>
        <v>41.208438670753587</v>
      </c>
      <c r="S7" s="58">
        <f t="shared" si="7"/>
        <v>9.0308922065356434</v>
      </c>
      <c r="T7" s="58">
        <f t="shared" si="8"/>
        <v>25.119665438644613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7374.6801159052702</v>
      </c>
      <c r="F8" s="56">
        <v>1317.8665932132778</v>
      </c>
      <c r="G8" s="57">
        <f t="shared" si="0"/>
        <v>8692.5467091185474</v>
      </c>
      <c r="H8" s="56">
        <v>137</v>
      </c>
      <c r="I8" s="56">
        <v>111</v>
      </c>
      <c r="J8" s="57">
        <f t="shared" si="1"/>
        <v>248</v>
      </c>
      <c r="K8" s="56">
        <v>0</v>
      </c>
      <c r="L8" s="56">
        <v>0</v>
      </c>
      <c r="M8" s="57">
        <f t="shared" si="2"/>
        <v>0</v>
      </c>
      <c r="N8" s="32">
        <f t="shared" si="3"/>
        <v>0.24921195309223002</v>
      </c>
      <c r="O8" s="32">
        <f t="shared" si="4"/>
        <v>5.4966074124677924E-2</v>
      </c>
      <c r="P8" s="33">
        <f t="shared" si="5"/>
        <v>0.16227125726401112</v>
      </c>
      <c r="Q8" s="41"/>
      <c r="R8" s="58">
        <f t="shared" si="6"/>
        <v>53.829781867921682</v>
      </c>
      <c r="S8" s="58">
        <f t="shared" si="7"/>
        <v>11.872672010930431</v>
      </c>
      <c r="T8" s="58">
        <f t="shared" si="8"/>
        <v>35.050591569026402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10016.502590164378</v>
      </c>
      <c r="F9" s="56">
        <v>1646.2094702213103</v>
      </c>
      <c r="G9" s="57">
        <f t="shared" si="0"/>
        <v>11662.712060385689</v>
      </c>
      <c r="H9" s="56">
        <v>134</v>
      </c>
      <c r="I9" s="56">
        <v>132</v>
      </c>
      <c r="J9" s="57">
        <f t="shared" si="1"/>
        <v>266</v>
      </c>
      <c r="K9" s="56">
        <v>0</v>
      </c>
      <c r="L9" s="56">
        <v>0</v>
      </c>
      <c r="M9" s="57">
        <f t="shared" si="2"/>
        <v>0</v>
      </c>
      <c r="N9" s="32">
        <f t="shared" si="3"/>
        <v>0.34606490430363385</v>
      </c>
      <c r="O9" s="32">
        <f t="shared" si="4"/>
        <v>5.7737425302374801E-2</v>
      </c>
      <c r="P9" s="33">
        <f t="shared" si="5"/>
        <v>0.20298510269398651</v>
      </c>
      <c r="Q9" s="41"/>
      <c r="R9" s="58">
        <f t="shared" si="6"/>
        <v>74.750019329584916</v>
      </c>
      <c r="S9" s="58">
        <f t="shared" si="7"/>
        <v>12.471283865312957</v>
      </c>
      <c r="T9" s="58">
        <f t="shared" si="8"/>
        <v>43.844782181901088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11384.589950438969</v>
      </c>
      <c r="F10" s="56">
        <v>2142.1911428549101</v>
      </c>
      <c r="G10" s="57">
        <f t="shared" si="0"/>
        <v>13526.781093293879</v>
      </c>
      <c r="H10" s="56">
        <v>134</v>
      </c>
      <c r="I10" s="56">
        <v>138</v>
      </c>
      <c r="J10" s="57">
        <f t="shared" si="1"/>
        <v>272</v>
      </c>
      <c r="K10" s="56">
        <v>0</v>
      </c>
      <c r="L10" s="56">
        <v>0</v>
      </c>
      <c r="M10" s="57">
        <f t="shared" si="2"/>
        <v>0</v>
      </c>
      <c r="N10" s="32">
        <f t="shared" si="3"/>
        <v>0.39333160414728335</v>
      </c>
      <c r="O10" s="32">
        <f t="shared" si="4"/>
        <v>7.1866315849936593E-2</v>
      </c>
      <c r="P10" s="33">
        <f t="shared" si="5"/>
        <v>0.23023524464348241</v>
      </c>
      <c r="Q10" s="41"/>
      <c r="R10" s="58">
        <f t="shared" si="6"/>
        <v>84.959626495813197</v>
      </c>
      <c r="S10" s="58">
        <f t="shared" si="7"/>
        <v>15.523124223586306</v>
      </c>
      <c r="T10" s="58">
        <f t="shared" si="8"/>
        <v>49.730812842992201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14048.275675407323</v>
      </c>
      <c r="F11" s="56">
        <v>2572.3916250692173</v>
      </c>
      <c r="G11" s="57">
        <f t="shared" si="0"/>
        <v>16620.66730047654</v>
      </c>
      <c r="H11" s="56">
        <v>139</v>
      </c>
      <c r="I11" s="56">
        <v>141</v>
      </c>
      <c r="J11" s="57">
        <f t="shared" si="1"/>
        <v>280</v>
      </c>
      <c r="K11" s="56">
        <v>0</v>
      </c>
      <c r="L11" s="56">
        <v>0</v>
      </c>
      <c r="M11" s="57">
        <f t="shared" si="2"/>
        <v>0</v>
      </c>
      <c r="N11" s="32">
        <f t="shared" si="3"/>
        <v>0.46790153461921541</v>
      </c>
      <c r="O11" s="32">
        <f t="shared" si="4"/>
        <v>8.4462556641358599E-2</v>
      </c>
      <c r="P11" s="33">
        <f t="shared" si="5"/>
        <v>0.27481262070893747</v>
      </c>
      <c r="Q11" s="41"/>
      <c r="R11" s="58">
        <f t="shared" si="6"/>
        <v>101.06673147775052</v>
      </c>
      <c r="S11" s="58">
        <f t="shared" si="7"/>
        <v>18.243912234533457</v>
      </c>
      <c r="T11" s="58">
        <f t="shared" si="8"/>
        <v>59.359526073130496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14423.481517098278</v>
      </c>
      <c r="F12" s="56">
        <v>2704.0880422531009</v>
      </c>
      <c r="G12" s="57">
        <f t="shared" si="0"/>
        <v>17127.569559351381</v>
      </c>
      <c r="H12" s="56">
        <v>139</v>
      </c>
      <c r="I12" s="56">
        <v>141</v>
      </c>
      <c r="J12" s="57">
        <f t="shared" si="1"/>
        <v>280</v>
      </c>
      <c r="K12" s="56">
        <v>0</v>
      </c>
      <c r="L12" s="56">
        <v>0</v>
      </c>
      <c r="M12" s="57">
        <f t="shared" si="2"/>
        <v>0</v>
      </c>
      <c r="N12" s="32">
        <f t="shared" si="3"/>
        <v>0.48039839851779503</v>
      </c>
      <c r="O12" s="32">
        <f t="shared" si="4"/>
        <v>8.8786710081859108E-2</v>
      </c>
      <c r="P12" s="33">
        <f t="shared" si="5"/>
        <v>0.2831939411268416</v>
      </c>
      <c r="Q12" s="41"/>
      <c r="R12" s="58">
        <f t="shared" si="6"/>
        <v>103.76605407984373</v>
      </c>
      <c r="S12" s="58">
        <f t="shared" si="7"/>
        <v>19.177929377681565</v>
      </c>
      <c r="T12" s="58">
        <f t="shared" si="8"/>
        <v>61.169891283397789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14694.850091683542</v>
      </c>
      <c r="F13" s="56">
        <v>2778.9088364326376</v>
      </c>
      <c r="G13" s="57">
        <f t="shared" si="0"/>
        <v>17473.758928116178</v>
      </c>
      <c r="H13" s="56">
        <v>139</v>
      </c>
      <c r="I13" s="56">
        <v>141</v>
      </c>
      <c r="J13" s="57">
        <f t="shared" si="1"/>
        <v>280</v>
      </c>
      <c r="K13" s="56">
        <v>0</v>
      </c>
      <c r="L13" s="56">
        <v>0</v>
      </c>
      <c r="M13" s="57">
        <f t="shared" si="2"/>
        <v>0</v>
      </c>
      <c r="N13" s="32">
        <f t="shared" si="3"/>
        <v>0.48943678695988346</v>
      </c>
      <c r="O13" s="32">
        <f t="shared" si="4"/>
        <v>9.1243394944596712E-2</v>
      </c>
      <c r="P13" s="33">
        <f t="shared" si="5"/>
        <v>0.28891797169504263</v>
      </c>
      <c r="Q13" s="41"/>
      <c r="R13" s="58">
        <f t="shared" si="6"/>
        <v>105.71834598333483</v>
      </c>
      <c r="S13" s="58">
        <f t="shared" si="7"/>
        <v>19.708573308032889</v>
      </c>
      <c r="T13" s="58">
        <f t="shared" si="8"/>
        <v>62.406281886129207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16712.283800947702</v>
      </c>
      <c r="F14" s="56">
        <v>3533.7261237849048</v>
      </c>
      <c r="G14" s="57">
        <f t="shared" si="0"/>
        <v>20246.009924732607</v>
      </c>
      <c r="H14" s="56">
        <v>139</v>
      </c>
      <c r="I14" s="56">
        <v>141</v>
      </c>
      <c r="J14" s="57">
        <f t="shared" si="1"/>
        <v>280</v>
      </c>
      <c r="K14" s="56">
        <v>0</v>
      </c>
      <c r="L14" s="56">
        <v>0</v>
      </c>
      <c r="M14" s="57">
        <f t="shared" si="2"/>
        <v>0</v>
      </c>
      <c r="N14" s="32">
        <f t="shared" si="3"/>
        <v>0.5566308220406242</v>
      </c>
      <c r="O14" s="32">
        <f t="shared" si="4"/>
        <v>0.11602725649411955</v>
      </c>
      <c r="P14" s="33">
        <f t="shared" si="5"/>
        <v>0.33475545510470578</v>
      </c>
      <c r="Q14" s="41"/>
      <c r="R14" s="58">
        <f t="shared" si="6"/>
        <v>120.23225756077483</v>
      </c>
      <c r="S14" s="58">
        <f t="shared" si="7"/>
        <v>25.06188740272982</v>
      </c>
      <c r="T14" s="58">
        <f t="shared" si="8"/>
        <v>72.30717830261645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25571.831303655083</v>
      </c>
      <c r="F15" s="56">
        <v>8324.6291562793067</v>
      </c>
      <c r="G15" s="57">
        <f t="shared" si="0"/>
        <v>33896.460459934387</v>
      </c>
      <c r="H15" s="56">
        <v>227</v>
      </c>
      <c r="I15" s="56">
        <v>232</v>
      </c>
      <c r="J15" s="57">
        <f t="shared" si="1"/>
        <v>459</v>
      </c>
      <c r="K15" s="56">
        <v>158</v>
      </c>
      <c r="L15" s="56">
        <v>158</v>
      </c>
      <c r="M15" s="57">
        <f t="shared" si="2"/>
        <v>316</v>
      </c>
      <c r="N15" s="32">
        <f t="shared" si="3"/>
        <v>0.28987747464921421</v>
      </c>
      <c r="O15" s="32">
        <f t="shared" si="4"/>
        <v>9.3225107017999756E-2</v>
      </c>
      <c r="P15" s="33">
        <f t="shared" si="5"/>
        <v>0.19095306491918512</v>
      </c>
      <c r="Q15" s="41"/>
      <c r="R15" s="58">
        <f t="shared" si="6"/>
        <v>66.420341048454759</v>
      </c>
      <c r="S15" s="58">
        <f t="shared" si="7"/>
        <v>21.345202964818736</v>
      </c>
      <c r="T15" s="58">
        <f t="shared" si="8"/>
        <v>43.737368335399211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61999.210463367948</v>
      </c>
      <c r="F16" s="56">
        <v>17676.934650871954</v>
      </c>
      <c r="G16" s="57">
        <f t="shared" si="0"/>
        <v>79676.145114239902</v>
      </c>
      <c r="H16" s="56">
        <v>301</v>
      </c>
      <c r="I16" s="56">
        <v>265</v>
      </c>
      <c r="J16" s="57">
        <f t="shared" si="1"/>
        <v>566</v>
      </c>
      <c r="K16" s="56">
        <v>238</v>
      </c>
      <c r="L16" s="56">
        <v>274</v>
      </c>
      <c r="M16" s="57">
        <f t="shared" si="2"/>
        <v>512</v>
      </c>
      <c r="N16" s="32">
        <f t="shared" si="3"/>
        <v>0.49983239651215694</v>
      </c>
      <c r="O16" s="32">
        <f t="shared" si="4"/>
        <v>0.14119859616326885</v>
      </c>
      <c r="P16" s="33">
        <f t="shared" si="5"/>
        <v>0.31968665786993605</v>
      </c>
      <c r="Q16" s="41"/>
      <c r="R16" s="58">
        <f t="shared" si="6"/>
        <v>115.02636449604444</v>
      </c>
      <c r="S16" s="58">
        <f t="shared" si="7"/>
        <v>32.795797125921993</v>
      </c>
      <c r="T16" s="58">
        <f t="shared" si="8"/>
        <v>73.911080810983208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63802.870604635027</v>
      </c>
      <c r="F17" s="56">
        <v>20504.292597278552</v>
      </c>
      <c r="G17" s="57">
        <f t="shared" si="0"/>
        <v>84307.163201913587</v>
      </c>
      <c r="H17" s="56">
        <v>297</v>
      </c>
      <c r="I17" s="56">
        <v>242</v>
      </c>
      <c r="J17" s="57">
        <f t="shared" si="1"/>
        <v>539</v>
      </c>
      <c r="K17" s="56">
        <v>238</v>
      </c>
      <c r="L17" s="56">
        <v>275</v>
      </c>
      <c r="M17" s="57">
        <f t="shared" si="2"/>
        <v>513</v>
      </c>
      <c r="N17" s="32">
        <f t="shared" ref="N17:N81" si="9">+E17/(H17*216+K17*248)</f>
        <v>0.51798134867697465</v>
      </c>
      <c r="O17" s="32">
        <f t="shared" ref="O17:O80" si="10">+F17/(I17*216+L17*248)</f>
        <v>0.17019965300881992</v>
      </c>
      <c r="P17" s="33">
        <f t="shared" ref="P17:P80" si="11">+G17/(J17*216+M17*248)</f>
        <v>0.3460203375439716</v>
      </c>
      <c r="Q17" s="41"/>
      <c r="R17" s="58">
        <f t="shared" si="6"/>
        <v>119.25770206473837</v>
      </c>
      <c r="S17" s="58">
        <f t="shared" si="7"/>
        <v>39.660140420267993</v>
      </c>
      <c r="T17" s="58">
        <f t="shared" si="8"/>
        <v>80.139888975203036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73528.522360412491</v>
      </c>
      <c r="F18" s="56">
        <v>29599.709024987991</v>
      </c>
      <c r="G18" s="57">
        <f t="shared" si="0"/>
        <v>103128.23138540049</v>
      </c>
      <c r="H18" s="56">
        <v>298</v>
      </c>
      <c r="I18" s="56">
        <v>243</v>
      </c>
      <c r="J18" s="57">
        <f t="shared" si="1"/>
        <v>541</v>
      </c>
      <c r="K18" s="56">
        <v>238</v>
      </c>
      <c r="L18" s="56">
        <v>277</v>
      </c>
      <c r="M18" s="57">
        <f t="shared" si="2"/>
        <v>515</v>
      </c>
      <c r="N18" s="32">
        <f t="shared" si="9"/>
        <v>0.59589375616257534</v>
      </c>
      <c r="O18" s="32">
        <f t="shared" si="10"/>
        <v>0.2442542664459664</v>
      </c>
      <c r="P18" s="33">
        <f t="shared" si="11"/>
        <v>0.42166128886481297</v>
      </c>
      <c r="Q18" s="41"/>
      <c r="R18" s="58">
        <f t="shared" si="6"/>
        <v>137.18007903062031</v>
      </c>
      <c r="S18" s="58">
        <f t="shared" si="7"/>
        <v>56.922517355746137</v>
      </c>
      <c r="T18" s="58">
        <f t="shared" si="8"/>
        <v>97.659310024053497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72297.104862887369</v>
      </c>
      <c r="F19" s="56">
        <v>43177.508233315639</v>
      </c>
      <c r="G19" s="57">
        <f t="shared" si="0"/>
        <v>115474.61309620301</v>
      </c>
      <c r="H19" s="56">
        <v>298</v>
      </c>
      <c r="I19" s="56">
        <v>259</v>
      </c>
      <c r="J19" s="57">
        <f t="shared" si="1"/>
        <v>557</v>
      </c>
      <c r="K19" s="56">
        <v>236</v>
      </c>
      <c r="L19" s="56">
        <v>277</v>
      </c>
      <c r="M19" s="57">
        <f t="shared" si="2"/>
        <v>513</v>
      </c>
      <c r="N19" s="32">
        <f t="shared" si="9"/>
        <v>0.58827874676870984</v>
      </c>
      <c r="O19" s="32">
        <f t="shared" si="10"/>
        <v>0.3464177489835979</v>
      </c>
      <c r="P19" s="33">
        <f t="shared" si="11"/>
        <v>0.46649623931954548</v>
      </c>
      <c r="Q19" s="41"/>
      <c r="R19" s="58">
        <f t="shared" si="6"/>
        <v>135.38783682188645</v>
      </c>
      <c r="S19" s="58">
        <f t="shared" si="7"/>
        <v>80.555052674096345</v>
      </c>
      <c r="T19" s="58">
        <f t="shared" si="8"/>
        <v>107.92019915532993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73503.352199038869</v>
      </c>
      <c r="F20" s="56">
        <v>70491.016737149854</v>
      </c>
      <c r="G20" s="57">
        <f t="shared" si="0"/>
        <v>143994.36893618872</v>
      </c>
      <c r="H20" s="56">
        <v>298</v>
      </c>
      <c r="I20" s="56">
        <v>265</v>
      </c>
      <c r="J20" s="57">
        <f t="shared" si="1"/>
        <v>563</v>
      </c>
      <c r="K20" s="56">
        <v>235</v>
      </c>
      <c r="L20" s="56">
        <v>279</v>
      </c>
      <c r="M20" s="57">
        <f t="shared" si="2"/>
        <v>514</v>
      </c>
      <c r="N20" s="32">
        <f t="shared" si="9"/>
        <v>0.59930330864782855</v>
      </c>
      <c r="O20" s="32">
        <f t="shared" si="10"/>
        <v>0.55754094483318983</v>
      </c>
      <c r="P20" s="33">
        <f t="shared" si="11"/>
        <v>0.57810490178331753</v>
      </c>
      <c r="Q20" s="41"/>
      <c r="R20" s="58">
        <f t="shared" si="6"/>
        <v>137.90497598318737</v>
      </c>
      <c r="S20" s="58">
        <f t="shared" si="7"/>
        <v>129.57907488446665</v>
      </c>
      <c r="T20" s="58">
        <f t="shared" si="8"/>
        <v>133.69950690453919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71467.293115065855</v>
      </c>
      <c r="F21" s="56">
        <v>71000.851856473528</v>
      </c>
      <c r="G21" s="57">
        <f t="shared" si="0"/>
        <v>142468.14497153938</v>
      </c>
      <c r="H21" s="56">
        <v>296</v>
      </c>
      <c r="I21" s="56">
        <v>265</v>
      </c>
      <c r="J21" s="57">
        <f t="shared" si="1"/>
        <v>561</v>
      </c>
      <c r="K21" s="56">
        <v>234</v>
      </c>
      <c r="L21" s="56">
        <v>275</v>
      </c>
      <c r="M21" s="57">
        <f t="shared" si="2"/>
        <v>509</v>
      </c>
      <c r="N21" s="32">
        <f t="shared" si="9"/>
        <v>0.58595117666163132</v>
      </c>
      <c r="O21" s="32">
        <f t="shared" si="10"/>
        <v>0.56601444400887702</v>
      </c>
      <c r="P21" s="33">
        <f t="shared" si="11"/>
        <v>0.57584291927318187</v>
      </c>
      <c r="Q21" s="41"/>
      <c r="R21" s="58">
        <f t="shared" si="6"/>
        <v>134.84394927370917</v>
      </c>
      <c r="S21" s="58">
        <f t="shared" si="7"/>
        <v>131.48305899346948</v>
      </c>
      <c r="T21" s="58">
        <f t="shared" si="8"/>
        <v>133.14779903882186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61862.026328289547</v>
      </c>
      <c r="F22" s="56">
        <v>71915.168097009329</v>
      </c>
      <c r="G22" s="57">
        <f t="shared" si="0"/>
        <v>133777.19442529889</v>
      </c>
      <c r="H22" s="56">
        <v>296</v>
      </c>
      <c r="I22" s="56">
        <v>265</v>
      </c>
      <c r="J22" s="57">
        <f t="shared" si="1"/>
        <v>561</v>
      </c>
      <c r="K22" s="56">
        <v>226</v>
      </c>
      <c r="L22" s="56">
        <v>277</v>
      </c>
      <c r="M22" s="57">
        <f t="shared" si="2"/>
        <v>503</v>
      </c>
      <c r="N22" s="32">
        <f t="shared" si="9"/>
        <v>0.51558563081985553</v>
      </c>
      <c r="O22" s="32">
        <f t="shared" si="10"/>
        <v>0.57104535714179683</v>
      </c>
      <c r="P22" s="33">
        <f t="shared" si="11"/>
        <v>0.54398663966045413</v>
      </c>
      <c r="Q22" s="41"/>
      <c r="R22" s="58">
        <f t="shared" si="6"/>
        <v>118.5096289813976</v>
      </c>
      <c r="S22" s="58">
        <f t="shared" si="7"/>
        <v>132.68481198710208</v>
      </c>
      <c r="T22" s="58">
        <f t="shared" si="8"/>
        <v>125.73044588843881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46282.162064791344</v>
      </c>
      <c r="F23" s="56">
        <v>72428.581538975894</v>
      </c>
      <c r="G23" s="57">
        <f t="shared" si="0"/>
        <v>118710.74360376725</v>
      </c>
      <c r="H23" s="56">
        <v>289</v>
      </c>
      <c r="I23" s="56">
        <v>277</v>
      </c>
      <c r="J23" s="57">
        <f t="shared" si="1"/>
        <v>566</v>
      </c>
      <c r="K23" s="56">
        <v>239</v>
      </c>
      <c r="L23" s="56">
        <v>260</v>
      </c>
      <c r="M23" s="57">
        <f t="shared" si="2"/>
        <v>499</v>
      </c>
      <c r="N23" s="32">
        <f t="shared" si="9"/>
        <v>0.38030964094786474</v>
      </c>
      <c r="O23" s="32">
        <f t="shared" si="10"/>
        <v>0.5826354779826235</v>
      </c>
      <c r="P23" s="33">
        <f t="shared" si="11"/>
        <v>0.48254830576146812</v>
      </c>
      <c r="Q23" s="41"/>
      <c r="R23" s="58">
        <f t="shared" si="6"/>
        <v>87.65560997119573</v>
      </c>
      <c r="S23" s="58">
        <f t="shared" si="7"/>
        <v>134.87631571503891</v>
      </c>
      <c r="T23" s="58">
        <f t="shared" si="8"/>
        <v>111.46548695189412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38478.475563597029</v>
      </c>
      <c r="F24" s="56">
        <v>70797.464334281816</v>
      </c>
      <c r="G24" s="57">
        <f t="shared" si="0"/>
        <v>109275.93989787885</v>
      </c>
      <c r="H24" s="56">
        <v>282</v>
      </c>
      <c r="I24" s="56">
        <v>294</v>
      </c>
      <c r="J24" s="57">
        <f t="shared" si="1"/>
        <v>576</v>
      </c>
      <c r="K24" s="56">
        <v>237</v>
      </c>
      <c r="L24" s="56">
        <v>244</v>
      </c>
      <c r="M24" s="57">
        <f t="shared" si="2"/>
        <v>481</v>
      </c>
      <c r="N24" s="32">
        <f t="shared" si="9"/>
        <v>0.32148983660514863</v>
      </c>
      <c r="O24" s="32">
        <f t="shared" si="10"/>
        <v>0.5708736319046076</v>
      </c>
      <c r="P24" s="33">
        <f t="shared" si="11"/>
        <v>0.44839616870416099</v>
      </c>
      <c r="Q24" s="41"/>
      <c r="R24" s="58">
        <f t="shared" si="6"/>
        <v>74.139644631208142</v>
      </c>
      <c r="S24" s="58">
        <f t="shared" si="7"/>
        <v>131.59379987784723</v>
      </c>
      <c r="T24" s="58">
        <f t="shared" si="8"/>
        <v>103.38310302542938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36314.928590527394</v>
      </c>
      <c r="F25" s="56">
        <v>65941.713182438587</v>
      </c>
      <c r="G25" s="57">
        <f t="shared" si="0"/>
        <v>102256.64177296599</v>
      </c>
      <c r="H25" s="56">
        <v>287</v>
      </c>
      <c r="I25" s="56">
        <v>298</v>
      </c>
      <c r="J25" s="57">
        <f t="shared" si="1"/>
        <v>585</v>
      </c>
      <c r="K25" s="56">
        <v>237</v>
      </c>
      <c r="L25" s="56">
        <v>240</v>
      </c>
      <c r="M25" s="57">
        <f t="shared" si="2"/>
        <v>477</v>
      </c>
      <c r="N25" s="32">
        <f t="shared" si="9"/>
        <v>0.30069992539851115</v>
      </c>
      <c r="O25" s="32">
        <f t="shared" si="10"/>
        <v>0.53226876842340332</v>
      </c>
      <c r="P25" s="33">
        <f t="shared" si="11"/>
        <v>0.41796089927476127</v>
      </c>
      <c r="Q25" s="41"/>
      <c r="R25" s="58">
        <f t="shared" si="6"/>
        <v>69.303298836884338</v>
      </c>
      <c r="S25" s="58">
        <f t="shared" si="7"/>
        <v>122.56824011605686</v>
      </c>
      <c r="T25" s="58">
        <f t="shared" si="8"/>
        <v>96.286856660043298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32931.967859401178</v>
      </c>
      <c r="F26" s="56">
        <v>63353.407049461872</v>
      </c>
      <c r="G26" s="57">
        <f t="shared" si="0"/>
        <v>96285.374908863043</v>
      </c>
      <c r="H26" s="56">
        <v>294</v>
      </c>
      <c r="I26" s="56">
        <v>289</v>
      </c>
      <c r="J26" s="57">
        <f t="shared" si="1"/>
        <v>583</v>
      </c>
      <c r="K26" s="56">
        <v>237</v>
      </c>
      <c r="L26" s="56">
        <v>240</v>
      </c>
      <c r="M26" s="57">
        <f t="shared" si="2"/>
        <v>477</v>
      </c>
      <c r="N26" s="32">
        <f t="shared" si="9"/>
        <v>0.2693160603483904</v>
      </c>
      <c r="O26" s="32">
        <f t="shared" si="10"/>
        <v>0.51952869390426648</v>
      </c>
      <c r="P26" s="33">
        <f t="shared" si="11"/>
        <v>0.3942502575867361</v>
      </c>
      <c r="Q26" s="41"/>
      <c r="R26" s="58">
        <f t="shared" si="6"/>
        <v>62.018771863279056</v>
      </c>
      <c r="S26" s="58">
        <f t="shared" si="7"/>
        <v>119.76069385531545</v>
      </c>
      <c r="T26" s="58">
        <f t="shared" si="8"/>
        <v>90.835259347984007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28113.782418750834</v>
      </c>
      <c r="F27" s="56">
        <v>60348.607922531504</v>
      </c>
      <c r="G27" s="57">
        <f t="shared" si="0"/>
        <v>88462.390341282342</v>
      </c>
      <c r="H27" s="56">
        <v>293</v>
      </c>
      <c r="I27" s="56">
        <v>296</v>
      </c>
      <c r="J27" s="57">
        <f t="shared" si="1"/>
        <v>589</v>
      </c>
      <c r="K27" s="56">
        <v>235</v>
      </c>
      <c r="L27" s="56">
        <v>240</v>
      </c>
      <c r="M27" s="57">
        <f t="shared" si="2"/>
        <v>475</v>
      </c>
      <c r="N27" s="32">
        <f t="shared" si="9"/>
        <v>0.23125972639798989</v>
      </c>
      <c r="O27" s="32">
        <f t="shared" si="10"/>
        <v>0.48882685266436221</v>
      </c>
      <c r="P27" s="33">
        <f t="shared" si="11"/>
        <v>0.36103561423077879</v>
      </c>
      <c r="Q27" s="41"/>
      <c r="R27" s="58">
        <f t="shared" si="6"/>
        <v>53.245800035512943</v>
      </c>
      <c r="S27" s="58">
        <f t="shared" si="7"/>
        <v>112.5906864226334</v>
      </c>
      <c r="T27" s="58">
        <f t="shared" si="8"/>
        <v>83.141344305716487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13763.627378132733</v>
      </c>
      <c r="F28" s="56">
        <v>11755.60876198597</v>
      </c>
      <c r="G28" s="57">
        <f t="shared" si="0"/>
        <v>25519.236140118701</v>
      </c>
      <c r="H28" s="56">
        <v>149</v>
      </c>
      <c r="I28" s="56">
        <v>153</v>
      </c>
      <c r="J28" s="57">
        <f t="shared" si="1"/>
        <v>302</v>
      </c>
      <c r="K28" s="56">
        <v>0</v>
      </c>
      <c r="L28" s="56">
        <v>0</v>
      </c>
      <c r="M28" s="57">
        <f t="shared" si="2"/>
        <v>0</v>
      </c>
      <c r="N28" s="32">
        <f t="shared" si="9"/>
        <v>0.42765434309385819</v>
      </c>
      <c r="O28" s="32">
        <f t="shared" si="10"/>
        <v>0.35571316757401267</v>
      </c>
      <c r="P28" s="33">
        <f t="shared" si="11"/>
        <v>0.39120732370797617</v>
      </c>
      <c r="Q28" s="41"/>
      <c r="R28" s="58">
        <f t="shared" si="6"/>
        <v>92.373338108273373</v>
      </c>
      <c r="S28" s="58">
        <f t="shared" si="7"/>
        <v>76.834044195986735</v>
      </c>
      <c r="T28" s="58">
        <f t="shared" si="8"/>
        <v>84.500781920922847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14325.519702342988</v>
      </c>
      <c r="F29" s="56">
        <v>9468.0890897935351</v>
      </c>
      <c r="G29" s="57">
        <f t="shared" si="0"/>
        <v>23793.608792136525</v>
      </c>
      <c r="H29" s="56">
        <v>149</v>
      </c>
      <c r="I29" s="56">
        <v>153</v>
      </c>
      <c r="J29" s="57">
        <f t="shared" si="1"/>
        <v>302</v>
      </c>
      <c r="K29" s="56">
        <v>0</v>
      </c>
      <c r="L29" s="56">
        <v>0</v>
      </c>
      <c r="M29" s="57">
        <f t="shared" si="2"/>
        <v>0</v>
      </c>
      <c r="N29" s="32">
        <f t="shared" si="9"/>
        <v>0.44511309042825592</v>
      </c>
      <c r="O29" s="32">
        <f t="shared" si="10"/>
        <v>0.28649507049726264</v>
      </c>
      <c r="P29" s="33">
        <f t="shared" si="11"/>
        <v>0.36475362999964012</v>
      </c>
      <c r="Q29" s="41"/>
      <c r="R29" s="58">
        <f t="shared" si="6"/>
        <v>96.144427532503272</v>
      </c>
      <c r="S29" s="58">
        <f t="shared" si="7"/>
        <v>61.882935227408723</v>
      </c>
      <c r="T29" s="58">
        <f t="shared" si="8"/>
        <v>78.786784079922271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13805.061582204273</v>
      </c>
      <c r="F30" s="56">
        <v>9179.5746415237754</v>
      </c>
      <c r="G30" s="57">
        <f t="shared" si="0"/>
        <v>22984.636223728048</v>
      </c>
      <c r="H30" s="56">
        <v>151</v>
      </c>
      <c r="I30" s="56">
        <v>153</v>
      </c>
      <c r="J30" s="57">
        <f t="shared" si="1"/>
        <v>304</v>
      </c>
      <c r="K30" s="56">
        <v>0</v>
      </c>
      <c r="L30" s="56">
        <v>0</v>
      </c>
      <c r="M30" s="57">
        <f t="shared" si="2"/>
        <v>0</v>
      </c>
      <c r="N30" s="32">
        <f t="shared" si="9"/>
        <v>0.42326041152208344</v>
      </c>
      <c r="O30" s="32">
        <f t="shared" si="10"/>
        <v>0.27776490684833499</v>
      </c>
      <c r="P30" s="33">
        <f t="shared" si="11"/>
        <v>0.35003405555141398</v>
      </c>
      <c r="Q30" s="41"/>
      <c r="R30" s="58">
        <f t="shared" si="6"/>
        <v>91.424248888770023</v>
      </c>
      <c r="S30" s="58">
        <f t="shared" si="7"/>
        <v>59.997219879240362</v>
      </c>
      <c r="T30" s="58">
        <f t="shared" si="8"/>
        <v>75.607355999105422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12909.596655769003</v>
      </c>
      <c r="F31" s="56">
        <v>7902.1421184618803</v>
      </c>
      <c r="G31" s="57">
        <f t="shared" si="0"/>
        <v>20811.738774230882</v>
      </c>
      <c r="H31" s="56">
        <v>150</v>
      </c>
      <c r="I31" s="56">
        <v>153</v>
      </c>
      <c r="J31" s="57">
        <f t="shared" si="1"/>
        <v>303</v>
      </c>
      <c r="K31" s="56">
        <v>0</v>
      </c>
      <c r="L31" s="56">
        <v>0</v>
      </c>
      <c r="M31" s="57">
        <f t="shared" si="2"/>
        <v>0</v>
      </c>
      <c r="N31" s="32">
        <f t="shared" si="9"/>
        <v>0.39844434122743833</v>
      </c>
      <c r="O31" s="32">
        <f t="shared" si="10"/>
        <v>0.2391110541776168</v>
      </c>
      <c r="P31" s="33">
        <f t="shared" si="11"/>
        <v>0.31798891905376608</v>
      </c>
      <c r="Q31" s="41"/>
      <c r="R31" s="58">
        <f t="shared" si="6"/>
        <v>86.063977705126689</v>
      </c>
      <c r="S31" s="58">
        <f t="shared" si="7"/>
        <v>51.647987702365228</v>
      </c>
      <c r="T31" s="58">
        <f t="shared" si="8"/>
        <v>68.685606515613472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12031.587652610055</v>
      </c>
      <c r="F32" s="56">
        <v>6838.3871639850795</v>
      </c>
      <c r="G32" s="57">
        <f t="shared" si="0"/>
        <v>18869.974816595135</v>
      </c>
      <c r="H32" s="56">
        <v>145</v>
      </c>
      <c r="I32" s="56">
        <v>153</v>
      </c>
      <c r="J32" s="57">
        <f t="shared" si="1"/>
        <v>298</v>
      </c>
      <c r="K32" s="56">
        <v>0</v>
      </c>
      <c r="L32" s="56">
        <v>0</v>
      </c>
      <c r="M32" s="57">
        <f t="shared" si="2"/>
        <v>0</v>
      </c>
      <c r="N32" s="32">
        <f t="shared" si="9"/>
        <v>0.38415030819316903</v>
      </c>
      <c r="O32" s="32">
        <f t="shared" si="10"/>
        <v>0.20692287472721738</v>
      </c>
      <c r="P32" s="33">
        <f t="shared" si="11"/>
        <v>0.29315769973581801</v>
      </c>
      <c r="Q32" s="41"/>
      <c r="R32" s="58">
        <f t="shared" si="6"/>
        <v>82.976466569724508</v>
      </c>
      <c r="S32" s="58">
        <f t="shared" si="7"/>
        <v>44.695340941078953</v>
      </c>
      <c r="T32" s="58">
        <f t="shared" si="8"/>
        <v>63.322063142936692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7952.3928944522622</v>
      </c>
      <c r="F33" s="56">
        <v>4738.5564649292282</v>
      </c>
      <c r="G33" s="57">
        <f t="shared" si="0"/>
        <v>12690.949359381491</v>
      </c>
      <c r="H33" s="56">
        <v>150</v>
      </c>
      <c r="I33" s="56">
        <v>144</v>
      </c>
      <c r="J33" s="57">
        <f t="shared" si="1"/>
        <v>294</v>
      </c>
      <c r="K33" s="56">
        <v>0</v>
      </c>
      <c r="L33" s="56">
        <v>0</v>
      </c>
      <c r="M33" s="57">
        <f t="shared" si="2"/>
        <v>0</v>
      </c>
      <c r="N33" s="32">
        <f t="shared" si="9"/>
        <v>0.24544422513741551</v>
      </c>
      <c r="O33" s="32">
        <f t="shared" si="10"/>
        <v>0.15234556535909299</v>
      </c>
      <c r="P33" s="33">
        <f t="shared" si="11"/>
        <v>0.19984488157252286</v>
      </c>
      <c r="Q33" s="41"/>
      <c r="R33" s="58">
        <f t="shared" si="6"/>
        <v>53.015952629681749</v>
      </c>
      <c r="S33" s="58">
        <f t="shared" si="7"/>
        <v>32.906642117564083</v>
      </c>
      <c r="T33" s="58">
        <f t="shared" si="8"/>
        <v>43.166494419664936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3492.4059185168412</v>
      </c>
      <c r="F34" s="56">
        <v>2826.7100919331842</v>
      </c>
      <c r="G34" s="57">
        <f t="shared" si="0"/>
        <v>6319.116010450025</v>
      </c>
      <c r="H34" s="56">
        <v>147</v>
      </c>
      <c r="I34" s="56">
        <v>150</v>
      </c>
      <c r="J34" s="57">
        <f t="shared" si="1"/>
        <v>297</v>
      </c>
      <c r="K34" s="56">
        <v>0</v>
      </c>
      <c r="L34" s="56">
        <v>0</v>
      </c>
      <c r="M34" s="57">
        <f t="shared" si="2"/>
        <v>0</v>
      </c>
      <c r="N34" s="32">
        <f t="shared" si="9"/>
        <v>0.10999010829292143</v>
      </c>
      <c r="O34" s="32">
        <f t="shared" si="10"/>
        <v>8.7244138639913094E-2</v>
      </c>
      <c r="P34" s="33">
        <f t="shared" si="11"/>
        <v>9.8502244831806099E-2</v>
      </c>
      <c r="Q34" s="41"/>
      <c r="R34" s="58">
        <f t="shared" si="6"/>
        <v>23.75786339127103</v>
      </c>
      <c r="S34" s="58">
        <f t="shared" si="7"/>
        <v>18.844733946221229</v>
      </c>
      <c r="T34" s="58">
        <f t="shared" si="8"/>
        <v>21.276484883670118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1510.6074485165809</v>
      </c>
      <c r="F35" s="56">
        <v>1837.0669648889805</v>
      </c>
      <c r="G35" s="57">
        <f t="shared" si="0"/>
        <v>3347.6744134055616</v>
      </c>
      <c r="H35" s="56">
        <v>147</v>
      </c>
      <c r="I35" s="56">
        <v>152</v>
      </c>
      <c r="J35" s="57">
        <f t="shared" si="1"/>
        <v>299</v>
      </c>
      <c r="K35" s="56">
        <v>0</v>
      </c>
      <c r="L35" s="56">
        <v>0</v>
      </c>
      <c r="M35" s="57">
        <f t="shared" si="2"/>
        <v>0</v>
      </c>
      <c r="N35" s="32">
        <f t="shared" si="9"/>
        <v>4.7575190492459715E-2</v>
      </c>
      <c r="O35" s="32">
        <f t="shared" si="10"/>
        <v>5.595355034384078E-2</v>
      </c>
      <c r="P35" s="33">
        <f t="shared" si="11"/>
        <v>5.1834423594165145E-2</v>
      </c>
      <c r="Q35" s="41"/>
      <c r="R35" s="58">
        <f t="shared" si="6"/>
        <v>10.276241146371298</v>
      </c>
      <c r="S35" s="58">
        <f t="shared" si="7"/>
        <v>12.085966874269609</v>
      </c>
      <c r="T35" s="58">
        <f t="shared" si="8"/>
        <v>11.196235496339671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288.36014013616727</v>
      </c>
      <c r="F36" s="61">
        <v>517</v>
      </c>
      <c r="G36" s="62">
        <f t="shared" si="0"/>
        <v>805.36014013616727</v>
      </c>
      <c r="H36" s="61">
        <v>145</v>
      </c>
      <c r="I36" s="61">
        <v>150</v>
      </c>
      <c r="J36" s="62">
        <f t="shared" si="1"/>
        <v>295</v>
      </c>
      <c r="K36" s="61">
        <v>0</v>
      </c>
      <c r="L36" s="61">
        <v>0</v>
      </c>
      <c r="M36" s="62">
        <f t="shared" si="2"/>
        <v>0</v>
      </c>
      <c r="N36" s="34">
        <f t="shared" si="9"/>
        <v>9.2069010260589813E-3</v>
      </c>
      <c r="O36" s="34">
        <f t="shared" si="10"/>
        <v>1.5956790123456788E-2</v>
      </c>
      <c r="P36" s="35">
        <f t="shared" si="11"/>
        <v>1.2639048024735833E-2</v>
      </c>
      <c r="Q36" s="41"/>
      <c r="R36" s="58">
        <f t="shared" si="6"/>
        <v>1.9886906216287399</v>
      </c>
      <c r="S36" s="58">
        <f t="shared" si="7"/>
        <v>3.4466666666666668</v>
      </c>
      <c r="T36" s="58">
        <f t="shared" si="8"/>
        <v>2.73003437334294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9051.2192343064871</v>
      </c>
      <c r="F37" s="64">
        <v>24293.199486895985</v>
      </c>
      <c r="G37" s="65">
        <f t="shared" si="0"/>
        <v>33344.41872120247</v>
      </c>
      <c r="H37" s="64">
        <v>76</v>
      </c>
      <c r="I37" s="64">
        <v>71</v>
      </c>
      <c r="J37" s="65">
        <f t="shared" si="1"/>
        <v>147</v>
      </c>
      <c r="K37" s="64">
        <v>156</v>
      </c>
      <c r="L37" s="64">
        <v>160</v>
      </c>
      <c r="M37" s="65">
        <f t="shared" si="2"/>
        <v>316</v>
      </c>
      <c r="N37" s="30">
        <f t="shared" si="9"/>
        <v>0.16425702733570136</v>
      </c>
      <c r="O37" s="30">
        <f t="shared" si="10"/>
        <v>0.44156608053831586</v>
      </c>
      <c r="P37" s="31">
        <f t="shared" si="11"/>
        <v>0.30280075119144995</v>
      </c>
      <c r="Q37" s="41"/>
      <c r="R37" s="58">
        <f t="shared" si="6"/>
        <v>39.013876009941754</v>
      </c>
      <c r="S37" s="58">
        <f t="shared" si="7"/>
        <v>105.16536574413846</v>
      </c>
      <c r="T37" s="58">
        <f t="shared" si="8"/>
        <v>72.018182983158681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8904.9795353135742</v>
      </c>
      <c r="F38" s="56">
        <v>23807.83577167751</v>
      </c>
      <c r="G38" s="57">
        <f t="shared" si="0"/>
        <v>32712.815306991084</v>
      </c>
      <c r="H38" s="56">
        <v>76</v>
      </c>
      <c r="I38" s="56">
        <v>71</v>
      </c>
      <c r="J38" s="57">
        <f t="shared" ref="J38:J47" si="12">+H38+I38</f>
        <v>147</v>
      </c>
      <c r="K38" s="56">
        <v>152</v>
      </c>
      <c r="L38" s="56">
        <v>160</v>
      </c>
      <c r="M38" s="57">
        <f t="shared" ref="M38:M47" si="13">+K38+L38</f>
        <v>312</v>
      </c>
      <c r="N38" s="32">
        <f t="shared" si="9"/>
        <v>0.16456570696543418</v>
      </c>
      <c r="O38" s="32">
        <f t="shared" si="10"/>
        <v>0.43274385218259254</v>
      </c>
      <c r="P38" s="33">
        <f t="shared" si="11"/>
        <v>0.29976555335927613</v>
      </c>
      <c r="Q38" s="41"/>
      <c r="R38" s="58">
        <f t="shared" si="6"/>
        <v>39.056927786463042</v>
      </c>
      <c r="S38" s="58">
        <f t="shared" si="7"/>
        <v>103.06422411981606</v>
      </c>
      <c r="T38" s="58">
        <f t="shared" si="8"/>
        <v>71.269750124163579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8779.8670870281403</v>
      </c>
      <c r="F39" s="56">
        <v>23341.841891403048</v>
      </c>
      <c r="G39" s="57">
        <f t="shared" si="0"/>
        <v>32121.70897843119</v>
      </c>
      <c r="H39" s="56">
        <v>76</v>
      </c>
      <c r="I39" s="56">
        <v>71</v>
      </c>
      <c r="J39" s="57">
        <f t="shared" si="12"/>
        <v>147</v>
      </c>
      <c r="K39" s="56">
        <v>148</v>
      </c>
      <c r="L39" s="56">
        <v>160</v>
      </c>
      <c r="M39" s="57">
        <f t="shared" si="13"/>
        <v>308</v>
      </c>
      <c r="N39" s="32">
        <f t="shared" si="9"/>
        <v>0.16528364245158397</v>
      </c>
      <c r="O39" s="32">
        <f t="shared" si="10"/>
        <v>0.4242737002218091</v>
      </c>
      <c r="P39" s="33">
        <f t="shared" si="11"/>
        <v>0.29704916936479242</v>
      </c>
      <c r="Q39" s="41"/>
      <c r="R39" s="58">
        <f t="shared" si="6"/>
        <v>39.195835209947056</v>
      </c>
      <c r="S39" s="58">
        <f t="shared" si="7"/>
        <v>101.0469345948184</v>
      </c>
      <c r="T39" s="58">
        <f t="shared" si="8"/>
        <v>70.597162589958657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8666.7021978081975</v>
      </c>
      <c r="F40" s="56">
        <v>23034.357853403304</v>
      </c>
      <c r="G40" s="57">
        <f t="shared" si="0"/>
        <v>31701.060051211502</v>
      </c>
      <c r="H40" s="56">
        <v>68</v>
      </c>
      <c r="I40" s="56">
        <v>75</v>
      </c>
      <c r="J40" s="57">
        <f t="shared" si="12"/>
        <v>143</v>
      </c>
      <c r="K40" s="56">
        <v>156</v>
      </c>
      <c r="L40" s="56">
        <v>160</v>
      </c>
      <c r="M40" s="57">
        <f t="shared" si="13"/>
        <v>316</v>
      </c>
      <c r="N40" s="32">
        <f t="shared" si="9"/>
        <v>0.16237076959322913</v>
      </c>
      <c r="O40" s="32">
        <f t="shared" si="10"/>
        <v>0.41221112837156948</v>
      </c>
      <c r="P40" s="33">
        <f t="shared" si="11"/>
        <v>0.29015395082385864</v>
      </c>
      <c r="Q40" s="41"/>
      <c r="R40" s="58">
        <f t="shared" si="6"/>
        <v>38.69063481164374</v>
      </c>
      <c r="S40" s="58">
        <f t="shared" si="7"/>
        <v>98.018544057035342</v>
      </c>
      <c r="T40" s="58">
        <f t="shared" si="8"/>
        <v>69.065490307650336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8467.7524819599403</v>
      </c>
      <c r="F41" s="56">
        <v>22738.374727385522</v>
      </c>
      <c r="G41" s="57">
        <f t="shared" si="0"/>
        <v>31206.127209345461</v>
      </c>
      <c r="H41" s="56">
        <v>68</v>
      </c>
      <c r="I41" s="56">
        <v>73</v>
      </c>
      <c r="J41" s="57">
        <f t="shared" si="12"/>
        <v>141</v>
      </c>
      <c r="K41" s="56">
        <v>156</v>
      </c>
      <c r="L41" s="56">
        <v>160</v>
      </c>
      <c r="M41" s="57">
        <f t="shared" si="13"/>
        <v>316</v>
      </c>
      <c r="N41" s="32">
        <f t="shared" si="9"/>
        <v>0.15864344428132382</v>
      </c>
      <c r="O41" s="32">
        <f t="shared" si="10"/>
        <v>0.41008466901214691</v>
      </c>
      <c r="P41" s="33">
        <f t="shared" si="11"/>
        <v>0.28675776675499393</v>
      </c>
      <c r="Q41" s="41"/>
      <c r="R41" s="58">
        <f t="shared" si="6"/>
        <v>37.802466437321165</v>
      </c>
      <c r="S41" s="58">
        <f t="shared" si="7"/>
        <v>97.589591104658894</v>
      </c>
      <c r="T41" s="58">
        <f t="shared" si="8"/>
        <v>68.284742252397066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6463.6458068765323</v>
      </c>
      <c r="F42" s="56">
        <v>18708.672959975389</v>
      </c>
      <c r="G42" s="57">
        <f t="shared" si="0"/>
        <v>25172.31876685192</v>
      </c>
      <c r="H42" s="56">
        <v>0</v>
      </c>
      <c r="I42" s="56">
        <v>0</v>
      </c>
      <c r="J42" s="57">
        <f t="shared" si="12"/>
        <v>0</v>
      </c>
      <c r="K42" s="56">
        <v>156</v>
      </c>
      <c r="L42" s="56">
        <v>160</v>
      </c>
      <c r="M42" s="57">
        <f t="shared" si="13"/>
        <v>316</v>
      </c>
      <c r="N42" s="32">
        <f t="shared" si="9"/>
        <v>0.16707107648047281</v>
      </c>
      <c r="O42" s="32">
        <f t="shared" si="10"/>
        <v>0.47148873387034751</v>
      </c>
      <c r="P42" s="33">
        <f t="shared" si="11"/>
        <v>0.32120659920952327</v>
      </c>
      <c r="Q42" s="41"/>
      <c r="R42" s="58">
        <f t="shared" si="6"/>
        <v>41.433626967157259</v>
      </c>
      <c r="S42" s="58">
        <f t="shared" si="7"/>
        <v>116.92920599984618</v>
      </c>
      <c r="T42" s="58">
        <f t="shared" si="8"/>
        <v>79.659236603961773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5906.7741018703291</v>
      </c>
      <c r="F43" s="56">
        <v>16113.386031135968</v>
      </c>
      <c r="G43" s="57">
        <f t="shared" si="0"/>
        <v>22020.160133006299</v>
      </c>
      <c r="H43" s="56">
        <v>0</v>
      </c>
      <c r="I43" s="56">
        <v>0</v>
      </c>
      <c r="J43" s="57">
        <f t="shared" si="12"/>
        <v>0</v>
      </c>
      <c r="K43" s="56">
        <v>158</v>
      </c>
      <c r="L43" s="56">
        <v>160</v>
      </c>
      <c r="M43" s="57">
        <f t="shared" si="13"/>
        <v>318</v>
      </c>
      <c r="N43" s="32">
        <f t="shared" si="9"/>
        <v>0.15074454118697247</v>
      </c>
      <c r="O43" s="32">
        <f t="shared" si="10"/>
        <v>0.40608331731693464</v>
      </c>
      <c r="P43" s="33">
        <f t="shared" si="11"/>
        <v>0.27921688137814843</v>
      </c>
      <c r="Q43" s="41"/>
      <c r="R43" s="58">
        <f t="shared" si="6"/>
        <v>37.38464621436917</v>
      </c>
      <c r="S43" s="58">
        <f t="shared" si="7"/>
        <v>100.70866269459979</v>
      </c>
      <c r="T43" s="58">
        <f t="shared" si="8"/>
        <v>69.24578658178082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5832.576910608288</v>
      </c>
      <c r="F44" s="56">
        <v>15429.924727171967</v>
      </c>
      <c r="G44" s="57">
        <f t="shared" si="0"/>
        <v>21262.501637780253</v>
      </c>
      <c r="H44" s="56">
        <v>0</v>
      </c>
      <c r="I44" s="56">
        <v>0</v>
      </c>
      <c r="J44" s="57">
        <f t="shared" si="12"/>
        <v>0</v>
      </c>
      <c r="K44" s="56">
        <v>158</v>
      </c>
      <c r="L44" s="56">
        <v>160</v>
      </c>
      <c r="M44" s="57">
        <f t="shared" si="13"/>
        <v>318</v>
      </c>
      <c r="N44" s="32">
        <f t="shared" si="9"/>
        <v>0.14885098281462555</v>
      </c>
      <c r="O44" s="32">
        <f t="shared" si="10"/>
        <v>0.3888589901001</v>
      </c>
      <c r="P44" s="33">
        <f t="shared" si="11"/>
        <v>0.2696097286186378</v>
      </c>
      <c r="Q44" s="41"/>
      <c r="R44" s="58">
        <f t="shared" si="6"/>
        <v>36.915043738027137</v>
      </c>
      <c r="S44" s="58">
        <f t="shared" si="7"/>
        <v>96.437029544824796</v>
      </c>
      <c r="T44" s="58">
        <f t="shared" si="8"/>
        <v>66.863212697422185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6004.333997427826</v>
      </c>
      <c r="F45" s="56">
        <v>14585.881048184125</v>
      </c>
      <c r="G45" s="57">
        <f t="shared" si="0"/>
        <v>20590.215045611949</v>
      </c>
      <c r="H45" s="56">
        <v>0</v>
      </c>
      <c r="I45" s="56">
        <v>0</v>
      </c>
      <c r="J45" s="57">
        <f t="shared" si="12"/>
        <v>0</v>
      </c>
      <c r="K45" s="56">
        <v>158</v>
      </c>
      <c r="L45" s="56">
        <v>160</v>
      </c>
      <c r="M45" s="57">
        <f t="shared" si="13"/>
        <v>318</v>
      </c>
      <c r="N45" s="32">
        <f t="shared" si="9"/>
        <v>0.15323433027327035</v>
      </c>
      <c r="O45" s="32">
        <f t="shared" si="10"/>
        <v>0.36758772802883377</v>
      </c>
      <c r="P45" s="33">
        <f t="shared" si="11"/>
        <v>0.26108509643959155</v>
      </c>
      <c r="Q45" s="41"/>
      <c r="R45" s="58">
        <f t="shared" si="6"/>
        <v>38.002113907771054</v>
      </c>
      <c r="S45" s="58">
        <f t="shared" si="7"/>
        <v>91.161756551150773</v>
      </c>
      <c r="T45" s="58">
        <f t="shared" si="8"/>
        <v>64.749103917018701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6010.0843681053766</v>
      </c>
      <c r="F46" s="56">
        <v>14306.304718921616</v>
      </c>
      <c r="G46" s="57">
        <f t="shared" si="0"/>
        <v>20316.389087026993</v>
      </c>
      <c r="H46" s="56">
        <v>0</v>
      </c>
      <c r="I46" s="56">
        <v>0</v>
      </c>
      <c r="J46" s="57">
        <f t="shared" si="12"/>
        <v>0</v>
      </c>
      <c r="K46" s="56">
        <v>156</v>
      </c>
      <c r="L46" s="56">
        <v>160</v>
      </c>
      <c r="M46" s="57">
        <f t="shared" si="13"/>
        <v>316</v>
      </c>
      <c r="N46" s="32">
        <f t="shared" si="9"/>
        <v>0.15534750744689249</v>
      </c>
      <c r="O46" s="32">
        <f t="shared" si="10"/>
        <v>0.36054195360185526</v>
      </c>
      <c r="P46" s="33">
        <f t="shared" si="11"/>
        <v>0.25924342955067109</v>
      </c>
      <c r="Q46" s="41"/>
      <c r="R46" s="58">
        <f t="shared" si="6"/>
        <v>38.526181846829338</v>
      </c>
      <c r="S46" s="58">
        <f t="shared" si="7"/>
        <v>89.414404493260093</v>
      </c>
      <c r="T46" s="58">
        <f t="shared" si="8"/>
        <v>64.292370528566437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6123.9931327396316</v>
      </c>
      <c r="F47" s="56">
        <v>13921.402675279354</v>
      </c>
      <c r="G47" s="57">
        <f t="shared" si="0"/>
        <v>20045.395808018984</v>
      </c>
      <c r="H47" s="56">
        <v>0</v>
      </c>
      <c r="I47" s="56">
        <v>0</v>
      </c>
      <c r="J47" s="57">
        <f t="shared" si="12"/>
        <v>0</v>
      </c>
      <c r="K47" s="56">
        <v>155</v>
      </c>
      <c r="L47" s="56">
        <v>160</v>
      </c>
      <c r="M47" s="57">
        <f t="shared" si="13"/>
        <v>315</v>
      </c>
      <c r="N47" s="32">
        <f t="shared" si="9"/>
        <v>0.15931303675181144</v>
      </c>
      <c r="O47" s="32">
        <f t="shared" si="10"/>
        <v>0.35084180129232245</v>
      </c>
      <c r="P47" s="33">
        <f t="shared" si="11"/>
        <v>0.25659748858191223</v>
      </c>
      <c r="Q47" s="41"/>
      <c r="R47" s="58">
        <f t="shared" si="6"/>
        <v>39.509633114449237</v>
      </c>
      <c r="S47" s="58">
        <f t="shared" si="7"/>
        <v>87.00876672049597</v>
      </c>
      <c r="T47" s="58">
        <f t="shared" si="8"/>
        <v>63.636177168314234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5653.6558559102486</v>
      </c>
      <c r="F48" s="56">
        <v>13234.704343206959</v>
      </c>
      <c r="G48" s="57">
        <f t="shared" si="0"/>
        <v>18888.360199117207</v>
      </c>
      <c r="H48" s="56">
        <v>0</v>
      </c>
      <c r="I48" s="56">
        <v>0</v>
      </c>
      <c r="J48" s="57">
        <f t="shared" ref="J48:J58" si="14">+H48+I48</f>
        <v>0</v>
      </c>
      <c r="K48" s="56">
        <v>151</v>
      </c>
      <c r="L48" s="56">
        <v>162</v>
      </c>
      <c r="M48" s="57">
        <f t="shared" ref="M48:M58" si="15">+K48+L48</f>
        <v>313</v>
      </c>
      <c r="N48" s="32">
        <f t="shared" ref="N48" si="16">+E48/(H48*216+K48*248)</f>
        <v>0.15097350608604596</v>
      </c>
      <c r="O48" s="32">
        <f t="shared" ref="O48" si="17">+F48/(I48*216+L48*248)</f>
        <v>0.32941816863816603</v>
      </c>
      <c r="P48" s="33">
        <f t="shared" ref="P48" si="18">+G48/(J48*216+M48*248)</f>
        <v>0.24333144644848509</v>
      </c>
      <c r="Q48" s="41"/>
      <c r="R48" s="58">
        <f t="shared" ref="R48" si="19">+E48/(H48+K48)</f>
        <v>37.441429509339393</v>
      </c>
      <c r="S48" s="58">
        <f t="shared" ref="S48" si="20">+F48/(I48+L48)</f>
        <v>81.695705822265182</v>
      </c>
      <c r="T48" s="58">
        <f t="shared" ref="T48" si="21">+G48/(J48+M48)</f>
        <v>60.346198719224304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5391.3698699528586</v>
      </c>
      <c r="F49" s="56">
        <v>12163.75851212264</v>
      </c>
      <c r="G49" s="57">
        <f t="shared" si="0"/>
        <v>17555.128382075498</v>
      </c>
      <c r="H49" s="56">
        <v>0</v>
      </c>
      <c r="I49" s="56">
        <v>0</v>
      </c>
      <c r="J49" s="57">
        <f t="shared" si="14"/>
        <v>0</v>
      </c>
      <c r="K49" s="56">
        <v>147</v>
      </c>
      <c r="L49" s="56">
        <v>160</v>
      </c>
      <c r="M49" s="57">
        <f t="shared" si="15"/>
        <v>307</v>
      </c>
      <c r="N49" s="32">
        <f t="shared" si="9"/>
        <v>0.14788703834630401</v>
      </c>
      <c r="O49" s="32">
        <f t="shared" si="10"/>
        <v>0.30654633347083265</v>
      </c>
      <c r="P49" s="33">
        <f t="shared" si="11"/>
        <v>0.23057592179882708</v>
      </c>
      <c r="Q49" s="41"/>
      <c r="R49" s="58">
        <f t="shared" si="6"/>
        <v>36.67598550988339</v>
      </c>
      <c r="S49" s="58">
        <f t="shared" si="7"/>
        <v>76.023490700766502</v>
      </c>
      <c r="T49" s="58">
        <f t="shared" si="8"/>
        <v>57.182828606109112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5051.9716923174874</v>
      </c>
      <c r="F50" s="56">
        <v>12292.523175645021</v>
      </c>
      <c r="G50" s="57">
        <f t="shared" si="0"/>
        <v>17344.494867962509</v>
      </c>
      <c r="H50" s="56">
        <v>0</v>
      </c>
      <c r="I50" s="56">
        <v>0</v>
      </c>
      <c r="J50" s="57">
        <f t="shared" si="14"/>
        <v>0</v>
      </c>
      <c r="K50" s="56">
        <v>137</v>
      </c>
      <c r="L50" s="56">
        <v>160</v>
      </c>
      <c r="M50" s="57">
        <f t="shared" si="15"/>
        <v>297</v>
      </c>
      <c r="N50" s="32">
        <f t="shared" si="9"/>
        <v>0.14869236202959404</v>
      </c>
      <c r="O50" s="32">
        <f t="shared" si="10"/>
        <v>0.30979141067653782</v>
      </c>
      <c r="P50" s="33">
        <f t="shared" si="11"/>
        <v>0.23547972830404187</v>
      </c>
      <c r="Q50" s="41"/>
      <c r="R50" s="58">
        <f t="shared" si="6"/>
        <v>36.875705783339328</v>
      </c>
      <c r="S50" s="58">
        <f t="shared" si="7"/>
        <v>76.828269847781385</v>
      </c>
      <c r="T50" s="58">
        <f t="shared" si="8"/>
        <v>58.398972619402386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4724.6861716491785</v>
      </c>
      <c r="F51" s="56">
        <v>11144.008073426992</v>
      </c>
      <c r="G51" s="57">
        <f t="shared" si="0"/>
        <v>15868.694245076171</v>
      </c>
      <c r="H51" s="56">
        <v>0</v>
      </c>
      <c r="I51" s="56">
        <v>0</v>
      </c>
      <c r="J51" s="57">
        <f t="shared" si="14"/>
        <v>0</v>
      </c>
      <c r="K51" s="56">
        <v>155</v>
      </c>
      <c r="L51" s="56">
        <v>160</v>
      </c>
      <c r="M51" s="57">
        <f t="shared" si="15"/>
        <v>315</v>
      </c>
      <c r="N51" s="32">
        <f t="shared" si="9"/>
        <v>0.1229106704383241</v>
      </c>
      <c r="O51" s="32">
        <f t="shared" si="10"/>
        <v>0.28084697765693023</v>
      </c>
      <c r="P51" s="33">
        <f t="shared" si="11"/>
        <v>0.2031322868033304</v>
      </c>
      <c r="Q51" s="41"/>
      <c r="R51" s="58">
        <f t="shared" si="6"/>
        <v>30.481846268704377</v>
      </c>
      <c r="S51" s="58">
        <f t="shared" si="7"/>
        <v>69.650050458918699</v>
      </c>
      <c r="T51" s="58">
        <f t="shared" si="8"/>
        <v>50.376807127225938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4768.6948055017838</v>
      </c>
      <c r="F52" s="56">
        <v>11018.656141145593</v>
      </c>
      <c r="G52" s="57">
        <f t="shared" si="0"/>
        <v>15787.350946647377</v>
      </c>
      <c r="H52" s="56">
        <v>0</v>
      </c>
      <c r="I52" s="56">
        <v>0</v>
      </c>
      <c r="J52" s="57">
        <f t="shared" si="14"/>
        <v>0</v>
      </c>
      <c r="K52" s="56">
        <v>155</v>
      </c>
      <c r="L52" s="56">
        <v>160</v>
      </c>
      <c r="M52" s="57">
        <f t="shared" si="15"/>
        <v>315</v>
      </c>
      <c r="N52" s="32">
        <f t="shared" si="9"/>
        <v>0.12405553604323059</v>
      </c>
      <c r="O52" s="32">
        <f t="shared" si="10"/>
        <v>0.27768790678290306</v>
      </c>
      <c r="P52" s="33">
        <f t="shared" si="11"/>
        <v>0.20209102594274675</v>
      </c>
      <c r="Q52" s="41"/>
      <c r="R52" s="58">
        <f t="shared" si="6"/>
        <v>30.765772938721184</v>
      </c>
      <c r="S52" s="58">
        <f t="shared" si="7"/>
        <v>68.866600882159958</v>
      </c>
      <c r="T52" s="58">
        <f t="shared" si="8"/>
        <v>50.1185744338012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4759.5663518954534</v>
      </c>
      <c r="F53" s="56">
        <v>10900.285079600064</v>
      </c>
      <c r="G53" s="57">
        <f t="shared" si="0"/>
        <v>15659.851431495517</v>
      </c>
      <c r="H53" s="56">
        <v>0</v>
      </c>
      <c r="I53" s="56">
        <v>0</v>
      </c>
      <c r="J53" s="57">
        <f t="shared" si="14"/>
        <v>0</v>
      </c>
      <c r="K53" s="56">
        <v>155</v>
      </c>
      <c r="L53" s="56">
        <v>160</v>
      </c>
      <c r="M53" s="57">
        <f t="shared" si="15"/>
        <v>315</v>
      </c>
      <c r="N53" s="32">
        <f t="shared" si="9"/>
        <v>0.12381806326471002</v>
      </c>
      <c r="O53" s="32">
        <f t="shared" si="10"/>
        <v>0.2747047651108887</v>
      </c>
      <c r="P53" s="33">
        <f t="shared" si="11"/>
        <v>0.20045892769451507</v>
      </c>
      <c r="Q53" s="41"/>
      <c r="R53" s="58">
        <f t="shared" si="6"/>
        <v>30.706879689648087</v>
      </c>
      <c r="S53" s="58">
        <f t="shared" si="7"/>
        <v>68.126781747500402</v>
      </c>
      <c r="T53" s="58">
        <f t="shared" si="8"/>
        <v>49.713814068239735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4363.6723276035436</v>
      </c>
      <c r="F54" s="56">
        <v>10960.350341516269</v>
      </c>
      <c r="G54" s="57">
        <f t="shared" si="0"/>
        <v>15324.022669119811</v>
      </c>
      <c r="H54" s="56">
        <v>0</v>
      </c>
      <c r="I54" s="56">
        <v>0</v>
      </c>
      <c r="J54" s="57">
        <f t="shared" si="14"/>
        <v>0</v>
      </c>
      <c r="K54" s="56">
        <v>145</v>
      </c>
      <c r="L54" s="56">
        <v>161</v>
      </c>
      <c r="M54" s="57">
        <f t="shared" si="15"/>
        <v>306</v>
      </c>
      <c r="N54" s="32">
        <f t="shared" si="9"/>
        <v>0.12134795126817419</v>
      </c>
      <c r="O54" s="32">
        <f t="shared" si="10"/>
        <v>0.27450286369255333</v>
      </c>
      <c r="P54" s="33">
        <f t="shared" si="11"/>
        <v>0.20192945747838673</v>
      </c>
      <c r="Q54" s="41"/>
      <c r="R54" s="58">
        <f t="shared" si="6"/>
        <v>30.094291914507199</v>
      </c>
      <c r="S54" s="58">
        <f t="shared" si="7"/>
        <v>68.076710195753222</v>
      </c>
      <c r="T54" s="58">
        <f t="shared" si="8"/>
        <v>50.07850545463991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2340.909761429793</v>
      </c>
      <c r="F55" s="56">
        <v>8376.1189760642374</v>
      </c>
      <c r="G55" s="57">
        <f t="shared" si="0"/>
        <v>10717.028737494031</v>
      </c>
      <c r="H55" s="56">
        <v>0</v>
      </c>
      <c r="I55" s="56">
        <v>0</v>
      </c>
      <c r="J55" s="57">
        <f t="shared" si="14"/>
        <v>0</v>
      </c>
      <c r="K55" s="56">
        <v>131</v>
      </c>
      <c r="L55" s="56">
        <v>159</v>
      </c>
      <c r="M55" s="57">
        <f t="shared" si="15"/>
        <v>290</v>
      </c>
      <c r="N55" s="32">
        <f t="shared" si="9"/>
        <v>7.2054597433815343E-2</v>
      </c>
      <c r="O55" s="32">
        <f t="shared" si="10"/>
        <v>0.21241932887158241</v>
      </c>
      <c r="P55" s="33">
        <f t="shared" si="11"/>
        <v>0.1490131915669359</v>
      </c>
      <c r="Q55" s="41"/>
      <c r="R55" s="58">
        <f t="shared" si="6"/>
        <v>17.869540163586205</v>
      </c>
      <c r="S55" s="58">
        <f t="shared" si="7"/>
        <v>52.67999356015244</v>
      </c>
      <c r="T55" s="58">
        <f t="shared" si="8"/>
        <v>36.955271508600106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2017.4519040327391</v>
      </c>
      <c r="F56" s="56">
        <v>8251.3784743379201</v>
      </c>
      <c r="G56" s="57">
        <f t="shared" si="0"/>
        <v>10268.83037837066</v>
      </c>
      <c r="H56" s="56">
        <v>0</v>
      </c>
      <c r="I56" s="56">
        <v>0</v>
      </c>
      <c r="J56" s="57">
        <f t="shared" si="14"/>
        <v>0</v>
      </c>
      <c r="K56" s="56">
        <v>133</v>
      </c>
      <c r="L56" s="56">
        <v>159</v>
      </c>
      <c r="M56" s="57">
        <f t="shared" si="15"/>
        <v>292</v>
      </c>
      <c r="N56" s="32">
        <f t="shared" si="9"/>
        <v>6.1164561727890462E-2</v>
      </c>
      <c r="O56" s="32">
        <f t="shared" si="10"/>
        <v>0.20925589557562183</v>
      </c>
      <c r="P56" s="33">
        <f t="shared" si="11"/>
        <v>0.1418033359805935</v>
      </c>
      <c r="Q56" s="41"/>
      <c r="R56" s="58">
        <f t="shared" si="6"/>
        <v>15.168811308516835</v>
      </c>
      <c r="S56" s="58">
        <f t="shared" si="7"/>
        <v>51.895462102754216</v>
      </c>
      <c r="T56" s="58">
        <f t="shared" si="8"/>
        <v>35.167227323187191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1777.2827109007526</v>
      </c>
      <c r="F57" s="56">
        <v>6116.5583472438575</v>
      </c>
      <c r="G57" s="57">
        <f t="shared" si="0"/>
        <v>7893.8410581446096</v>
      </c>
      <c r="H57" s="56">
        <v>0</v>
      </c>
      <c r="I57" s="56">
        <v>0</v>
      </c>
      <c r="J57" s="57">
        <f t="shared" si="14"/>
        <v>0</v>
      </c>
      <c r="K57" s="56">
        <v>159</v>
      </c>
      <c r="L57" s="56">
        <v>159</v>
      </c>
      <c r="M57" s="57">
        <f t="shared" si="15"/>
        <v>318</v>
      </c>
      <c r="N57" s="32">
        <f t="shared" si="9"/>
        <v>4.5072091471412876E-2</v>
      </c>
      <c r="O57" s="32">
        <f t="shared" si="10"/>
        <v>0.15511661460853768</v>
      </c>
      <c r="P57" s="33">
        <f t="shared" si="11"/>
        <v>0.10009435303997527</v>
      </c>
      <c r="Q57" s="41"/>
      <c r="R57" s="58">
        <f t="shared" si="6"/>
        <v>11.177878684910393</v>
      </c>
      <c r="S57" s="58">
        <f t="shared" si="7"/>
        <v>38.468920422917343</v>
      </c>
      <c r="T57" s="58">
        <f t="shared" si="8"/>
        <v>24.823399553913866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1703.8123295701173</v>
      </c>
      <c r="F58" s="61">
        <v>5742.0000000000009</v>
      </c>
      <c r="G58" s="62">
        <f t="shared" si="0"/>
        <v>7445.812329570118</v>
      </c>
      <c r="H58" s="56">
        <v>0</v>
      </c>
      <c r="I58" s="56">
        <v>0</v>
      </c>
      <c r="J58" s="57">
        <f t="shared" si="14"/>
        <v>0</v>
      </c>
      <c r="K58" s="56">
        <v>159</v>
      </c>
      <c r="L58" s="56">
        <v>159</v>
      </c>
      <c r="M58" s="57">
        <f t="shared" si="15"/>
        <v>318</v>
      </c>
      <c r="N58" s="34">
        <f t="shared" si="9"/>
        <v>4.3208874253654835E-2</v>
      </c>
      <c r="O58" s="34">
        <f t="shared" si="10"/>
        <v>0.14561777236762022</v>
      </c>
      <c r="P58" s="35">
        <f t="shared" si="11"/>
        <v>9.4413323310637523E-2</v>
      </c>
      <c r="Q58" s="41"/>
      <c r="R58" s="58">
        <f t="shared" si="6"/>
        <v>10.715800814906398</v>
      </c>
      <c r="S58" s="58">
        <f t="shared" si="7"/>
        <v>36.113207547169814</v>
      </c>
      <c r="T58" s="58">
        <f t="shared" si="8"/>
        <v>23.414504181038108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9206.8796786574385</v>
      </c>
      <c r="F59" s="64">
        <v>18898.978718623308</v>
      </c>
      <c r="G59" s="65">
        <f t="shared" si="0"/>
        <v>28105.858397280746</v>
      </c>
      <c r="H59" s="66">
        <v>68</v>
      </c>
      <c r="I59" s="64">
        <v>66</v>
      </c>
      <c r="J59" s="65">
        <f t="shared" si="1"/>
        <v>134</v>
      </c>
      <c r="K59" s="66">
        <v>82</v>
      </c>
      <c r="L59" s="64">
        <v>80</v>
      </c>
      <c r="M59" s="65">
        <f t="shared" si="2"/>
        <v>162</v>
      </c>
      <c r="N59" s="30">
        <f t="shared" si="9"/>
        <v>0.26287344902516668</v>
      </c>
      <c r="O59" s="30">
        <f t="shared" si="10"/>
        <v>0.55428726884746915</v>
      </c>
      <c r="P59" s="31">
        <f t="shared" si="11"/>
        <v>0.40662410875695526</v>
      </c>
      <c r="Q59" s="41"/>
      <c r="R59" s="58">
        <f t="shared" si="6"/>
        <v>61.379197857716257</v>
      </c>
      <c r="S59" s="58">
        <f t="shared" si="7"/>
        <v>129.445059716598</v>
      </c>
      <c r="T59" s="58">
        <f t="shared" si="8"/>
        <v>94.952224315137656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9323.4868485350726</v>
      </c>
      <c r="F60" s="56">
        <v>18627.593683590516</v>
      </c>
      <c r="G60" s="57">
        <f t="shared" si="0"/>
        <v>27951.08053212559</v>
      </c>
      <c r="H60" s="55">
        <v>72</v>
      </c>
      <c r="I60" s="56">
        <v>66</v>
      </c>
      <c r="J60" s="57">
        <f t="shared" ref="J60:J84" si="22">+H60+I60</f>
        <v>138</v>
      </c>
      <c r="K60" s="55">
        <v>83</v>
      </c>
      <c r="L60" s="56">
        <v>80</v>
      </c>
      <c r="M60" s="57">
        <f t="shared" ref="M60:M84" si="23">+K60+L60</f>
        <v>163</v>
      </c>
      <c r="N60" s="32">
        <f t="shared" si="9"/>
        <v>0.25801103742902015</v>
      </c>
      <c r="O60" s="32">
        <f t="shared" si="10"/>
        <v>0.54632782976274386</v>
      </c>
      <c r="P60" s="33">
        <f t="shared" si="11"/>
        <v>0.39798212399085303</v>
      </c>
      <c r="Q60" s="41"/>
      <c r="R60" s="58">
        <f t="shared" si="6"/>
        <v>60.151528055064986</v>
      </c>
      <c r="S60" s="58">
        <f t="shared" si="7"/>
        <v>127.58625810678436</v>
      </c>
      <c r="T60" s="58">
        <f t="shared" si="8"/>
        <v>92.860732664869076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9148.5097408073962</v>
      </c>
      <c r="F61" s="56">
        <v>17664.284285284099</v>
      </c>
      <c r="G61" s="57">
        <f t="shared" si="0"/>
        <v>26812.794026091495</v>
      </c>
      <c r="H61" s="55">
        <v>72</v>
      </c>
      <c r="I61" s="56">
        <v>66</v>
      </c>
      <c r="J61" s="57">
        <f t="shared" si="22"/>
        <v>138</v>
      </c>
      <c r="K61" s="55">
        <v>83</v>
      </c>
      <c r="L61" s="56">
        <v>80</v>
      </c>
      <c r="M61" s="57">
        <f t="shared" si="23"/>
        <v>163</v>
      </c>
      <c r="N61" s="32">
        <f t="shared" si="9"/>
        <v>0.25316885490390184</v>
      </c>
      <c r="O61" s="32">
        <f t="shared" si="10"/>
        <v>0.51807497317233986</v>
      </c>
      <c r="P61" s="33">
        <f t="shared" si="11"/>
        <v>0.38177460454054413</v>
      </c>
      <c r="Q61" s="41"/>
      <c r="R61" s="58">
        <f t="shared" si="6"/>
        <v>59.022643489079975</v>
      </c>
      <c r="S61" s="58">
        <f t="shared" si="7"/>
        <v>120.98824852934314</v>
      </c>
      <c r="T61" s="58">
        <f t="shared" si="8"/>
        <v>89.079049920569744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9259.3458832199176</v>
      </c>
      <c r="F62" s="56">
        <v>16658.109643567866</v>
      </c>
      <c r="G62" s="57">
        <f t="shared" si="0"/>
        <v>25917.455526787784</v>
      </c>
      <c r="H62" s="55">
        <v>72</v>
      </c>
      <c r="I62" s="56">
        <v>66</v>
      </c>
      <c r="J62" s="57">
        <f t="shared" si="22"/>
        <v>138</v>
      </c>
      <c r="K62" s="55">
        <v>83</v>
      </c>
      <c r="L62" s="56">
        <v>80</v>
      </c>
      <c r="M62" s="57">
        <f t="shared" si="23"/>
        <v>163</v>
      </c>
      <c r="N62" s="32">
        <f t="shared" si="9"/>
        <v>0.25623604945815581</v>
      </c>
      <c r="O62" s="32">
        <f t="shared" si="10"/>
        <v>0.48856492384936256</v>
      </c>
      <c r="P62" s="33">
        <f t="shared" si="11"/>
        <v>0.36902630605404635</v>
      </c>
      <c r="Q62" s="41"/>
      <c r="R62" s="58">
        <f t="shared" si="6"/>
        <v>59.737715375612375</v>
      </c>
      <c r="S62" s="58">
        <f t="shared" si="7"/>
        <v>114.09664139430045</v>
      </c>
      <c r="T62" s="58">
        <f t="shared" si="8"/>
        <v>86.104503411255095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9254.0972013193204</v>
      </c>
      <c r="F63" s="56">
        <v>15818.887065173723</v>
      </c>
      <c r="G63" s="57">
        <f t="shared" si="0"/>
        <v>25072.984266493044</v>
      </c>
      <c r="H63" s="55">
        <v>72</v>
      </c>
      <c r="I63" s="56">
        <v>66</v>
      </c>
      <c r="J63" s="57">
        <f t="shared" si="22"/>
        <v>138</v>
      </c>
      <c r="K63" s="55">
        <v>83</v>
      </c>
      <c r="L63" s="56">
        <v>120</v>
      </c>
      <c r="M63" s="57">
        <f t="shared" si="23"/>
        <v>203</v>
      </c>
      <c r="N63" s="32">
        <f t="shared" si="9"/>
        <v>0.25609080145337948</v>
      </c>
      <c r="O63" s="32">
        <f t="shared" si="10"/>
        <v>0.3593894734908607</v>
      </c>
      <c r="P63" s="33">
        <f t="shared" si="11"/>
        <v>0.31281794922763057</v>
      </c>
      <c r="Q63" s="41"/>
      <c r="R63" s="58">
        <f t="shared" si="6"/>
        <v>59.703852911737549</v>
      </c>
      <c r="S63" s="58">
        <f t="shared" si="7"/>
        <v>85.047779920288832</v>
      </c>
      <c r="T63" s="58">
        <f t="shared" si="8"/>
        <v>73.527813098220065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9289.9846920189884</v>
      </c>
      <c r="F64" s="56">
        <v>14414.14431219735</v>
      </c>
      <c r="G64" s="57">
        <f t="shared" si="0"/>
        <v>23704.129004216338</v>
      </c>
      <c r="H64" s="55">
        <v>72</v>
      </c>
      <c r="I64" s="56">
        <v>37</v>
      </c>
      <c r="J64" s="57">
        <f t="shared" si="22"/>
        <v>109</v>
      </c>
      <c r="K64" s="55">
        <v>83</v>
      </c>
      <c r="L64" s="56">
        <v>118</v>
      </c>
      <c r="M64" s="57">
        <f t="shared" si="23"/>
        <v>201</v>
      </c>
      <c r="N64" s="3">
        <f t="shared" si="9"/>
        <v>0.25708392439724898</v>
      </c>
      <c r="O64" s="3">
        <f t="shared" si="10"/>
        <v>0.38689457569780306</v>
      </c>
      <c r="P64" s="4">
        <f t="shared" si="11"/>
        <v>0.32297973899357341</v>
      </c>
      <c r="Q64" s="41"/>
      <c r="R64" s="58">
        <f t="shared" si="6"/>
        <v>59.935385109799924</v>
      </c>
      <c r="S64" s="58">
        <f t="shared" si="7"/>
        <v>92.994479433531282</v>
      </c>
      <c r="T64" s="58">
        <f t="shared" si="8"/>
        <v>76.464932271665603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8654.383203592668</v>
      </c>
      <c r="F65" s="56">
        <v>10492.524907622554</v>
      </c>
      <c r="G65" s="57">
        <f t="shared" si="0"/>
        <v>19146.90811121522</v>
      </c>
      <c r="H65" s="55">
        <v>72</v>
      </c>
      <c r="I65" s="56">
        <v>35</v>
      </c>
      <c r="J65" s="57">
        <f t="shared" si="22"/>
        <v>107</v>
      </c>
      <c r="K65" s="55">
        <v>83</v>
      </c>
      <c r="L65" s="56">
        <v>118</v>
      </c>
      <c r="M65" s="57">
        <f t="shared" si="23"/>
        <v>201</v>
      </c>
      <c r="N65" s="3">
        <f t="shared" si="9"/>
        <v>0.23949477539275704</v>
      </c>
      <c r="O65" s="3">
        <f t="shared" si="10"/>
        <v>0.28493713088264594</v>
      </c>
      <c r="P65" s="4">
        <f t="shared" si="11"/>
        <v>0.26243020985766474</v>
      </c>
      <c r="Q65" s="41"/>
      <c r="R65" s="58">
        <f t="shared" si="6"/>
        <v>55.834730345759148</v>
      </c>
      <c r="S65" s="58">
        <f t="shared" si="7"/>
        <v>68.578594167467671</v>
      </c>
      <c r="T65" s="58">
        <f t="shared" si="8"/>
        <v>62.165286075374091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4178.0187113307766</v>
      </c>
      <c r="F66" s="56">
        <v>5104.1080490174045</v>
      </c>
      <c r="G66" s="57">
        <f t="shared" si="0"/>
        <v>9282.1267603481811</v>
      </c>
      <c r="H66" s="55">
        <v>72</v>
      </c>
      <c r="I66" s="56">
        <v>33</v>
      </c>
      <c r="J66" s="57">
        <f t="shared" si="22"/>
        <v>105</v>
      </c>
      <c r="K66" s="55">
        <v>81</v>
      </c>
      <c r="L66" s="56">
        <v>118</v>
      </c>
      <c r="M66" s="57">
        <f t="shared" si="23"/>
        <v>199</v>
      </c>
      <c r="N66" s="3">
        <f t="shared" si="9"/>
        <v>0.11722835890378161</v>
      </c>
      <c r="O66" s="3">
        <f t="shared" si="10"/>
        <v>0.14025357356060136</v>
      </c>
      <c r="P66" s="4">
        <f t="shared" si="11"/>
        <v>0.12886115560234593</v>
      </c>
      <c r="Q66" s="41"/>
      <c r="R66" s="58">
        <f t="shared" si="6"/>
        <v>27.307311838763244</v>
      </c>
      <c r="S66" s="58">
        <f t="shared" si="7"/>
        <v>33.80204005971791</v>
      </c>
      <c r="T66" s="58">
        <f t="shared" si="8"/>
        <v>30.533311711671647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3108.6460186322915</v>
      </c>
      <c r="F67" s="56">
        <v>5006.8480448447317</v>
      </c>
      <c r="G67" s="57">
        <f t="shared" si="0"/>
        <v>8115.4940634770228</v>
      </c>
      <c r="H67" s="55">
        <v>72</v>
      </c>
      <c r="I67" s="56">
        <v>33</v>
      </c>
      <c r="J67" s="57">
        <f t="shared" si="22"/>
        <v>105</v>
      </c>
      <c r="K67" s="55">
        <v>78</v>
      </c>
      <c r="L67" s="56">
        <v>118</v>
      </c>
      <c r="M67" s="57">
        <f t="shared" si="23"/>
        <v>196</v>
      </c>
      <c r="N67" s="3">
        <f t="shared" si="9"/>
        <v>8.908316192779378E-2</v>
      </c>
      <c r="O67" s="3">
        <f t="shared" si="10"/>
        <v>0.1375810080469535</v>
      </c>
      <c r="P67" s="4">
        <f t="shared" si="11"/>
        <v>0.11384095588986959</v>
      </c>
      <c r="Q67" s="41"/>
      <c r="R67" s="58">
        <f t="shared" si="6"/>
        <v>20.724306790881943</v>
      </c>
      <c r="S67" s="58">
        <f t="shared" si="7"/>
        <v>33.157934071819412</v>
      </c>
      <c r="T67" s="58">
        <f t="shared" si="8"/>
        <v>26.961774297265855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2454.9489736067658</v>
      </c>
      <c r="F68" s="56">
        <v>4899.4915560764139</v>
      </c>
      <c r="G68" s="57">
        <f t="shared" si="0"/>
        <v>7354.4405296831792</v>
      </c>
      <c r="H68" s="55">
        <v>70</v>
      </c>
      <c r="I68" s="56">
        <v>33</v>
      </c>
      <c r="J68" s="57">
        <f t="shared" si="22"/>
        <v>103</v>
      </c>
      <c r="K68" s="55">
        <v>82</v>
      </c>
      <c r="L68" s="56">
        <v>118</v>
      </c>
      <c r="M68" s="57">
        <f t="shared" si="23"/>
        <v>200</v>
      </c>
      <c r="N68" s="3">
        <f t="shared" si="9"/>
        <v>6.9239309950551831E-2</v>
      </c>
      <c r="O68" s="3">
        <f t="shared" si="10"/>
        <v>0.13463100560772737</v>
      </c>
      <c r="P68" s="4">
        <f t="shared" si="11"/>
        <v>0.10236110301863906</v>
      </c>
      <c r="Q68" s="41"/>
      <c r="R68" s="58">
        <f t="shared" si="6"/>
        <v>16.150980089518196</v>
      </c>
      <c r="S68" s="58">
        <f t="shared" si="7"/>
        <v>32.446963947525923</v>
      </c>
      <c r="T68" s="58">
        <f t="shared" si="8"/>
        <v>24.272080956050097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1746.6858424685283</v>
      </c>
      <c r="F69" s="61">
        <v>2263.0000000000005</v>
      </c>
      <c r="G69" s="62">
        <f t="shared" si="0"/>
        <v>4009.6858424685288</v>
      </c>
      <c r="H69" s="67">
        <v>70</v>
      </c>
      <c r="I69" s="61">
        <v>41</v>
      </c>
      <c r="J69" s="62">
        <f t="shared" si="22"/>
        <v>111</v>
      </c>
      <c r="K69" s="67">
        <v>82</v>
      </c>
      <c r="L69" s="61">
        <v>110</v>
      </c>
      <c r="M69" s="62">
        <f t="shared" si="23"/>
        <v>192</v>
      </c>
      <c r="N69" s="6">
        <f t="shared" si="9"/>
        <v>4.9263477055181866E-2</v>
      </c>
      <c r="O69" s="6">
        <f t="shared" si="10"/>
        <v>6.2624529555014408E-2</v>
      </c>
      <c r="P69" s="7">
        <f t="shared" si="11"/>
        <v>5.6007456733553035E-2</v>
      </c>
      <c r="Q69" s="41"/>
      <c r="R69" s="58">
        <f t="shared" si="6"/>
        <v>11.491354226766633</v>
      </c>
      <c r="S69" s="58">
        <f t="shared" si="7"/>
        <v>14.986754966887419</v>
      </c>
      <c r="T69" s="58">
        <f t="shared" si="8"/>
        <v>13.233286608807026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27166.000000000011</v>
      </c>
      <c r="F70" s="64">
        <v>4387.0981031867059</v>
      </c>
      <c r="G70" s="65">
        <f t="shared" si="0"/>
        <v>31553.098103186716</v>
      </c>
      <c r="H70" s="66">
        <v>344</v>
      </c>
      <c r="I70" s="64">
        <v>360</v>
      </c>
      <c r="J70" s="65">
        <f t="shared" si="22"/>
        <v>704</v>
      </c>
      <c r="K70" s="66">
        <v>0</v>
      </c>
      <c r="L70" s="64">
        <v>0</v>
      </c>
      <c r="M70" s="65">
        <f t="shared" si="23"/>
        <v>0</v>
      </c>
      <c r="N70" s="15">
        <f t="shared" si="9"/>
        <v>0.36560615848406564</v>
      </c>
      <c r="O70" s="15">
        <f t="shared" si="10"/>
        <v>5.6418442685014225E-2</v>
      </c>
      <c r="P70" s="16">
        <f t="shared" si="11"/>
        <v>0.20749880381409613</v>
      </c>
      <c r="Q70" s="41"/>
      <c r="R70" s="58">
        <f t="shared" si="6"/>
        <v>78.970930232558175</v>
      </c>
      <c r="S70" s="58">
        <f t="shared" si="7"/>
        <v>12.186383619963072</v>
      </c>
      <c r="T70" s="58">
        <f t="shared" si="8"/>
        <v>44.81974162384477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37417.981966256339</v>
      </c>
      <c r="F71" s="56">
        <v>7340.830836090734</v>
      </c>
      <c r="G71" s="57">
        <f t="shared" ref="G71:G84" si="24">+E71+F71</f>
        <v>44758.812802347071</v>
      </c>
      <c r="H71" s="55">
        <v>370</v>
      </c>
      <c r="I71" s="56">
        <v>340</v>
      </c>
      <c r="J71" s="57">
        <f t="shared" si="22"/>
        <v>710</v>
      </c>
      <c r="K71" s="55">
        <v>0</v>
      </c>
      <c r="L71" s="56">
        <v>0</v>
      </c>
      <c r="M71" s="57">
        <f t="shared" si="23"/>
        <v>0</v>
      </c>
      <c r="N71" s="3">
        <f t="shared" si="9"/>
        <v>0.46819296754574996</v>
      </c>
      <c r="O71" s="3">
        <f t="shared" si="10"/>
        <v>9.9956846896660317E-2</v>
      </c>
      <c r="P71" s="4">
        <f t="shared" si="11"/>
        <v>0.29185454357294649</v>
      </c>
      <c r="Q71" s="41"/>
      <c r="R71" s="58">
        <f t="shared" ref="R71:R86" si="25">+E71/(H71+K71)</f>
        <v>101.12968098988199</v>
      </c>
      <c r="S71" s="58">
        <f t="shared" ref="S71:S86" si="26">+F71/(I71+L71)</f>
        <v>21.590678929678628</v>
      </c>
      <c r="T71" s="58">
        <f t="shared" ref="T71:T85" si="27">+G71/(J71+M71)</f>
        <v>63.040581411756435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49942.342500396444</v>
      </c>
      <c r="F72" s="56">
        <v>12800.629280138306</v>
      </c>
      <c r="G72" s="57">
        <f t="shared" si="24"/>
        <v>62742.971780534746</v>
      </c>
      <c r="H72" s="55">
        <v>344</v>
      </c>
      <c r="I72" s="56">
        <v>336</v>
      </c>
      <c r="J72" s="57">
        <f t="shared" si="22"/>
        <v>680</v>
      </c>
      <c r="K72" s="55">
        <v>0</v>
      </c>
      <c r="L72" s="56">
        <v>0</v>
      </c>
      <c r="M72" s="57">
        <f t="shared" si="23"/>
        <v>0</v>
      </c>
      <c r="N72" s="3">
        <f t="shared" si="9"/>
        <v>0.6721353157353096</v>
      </c>
      <c r="O72" s="3">
        <f t="shared" si="10"/>
        <v>0.17637551367033602</v>
      </c>
      <c r="P72" s="4">
        <f t="shared" si="11"/>
        <v>0.42717164883261671</v>
      </c>
      <c r="Q72" s="41"/>
      <c r="R72" s="58">
        <f t="shared" si="25"/>
        <v>145.18122819882686</v>
      </c>
      <c r="S72" s="58">
        <f t="shared" si="26"/>
        <v>38.097110952792576</v>
      </c>
      <c r="T72" s="58">
        <f t="shared" si="27"/>
        <v>92.269076147845212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57022.599769974993</v>
      </c>
      <c r="F73" s="56">
        <v>16490.617385528298</v>
      </c>
      <c r="G73" s="57">
        <f t="shared" si="24"/>
        <v>73513.217155503284</v>
      </c>
      <c r="H73" s="55">
        <v>344</v>
      </c>
      <c r="I73" s="56">
        <v>358</v>
      </c>
      <c r="J73" s="57">
        <f t="shared" si="22"/>
        <v>702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0.76742301585345329</v>
      </c>
      <c r="O73" s="3">
        <f t="shared" ref="O73" si="29">+F73/(I73*216+L73*248)</f>
        <v>0.21325544932661258</v>
      </c>
      <c r="P73" s="4">
        <f t="shared" ref="P73" si="30">+G73/(J73*216+M73*248)</f>
        <v>0.48481334517452307</v>
      </c>
      <c r="Q73" s="41"/>
      <c r="R73" s="58">
        <f t="shared" si="25"/>
        <v>165.76337142434591</v>
      </c>
      <c r="S73" s="58">
        <f t="shared" si="26"/>
        <v>46.063177054548319</v>
      </c>
      <c r="T73" s="58">
        <f t="shared" si="27"/>
        <v>104.71968255769698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64626.088617334659</v>
      </c>
      <c r="F74" s="56">
        <v>17530.15432033642</v>
      </c>
      <c r="G74" s="57">
        <f t="shared" si="24"/>
        <v>82156.242937671079</v>
      </c>
      <c r="H74" s="55">
        <v>348</v>
      </c>
      <c r="I74" s="56">
        <v>362</v>
      </c>
      <c r="J74" s="57">
        <f t="shared" si="22"/>
        <v>710</v>
      </c>
      <c r="K74" s="55">
        <v>0</v>
      </c>
      <c r="L74" s="56">
        <v>0</v>
      </c>
      <c r="M74" s="57">
        <f t="shared" si="23"/>
        <v>0</v>
      </c>
      <c r="N74" s="3">
        <f t="shared" si="9"/>
        <v>0.85975532962609968</v>
      </c>
      <c r="O74" s="3">
        <f t="shared" si="10"/>
        <v>0.22419370677737391</v>
      </c>
      <c r="P74" s="4">
        <f t="shared" si="11"/>
        <v>0.53570841769477751</v>
      </c>
      <c r="Q74" s="41"/>
      <c r="R74" s="58">
        <f t="shared" si="25"/>
        <v>185.70715119923753</v>
      </c>
      <c r="S74" s="58">
        <f t="shared" si="26"/>
        <v>48.425840663912766</v>
      </c>
      <c r="T74" s="58">
        <f t="shared" si="27"/>
        <v>115.71301822207194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65075.323065203957</v>
      </c>
      <c r="F75" s="56">
        <v>18707.155006372501</v>
      </c>
      <c r="G75" s="57">
        <f t="shared" si="24"/>
        <v>83782.47807157645</v>
      </c>
      <c r="H75" s="55">
        <v>368</v>
      </c>
      <c r="I75" s="56">
        <v>342</v>
      </c>
      <c r="J75" s="57">
        <f t="shared" si="22"/>
        <v>710</v>
      </c>
      <c r="K75" s="55">
        <v>0</v>
      </c>
      <c r="L75" s="56">
        <v>0</v>
      </c>
      <c r="M75" s="57">
        <f t="shared" si="23"/>
        <v>0</v>
      </c>
      <c r="N75" s="3">
        <f t="shared" si="9"/>
        <v>0.81868109733801275</v>
      </c>
      <c r="O75" s="3">
        <f t="shared" si="10"/>
        <v>0.25323742427946316</v>
      </c>
      <c r="P75" s="4">
        <f t="shared" si="11"/>
        <v>0.54631245482248603</v>
      </c>
      <c r="Q75" s="41"/>
      <c r="R75" s="58">
        <f t="shared" si="25"/>
        <v>176.83511702501076</v>
      </c>
      <c r="S75" s="58">
        <f t="shared" si="26"/>
        <v>54.699283644364037</v>
      </c>
      <c r="T75" s="58">
        <f t="shared" si="27"/>
        <v>118.00349024165698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70235.04340025266</v>
      </c>
      <c r="F76" s="56">
        <v>28537.274252832187</v>
      </c>
      <c r="G76" s="57">
        <f t="shared" si="24"/>
        <v>98772.317653084843</v>
      </c>
      <c r="H76" s="55">
        <v>344</v>
      </c>
      <c r="I76" s="56">
        <v>342</v>
      </c>
      <c r="J76" s="57">
        <f t="shared" si="22"/>
        <v>686</v>
      </c>
      <c r="K76" s="55">
        <v>0</v>
      </c>
      <c r="L76" s="56">
        <v>0</v>
      </c>
      <c r="M76" s="57">
        <f t="shared" si="23"/>
        <v>0</v>
      </c>
      <c r="N76" s="3">
        <f t="shared" si="9"/>
        <v>0.94523906384922296</v>
      </c>
      <c r="O76" s="3">
        <f t="shared" si="10"/>
        <v>0.38630704804028843</v>
      </c>
      <c r="P76" s="4">
        <f t="shared" si="11"/>
        <v>0.66658782564710106</v>
      </c>
      <c r="Q76" s="41"/>
      <c r="R76" s="58">
        <f t="shared" si="25"/>
        <v>204.17163779143215</v>
      </c>
      <c r="S76" s="58">
        <f t="shared" si="26"/>
        <v>83.442322376702307</v>
      </c>
      <c r="T76" s="58">
        <f t="shared" si="27"/>
        <v>143.98297033977383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67335.011128857484</v>
      </c>
      <c r="F77" s="56">
        <v>34581.410451710057</v>
      </c>
      <c r="G77" s="57">
        <f t="shared" si="24"/>
        <v>101916.42158056755</v>
      </c>
      <c r="H77" s="55">
        <v>342</v>
      </c>
      <c r="I77" s="56">
        <v>358</v>
      </c>
      <c r="J77" s="57">
        <f t="shared" si="22"/>
        <v>700</v>
      </c>
      <c r="K77" s="55">
        <v>0</v>
      </c>
      <c r="L77" s="56">
        <v>0</v>
      </c>
      <c r="M77" s="57">
        <f t="shared" si="23"/>
        <v>0</v>
      </c>
      <c r="N77" s="3">
        <f t="shared" si="9"/>
        <v>0.91150924746666506</v>
      </c>
      <c r="O77" s="3">
        <f t="shared" si="10"/>
        <v>0.44720425268609115</v>
      </c>
      <c r="P77" s="4">
        <f t="shared" si="11"/>
        <v>0.67405040727888588</v>
      </c>
      <c r="Q77" s="41"/>
      <c r="R77" s="58">
        <f t="shared" si="25"/>
        <v>196.88599745279967</v>
      </c>
      <c r="S77" s="58">
        <f t="shared" si="26"/>
        <v>96.596118580195693</v>
      </c>
      <c r="T77" s="58">
        <f t="shared" si="27"/>
        <v>145.59488797223935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54718.352990025451</v>
      </c>
      <c r="F78" s="56">
        <v>31097.611414317751</v>
      </c>
      <c r="G78" s="57">
        <f t="shared" si="24"/>
        <v>85815.964404343205</v>
      </c>
      <c r="H78" s="55">
        <v>360</v>
      </c>
      <c r="I78" s="56">
        <v>350</v>
      </c>
      <c r="J78" s="57">
        <f t="shared" si="22"/>
        <v>710</v>
      </c>
      <c r="K78" s="55">
        <v>0</v>
      </c>
      <c r="L78" s="56">
        <v>0</v>
      </c>
      <c r="M78" s="57">
        <f t="shared" si="23"/>
        <v>0</v>
      </c>
      <c r="N78" s="3">
        <f t="shared" si="9"/>
        <v>0.70368252301987466</v>
      </c>
      <c r="O78" s="3">
        <f t="shared" si="10"/>
        <v>0.41134406632695436</v>
      </c>
      <c r="P78" s="4">
        <f t="shared" si="11"/>
        <v>0.55957201619942099</v>
      </c>
      <c r="Q78" s="41"/>
      <c r="R78" s="58">
        <f t="shared" si="25"/>
        <v>151.99542497229291</v>
      </c>
      <c r="S78" s="58">
        <f t="shared" si="26"/>
        <v>88.850318326622144</v>
      </c>
      <c r="T78" s="58">
        <f t="shared" si="27"/>
        <v>120.86755549907494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52673.140437431714</v>
      </c>
      <c r="F79" s="56">
        <v>29863.74632916904</v>
      </c>
      <c r="G79" s="57">
        <f t="shared" si="24"/>
        <v>82536.886766600757</v>
      </c>
      <c r="H79" s="55">
        <v>350</v>
      </c>
      <c r="I79" s="56">
        <v>342</v>
      </c>
      <c r="J79" s="57">
        <f t="shared" si="22"/>
        <v>692</v>
      </c>
      <c r="K79" s="55">
        <v>0</v>
      </c>
      <c r="L79" s="56">
        <v>0</v>
      </c>
      <c r="M79" s="57">
        <f t="shared" si="23"/>
        <v>0</v>
      </c>
      <c r="N79" s="3">
        <f t="shared" si="9"/>
        <v>0.69673466187078981</v>
      </c>
      <c r="O79" s="3">
        <f t="shared" si="10"/>
        <v>0.40426340601539201</v>
      </c>
      <c r="P79" s="4">
        <f t="shared" si="11"/>
        <v>0.55218961923705279</v>
      </c>
      <c r="Q79" s="41"/>
      <c r="R79" s="58">
        <f t="shared" si="25"/>
        <v>150.49468696409062</v>
      </c>
      <c r="S79" s="58">
        <f t="shared" si="26"/>
        <v>87.32089569932468</v>
      </c>
      <c r="T79" s="58">
        <f t="shared" si="27"/>
        <v>119.27295775520341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43550.084918377885</v>
      </c>
      <c r="F80" s="56">
        <v>24991.623573965462</v>
      </c>
      <c r="G80" s="57">
        <f t="shared" si="24"/>
        <v>68541.708492343343</v>
      </c>
      <c r="H80" s="55">
        <v>342</v>
      </c>
      <c r="I80" s="56">
        <v>344</v>
      </c>
      <c r="J80" s="57">
        <f t="shared" si="22"/>
        <v>686</v>
      </c>
      <c r="K80" s="55">
        <v>0</v>
      </c>
      <c r="L80" s="56">
        <v>0</v>
      </c>
      <c r="M80" s="57">
        <f t="shared" si="23"/>
        <v>0</v>
      </c>
      <c r="N80" s="3">
        <f t="shared" si="9"/>
        <v>0.58953439623101966</v>
      </c>
      <c r="O80" s="3">
        <f t="shared" si="10"/>
        <v>0.33634290985633963</v>
      </c>
      <c r="P80" s="4">
        <f t="shared" si="11"/>
        <v>0.46256956924429965</v>
      </c>
      <c r="Q80" s="41"/>
      <c r="R80" s="58">
        <f t="shared" si="25"/>
        <v>127.33942958590025</v>
      </c>
      <c r="S80" s="58">
        <f t="shared" si="26"/>
        <v>72.650068528969371</v>
      </c>
      <c r="T80" s="58">
        <f t="shared" si="27"/>
        <v>99.915026956768727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40092.285535212504</v>
      </c>
      <c r="F81" s="56">
        <v>19475.483684957686</v>
      </c>
      <c r="G81" s="57">
        <f t="shared" si="24"/>
        <v>59567.769220170187</v>
      </c>
      <c r="H81" s="55">
        <v>338</v>
      </c>
      <c r="I81" s="56">
        <v>350</v>
      </c>
      <c r="J81" s="57">
        <f t="shared" si="22"/>
        <v>688</v>
      </c>
      <c r="K81" s="55">
        <v>0</v>
      </c>
      <c r="L81" s="56">
        <v>0</v>
      </c>
      <c r="M81" s="57">
        <f t="shared" si="23"/>
        <v>0</v>
      </c>
      <c r="N81" s="3">
        <f t="shared" si="9"/>
        <v>0.54914921015796225</v>
      </c>
      <c r="O81" s="3">
        <f t="shared" ref="O81:O85" si="31">+F81/(I81*216+L81*248)</f>
        <v>0.25761221805499585</v>
      </c>
      <c r="P81" s="4">
        <f t="shared" ref="P81:P86" si="32">+G81/(J81*216+M81*248)</f>
        <v>0.4008382403381392</v>
      </c>
      <c r="Q81" s="41"/>
      <c r="R81" s="58">
        <f t="shared" si="25"/>
        <v>118.61622939411984</v>
      </c>
      <c r="S81" s="58">
        <f t="shared" si="26"/>
        <v>55.644239099879101</v>
      </c>
      <c r="T81" s="58">
        <f t="shared" si="27"/>
        <v>86.581059913038061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37761.438813292734</v>
      </c>
      <c r="F82" s="56">
        <v>15978.354048921477</v>
      </c>
      <c r="G82" s="57">
        <f t="shared" si="24"/>
        <v>53739.792862214214</v>
      </c>
      <c r="H82" s="55">
        <v>330</v>
      </c>
      <c r="I82" s="56">
        <v>350</v>
      </c>
      <c r="J82" s="57">
        <f t="shared" si="22"/>
        <v>680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0.52976204844686781</v>
      </c>
      <c r="O82" s="3">
        <f t="shared" si="31"/>
        <v>0.21135388953599837</v>
      </c>
      <c r="P82" s="4">
        <f t="shared" si="32"/>
        <v>0.36587549606627323</v>
      </c>
      <c r="Q82" s="41"/>
      <c r="R82" s="58">
        <f t="shared" si="25"/>
        <v>114.42860246452344</v>
      </c>
      <c r="S82" s="58">
        <f t="shared" si="26"/>
        <v>45.652440139775649</v>
      </c>
      <c r="T82" s="58">
        <f t="shared" si="27"/>
        <v>79.029107150315014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27220.649291221842</v>
      </c>
      <c r="F83" s="56">
        <v>13756.877396475897</v>
      </c>
      <c r="G83" s="57">
        <f t="shared" si="24"/>
        <v>40977.52668769774</v>
      </c>
      <c r="H83" s="55">
        <v>346</v>
      </c>
      <c r="I83" s="56">
        <v>344</v>
      </c>
      <c r="J83" s="57">
        <f t="shared" si="22"/>
        <v>690</v>
      </c>
      <c r="K83" s="55">
        <v>0</v>
      </c>
      <c r="L83" s="56">
        <v>0</v>
      </c>
      <c r="M83" s="57">
        <f t="shared" si="23"/>
        <v>0</v>
      </c>
      <c r="N83" s="3">
        <f t="shared" si="33"/>
        <v>0.36422405923814283</v>
      </c>
      <c r="O83" s="3">
        <f t="shared" si="31"/>
        <v>0.18514316048228757</v>
      </c>
      <c r="P83" s="4">
        <f t="shared" si="32"/>
        <v>0.27494314739464398</v>
      </c>
      <c r="Q83" s="41"/>
      <c r="R83" s="58">
        <f t="shared" si="25"/>
        <v>78.672396795438843</v>
      </c>
      <c r="S83" s="58">
        <f t="shared" si="26"/>
        <v>39.990922664174121</v>
      </c>
      <c r="T83" s="58">
        <f t="shared" si="27"/>
        <v>59.387719837243104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9024.6681380215905</v>
      </c>
      <c r="F84" s="61">
        <v>11484.999999999998</v>
      </c>
      <c r="G84" s="62">
        <f t="shared" si="24"/>
        <v>20509.668138021589</v>
      </c>
      <c r="H84" s="67">
        <v>342</v>
      </c>
      <c r="I84" s="61">
        <v>344</v>
      </c>
      <c r="J84" s="62">
        <f t="shared" si="22"/>
        <v>686</v>
      </c>
      <c r="K84" s="67">
        <v>0</v>
      </c>
      <c r="L84" s="61">
        <v>0</v>
      </c>
      <c r="M84" s="62">
        <f t="shared" si="23"/>
        <v>0</v>
      </c>
      <c r="N84" s="6">
        <f t="shared" si="33"/>
        <v>0.12216628950105034</v>
      </c>
      <c r="O84" s="6">
        <f t="shared" si="31"/>
        <v>0.15456772179155898</v>
      </c>
      <c r="P84" s="7">
        <f t="shared" si="32"/>
        <v>0.13841423805489139</v>
      </c>
      <c r="Q84" s="41"/>
      <c r="R84" s="58">
        <f t="shared" si="25"/>
        <v>26.387918532226873</v>
      </c>
      <c r="S84" s="58">
        <f t="shared" si="26"/>
        <v>33.386627906976742</v>
      </c>
      <c r="T84" s="58">
        <f t="shared" si="27"/>
        <v>29.897475419856544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2088.0873441125113</v>
      </c>
      <c r="F85" s="64">
        <v>4128.2214299089474</v>
      </c>
      <c r="G85" s="65">
        <f t="shared" ref="G85:G86" si="34">+E85+F85</f>
        <v>6216.3087740214587</v>
      </c>
      <c r="H85" s="71">
        <v>68</v>
      </c>
      <c r="I85" s="64">
        <v>73</v>
      </c>
      <c r="J85" s="65">
        <f t="shared" ref="J85" si="35">+H85+I85</f>
        <v>141</v>
      </c>
      <c r="K85" s="71">
        <v>0</v>
      </c>
      <c r="L85" s="64">
        <v>0</v>
      </c>
      <c r="M85" s="65">
        <f t="shared" ref="M85" si="36">+K85+L85</f>
        <v>0</v>
      </c>
      <c r="N85" s="3">
        <f t="shared" si="33"/>
        <v>0.1421628093758518</v>
      </c>
      <c r="O85" s="3">
        <f t="shared" si="31"/>
        <v>0.26181008561066382</v>
      </c>
      <c r="P85" s="4">
        <f t="shared" si="32"/>
        <v>0.20410785310025803</v>
      </c>
      <c r="Q85" s="41"/>
      <c r="R85" s="58">
        <f t="shared" si="25"/>
        <v>30.70716682518399</v>
      </c>
      <c r="S85" s="58">
        <f t="shared" si="26"/>
        <v>56.550978491903386</v>
      </c>
      <c r="T85" s="58">
        <f t="shared" si="27"/>
        <v>44.087296269655738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1590.6088451201649</v>
      </c>
      <c r="F86" s="61">
        <v>3790.9999999999986</v>
      </c>
      <c r="G86" s="62">
        <f t="shared" si="34"/>
        <v>5381.6088451201631</v>
      </c>
      <c r="H86" s="72">
        <v>68</v>
      </c>
      <c r="I86" s="61">
        <v>73</v>
      </c>
      <c r="J86" s="62">
        <f t="shared" ref="J86" si="37">+H86+I86</f>
        <v>141</v>
      </c>
      <c r="K86" s="72">
        <v>0</v>
      </c>
      <c r="L86" s="61">
        <v>0</v>
      </c>
      <c r="M86" s="62">
        <f t="shared" ref="M86" si="38">+K86+L86</f>
        <v>0</v>
      </c>
      <c r="N86" s="6">
        <f t="shared" si="33"/>
        <v>0.10829308586057768</v>
      </c>
      <c r="O86" s="6">
        <f>+F86/(I86*216+L86*248)</f>
        <v>0.24042364282090301</v>
      </c>
      <c r="P86" s="7">
        <f t="shared" si="32"/>
        <v>0.17670110471237729</v>
      </c>
      <c r="Q86" s="41"/>
      <c r="R86" s="58">
        <f t="shared" si="25"/>
        <v>23.391306545884778</v>
      </c>
      <c r="S86" s="58">
        <f t="shared" si="26"/>
        <v>51.931506849315049</v>
      </c>
      <c r="T86" s="58">
        <f>+G86/(J86+M86)</f>
        <v>38.167438617873501</v>
      </c>
    </row>
    <row r="87" spans="2:20" ht="18.75" x14ac:dyDescent="0.3">
      <c r="B87" s="69" t="s">
        <v>104</v>
      </c>
      <c r="Q87" s="75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2416963.7790298429</v>
      </c>
    </row>
    <row r="91" spans="2:20" x14ac:dyDescent="0.25">
      <c r="C91" t="s">
        <v>112</v>
      </c>
      <c r="D91" s="78">
        <f>SUMPRODUCT(((((J5:J86)*216)+((M5:M86)*248))*((D5:D86))/1000))</f>
        <v>7235546.9876799993</v>
      </c>
    </row>
    <row r="92" spans="2:20" x14ac:dyDescent="0.25">
      <c r="C92" t="s">
        <v>111</v>
      </c>
      <c r="D92" s="39">
        <f>+D90/D91</f>
        <v>0.33404022987415033</v>
      </c>
    </row>
    <row r="93" spans="2:20" x14ac:dyDescent="0.25">
      <c r="C93"/>
      <c r="D93" s="86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C67" zoomScale="91" zoomScaleNormal="91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0.19865933140654213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738.00000000000034</v>
      </c>
      <c r="F5" s="56">
        <v>434.7654734917532</v>
      </c>
      <c r="G5" s="57">
        <f>+E5+F5</f>
        <v>1172.7654734917535</v>
      </c>
      <c r="H5" s="56">
        <v>139</v>
      </c>
      <c r="I5" s="56">
        <v>133</v>
      </c>
      <c r="J5" s="57">
        <f>+H5+I5</f>
        <v>272</v>
      </c>
      <c r="K5" s="56">
        <v>0</v>
      </c>
      <c r="L5" s="56">
        <v>0</v>
      </c>
      <c r="M5" s="57">
        <f>+K5+L5</f>
        <v>0</v>
      </c>
      <c r="N5" s="32">
        <f>+E5/(H5*216+K5*248)</f>
        <v>2.4580335731414878E-2</v>
      </c>
      <c r="O5" s="32">
        <f>+F5/(I5*216+L5*248)</f>
        <v>1.5133858030205834E-2</v>
      </c>
      <c r="P5" s="33">
        <f>+G5/(J5*216+M5*248)</f>
        <v>1.9961285973103104E-2</v>
      </c>
      <c r="Q5" s="41"/>
      <c r="R5" s="58">
        <f>+E5/(H5+K5)</f>
        <v>5.309352517985614</v>
      </c>
      <c r="S5" s="58">
        <f>+F5/(I5+L5)</f>
        <v>3.2689133345244601</v>
      </c>
      <c r="T5" s="58">
        <f>+G5/(J5+M5)</f>
        <v>4.3116377701902699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1402.0017960084469</v>
      </c>
      <c r="F6" s="56">
        <v>803.80350900163967</v>
      </c>
      <c r="G6" s="57">
        <f t="shared" ref="G6:G70" si="0">+E6+F6</f>
        <v>2205.8053050100866</v>
      </c>
      <c r="H6" s="56">
        <v>139</v>
      </c>
      <c r="I6" s="56">
        <v>133</v>
      </c>
      <c r="J6" s="57">
        <f t="shared" ref="J6:J59" si="1">+H6+I6</f>
        <v>272</v>
      </c>
      <c r="K6" s="56">
        <v>0</v>
      </c>
      <c r="L6" s="56">
        <v>0</v>
      </c>
      <c r="M6" s="57">
        <f t="shared" ref="M6:M59" si="2">+K6+L6</f>
        <v>0</v>
      </c>
      <c r="N6" s="32">
        <f t="shared" ref="N6:N16" si="3">+E6/(H6*216+K6*248)</f>
        <v>4.6696036371184614E-2</v>
      </c>
      <c r="O6" s="32">
        <f t="shared" ref="O6:O16" si="4">+F6/(I6*216+L6*248)</f>
        <v>2.797979354642299E-2</v>
      </c>
      <c r="P6" s="33">
        <f t="shared" ref="P6:P16" si="5">+G6/(J6*216+M6*248)</f>
        <v>3.754434410760632E-2</v>
      </c>
      <c r="Q6" s="41"/>
      <c r="R6" s="58">
        <f t="shared" ref="R6:R70" si="6">+E6/(H6+K6)</f>
        <v>10.086343856175878</v>
      </c>
      <c r="S6" s="58">
        <f t="shared" ref="S6:S70" si="7">+F6/(I6+L6)</f>
        <v>6.0436354060273656</v>
      </c>
      <c r="T6" s="58">
        <f t="shared" ref="T6:T70" si="8">+G6/(J6+M6)</f>
        <v>8.109578327242966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2237.9762526936775</v>
      </c>
      <c r="F7" s="56">
        <v>1036.0055593461957</v>
      </c>
      <c r="G7" s="57">
        <f t="shared" si="0"/>
        <v>3273.9818120398731</v>
      </c>
      <c r="H7" s="56">
        <v>139</v>
      </c>
      <c r="I7" s="56">
        <v>133</v>
      </c>
      <c r="J7" s="57">
        <f t="shared" si="1"/>
        <v>272</v>
      </c>
      <c r="K7" s="56">
        <v>0</v>
      </c>
      <c r="L7" s="56">
        <v>0</v>
      </c>
      <c r="M7" s="57">
        <f t="shared" si="2"/>
        <v>0</v>
      </c>
      <c r="N7" s="32">
        <f t="shared" si="3"/>
        <v>7.4539576761713217E-2</v>
      </c>
      <c r="O7" s="32">
        <f t="shared" si="4"/>
        <v>3.6062571684286955E-2</v>
      </c>
      <c r="P7" s="33">
        <f t="shared" si="5"/>
        <v>5.5725452955471697E-2</v>
      </c>
      <c r="Q7" s="41"/>
      <c r="R7" s="58">
        <f t="shared" si="6"/>
        <v>16.100548580530052</v>
      </c>
      <c r="S7" s="58">
        <f t="shared" si="7"/>
        <v>7.7895154838059826</v>
      </c>
      <c r="T7" s="58">
        <f t="shared" si="8"/>
        <v>12.036697838381887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3020.3867919659519</v>
      </c>
      <c r="F8" s="56">
        <v>1088.561608485498</v>
      </c>
      <c r="G8" s="57">
        <f t="shared" si="0"/>
        <v>4108.9484004514497</v>
      </c>
      <c r="H8" s="56">
        <v>140</v>
      </c>
      <c r="I8" s="56">
        <v>136</v>
      </c>
      <c r="J8" s="57">
        <f t="shared" si="1"/>
        <v>276</v>
      </c>
      <c r="K8" s="56">
        <v>0</v>
      </c>
      <c r="L8" s="56">
        <v>0</v>
      </c>
      <c r="M8" s="57">
        <f t="shared" si="2"/>
        <v>0</v>
      </c>
      <c r="N8" s="32">
        <f t="shared" si="3"/>
        <v>9.9880515607339682E-2</v>
      </c>
      <c r="O8" s="32">
        <f t="shared" si="4"/>
        <v>3.7056154972954045E-2</v>
      </c>
      <c r="P8" s="33">
        <f t="shared" si="5"/>
        <v>6.8923584280251096E-2</v>
      </c>
      <c r="Q8" s="41"/>
      <c r="R8" s="58">
        <f t="shared" si="6"/>
        <v>21.574191371185371</v>
      </c>
      <c r="S8" s="58">
        <f t="shared" si="7"/>
        <v>8.0041294741580735</v>
      </c>
      <c r="T8" s="58">
        <f t="shared" si="8"/>
        <v>14.887494204534239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4250.3596603400465</v>
      </c>
      <c r="F9" s="56">
        <v>1313.3343246343843</v>
      </c>
      <c r="G9" s="57">
        <f t="shared" si="0"/>
        <v>5563.6939849744304</v>
      </c>
      <c r="H9" s="56">
        <v>143</v>
      </c>
      <c r="I9" s="56">
        <v>133</v>
      </c>
      <c r="J9" s="57">
        <f t="shared" si="1"/>
        <v>276</v>
      </c>
      <c r="K9" s="56">
        <v>0</v>
      </c>
      <c r="L9" s="56">
        <v>0</v>
      </c>
      <c r="M9" s="57">
        <f t="shared" si="2"/>
        <v>0</v>
      </c>
      <c r="N9" s="32">
        <f t="shared" si="3"/>
        <v>0.13760553160904063</v>
      </c>
      <c r="O9" s="32">
        <f t="shared" si="4"/>
        <v>4.5716176713811764E-2</v>
      </c>
      <c r="P9" s="33">
        <f t="shared" si="5"/>
        <v>9.332551638778902E-2</v>
      </c>
      <c r="Q9" s="41"/>
      <c r="R9" s="58">
        <f t="shared" si="6"/>
        <v>29.722794827552772</v>
      </c>
      <c r="S9" s="58">
        <f t="shared" si="7"/>
        <v>9.8746941701833411</v>
      </c>
      <c r="T9" s="58">
        <f t="shared" si="8"/>
        <v>20.15831153976243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4975.9715379205163</v>
      </c>
      <c r="F10" s="56">
        <v>1585.740997493685</v>
      </c>
      <c r="G10" s="57">
        <f t="shared" si="0"/>
        <v>6561.7125354142008</v>
      </c>
      <c r="H10" s="56">
        <v>143</v>
      </c>
      <c r="I10" s="56">
        <v>135</v>
      </c>
      <c r="J10" s="57">
        <f t="shared" si="1"/>
        <v>278</v>
      </c>
      <c r="K10" s="56">
        <v>0</v>
      </c>
      <c r="L10" s="56">
        <v>0</v>
      </c>
      <c r="M10" s="57">
        <f t="shared" si="2"/>
        <v>0</v>
      </c>
      <c r="N10" s="32">
        <f t="shared" si="3"/>
        <v>0.16109723963741635</v>
      </c>
      <c r="O10" s="32">
        <f t="shared" si="4"/>
        <v>5.4380692643816356E-2</v>
      </c>
      <c r="P10" s="33">
        <f t="shared" si="5"/>
        <v>0.10927445602541634</v>
      </c>
      <c r="Q10" s="41"/>
      <c r="R10" s="58">
        <f t="shared" si="6"/>
        <v>34.797003761681935</v>
      </c>
      <c r="S10" s="58">
        <f t="shared" si="7"/>
        <v>11.746229611064333</v>
      </c>
      <c r="T10" s="58">
        <f t="shared" si="8"/>
        <v>23.603282501489932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6141.5437074295669</v>
      </c>
      <c r="F11" s="56">
        <v>2134.5134127358779</v>
      </c>
      <c r="G11" s="57">
        <f t="shared" si="0"/>
        <v>8276.0571201654457</v>
      </c>
      <c r="H11" s="56">
        <v>141</v>
      </c>
      <c r="I11" s="56">
        <v>133</v>
      </c>
      <c r="J11" s="57">
        <f t="shared" si="1"/>
        <v>274</v>
      </c>
      <c r="K11" s="56">
        <v>0</v>
      </c>
      <c r="L11" s="56">
        <v>0</v>
      </c>
      <c r="M11" s="57">
        <f t="shared" si="2"/>
        <v>0</v>
      </c>
      <c r="N11" s="32">
        <f t="shared" si="3"/>
        <v>0.20165299801121508</v>
      </c>
      <c r="O11" s="32">
        <f t="shared" si="4"/>
        <v>7.4300801055969021E-2</v>
      </c>
      <c r="P11" s="33">
        <f t="shared" si="5"/>
        <v>0.13983605569352267</v>
      </c>
      <c r="Q11" s="41"/>
      <c r="R11" s="58">
        <f t="shared" si="6"/>
        <v>43.557047570422462</v>
      </c>
      <c r="S11" s="58">
        <f t="shared" si="7"/>
        <v>16.048973028089307</v>
      </c>
      <c r="T11" s="58">
        <f t="shared" si="8"/>
        <v>30.204588029800895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6418.3902534437038</v>
      </c>
      <c r="F12" s="56">
        <v>2239.1669184041211</v>
      </c>
      <c r="G12" s="57">
        <f t="shared" si="0"/>
        <v>8657.5571718478241</v>
      </c>
      <c r="H12" s="56">
        <v>140</v>
      </c>
      <c r="I12" s="56">
        <v>132</v>
      </c>
      <c r="J12" s="57">
        <f t="shared" si="1"/>
        <v>272</v>
      </c>
      <c r="K12" s="56">
        <v>0</v>
      </c>
      <c r="L12" s="56">
        <v>0</v>
      </c>
      <c r="M12" s="57">
        <f t="shared" si="2"/>
        <v>0</v>
      </c>
      <c r="N12" s="32">
        <f t="shared" si="3"/>
        <v>0.21224835494192143</v>
      </c>
      <c r="O12" s="32">
        <f t="shared" si="4"/>
        <v>7.8534193266137808E-2</v>
      </c>
      <c r="P12" s="33">
        <f t="shared" si="5"/>
        <v>0.14735765883455582</v>
      </c>
      <c r="Q12" s="41"/>
      <c r="R12" s="58">
        <f t="shared" si="6"/>
        <v>45.845644667455026</v>
      </c>
      <c r="S12" s="58">
        <f t="shared" si="7"/>
        <v>16.963385745485766</v>
      </c>
      <c r="T12" s="58">
        <f t="shared" si="8"/>
        <v>31.829254308264058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6589.3590286812487</v>
      </c>
      <c r="F13" s="56">
        <v>2272.939524441409</v>
      </c>
      <c r="G13" s="57">
        <f t="shared" si="0"/>
        <v>8862.2985531226586</v>
      </c>
      <c r="H13" s="56">
        <v>140</v>
      </c>
      <c r="I13" s="56">
        <v>134</v>
      </c>
      <c r="J13" s="57">
        <f t="shared" si="1"/>
        <v>274</v>
      </c>
      <c r="K13" s="56">
        <v>0</v>
      </c>
      <c r="L13" s="56">
        <v>0</v>
      </c>
      <c r="M13" s="57">
        <f t="shared" si="2"/>
        <v>0</v>
      </c>
      <c r="N13" s="32">
        <f t="shared" si="3"/>
        <v>0.21790208428178731</v>
      </c>
      <c r="O13" s="32">
        <f t="shared" si="4"/>
        <v>7.8528866930673333E-2</v>
      </c>
      <c r="P13" s="33">
        <f t="shared" si="5"/>
        <v>0.14974145973781189</v>
      </c>
      <c r="Q13" s="41"/>
      <c r="R13" s="58">
        <f t="shared" si="6"/>
        <v>47.066850204866064</v>
      </c>
      <c r="S13" s="58">
        <f t="shared" si="7"/>
        <v>16.962235257025441</v>
      </c>
      <c r="T13" s="58">
        <f t="shared" si="8"/>
        <v>32.344155303367366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7931.5766954170231</v>
      </c>
      <c r="F14" s="56">
        <v>2983.9689921700365</v>
      </c>
      <c r="G14" s="57">
        <f t="shared" si="0"/>
        <v>10915.545687587059</v>
      </c>
      <c r="H14" s="56">
        <v>140</v>
      </c>
      <c r="I14" s="56">
        <v>134</v>
      </c>
      <c r="J14" s="57">
        <f t="shared" si="1"/>
        <v>274</v>
      </c>
      <c r="K14" s="56">
        <v>0</v>
      </c>
      <c r="L14" s="56">
        <v>0</v>
      </c>
      <c r="M14" s="57">
        <f t="shared" si="2"/>
        <v>0</v>
      </c>
      <c r="N14" s="32">
        <f t="shared" si="3"/>
        <v>0.26228758913416084</v>
      </c>
      <c r="O14" s="32">
        <f t="shared" si="4"/>
        <v>0.1030945616421378</v>
      </c>
      <c r="P14" s="33">
        <f t="shared" si="5"/>
        <v>0.18443406474025173</v>
      </c>
      <c r="Q14" s="41"/>
      <c r="R14" s="58">
        <f t="shared" si="6"/>
        <v>56.654119252978738</v>
      </c>
      <c r="S14" s="58">
        <f t="shared" si="7"/>
        <v>22.268425314701766</v>
      </c>
      <c r="T14" s="58">
        <f t="shared" si="8"/>
        <v>39.837757983894377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12953.414422646474</v>
      </c>
      <c r="F15" s="56">
        <v>6691.8029163185656</v>
      </c>
      <c r="G15" s="57">
        <f t="shared" si="0"/>
        <v>19645.217338965042</v>
      </c>
      <c r="H15" s="56">
        <v>233</v>
      </c>
      <c r="I15" s="56">
        <v>226</v>
      </c>
      <c r="J15" s="57">
        <f t="shared" si="1"/>
        <v>459</v>
      </c>
      <c r="K15" s="56">
        <v>158</v>
      </c>
      <c r="L15" s="56">
        <v>161</v>
      </c>
      <c r="M15" s="57">
        <f t="shared" si="2"/>
        <v>319</v>
      </c>
      <c r="N15" s="32">
        <f t="shared" si="3"/>
        <v>0.14471148474669848</v>
      </c>
      <c r="O15" s="32">
        <f t="shared" si="4"/>
        <v>7.5405694089950487E-2</v>
      </c>
      <c r="P15" s="33">
        <f t="shared" si="5"/>
        <v>0.11020788831211877</v>
      </c>
      <c r="Q15" s="41"/>
      <c r="R15" s="58">
        <f t="shared" si="6"/>
        <v>33.12893714231835</v>
      </c>
      <c r="S15" s="58">
        <f t="shared" si="7"/>
        <v>17.291480403923941</v>
      </c>
      <c r="T15" s="58">
        <f t="shared" si="8"/>
        <v>25.250922029518048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32111.184127091507</v>
      </c>
      <c r="F16" s="56">
        <v>13529.271028153451</v>
      </c>
      <c r="G16" s="57">
        <f t="shared" si="0"/>
        <v>45640.455155244956</v>
      </c>
      <c r="H16" s="56">
        <v>297</v>
      </c>
      <c r="I16" s="56">
        <v>294</v>
      </c>
      <c r="J16" s="57">
        <f t="shared" si="1"/>
        <v>591</v>
      </c>
      <c r="K16" s="56">
        <v>240</v>
      </c>
      <c r="L16" s="56">
        <v>245</v>
      </c>
      <c r="M16" s="57">
        <f t="shared" si="2"/>
        <v>485</v>
      </c>
      <c r="N16" s="32">
        <f t="shared" si="3"/>
        <v>0.25964797308276333</v>
      </c>
      <c r="O16" s="32">
        <f t="shared" si="4"/>
        <v>0.10887522555328535</v>
      </c>
      <c r="P16" s="33">
        <f t="shared" si="5"/>
        <v>0.18408159829651585</v>
      </c>
      <c r="Q16" s="41"/>
      <c r="R16" s="58">
        <f t="shared" si="6"/>
        <v>59.79736336516109</v>
      </c>
      <c r="S16" s="58">
        <f t="shared" si="7"/>
        <v>25.100688363921059</v>
      </c>
      <c r="T16" s="58">
        <f t="shared" si="8"/>
        <v>42.416779884056652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33749.493193279945</v>
      </c>
      <c r="F17" s="56">
        <v>15068.441402828523</v>
      </c>
      <c r="G17" s="57">
        <f t="shared" si="0"/>
        <v>48817.934596108469</v>
      </c>
      <c r="H17" s="56">
        <v>298</v>
      </c>
      <c r="I17" s="56">
        <v>292</v>
      </c>
      <c r="J17" s="57">
        <f t="shared" si="1"/>
        <v>590</v>
      </c>
      <c r="K17" s="56">
        <v>240</v>
      </c>
      <c r="L17" s="56">
        <v>244</v>
      </c>
      <c r="M17" s="57">
        <f t="shared" si="2"/>
        <v>484</v>
      </c>
      <c r="N17" s="32">
        <f t="shared" ref="N17:N81" si="9">+E17/(H17*216+K17*248)</f>
        <v>0.27241938842567437</v>
      </c>
      <c r="O17" s="32">
        <f t="shared" ref="O17:O80" si="10">+F17/(I17*216+L17*248)</f>
        <v>0.12192873998922614</v>
      </c>
      <c r="P17" s="33">
        <f t="shared" ref="P17:P80" si="11">+G17/(J17*216+M17*248)</f>
        <v>0.19726649720416237</v>
      </c>
      <c r="Q17" s="41"/>
      <c r="R17" s="58">
        <f t="shared" si="6"/>
        <v>62.731399987509192</v>
      </c>
      <c r="S17" s="58">
        <f t="shared" si="7"/>
        <v>28.112763811247245</v>
      </c>
      <c r="T17" s="58">
        <f t="shared" si="8"/>
        <v>45.45431526639522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41717.724815995934</v>
      </c>
      <c r="F18" s="56">
        <v>21274.052064742413</v>
      </c>
      <c r="G18" s="57">
        <f t="shared" si="0"/>
        <v>62991.776880738347</v>
      </c>
      <c r="H18" s="56">
        <v>289</v>
      </c>
      <c r="I18" s="56">
        <v>297</v>
      </c>
      <c r="J18" s="57">
        <f t="shared" si="1"/>
        <v>586</v>
      </c>
      <c r="K18" s="56">
        <v>240</v>
      </c>
      <c r="L18" s="56">
        <v>242</v>
      </c>
      <c r="M18" s="57">
        <f t="shared" si="2"/>
        <v>482</v>
      </c>
      <c r="N18" s="32">
        <f t="shared" si="9"/>
        <v>0.34210559614245828</v>
      </c>
      <c r="O18" s="32">
        <f t="shared" si="10"/>
        <v>0.17133280768589662</v>
      </c>
      <c r="P18" s="33">
        <f t="shared" si="11"/>
        <v>0.25594760467079358</v>
      </c>
      <c r="Q18" s="41"/>
      <c r="R18" s="58">
        <f t="shared" si="6"/>
        <v>78.861483584113302</v>
      </c>
      <c r="S18" s="58">
        <f t="shared" si="7"/>
        <v>39.469484350171449</v>
      </c>
      <c r="T18" s="58">
        <f t="shared" si="8"/>
        <v>58.981064495073362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42348.385154561336</v>
      </c>
      <c r="F19" s="56">
        <v>31828.671455446754</v>
      </c>
      <c r="G19" s="57">
        <f t="shared" si="0"/>
        <v>74177.056610008091</v>
      </c>
      <c r="H19" s="56">
        <v>289</v>
      </c>
      <c r="I19" s="56">
        <v>295</v>
      </c>
      <c r="J19" s="57">
        <f t="shared" si="1"/>
        <v>584</v>
      </c>
      <c r="K19" s="56">
        <v>242</v>
      </c>
      <c r="L19" s="56">
        <v>242</v>
      </c>
      <c r="M19" s="57">
        <f t="shared" si="2"/>
        <v>484</v>
      </c>
      <c r="N19" s="32">
        <f t="shared" si="9"/>
        <v>0.34587050926626378</v>
      </c>
      <c r="O19" s="32">
        <f t="shared" si="10"/>
        <v>0.25723048632125456</v>
      </c>
      <c r="P19" s="33">
        <f t="shared" si="11"/>
        <v>0.30131717393250396</v>
      </c>
      <c r="Q19" s="41"/>
      <c r="R19" s="58">
        <f t="shared" si="6"/>
        <v>79.752137767535473</v>
      </c>
      <c r="S19" s="58">
        <f t="shared" si="7"/>
        <v>59.271269004556338</v>
      </c>
      <c r="T19" s="58">
        <f t="shared" si="8"/>
        <v>69.454172855812814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43684.775875930325</v>
      </c>
      <c r="F20" s="56">
        <v>48744.115575555836</v>
      </c>
      <c r="G20" s="57">
        <f t="shared" si="0"/>
        <v>92428.891451486154</v>
      </c>
      <c r="H20" s="56">
        <v>268</v>
      </c>
      <c r="I20" s="56">
        <v>295</v>
      </c>
      <c r="J20" s="57">
        <f t="shared" si="1"/>
        <v>563</v>
      </c>
      <c r="K20" s="56">
        <v>265</v>
      </c>
      <c r="L20" s="56">
        <v>242</v>
      </c>
      <c r="M20" s="57">
        <f t="shared" si="2"/>
        <v>507</v>
      </c>
      <c r="N20" s="32">
        <f t="shared" si="9"/>
        <v>0.35341382334420363</v>
      </c>
      <c r="O20" s="32">
        <f t="shared" si="10"/>
        <v>0.39393640957810044</v>
      </c>
      <c r="P20" s="33">
        <f t="shared" si="11"/>
        <v>0.373685601637744</v>
      </c>
      <c r="Q20" s="41"/>
      <c r="R20" s="58">
        <f t="shared" si="6"/>
        <v>81.960179879794225</v>
      </c>
      <c r="S20" s="58">
        <f t="shared" si="7"/>
        <v>90.771164945169147</v>
      </c>
      <c r="T20" s="58">
        <f t="shared" si="8"/>
        <v>86.382141543445002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42549.763471065613</v>
      </c>
      <c r="F21" s="56">
        <v>48614.301921195867</v>
      </c>
      <c r="G21" s="57">
        <f t="shared" si="0"/>
        <v>91164.065392261487</v>
      </c>
      <c r="H21" s="56">
        <v>262</v>
      </c>
      <c r="I21" s="56">
        <v>295</v>
      </c>
      <c r="J21" s="57">
        <f t="shared" si="1"/>
        <v>557</v>
      </c>
      <c r="K21" s="56">
        <v>284</v>
      </c>
      <c r="L21" s="56">
        <v>242</v>
      </c>
      <c r="M21" s="57">
        <f t="shared" si="2"/>
        <v>526</v>
      </c>
      <c r="N21" s="32">
        <f t="shared" si="9"/>
        <v>0.33497420543413536</v>
      </c>
      <c r="O21" s="32">
        <f t="shared" si="10"/>
        <v>0.39288729166286179</v>
      </c>
      <c r="P21" s="33">
        <f t="shared" si="11"/>
        <v>0.36355106632741063</v>
      </c>
      <c r="Q21" s="41"/>
      <c r="R21" s="58">
        <f t="shared" si="6"/>
        <v>77.929969727226393</v>
      </c>
      <c r="S21" s="58">
        <f t="shared" si="7"/>
        <v>90.529426296454133</v>
      </c>
      <c r="T21" s="58">
        <f t="shared" si="8"/>
        <v>84.177345699225754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38566.947825710486</v>
      </c>
      <c r="F22" s="56">
        <v>46491.162326870202</v>
      </c>
      <c r="G22" s="57">
        <f t="shared" si="0"/>
        <v>85058.110152580688</v>
      </c>
      <c r="H22" s="56">
        <v>262</v>
      </c>
      <c r="I22" s="56">
        <v>297</v>
      </c>
      <c r="J22" s="57">
        <f t="shared" si="1"/>
        <v>559</v>
      </c>
      <c r="K22" s="56">
        <v>296</v>
      </c>
      <c r="L22" s="56">
        <v>242</v>
      </c>
      <c r="M22" s="57">
        <f t="shared" si="2"/>
        <v>538</v>
      </c>
      <c r="N22" s="32">
        <f t="shared" si="9"/>
        <v>0.29666882942854222</v>
      </c>
      <c r="O22" s="32">
        <f t="shared" si="10"/>
        <v>0.37442144777132758</v>
      </c>
      <c r="P22" s="33">
        <f t="shared" si="11"/>
        <v>0.33465310405944371</v>
      </c>
      <c r="Q22" s="41"/>
      <c r="R22" s="58">
        <f t="shared" si="6"/>
        <v>69.11639395288617</v>
      </c>
      <c r="S22" s="58">
        <f t="shared" si="7"/>
        <v>86.254475560056036</v>
      </c>
      <c r="T22" s="58">
        <f t="shared" si="8"/>
        <v>77.537019282206643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28143.625326674155</v>
      </c>
      <c r="F23" s="56">
        <v>43286.058707502925</v>
      </c>
      <c r="G23" s="57">
        <f t="shared" si="0"/>
        <v>71429.684034177073</v>
      </c>
      <c r="H23" s="56">
        <v>271</v>
      </c>
      <c r="I23" s="56">
        <v>293</v>
      </c>
      <c r="J23" s="57">
        <f t="shared" si="1"/>
        <v>564</v>
      </c>
      <c r="K23" s="56">
        <v>278</v>
      </c>
      <c r="L23" s="56">
        <v>239</v>
      </c>
      <c r="M23" s="57">
        <f t="shared" si="2"/>
        <v>517</v>
      </c>
      <c r="N23" s="32">
        <f t="shared" si="9"/>
        <v>0.22076894671065386</v>
      </c>
      <c r="O23" s="32">
        <f t="shared" si="10"/>
        <v>0.35318259389281109</v>
      </c>
      <c r="P23" s="33">
        <f t="shared" si="11"/>
        <v>0.28567302845215597</v>
      </c>
      <c r="Q23" s="41"/>
      <c r="R23" s="58">
        <f t="shared" si="6"/>
        <v>51.263434110517586</v>
      </c>
      <c r="S23" s="58">
        <f t="shared" si="7"/>
        <v>81.364772006584445</v>
      </c>
      <c r="T23" s="58">
        <f t="shared" si="8"/>
        <v>66.077413537629113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24417.292337601622</v>
      </c>
      <c r="F24" s="56">
        <v>40518.007101547119</v>
      </c>
      <c r="G24" s="57">
        <f t="shared" si="0"/>
        <v>64935.299439148745</v>
      </c>
      <c r="H24" s="56">
        <v>278</v>
      </c>
      <c r="I24" s="56">
        <v>299</v>
      </c>
      <c r="J24" s="57">
        <f t="shared" si="1"/>
        <v>577</v>
      </c>
      <c r="K24" s="56">
        <v>280</v>
      </c>
      <c r="L24" s="56">
        <v>239</v>
      </c>
      <c r="M24" s="57">
        <f t="shared" si="2"/>
        <v>519</v>
      </c>
      <c r="N24" s="32">
        <f t="shared" si="9"/>
        <v>0.18856799346349951</v>
      </c>
      <c r="O24" s="32">
        <f t="shared" si="10"/>
        <v>0.32713802400809905</v>
      </c>
      <c r="P24" s="33">
        <f t="shared" si="11"/>
        <v>0.25631275830155342</v>
      </c>
      <c r="Q24" s="41"/>
      <c r="R24" s="58">
        <f t="shared" si="6"/>
        <v>43.758588418640898</v>
      </c>
      <c r="S24" s="58">
        <f t="shared" si="7"/>
        <v>75.312280857894265</v>
      </c>
      <c r="T24" s="58">
        <f t="shared" si="8"/>
        <v>59.247535984624768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23788.827378752569</v>
      </c>
      <c r="F25" s="56">
        <v>37944.161394116527</v>
      </c>
      <c r="G25" s="57">
        <f t="shared" si="0"/>
        <v>61732.988772869096</v>
      </c>
      <c r="H25" s="56">
        <v>273</v>
      </c>
      <c r="I25" s="56">
        <v>298</v>
      </c>
      <c r="J25" s="57">
        <f t="shared" si="1"/>
        <v>571</v>
      </c>
      <c r="K25" s="56">
        <v>278</v>
      </c>
      <c r="L25" s="56">
        <v>239</v>
      </c>
      <c r="M25" s="57">
        <f t="shared" si="2"/>
        <v>517</v>
      </c>
      <c r="N25" s="32">
        <f t="shared" si="9"/>
        <v>0.18597807382225726</v>
      </c>
      <c r="O25" s="32">
        <f t="shared" si="10"/>
        <v>0.30689227915008516</v>
      </c>
      <c r="P25" s="33">
        <f t="shared" si="11"/>
        <v>0.24540845937567221</v>
      </c>
      <c r="Q25" s="41"/>
      <c r="R25" s="58">
        <f t="shared" si="6"/>
        <v>43.173915387935693</v>
      </c>
      <c r="S25" s="58">
        <f t="shared" si="7"/>
        <v>70.659518424798009</v>
      </c>
      <c r="T25" s="58">
        <f t="shared" si="8"/>
        <v>56.739879386828214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21779.73751180105</v>
      </c>
      <c r="F26" s="56">
        <v>35392.481287545008</v>
      </c>
      <c r="G26" s="57">
        <f t="shared" si="0"/>
        <v>57172.218799346054</v>
      </c>
      <c r="H26" s="56">
        <v>263</v>
      </c>
      <c r="I26" s="56">
        <v>305</v>
      </c>
      <c r="J26" s="57">
        <f t="shared" si="1"/>
        <v>568</v>
      </c>
      <c r="K26" s="56">
        <v>278</v>
      </c>
      <c r="L26" s="56">
        <v>241</v>
      </c>
      <c r="M26" s="57">
        <f t="shared" si="2"/>
        <v>519</v>
      </c>
      <c r="N26" s="32">
        <f t="shared" si="9"/>
        <v>0.17319595323971826</v>
      </c>
      <c r="O26" s="32">
        <f t="shared" si="10"/>
        <v>0.28167962313403322</v>
      </c>
      <c r="P26" s="33">
        <f t="shared" si="11"/>
        <v>0.22741534924163109</v>
      </c>
      <c r="Q26" s="41"/>
      <c r="R26" s="58">
        <f t="shared" si="6"/>
        <v>40.258294846212664</v>
      </c>
      <c r="S26" s="58">
        <f t="shared" si="7"/>
        <v>64.821394299532983</v>
      </c>
      <c r="T26" s="58">
        <f t="shared" si="8"/>
        <v>52.596337441900694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17694.818182116182</v>
      </c>
      <c r="F27" s="56">
        <v>33693.95430225243</v>
      </c>
      <c r="G27" s="57">
        <f t="shared" si="0"/>
        <v>51388.772484368616</v>
      </c>
      <c r="H27" s="56">
        <v>264</v>
      </c>
      <c r="I27" s="56">
        <v>298</v>
      </c>
      <c r="J27" s="57">
        <f t="shared" si="1"/>
        <v>562</v>
      </c>
      <c r="K27" s="56">
        <v>280</v>
      </c>
      <c r="L27" s="56">
        <v>241</v>
      </c>
      <c r="M27" s="57">
        <f t="shared" si="2"/>
        <v>521</v>
      </c>
      <c r="N27" s="32">
        <f t="shared" si="9"/>
        <v>0.13991980470423346</v>
      </c>
      <c r="O27" s="32">
        <f t="shared" si="10"/>
        <v>0.27142774297747979</v>
      </c>
      <c r="P27" s="33">
        <f t="shared" si="11"/>
        <v>0.2050629388841525</v>
      </c>
      <c r="Q27" s="41"/>
      <c r="R27" s="58">
        <f t="shared" si="6"/>
        <v>32.527239305360631</v>
      </c>
      <c r="S27" s="58">
        <f t="shared" si="7"/>
        <v>62.5119745867392</v>
      </c>
      <c r="T27" s="58">
        <f t="shared" si="8"/>
        <v>47.450390105603525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8687.9763064026392</v>
      </c>
      <c r="F28" s="56">
        <v>7925.6221779626658</v>
      </c>
      <c r="G28" s="57">
        <f t="shared" si="0"/>
        <v>16613.598484365306</v>
      </c>
      <c r="H28" s="56">
        <v>154</v>
      </c>
      <c r="I28" s="56">
        <v>151</v>
      </c>
      <c r="J28" s="57">
        <f t="shared" si="1"/>
        <v>305</v>
      </c>
      <c r="K28" s="56">
        <v>0</v>
      </c>
      <c r="L28" s="56">
        <v>0</v>
      </c>
      <c r="M28" s="57">
        <f t="shared" si="2"/>
        <v>0</v>
      </c>
      <c r="N28" s="32">
        <f t="shared" si="9"/>
        <v>0.26118254889377823</v>
      </c>
      <c r="O28" s="32">
        <f t="shared" si="10"/>
        <v>0.242997981909574</v>
      </c>
      <c r="P28" s="33">
        <f t="shared" si="11"/>
        <v>0.25217969769831977</v>
      </c>
      <c r="Q28" s="41"/>
      <c r="R28" s="58">
        <f t="shared" si="6"/>
        <v>56.415430561056098</v>
      </c>
      <c r="S28" s="58">
        <f t="shared" si="7"/>
        <v>52.487564092467984</v>
      </c>
      <c r="T28" s="58">
        <f t="shared" si="8"/>
        <v>54.470814702837068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9264.2100306496159</v>
      </c>
      <c r="F29" s="56">
        <v>6853.0549933353841</v>
      </c>
      <c r="G29" s="57">
        <f t="shared" si="0"/>
        <v>16117.265023985001</v>
      </c>
      <c r="H29" s="56">
        <v>154</v>
      </c>
      <c r="I29" s="56">
        <v>151</v>
      </c>
      <c r="J29" s="57">
        <f t="shared" si="1"/>
        <v>305</v>
      </c>
      <c r="K29" s="56">
        <v>0</v>
      </c>
      <c r="L29" s="56">
        <v>0</v>
      </c>
      <c r="M29" s="57">
        <f t="shared" si="2"/>
        <v>0</v>
      </c>
      <c r="N29" s="32">
        <f t="shared" si="9"/>
        <v>0.27850559255199664</v>
      </c>
      <c r="O29" s="32">
        <f t="shared" si="10"/>
        <v>0.21011328775249521</v>
      </c>
      <c r="P29" s="33">
        <f t="shared" si="11"/>
        <v>0.24464579574962053</v>
      </c>
      <c r="Q29" s="41"/>
      <c r="R29" s="58">
        <f t="shared" si="6"/>
        <v>60.157207991231274</v>
      </c>
      <c r="S29" s="58">
        <f t="shared" si="7"/>
        <v>45.384470154538967</v>
      </c>
      <c r="T29" s="58">
        <f t="shared" si="8"/>
        <v>52.843491881918034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8967.6477569077233</v>
      </c>
      <c r="F30" s="56">
        <v>6807.0419868526333</v>
      </c>
      <c r="G30" s="57">
        <f t="shared" si="0"/>
        <v>15774.689743760357</v>
      </c>
      <c r="H30" s="56">
        <v>154</v>
      </c>
      <c r="I30" s="56">
        <v>151</v>
      </c>
      <c r="J30" s="57">
        <f t="shared" si="1"/>
        <v>305</v>
      </c>
      <c r="K30" s="56">
        <v>0</v>
      </c>
      <c r="L30" s="56">
        <v>0</v>
      </c>
      <c r="M30" s="57">
        <f t="shared" si="2"/>
        <v>0</v>
      </c>
      <c r="N30" s="32">
        <f t="shared" si="9"/>
        <v>0.26959018028221871</v>
      </c>
      <c r="O30" s="32">
        <f t="shared" si="10"/>
        <v>0.20870253822825097</v>
      </c>
      <c r="P30" s="33">
        <f t="shared" si="11"/>
        <v>0.23944580667517237</v>
      </c>
      <c r="Q30" s="41"/>
      <c r="R30" s="58">
        <f t="shared" si="6"/>
        <v>58.231478940959242</v>
      </c>
      <c r="S30" s="58">
        <f t="shared" si="7"/>
        <v>45.079748257302207</v>
      </c>
      <c r="T30" s="58">
        <f t="shared" si="8"/>
        <v>51.720294241837237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8336.7162343788841</v>
      </c>
      <c r="F31" s="56">
        <v>5948.4029271461768</v>
      </c>
      <c r="G31" s="57">
        <f t="shared" si="0"/>
        <v>14285.119161525061</v>
      </c>
      <c r="H31" s="56">
        <v>155</v>
      </c>
      <c r="I31" s="56">
        <v>151</v>
      </c>
      <c r="J31" s="57">
        <f t="shared" si="1"/>
        <v>306</v>
      </c>
      <c r="K31" s="56">
        <v>0</v>
      </c>
      <c r="L31" s="56">
        <v>0</v>
      </c>
      <c r="M31" s="57">
        <f t="shared" si="2"/>
        <v>0</v>
      </c>
      <c r="N31" s="32">
        <f t="shared" si="9"/>
        <v>0.24900586124190216</v>
      </c>
      <c r="O31" s="32">
        <f t="shared" si="10"/>
        <v>0.18237683735424873</v>
      </c>
      <c r="P31" s="33">
        <f t="shared" si="11"/>
        <v>0.21612683311433462</v>
      </c>
      <c r="Q31" s="41"/>
      <c r="R31" s="58">
        <f t="shared" si="6"/>
        <v>53.785266028250867</v>
      </c>
      <c r="S31" s="58">
        <f t="shared" si="7"/>
        <v>39.393396868517726</v>
      </c>
      <c r="T31" s="58">
        <f t="shared" si="8"/>
        <v>46.68339595269628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8223.8847609827826</v>
      </c>
      <c r="F32" s="56">
        <v>5401.3485952262808</v>
      </c>
      <c r="G32" s="57">
        <f t="shared" si="0"/>
        <v>13625.233356209064</v>
      </c>
      <c r="H32" s="56">
        <v>160</v>
      </c>
      <c r="I32" s="56">
        <v>151</v>
      </c>
      <c r="J32" s="57">
        <f t="shared" si="1"/>
        <v>311</v>
      </c>
      <c r="K32" s="56">
        <v>0</v>
      </c>
      <c r="L32" s="56">
        <v>0</v>
      </c>
      <c r="M32" s="57">
        <f t="shared" si="2"/>
        <v>0</v>
      </c>
      <c r="N32" s="32">
        <f t="shared" si="9"/>
        <v>0.23795962850065921</v>
      </c>
      <c r="O32" s="32">
        <f t="shared" si="10"/>
        <v>0.16560426156568189</v>
      </c>
      <c r="P32" s="33">
        <f t="shared" si="11"/>
        <v>0.20282888764155449</v>
      </c>
      <c r="Q32" s="41"/>
      <c r="R32" s="58">
        <f t="shared" si="6"/>
        <v>51.399279756142391</v>
      </c>
      <c r="S32" s="58">
        <f t="shared" si="7"/>
        <v>35.770520498187288</v>
      </c>
      <c r="T32" s="58">
        <f t="shared" si="8"/>
        <v>43.811039730575772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5898.6624402608741</v>
      </c>
      <c r="F33" s="56">
        <v>3646.207515059577</v>
      </c>
      <c r="G33" s="57">
        <f t="shared" si="0"/>
        <v>9544.8699553204515</v>
      </c>
      <c r="H33" s="56">
        <v>158</v>
      </c>
      <c r="I33" s="56">
        <v>147</v>
      </c>
      <c r="J33" s="57">
        <f t="shared" si="1"/>
        <v>305</v>
      </c>
      <c r="K33" s="56">
        <v>0</v>
      </c>
      <c r="L33" s="56">
        <v>0</v>
      </c>
      <c r="M33" s="57">
        <f t="shared" si="2"/>
        <v>0</v>
      </c>
      <c r="N33" s="32">
        <f t="shared" si="9"/>
        <v>0.17283938233300733</v>
      </c>
      <c r="O33" s="32">
        <f t="shared" si="10"/>
        <v>0.11483394794216355</v>
      </c>
      <c r="P33" s="33">
        <f t="shared" si="11"/>
        <v>0.14488266477414163</v>
      </c>
      <c r="Q33" s="41"/>
      <c r="R33" s="58">
        <f t="shared" si="6"/>
        <v>37.333306583929584</v>
      </c>
      <c r="S33" s="58">
        <f t="shared" si="7"/>
        <v>24.804132755507325</v>
      </c>
      <c r="T33" s="58">
        <f t="shared" si="8"/>
        <v>31.294655591214596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2637.9443695201576</v>
      </c>
      <c r="F34" s="56">
        <v>2224.7136910456861</v>
      </c>
      <c r="G34" s="57">
        <f t="shared" si="0"/>
        <v>4862.6580605658437</v>
      </c>
      <c r="H34" s="56">
        <v>157</v>
      </c>
      <c r="I34" s="56">
        <v>152</v>
      </c>
      <c r="J34" s="57">
        <f t="shared" si="1"/>
        <v>309</v>
      </c>
      <c r="K34" s="56">
        <v>0</v>
      </c>
      <c r="L34" s="56">
        <v>0</v>
      </c>
      <c r="M34" s="57">
        <f t="shared" si="2"/>
        <v>0</v>
      </c>
      <c r="N34" s="32">
        <f t="shared" si="9"/>
        <v>7.7787932576083907E-2</v>
      </c>
      <c r="O34" s="32">
        <f t="shared" si="10"/>
        <v>6.776052908886715E-2</v>
      </c>
      <c r="P34" s="33">
        <f t="shared" si="11"/>
        <v>7.2855358692404462E-2</v>
      </c>
      <c r="Q34" s="41"/>
      <c r="R34" s="58">
        <f t="shared" si="6"/>
        <v>16.802193436434123</v>
      </c>
      <c r="S34" s="58">
        <f t="shared" si="7"/>
        <v>14.636274283195304</v>
      </c>
      <c r="T34" s="58">
        <f t="shared" si="8"/>
        <v>15.736757477559365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1166.7184616007085</v>
      </c>
      <c r="F35" s="56">
        <v>1349.7904816589439</v>
      </c>
      <c r="G35" s="57">
        <f t="shared" si="0"/>
        <v>2516.5089432596524</v>
      </c>
      <c r="H35" s="56">
        <v>161</v>
      </c>
      <c r="I35" s="56">
        <v>154</v>
      </c>
      <c r="J35" s="57">
        <f t="shared" si="1"/>
        <v>315</v>
      </c>
      <c r="K35" s="56">
        <v>0</v>
      </c>
      <c r="L35" s="56">
        <v>0</v>
      </c>
      <c r="M35" s="57">
        <f t="shared" si="2"/>
        <v>0</v>
      </c>
      <c r="N35" s="32">
        <f t="shared" si="9"/>
        <v>3.3549530181754904E-2</v>
      </c>
      <c r="O35" s="32">
        <f t="shared" si="10"/>
        <v>4.0578116932988934E-2</v>
      </c>
      <c r="P35" s="33">
        <f t="shared" si="11"/>
        <v>3.6985728149024871E-2</v>
      </c>
      <c r="Q35" s="41"/>
      <c r="R35" s="58">
        <f t="shared" si="6"/>
        <v>7.2466985192590583</v>
      </c>
      <c r="S35" s="58">
        <f t="shared" si="7"/>
        <v>8.7648732575256094</v>
      </c>
      <c r="T35" s="58">
        <f t="shared" si="8"/>
        <v>7.9889172801893729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218.4216314120402</v>
      </c>
      <c r="F36" s="61">
        <v>363</v>
      </c>
      <c r="G36" s="62">
        <f t="shared" si="0"/>
        <v>581.42163141204014</v>
      </c>
      <c r="H36" s="61">
        <v>159</v>
      </c>
      <c r="I36" s="61">
        <v>152</v>
      </c>
      <c r="J36" s="62">
        <f t="shared" si="1"/>
        <v>311</v>
      </c>
      <c r="K36" s="61">
        <v>0</v>
      </c>
      <c r="L36" s="61">
        <v>0</v>
      </c>
      <c r="M36" s="62">
        <f t="shared" si="2"/>
        <v>0</v>
      </c>
      <c r="N36" s="34">
        <f t="shared" si="9"/>
        <v>6.3598192235045483E-3</v>
      </c>
      <c r="O36" s="34">
        <f t="shared" si="10"/>
        <v>1.1056286549707603E-2</v>
      </c>
      <c r="P36" s="35">
        <f t="shared" si="11"/>
        <v>8.655198752709899E-3</v>
      </c>
      <c r="Q36" s="41"/>
      <c r="R36" s="58">
        <f t="shared" si="6"/>
        <v>1.3737209522769824</v>
      </c>
      <c r="S36" s="58">
        <f t="shared" si="7"/>
        <v>2.388157894736842</v>
      </c>
      <c r="T36" s="58">
        <f t="shared" si="8"/>
        <v>1.869522930585338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6316.1337198035644</v>
      </c>
      <c r="F37" s="64">
        <v>14002.92132525771</v>
      </c>
      <c r="G37" s="65">
        <f t="shared" si="0"/>
        <v>20319.055045061275</v>
      </c>
      <c r="H37" s="64">
        <v>74</v>
      </c>
      <c r="I37" s="64">
        <v>81</v>
      </c>
      <c r="J37" s="65">
        <f t="shared" si="1"/>
        <v>155</v>
      </c>
      <c r="K37" s="64">
        <v>160</v>
      </c>
      <c r="L37" s="64">
        <v>159</v>
      </c>
      <c r="M37" s="65">
        <f t="shared" si="2"/>
        <v>319</v>
      </c>
      <c r="N37" s="30">
        <f t="shared" si="9"/>
        <v>0.11346891563314826</v>
      </c>
      <c r="O37" s="30">
        <f t="shared" si="10"/>
        <v>0.24597599292540948</v>
      </c>
      <c r="P37" s="31">
        <f t="shared" si="11"/>
        <v>0.18046624134095918</v>
      </c>
      <c r="Q37" s="41"/>
      <c r="R37" s="58">
        <f t="shared" si="6"/>
        <v>26.992024443604976</v>
      </c>
      <c r="S37" s="58">
        <f t="shared" si="7"/>
        <v>58.345505521907128</v>
      </c>
      <c r="T37" s="58">
        <f t="shared" si="8"/>
        <v>42.867204736416191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6084.0996852176677</v>
      </c>
      <c r="F38" s="56">
        <v>13744.593770480038</v>
      </c>
      <c r="G38" s="57">
        <f t="shared" si="0"/>
        <v>19828.693455697707</v>
      </c>
      <c r="H38" s="56">
        <v>72</v>
      </c>
      <c r="I38" s="56">
        <v>81</v>
      </c>
      <c r="J38" s="57">
        <f t="shared" si="1"/>
        <v>153</v>
      </c>
      <c r="K38" s="56">
        <v>164</v>
      </c>
      <c r="L38" s="56">
        <v>159</v>
      </c>
      <c r="M38" s="57">
        <f t="shared" si="2"/>
        <v>323</v>
      </c>
      <c r="N38" s="32">
        <f t="shared" si="9"/>
        <v>0.10821179007572687</v>
      </c>
      <c r="O38" s="32">
        <f t="shared" si="10"/>
        <v>0.24143819861017493</v>
      </c>
      <c r="P38" s="33">
        <f t="shared" si="11"/>
        <v>0.17523944301203431</v>
      </c>
      <c r="Q38" s="41"/>
      <c r="R38" s="58">
        <f t="shared" si="6"/>
        <v>25.78008341193927</v>
      </c>
      <c r="S38" s="58">
        <f t="shared" si="7"/>
        <v>57.269140710333495</v>
      </c>
      <c r="T38" s="58">
        <f t="shared" si="8"/>
        <v>41.656919024575011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5936.427210872127</v>
      </c>
      <c r="F39" s="56">
        <v>13491.903127010884</v>
      </c>
      <c r="G39" s="57">
        <f t="shared" si="0"/>
        <v>19428.33033788301</v>
      </c>
      <c r="H39" s="56">
        <v>71</v>
      </c>
      <c r="I39" s="56">
        <v>81</v>
      </c>
      <c r="J39" s="57">
        <f t="shared" si="1"/>
        <v>152</v>
      </c>
      <c r="K39" s="56">
        <v>168</v>
      </c>
      <c r="L39" s="56">
        <v>152</v>
      </c>
      <c r="M39" s="57">
        <f t="shared" si="2"/>
        <v>320</v>
      </c>
      <c r="N39" s="32">
        <f t="shared" si="9"/>
        <v>0.10414784580477415</v>
      </c>
      <c r="O39" s="32">
        <f t="shared" si="10"/>
        <v>0.24445396302020012</v>
      </c>
      <c r="P39" s="33">
        <f t="shared" si="11"/>
        <v>0.17317037166538621</v>
      </c>
      <c r="Q39" s="41"/>
      <c r="R39" s="58">
        <f t="shared" si="6"/>
        <v>24.838607576870825</v>
      </c>
      <c r="S39" s="58">
        <f t="shared" si="7"/>
        <v>57.905163635239845</v>
      </c>
      <c r="T39" s="58">
        <f t="shared" si="8"/>
        <v>41.161716817548751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5876.2098067934503</v>
      </c>
      <c r="F40" s="56">
        <v>13361.358623996488</v>
      </c>
      <c r="G40" s="57">
        <f t="shared" si="0"/>
        <v>19237.568430789939</v>
      </c>
      <c r="H40" s="56">
        <v>75</v>
      </c>
      <c r="I40" s="56">
        <v>77</v>
      </c>
      <c r="J40" s="57">
        <f t="shared" si="1"/>
        <v>152</v>
      </c>
      <c r="K40" s="56">
        <v>160</v>
      </c>
      <c r="L40" s="56">
        <v>156</v>
      </c>
      <c r="M40" s="57">
        <f t="shared" si="2"/>
        <v>316</v>
      </c>
      <c r="N40" s="32">
        <f t="shared" si="9"/>
        <v>0.10515765581233805</v>
      </c>
      <c r="O40" s="32">
        <f t="shared" si="10"/>
        <v>0.24152853622553305</v>
      </c>
      <c r="P40" s="33">
        <f t="shared" si="11"/>
        <v>0.17299971610422607</v>
      </c>
      <c r="Q40" s="41"/>
      <c r="R40" s="58">
        <f t="shared" si="6"/>
        <v>25.005148114014681</v>
      </c>
      <c r="S40" s="58">
        <f t="shared" si="7"/>
        <v>57.344886798268192</v>
      </c>
      <c r="T40" s="58">
        <f t="shared" si="8"/>
        <v>41.105915450405853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5836.5865668236183</v>
      </c>
      <c r="F41" s="56">
        <v>13163.149516764031</v>
      </c>
      <c r="G41" s="57">
        <f t="shared" si="0"/>
        <v>18999.73608358765</v>
      </c>
      <c r="H41" s="56">
        <v>77</v>
      </c>
      <c r="I41" s="56">
        <v>77</v>
      </c>
      <c r="J41" s="57">
        <f t="shared" si="1"/>
        <v>154</v>
      </c>
      <c r="K41" s="56">
        <v>160</v>
      </c>
      <c r="L41" s="56">
        <v>158</v>
      </c>
      <c r="M41" s="57">
        <f t="shared" si="2"/>
        <v>318</v>
      </c>
      <c r="N41" s="32">
        <f t="shared" si="9"/>
        <v>0.10364729661215404</v>
      </c>
      <c r="O41" s="32">
        <f t="shared" si="10"/>
        <v>0.23583111503447096</v>
      </c>
      <c r="P41" s="33">
        <f t="shared" si="11"/>
        <v>0.16944684720665357</v>
      </c>
      <c r="Q41" s="41"/>
      <c r="R41" s="58">
        <f t="shared" si="6"/>
        <v>24.626947539340161</v>
      </c>
      <c r="S41" s="58">
        <f t="shared" si="7"/>
        <v>56.013402198995877</v>
      </c>
      <c r="T41" s="58">
        <f t="shared" si="8"/>
        <v>40.253678143194172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3546.3531186569116</v>
      </c>
      <c r="F42" s="56">
        <v>9112.7987016213083</v>
      </c>
      <c r="G42" s="57">
        <f t="shared" si="0"/>
        <v>12659.151820278221</v>
      </c>
      <c r="H42" s="56">
        <v>0</v>
      </c>
      <c r="I42" s="56">
        <v>0</v>
      </c>
      <c r="J42" s="57">
        <f t="shared" si="1"/>
        <v>0</v>
      </c>
      <c r="K42" s="56">
        <v>160</v>
      </c>
      <c r="L42" s="56">
        <v>158</v>
      </c>
      <c r="M42" s="57">
        <f t="shared" si="2"/>
        <v>318</v>
      </c>
      <c r="N42" s="32">
        <f t="shared" si="9"/>
        <v>8.93738185145391E-2</v>
      </c>
      <c r="O42" s="32">
        <f t="shared" si="10"/>
        <v>0.23256427882863689</v>
      </c>
      <c r="P42" s="33">
        <f t="shared" si="11"/>
        <v>0.16051876420519148</v>
      </c>
      <c r="Q42" s="41"/>
      <c r="R42" s="58">
        <f t="shared" si="6"/>
        <v>22.164706991605698</v>
      </c>
      <c r="S42" s="58">
        <f t="shared" si="7"/>
        <v>57.675941149501952</v>
      </c>
      <c r="T42" s="58">
        <f t="shared" si="8"/>
        <v>39.808653522887489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3190.8295038365845</v>
      </c>
      <c r="F43" s="56">
        <v>7801.331485516549</v>
      </c>
      <c r="G43" s="57">
        <f t="shared" si="0"/>
        <v>10992.160989353133</v>
      </c>
      <c r="H43" s="56">
        <v>0</v>
      </c>
      <c r="I43" s="56">
        <v>0</v>
      </c>
      <c r="J43" s="57">
        <f t="shared" si="1"/>
        <v>0</v>
      </c>
      <c r="K43" s="56">
        <v>160</v>
      </c>
      <c r="L43" s="56">
        <v>158</v>
      </c>
      <c r="M43" s="57">
        <f t="shared" si="2"/>
        <v>318</v>
      </c>
      <c r="N43" s="32">
        <f t="shared" si="9"/>
        <v>8.041404999588167E-2</v>
      </c>
      <c r="O43" s="32">
        <f t="shared" si="10"/>
        <v>0.19909482149644112</v>
      </c>
      <c r="P43" s="33">
        <f t="shared" si="11"/>
        <v>0.13938122577288919</v>
      </c>
      <c r="Q43" s="41"/>
      <c r="R43" s="58">
        <f t="shared" si="6"/>
        <v>19.942684398978653</v>
      </c>
      <c r="S43" s="58">
        <f t="shared" si="7"/>
        <v>49.375515731117396</v>
      </c>
      <c r="T43" s="58">
        <f t="shared" si="8"/>
        <v>34.566543991676518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3118.4878793706666</v>
      </c>
      <c r="F44" s="56">
        <v>7409.1185369436434</v>
      </c>
      <c r="G44" s="57">
        <f t="shared" si="0"/>
        <v>10527.606416314309</v>
      </c>
      <c r="H44" s="56">
        <v>0</v>
      </c>
      <c r="I44" s="56">
        <v>0</v>
      </c>
      <c r="J44" s="57">
        <f t="shared" si="1"/>
        <v>0</v>
      </c>
      <c r="K44" s="56">
        <v>160</v>
      </c>
      <c r="L44" s="56">
        <v>158</v>
      </c>
      <c r="M44" s="57">
        <f t="shared" si="2"/>
        <v>318</v>
      </c>
      <c r="N44" s="32">
        <f t="shared" si="9"/>
        <v>7.8590924379301069E-2</v>
      </c>
      <c r="O44" s="32">
        <f t="shared" si="10"/>
        <v>0.18908530361738576</v>
      </c>
      <c r="P44" s="33">
        <f t="shared" si="11"/>
        <v>0.13349064739696578</v>
      </c>
      <c r="Q44" s="41"/>
      <c r="R44" s="58">
        <f t="shared" si="6"/>
        <v>19.490549246066667</v>
      </c>
      <c r="S44" s="58">
        <f t="shared" si="7"/>
        <v>46.893155297111669</v>
      </c>
      <c r="T44" s="58">
        <f t="shared" si="8"/>
        <v>33.10568055444751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3173.4165418680059</v>
      </c>
      <c r="F45" s="56">
        <v>7026.9031012990263</v>
      </c>
      <c r="G45" s="57">
        <f t="shared" si="0"/>
        <v>10200.319643167033</v>
      </c>
      <c r="H45" s="56">
        <v>0</v>
      </c>
      <c r="I45" s="56">
        <v>0</v>
      </c>
      <c r="J45" s="57">
        <f t="shared" si="1"/>
        <v>0</v>
      </c>
      <c r="K45" s="56">
        <v>160</v>
      </c>
      <c r="L45" s="56">
        <v>158</v>
      </c>
      <c r="M45" s="57">
        <f t="shared" si="2"/>
        <v>318</v>
      </c>
      <c r="N45" s="32">
        <f t="shared" si="9"/>
        <v>7.9975215268850958E-2</v>
      </c>
      <c r="O45" s="32">
        <f t="shared" si="10"/>
        <v>0.17933092847333162</v>
      </c>
      <c r="P45" s="33">
        <f t="shared" si="11"/>
        <v>0.12934063252139166</v>
      </c>
      <c r="Q45" s="41"/>
      <c r="R45" s="58">
        <f t="shared" si="6"/>
        <v>19.833853386675038</v>
      </c>
      <c r="S45" s="58">
        <f t="shared" si="7"/>
        <v>44.474070261386245</v>
      </c>
      <c r="T45" s="58">
        <f t="shared" si="8"/>
        <v>32.076476865305132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3174.9326094566122</v>
      </c>
      <c r="F46" s="56">
        <v>6893.0599988582026</v>
      </c>
      <c r="G46" s="57">
        <f t="shared" si="0"/>
        <v>10067.992608314815</v>
      </c>
      <c r="H46" s="56">
        <v>0</v>
      </c>
      <c r="I46" s="56">
        <v>0</v>
      </c>
      <c r="J46" s="57">
        <f t="shared" si="1"/>
        <v>0</v>
      </c>
      <c r="K46" s="56">
        <v>162</v>
      </c>
      <c r="L46" s="56">
        <v>158</v>
      </c>
      <c r="M46" s="57">
        <f t="shared" si="2"/>
        <v>320</v>
      </c>
      <c r="N46" s="32">
        <f t="shared" si="9"/>
        <v>7.9025602585041127E-2</v>
      </c>
      <c r="O46" s="32">
        <f t="shared" si="10"/>
        <v>0.17591516942778182</v>
      </c>
      <c r="P46" s="33">
        <f t="shared" si="11"/>
        <v>0.12686482621364434</v>
      </c>
      <c r="Q46" s="41"/>
      <c r="R46" s="58">
        <f t="shared" si="6"/>
        <v>19.5983494410902</v>
      </c>
      <c r="S46" s="58">
        <f t="shared" si="7"/>
        <v>43.626962018089891</v>
      </c>
      <c r="T46" s="58">
        <f t="shared" si="8"/>
        <v>31.462476900983795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3200.7691150507776</v>
      </c>
      <c r="F47" s="56">
        <v>6760.3957546277452</v>
      </c>
      <c r="G47" s="57">
        <f t="shared" si="0"/>
        <v>9961.1648696785232</v>
      </c>
      <c r="H47" s="56">
        <v>0</v>
      </c>
      <c r="I47" s="56">
        <v>0</v>
      </c>
      <c r="J47" s="57">
        <f t="shared" si="1"/>
        <v>0</v>
      </c>
      <c r="K47" s="56">
        <v>163</v>
      </c>
      <c r="L47" s="56">
        <v>158</v>
      </c>
      <c r="M47" s="57">
        <f t="shared" si="2"/>
        <v>321</v>
      </c>
      <c r="N47" s="32">
        <f t="shared" si="9"/>
        <v>7.9179920716672708E-2</v>
      </c>
      <c r="O47" s="32">
        <f t="shared" si="10"/>
        <v>0.17252949557543246</v>
      </c>
      <c r="P47" s="33">
        <f t="shared" si="11"/>
        <v>0.12512768653500306</v>
      </c>
      <c r="Q47" s="41"/>
      <c r="R47" s="58">
        <f t="shared" si="6"/>
        <v>19.636620337734833</v>
      </c>
      <c r="S47" s="58">
        <f t="shared" si="7"/>
        <v>42.787314902707251</v>
      </c>
      <c r="T47" s="58">
        <f t="shared" si="8"/>
        <v>31.031666260680758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2709.5560186537846</v>
      </c>
      <c r="F48" s="56">
        <v>6414.296570976775</v>
      </c>
      <c r="G48" s="57">
        <f t="shared" si="0"/>
        <v>9123.85258963056</v>
      </c>
      <c r="H48" s="56">
        <v>0</v>
      </c>
      <c r="I48" s="56">
        <v>0</v>
      </c>
      <c r="J48" s="57">
        <f t="shared" ref="J48:J58" si="12">+H48+I48</f>
        <v>0</v>
      </c>
      <c r="K48" s="56">
        <v>167</v>
      </c>
      <c r="L48" s="56">
        <v>160</v>
      </c>
      <c r="M48" s="57">
        <f t="shared" ref="M48:M58" si="13">+K48+L48</f>
        <v>327</v>
      </c>
      <c r="N48" s="32">
        <f t="shared" ref="N48" si="14">+E48/(H48*216+K48*248)</f>
        <v>6.542292878727507E-2</v>
      </c>
      <c r="O48" s="32">
        <f t="shared" ref="O48" si="15">+F48/(I48*216+L48*248)</f>
        <v>0.16165061922824533</v>
      </c>
      <c r="P48" s="33">
        <f t="shared" ref="P48" si="16">+G48/(J48*216+M48*248)</f>
        <v>0.11250681401833086</v>
      </c>
      <c r="Q48" s="41"/>
      <c r="R48" s="58">
        <f t="shared" ref="R48" si="17">+E48/(H48+K48)</f>
        <v>16.224886339244218</v>
      </c>
      <c r="S48" s="58">
        <f t="shared" ref="S48" si="18">+F48/(I48+L48)</f>
        <v>40.089353568604842</v>
      </c>
      <c r="T48" s="58">
        <f t="shared" ref="T48" si="19">+G48/(J48+M48)</f>
        <v>27.901689876546055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2689.3006199023862</v>
      </c>
      <c r="F49" s="56">
        <v>5908.289817303943</v>
      </c>
      <c r="G49" s="57">
        <f t="shared" si="0"/>
        <v>8597.5904372063287</v>
      </c>
      <c r="H49" s="56">
        <v>0</v>
      </c>
      <c r="I49" s="56">
        <v>0</v>
      </c>
      <c r="J49" s="57">
        <f t="shared" si="12"/>
        <v>0</v>
      </c>
      <c r="K49" s="56">
        <v>175</v>
      </c>
      <c r="L49" s="56">
        <v>158</v>
      </c>
      <c r="M49" s="57">
        <f t="shared" si="13"/>
        <v>333</v>
      </c>
      <c r="N49" s="32">
        <f t="shared" si="9"/>
        <v>6.1965452071483552E-2</v>
      </c>
      <c r="O49" s="32">
        <f t="shared" si="10"/>
        <v>0.15078322318558449</v>
      </c>
      <c r="P49" s="33">
        <f t="shared" si="11"/>
        <v>0.10410721734484076</v>
      </c>
      <c r="Q49" s="41"/>
      <c r="R49" s="58">
        <f t="shared" si="6"/>
        <v>15.36743211372792</v>
      </c>
      <c r="S49" s="58">
        <f t="shared" si="7"/>
        <v>37.394239350024954</v>
      </c>
      <c r="T49" s="58">
        <f t="shared" si="8"/>
        <v>25.818589901520507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2572.511418501681</v>
      </c>
      <c r="F50" s="56">
        <v>5944.7644923238013</v>
      </c>
      <c r="G50" s="57">
        <f t="shared" si="0"/>
        <v>8517.2759108254832</v>
      </c>
      <c r="H50" s="56">
        <v>0</v>
      </c>
      <c r="I50" s="56">
        <v>0</v>
      </c>
      <c r="J50" s="57">
        <f t="shared" si="12"/>
        <v>0</v>
      </c>
      <c r="K50" s="56">
        <v>173</v>
      </c>
      <c r="L50" s="56">
        <v>158</v>
      </c>
      <c r="M50" s="57">
        <f t="shared" si="13"/>
        <v>331</v>
      </c>
      <c r="N50" s="32">
        <f t="shared" si="9"/>
        <v>5.9959710481579359E-2</v>
      </c>
      <c r="O50" s="32">
        <f t="shared" si="10"/>
        <v>0.1517140795305176</v>
      </c>
      <c r="P50" s="33">
        <f t="shared" si="11"/>
        <v>0.1037578685170242</v>
      </c>
      <c r="Q50" s="41"/>
      <c r="R50" s="58">
        <f t="shared" si="6"/>
        <v>14.870008199431682</v>
      </c>
      <c r="S50" s="58">
        <f t="shared" si="7"/>
        <v>37.62509172356836</v>
      </c>
      <c r="T50" s="58">
        <f t="shared" si="8"/>
        <v>25.731951392222005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2583.6518355188568</v>
      </c>
      <c r="F51" s="56">
        <v>5441.6861777390777</v>
      </c>
      <c r="G51" s="57">
        <f t="shared" si="0"/>
        <v>8025.338013257935</v>
      </c>
      <c r="H51" s="56">
        <v>0</v>
      </c>
      <c r="I51" s="56">
        <v>0</v>
      </c>
      <c r="J51" s="57">
        <f t="shared" si="12"/>
        <v>0</v>
      </c>
      <c r="K51" s="56">
        <v>161</v>
      </c>
      <c r="L51" s="56">
        <v>156</v>
      </c>
      <c r="M51" s="57">
        <f t="shared" si="13"/>
        <v>317</v>
      </c>
      <c r="N51" s="32">
        <f t="shared" si="9"/>
        <v>6.4707769873744159E-2</v>
      </c>
      <c r="O51" s="32">
        <f t="shared" si="10"/>
        <v>0.14065566009457914</v>
      </c>
      <c r="P51" s="33">
        <f t="shared" si="11"/>
        <v>0.10208275685939167</v>
      </c>
      <c r="Q51" s="41"/>
      <c r="R51" s="58">
        <f t="shared" si="6"/>
        <v>16.047526928688551</v>
      </c>
      <c r="S51" s="58">
        <f t="shared" si="7"/>
        <v>34.882603703455629</v>
      </c>
      <c r="T51" s="58">
        <f t="shared" si="8"/>
        <v>25.316523701129132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2581.1342837651232</v>
      </c>
      <c r="F52" s="56">
        <v>5382.917727424061</v>
      </c>
      <c r="G52" s="57">
        <f t="shared" si="0"/>
        <v>7964.0520111891838</v>
      </c>
      <c r="H52" s="56">
        <v>0</v>
      </c>
      <c r="I52" s="56">
        <v>0</v>
      </c>
      <c r="J52" s="57">
        <f t="shared" si="12"/>
        <v>0</v>
      </c>
      <c r="K52" s="56">
        <v>161</v>
      </c>
      <c r="L52" s="56">
        <v>156</v>
      </c>
      <c r="M52" s="57">
        <f t="shared" si="13"/>
        <v>317</v>
      </c>
      <c r="N52" s="32">
        <f t="shared" si="9"/>
        <v>6.4644717585782482E-2</v>
      </c>
      <c r="O52" s="32">
        <f t="shared" si="10"/>
        <v>0.13913662446815708</v>
      </c>
      <c r="P52" s="33">
        <f t="shared" si="11"/>
        <v>0.10130319542064189</v>
      </c>
      <c r="Q52" s="41"/>
      <c r="R52" s="58">
        <f t="shared" si="6"/>
        <v>16.031889961274057</v>
      </c>
      <c r="S52" s="58">
        <f t="shared" si="7"/>
        <v>34.505882868102958</v>
      </c>
      <c r="T52" s="58">
        <f t="shared" si="8"/>
        <v>25.123192464319192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2547.5316442726057</v>
      </c>
      <c r="F53" s="56">
        <v>5332.4914314407779</v>
      </c>
      <c r="G53" s="57">
        <f t="shared" si="0"/>
        <v>7880.0230757133832</v>
      </c>
      <c r="H53" s="56">
        <v>0</v>
      </c>
      <c r="I53" s="56">
        <v>0</v>
      </c>
      <c r="J53" s="57">
        <f t="shared" si="12"/>
        <v>0</v>
      </c>
      <c r="K53" s="56">
        <v>159</v>
      </c>
      <c r="L53" s="56">
        <v>156</v>
      </c>
      <c r="M53" s="57">
        <f t="shared" si="13"/>
        <v>315</v>
      </c>
      <c r="N53" s="32">
        <f t="shared" si="9"/>
        <v>6.4605691932253143E-2</v>
      </c>
      <c r="O53" s="32">
        <f t="shared" si="10"/>
        <v>0.13783321524609124</v>
      </c>
      <c r="P53" s="33">
        <f t="shared" si="11"/>
        <v>0.10087075109720152</v>
      </c>
      <c r="Q53" s="41"/>
      <c r="R53" s="58">
        <f t="shared" si="6"/>
        <v>16.022211599198776</v>
      </c>
      <c r="S53" s="58">
        <f t="shared" si="7"/>
        <v>34.182637381030631</v>
      </c>
      <c r="T53" s="58">
        <f t="shared" si="8"/>
        <v>25.015946272105978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2418.3276796544401</v>
      </c>
      <c r="F54" s="56">
        <v>5179.2932285944516</v>
      </c>
      <c r="G54" s="57">
        <f t="shared" si="0"/>
        <v>7597.6209082488913</v>
      </c>
      <c r="H54" s="56">
        <v>0</v>
      </c>
      <c r="I54" s="56">
        <v>0</v>
      </c>
      <c r="J54" s="57">
        <f t="shared" si="12"/>
        <v>0</v>
      </c>
      <c r="K54" s="56">
        <v>159</v>
      </c>
      <c r="L54" s="56">
        <v>153</v>
      </c>
      <c r="M54" s="57">
        <f t="shared" si="13"/>
        <v>312</v>
      </c>
      <c r="N54" s="32">
        <f t="shared" si="9"/>
        <v>6.1329064710246503E-2</v>
      </c>
      <c r="O54" s="32">
        <f t="shared" si="10"/>
        <v>0.13649834568296573</v>
      </c>
      <c r="P54" s="33">
        <f t="shared" si="11"/>
        <v>9.8190923648791506E-2</v>
      </c>
      <c r="Q54" s="41"/>
      <c r="R54" s="58">
        <f t="shared" si="6"/>
        <v>15.209608048141133</v>
      </c>
      <c r="S54" s="58">
        <f t="shared" si="7"/>
        <v>33.851589729375497</v>
      </c>
      <c r="T54" s="58">
        <f>+G54/(J54+M54)</f>
        <v>24.351349064900294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1623.0852200032273</v>
      </c>
      <c r="F55" s="56">
        <v>3877.8615065945455</v>
      </c>
      <c r="G55" s="57">
        <f t="shared" si="0"/>
        <v>5500.9467265977728</v>
      </c>
      <c r="H55" s="56">
        <v>0</v>
      </c>
      <c r="I55" s="56">
        <v>0</v>
      </c>
      <c r="J55" s="57">
        <f t="shared" si="12"/>
        <v>0</v>
      </c>
      <c r="K55" s="56">
        <v>155</v>
      </c>
      <c r="L55" s="56">
        <v>155</v>
      </c>
      <c r="M55" s="57">
        <f t="shared" si="13"/>
        <v>310</v>
      </c>
      <c r="N55" s="32">
        <f t="shared" si="9"/>
        <v>4.2223861082289989E-2</v>
      </c>
      <c r="O55" s="32">
        <f t="shared" si="10"/>
        <v>0.10088089247124207</v>
      </c>
      <c r="P55" s="33">
        <f t="shared" si="11"/>
        <v>7.1552376776766041E-2</v>
      </c>
      <c r="Q55" s="41"/>
      <c r="R55" s="58">
        <f t="shared" si="6"/>
        <v>10.471517548407919</v>
      </c>
      <c r="S55" s="58">
        <f t="shared" si="7"/>
        <v>25.018461332868036</v>
      </c>
      <c r="T55" s="58">
        <f>+G55/(J55+M55)</f>
        <v>17.744989440637976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1486.9923124746563</v>
      </c>
      <c r="F56" s="56">
        <v>3735.2813813739076</v>
      </c>
      <c r="G56" s="57">
        <f t="shared" si="0"/>
        <v>5222.2736938485641</v>
      </c>
      <c r="H56" s="56">
        <v>0</v>
      </c>
      <c r="I56" s="56">
        <v>0</v>
      </c>
      <c r="J56" s="57">
        <f t="shared" si="12"/>
        <v>0</v>
      </c>
      <c r="K56" s="56">
        <v>157</v>
      </c>
      <c r="L56" s="56">
        <v>155</v>
      </c>
      <c r="M56" s="57">
        <f t="shared" si="13"/>
        <v>312</v>
      </c>
      <c r="N56" s="32">
        <f t="shared" si="9"/>
        <v>3.819067989713007E-2</v>
      </c>
      <c r="O56" s="32">
        <f t="shared" si="10"/>
        <v>9.7171732085689577E-2</v>
      </c>
      <c r="P56" s="33">
        <f t="shared" si="11"/>
        <v>6.749216415747214E-2</v>
      </c>
      <c r="Q56" s="41"/>
      <c r="R56" s="58">
        <f t="shared" si="6"/>
        <v>9.4712886144882571</v>
      </c>
      <c r="S56" s="58">
        <f t="shared" si="7"/>
        <v>24.098589557251017</v>
      </c>
      <c r="T56" s="58">
        <f>+G56/(J56+M56)</f>
        <v>16.73805671105309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1290.2015356391626</v>
      </c>
      <c r="F57" s="56">
        <v>2861.623254740688</v>
      </c>
      <c r="G57" s="57">
        <f t="shared" si="0"/>
        <v>4151.824790379851</v>
      </c>
      <c r="H57" s="56">
        <v>0</v>
      </c>
      <c r="I57" s="56">
        <v>0</v>
      </c>
      <c r="J57" s="57">
        <f t="shared" si="12"/>
        <v>0</v>
      </c>
      <c r="K57" s="56">
        <v>157</v>
      </c>
      <c r="L57" s="56">
        <v>155</v>
      </c>
      <c r="M57" s="57">
        <f t="shared" si="13"/>
        <v>312</v>
      </c>
      <c r="N57" s="32">
        <f t="shared" si="9"/>
        <v>3.3136468451796859E-2</v>
      </c>
      <c r="O57" s="32">
        <f t="shared" si="10"/>
        <v>7.4443893203451822E-2</v>
      </c>
      <c r="P57" s="33">
        <f t="shared" si="11"/>
        <v>5.3657785235471607E-2</v>
      </c>
      <c r="Q57" s="41"/>
      <c r="R57" s="58">
        <f t="shared" si="6"/>
        <v>8.217844176045622</v>
      </c>
      <c r="S57" s="58">
        <f t="shared" si="7"/>
        <v>18.462085514456053</v>
      </c>
      <c r="T57" s="58">
        <f t="shared" si="8"/>
        <v>13.307130738396959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1242.5599230719638</v>
      </c>
      <c r="F58" s="61">
        <v>2714.0000000000005</v>
      </c>
      <c r="G58" s="62">
        <f t="shared" si="0"/>
        <v>3956.5599230719645</v>
      </c>
      <c r="H58" s="56">
        <v>0</v>
      </c>
      <c r="I58" s="56">
        <v>0</v>
      </c>
      <c r="J58" s="57">
        <f t="shared" si="12"/>
        <v>0</v>
      </c>
      <c r="K58" s="56">
        <v>157</v>
      </c>
      <c r="L58" s="56">
        <v>155</v>
      </c>
      <c r="M58" s="57">
        <f t="shared" si="13"/>
        <v>312</v>
      </c>
      <c r="N58" s="34">
        <f t="shared" si="9"/>
        <v>3.1912880703512531E-2</v>
      </c>
      <c r="O58" s="34">
        <f t="shared" si="10"/>
        <v>7.0603537981269518E-2</v>
      </c>
      <c r="P58" s="35">
        <f t="shared" si="11"/>
        <v>5.1134200825475137E-2</v>
      </c>
      <c r="Q58" s="41"/>
      <c r="R58" s="58">
        <f t="shared" si="6"/>
        <v>7.9143944144711069</v>
      </c>
      <c r="S58" s="58">
        <f t="shared" si="7"/>
        <v>17.509677419354841</v>
      </c>
      <c r="T58" s="58">
        <f t="shared" si="8"/>
        <v>12.681281804717836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4835.4283543189485</v>
      </c>
      <c r="F59" s="64">
        <v>8993.2197246241449</v>
      </c>
      <c r="G59" s="65">
        <f t="shared" si="0"/>
        <v>13828.648078943093</v>
      </c>
      <c r="H59" s="66">
        <v>60</v>
      </c>
      <c r="I59" s="64">
        <v>70</v>
      </c>
      <c r="J59" s="65">
        <f t="shared" si="1"/>
        <v>130</v>
      </c>
      <c r="K59" s="66">
        <v>94</v>
      </c>
      <c r="L59" s="64">
        <v>82</v>
      </c>
      <c r="M59" s="65">
        <f t="shared" si="2"/>
        <v>176</v>
      </c>
      <c r="N59" s="30">
        <f t="shared" si="9"/>
        <v>0.13331022150195601</v>
      </c>
      <c r="O59" s="30">
        <f t="shared" si="10"/>
        <v>0.25364450938132177</v>
      </c>
      <c r="P59" s="31">
        <f t="shared" si="11"/>
        <v>0.19279288532990035</v>
      </c>
      <c r="Q59" s="41"/>
      <c r="R59" s="58">
        <f t="shared" si="6"/>
        <v>31.39888541765551</v>
      </c>
      <c r="S59" s="58">
        <f t="shared" si="7"/>
        <v>59.16591924094832</v>
      </c>
      <c r="T59" s="58">
        <f>+G59/(J59+M59)</f>
        <v>45.191660388702921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4747.7784354101996</v>
      </c>
      <c r="F60" s="56">
        <v>8829.460708704195</v>
      </c>
      <c r="G60" s="57">
        <f t="shared" si="0"/>
        <v>13577.239144114395</v>
      </c>
      <c r="H60" s="55">
        <v>64</v>
      </c>
      <c r="I60" s="56">
        <v>70</v>
      </c>
      <c r="J60" s="57">
        <f t="shared" ref="J60:J84" si="20">+H60+I60</f>
        <v>134</v>
      </c>
      <c r="K60" s="55">
        <v>82</v>
      </c>
      <c r="L60" s="56">
        <v>82</v>
      </c>
      <c r="M60" s="57">
        <f t="shared" ref="M60:M70" si="21">+K60+L60</f>
        <v>164</v>
      </c>
      <c r="N60" s="32">
        <f t="shared" si="9"/>
        <v>0.13898648815603629</v>
      </c>
      <c r="O60" s="32">
        <f t="shared" si="10"/>
        <v>0.24902585482581777</v>
      </c>
      <c r="P60" s="33">
        <f t="shared" si="11"/>
        <v>0.19503044047509763</v>
      </c>
      <c r="Q60" s="41"/>
      <c r="R60" s="58">
        <f t="shared" si="6"/>
        <v>32.519030379521915</v>
      </c>
      <c r="S60" s="58">
        <f t="shared" si="7"/>
        <v>58.088557294106543</v>
      </c>
      <c r="T60" s="58">
        <f t="shared" si="8"/>
        <v>45.56120518159193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4654.353769446624</v>
      </c>
      <c r="F61" s="56">
        <v>8307.5287373347273</v>
      </c>
      <c r="G61" s="57">
        <f t="shared" si="0"/>
        <v>12961.882506781352</v>
      </c>
      <c r="H61" s="55">
        <v>64</v>
      </c>
      <c r="I61" s="56">
        <v>70</v>
      </c>
      <c r="J61" s="57">
        <f t="shared" si="20"/>
        <v>134</v>
      </c>
      <c r="K61" s="55">
        <v>82</v>
      </c>
      <c r="L61" s="56">
        <v>82</v>
      </c>
      <c r="M61" s="57">
        <f t="shared" si="21"/>
        <v>164</v>
      </c>
      <c r="N61" s="32">
        <f t="shared" si="9"/>
        <v>0.13625157404703231</v>
      </c>
      <c r="O61" s="32">
        <f t="shared" si="10"/>
        <v>0.23430530057916085</v>
      </c>
      <c r="P61" s="33">
        <f t="shared" si="11"/>
        <v>0.1861911415016857</v>
      </c>
      <c r="Q61" s="41"/>
      <c r="R61" s="58">
        <f t="shared" si="6"/>
        <v>31.879135407168658</v>
      </c>
      <c r="S61" s="58">
        <f t="shared" si="7"/>
        <v>54.654794324570574</v>
      </c>
      <c r="T61" s="58">
        <f t="shared" si="8"/>
        <v>43.496250022756215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4604.1889839847536</v>
      </c>
      <c r="F62" s="56">
        <v>7885.9269788016773</v>
      </c>
      <c r="G62" s="57">
        <f t="shared" si="0"/>
        <v>12490.115962786431</v>
      </c>
      <c r="H62" s="55">
        <v>64</v>
      </c>
      <c r="I62" s="56">
        <v>70</v>
      </c>
      <c r="J62" s="57">
        <f t="shared" si="20"/>
        <v>134</v>
      </c>
      <c r="K62" s="55">
        <v>82</v>
      </c>
      <c r="L62" s="56">
        <v>84</v>
      </c>
      <c r="M62" s="57">
        <f t="shared" si="21"/>
        <v>166</v>
      </c>
      <c r="N62" s="32">
        <f t="shared" si="9"/>
        <v>0.13478304988245765</v>
      </c>
      <c r="O62" s="32">
        <f t="shared" si="10"/>
        <v>0.21934598850694473</v>
      </c>
      <c r="P62" s="33">
        <f t="shared" si="11"/>
        <v>0.17814519572664353</v>
      </c>
      <c r="Q62" s="41"/>
      <c r="R62" s="58">
        <f t="shared" si="6"/>
        <v>31.535540986196942</v>
      </c>
      <c r="S62" s="58">
        <f t="shared" si="7"/>
        <v>51.207318044166733</v>
      </c>
      <c r="T62" s="58">
        <f t="shared" si="8"/>
        <v>41.633719875954768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4602.5176025893279</v>
      </c>
      <c r="F63" s="56">
        <v>7473.419532073246</v>
      </c>
      <c r="G63" s="57">
        <f t="shared" si="0"/>
        <v>12075.937134662574</v>
      </c>
      <c r="H63" s="55">
        <v>64</v>
      </c>
      <c r="I63" s="56">
        <v>70</v>
      </c>
      <c r="J63" s="57">
        <f t="shared" si="20"/>
        <v>134</v>
      </c>
      <c r="K63" s="55">
        <v>82</v>
      </c>
      <c r="L63" s="56">
        <v>81</v>
      </c>
      <c r="M63" s="57">
        <f t="shared" si="21"/>
        <v>163</v>
      </c>
      <c r="N63" s="32">
        <f t="shared" si="9"/>
        <v>0.13473412185565947</v>
      </c>
      <c r="O63" s="32">
        <f t="shared" si="10"/>
        <v>0.21226481288551596</v>
      </c>
      <c r="P63" s="33">
        <f t="shared" si="11"/>
        <v>0.1740851276476556</v>
      </c>
      <c r="Q63" s="41"/>
      <c r="R63" s="58">
        <f t="shared" si="6"/>
        <v>31.524093168420055</v>
      </c>
      <c r="S63" s="58">
        <f t="shared" si="7"/>
        <v>49.492844583266532</v>
      </c>
      <c r="T63" s="58">
        <f t="shared" si="8"/>
        <v>40.659720992129877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4645.136778363727</v>
      </c>
      <c r="F64" s="56">
        <v>6936.2688199207914</v>
      </c>
      <c r="G64" s="57">
        <f t="shared" si="0"/>
        <v>11581.405598284518</v>
      </c>
      <c r="H64" s="55">
        <v>64</v>
      </c>
      <c r="I64" s="56">
        <v>70</v>
      </c>
      <c r="J64" s="57">
        <f t="shared" si="20"/>
        <v>134</v>
      </c>
      <c r="K64" s="55">
        <v>82</v>
      </c>
      <c r="L64" s="56">
        <v>81</v>
      </c>
      <c r="M64" s="57">
        <f t="shared" si="21"/>
        <v>163</v>
      </c>
      <c r="N64" s="3">
        <f t="shared" si="9"/>
        <v>0.13598175580690067</v>
      </c>
      <c r="O64" s="3">
        <f t="shared" si="10"/>
        <v>0.19700831685755485</v>
      </c>
      <c r="P64" s="4">
        <f t="shared" si="11"/>
        <v>0.16695602580850707</v>
      </c>
      <c r="Q64" s="41"/>
      <c r="R64" s="58">
        <f t="shared" si="6"/>
        <v>31.816005331258403</v>
      </c>
      <c r="S64" s="58">
        <f t="shared" si="7"/>
        <v>45.93555509881319</v>
      </c>
      <c r="T64" s="58">
        <f t="shared" si="8"/>
        <v>38.994631644055616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4263.0038474360381</v>
      </c>
      <c r="F65" s="56">
        <v>5490.7608965551763</v>
      </c>
      <c r="G65" s="57">
        <f t="shared" si="0"/>
        <v>9753.7647439912143</v>
      </c>
      <c r="H65" s="55">
        <v>64</v>
      </c>
      <c r="I65" s="56">
        <v>70</v>
      </c>
      <c r="J65" s="57">
        <f t="shared" si="20"/>
        <v>134</v>
      </c>
      <c r="K65" s="55">
        <v>82</v>
      </c>
      <c r="L65" s="56">
        <v>81</v>
      </c>
      <c r="M65" s="57">
        <f t="shared" si="21"/>
        <v>163</v>
      </c>
      <c r="N65" s="3">
        <f t="shared" si="9"/>
        <v>0.12479519459707371</v>
      </c>
      <c r="O65" s="3">
        <f t="shared" si="10"/>
        <v>0.15595208181535947</v>
      </c>
      <c r="P65" s="4">
        <f t="shared" si="11"/>
        <v>0.14060899469483357</v>
      </c>
      <c r="Q65" s="41"/>
      <c r="R65" s="58">
        <f t="shared" si="6"/>
        <v>29.198656489287931</v>
      </c>
      <c r="S65" s="58">
        <f t="shared" si="7"/>
        <v>36.362654944074016</v>
      </c>
      <c r="T65" s="58">
        <f t="shared" si="8"/>
        <v>32.840958733977153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2206.143423415258</v>
      </c>
      <c r="F66" s="56">
        <v>2522.8630001764423</v>
      </c>
      <c r="G66" s="57">
        <f t="shared" si="0"/>
        <v>4729.0064235916998</v>
      </c>
      <c r="H66" s="55">
        <v>61</v>
      </c>
      <c r="I66" s="56">
        <v>69</v>
      </c>
      <c r="J66" s="57">
        <f t="shared" si="20"/>
        <v>130</v>
      </c>
      <c r="K66" s="55">
        <v>86</v>
      </c>
      <c r="L66" s="56">
        <v>81</v>
      </c>
      <c r="M66" s="57">
        <f t="shared" si="21"/>
        <v>167</v>
      </c>
      <c r="N66" s="3">
        <f t="shared" si="9"/>
        <v>6.3938772994877643E-2</v>
      </c>
      <c r="O66" s="3">
        <f t="shared" si="10"/>
        <v>7.2098279611809618E-2</v>
      </c>
      <c r="P66" s="4">
        <f t="shared" si="11"/>
        <v>6.8047174277536829E-2</v>
      </c>
      <c r="Q66" s="41"/>
      <c r="R66" s="58">
        <f t="shared" si="6"/>
        <v>15.007778390579986</v>
      </c>
      <c r="S66" s="58">
        <f t="shared" si="7"/>
        <v>16.819086667842949</v>
      </c>
      <c r="T66" s="58">
        <f t="shared" si="8"/>
        <v>15.922580550813803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2002.0647903387005</v>
      </c>
      <c r="F67" s="56">
        <v>2409.4016134281137</v>
      </c>
      <c r="G67" s="57">
        <f t="shared" si="0"/>
        <v>4411.4664037668144</v>
      </c>
      <c r="H67" s="55">
        <v>32</v>
      </c>
      <c r="I67" s="56">
        <v>69</v>
      </c>
      <c r="J67" s="57">
        <f t="shared" si="20"/>
        <v>101</v>
      </c>
      <c r="K67" s="55">
        <v>102</v>
      </c>
      <c r="L67" s="56">
        <v>81</v>
      </c>
      <c r="M67" s="57">
        <f t="shared" si="21"/>
        <v>183</v>
      </c>
      <c r="N67" s="3">
        <f t="shared" si="9"/>
        <v>6.2160481567893083E-2</v>
      </c>
      <c r="O67" s="3">
        <f t="shared" si="10"/>
        <v>6.8855784562989075E-2</v>
      </c>
      <c r="P67" s="4">
        <f t="shared" si="11"/>
        <v>6.5646821484625209E-2</v>
      </c>
      <c r="Q67" s="41"/>
      <c r="R67" s="58">
        <f t="shared" si="6"/>
        <v>14.940782017452989</v>
      </c>
      <c r="S67" s="58">
        <f t="shared" si="7"/>
        <v>16.06267742285409</v>
      </c>
      <c r="T67" s="58">
        <f t="shared" si="8"/>
        <v>15.533332407629628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1908.1595475156757</v>
      </c>
      <c r="F68" s="56">
        <v>2323.8692402451607</v>
      </c>
      <c r="G68" s="57">
        <f t="shared" si="0"/>
        <v>4232.0287877608362</v>
      </c>
      <c r="H68" s="55">
        <v>34</v>
      </c>
      <c r="I68" s="56">
        <v>69</v>
      </c>
      <c r="J68" s="57">
        <f t="shared" si="20"/>
        <v>103</v>
      </c>
      <c r="K68" s="55">
        <v>119</v>
      </c>
      <c r="L68" s="56">
        <v>81</v>
      </c>
      <c r="M68" s="57">
        <f t="shared" si="21"/>
        <v>200</v>
      </c>
      <c r="N68" s="3">
        <f t="shared" si="9"/>
        <v>5.1773376045031357E-2</v>
      </c>
      <c r="O68" s="3">
        <f t="shared" si="10"/>
        <v>6.6411443765579586E-2</v>
      </c>
      <c r="P68" s="4">
        <f t="shared" si="11"/>
        <v>5.8902527387830368E-2</v>
      </c>
      <c r="Q68" s="41"/>
      <c r="R68" s="58">
        <f t="shared" si="6"/>
        <v>12.471631029514221</v>
      </c>
      <c r="S68" s="58">
        <f t="shared" si="7"/>
        <v>15.492461601634405</v>
      </c>
      <c r="T68" s="58">
        <f t="shared" si="8"/>
        <v>13.967091708781638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1495.914792549994</v>
      </c>
      <c r="F69" s="61">
        <v>1238.9999999999998</v>
      </c>
      <c r="G69" s="62">
        <f t="shared" si="0"/>
        <v>2734.9147925499938</v>
      </c>
      <c r="H69" s="67">
        <v>34</v>
      </c>
      <c r="I69" s="61">
        <v>61</v>
      </c>
      <c r="J69" s="62">
        <f t="shared" si="20"/>
        <v>95</v>
      </c>
      <c r="K69" s="67">
        <v>119</v>
      </c>
      <c r="L69" s="61">
        <v>83</v>
      </c>
      <c r="M69" s="62">
        <f t="shared" si="21"/>
        <v>202</v>
      </c>
      <c r="N69" s="6">
        <f t="shared" si="9"/>
        <v>4.0588094002333243E-2</v>
      </c>
      <c r="O69" s="6">
        <f t="shared" si="10"/>
        <v>3.6700236966824638E-2</v>
      </c>
      <c r="P69" s="7">
        <f t="shared" si="11"/>
        <v>3.8729392666676021E-2</v>
      </c>
      <c r="Q69" s="41"/>
      <c r="R69" s="58">
        <f t="shared" si="6"/>
        <v>9.7772208663398299</v>
      </c>
      <c r="S69" s="58">
        <f t="shared" si="7"/>
        <v>8.6041666666666643</v>
      </c>
      <c r="T69" s="58">
        <f t="shared" si="8"/>
        <v>9.2084673149831442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14653.000000000005</v>
      </c>
      <c r="F70" s="64">
        <v>4107.7057029450953</v>
      </c>
      <c r="G70" s="65">
        <f t="shared" si="0"/>
        <v>18760.705702945103</v>
      </c>
      <c r="H70" s="66">
        <v>346</v>
      </c>
      <c r="I70" s="64">
        <v>350</v>
      </c>
      <c r="J70" s="65">
        <f t="shared" si="20"/>
        <v>696</v>
      </c>
      <c r="K70" s="66">
        <v>0</v>
      </c>
      <c r="L70" s="64">
        <v>0</v>
      </c>
      <c r="M70" s="65">
        <f t="shared" si="21"/>
        <v>0</v>
      </c>
      <c r="N70" s="15">
        <f t="shared" si="9"/>
        <v>0.19606347677156932</v>
      </c>
      <c r="O70" s="15">
        <f t="shared" si="10"/>
        <v>5.4334731520437766E-2</v>
      </c>
      <c r="P70" s="16">
        <f t="shared" si="11"/>
        <v>0.12479183763666123</v>
      </c>
      <c r="Q70" s="41"/>
      <c r="R70" s="58">
        <f t="shared" si="6"/>
        <v>42.349710982658976</v>
      </c>
      <c r="S70" s="58">
        <f t="shared" si="7"/>
        <v>11.736302008414558</v>
      </c>
      <c r="T70" s="58">
        <f t="shared" si="8"/>
        <v>26.955036929518826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20185.888742167728</v>
      </c>
      <c r="F71" s="56">
        <v>6127.3629780913489</v>
      </c>
      <c r="G71" s="57">
        <f t="shared" ref="G71:G84" si="22">+E71+F71</f>
        <v>26313.251720259075</v>
      </c>
      <c r="H71" s="55">
        <v>346</v>
      </c>
      <c r="I71" s="56">
        <v>350</v>
      </c>
      <c r="J71" s="57">
        <f t="shared" si="20"/>
        <v>696</v>
      </c>
      <c r="K71" s="55">
        <v>0</v>
      </c>
      <c r="L71" s="56">
        <v>0</v>
      </c>
      <c r="M71" s="57">
        <f t="shared" ref="M71:M84" si="23">+K72+L72</f>
        <v>0</v>
      </c>
      <c r="N71" s="3">
        <f t="shared" si="9"/>
        <v>0.27009592087036671</v>
      </c>
      <c r="O71" s="3">
        <f t="shared" si="10"/>
        <v>8.1049774842478162E-2</v>
      </c>
      <c r="P71" s="4">
        <f t="shared" si="11"/>
        <v>0.17502961180461815</v>
      </c>
      <c r="Q71" s="41"/>
      <c r="R71" s="58">
        <f t="shared" ref="R71:R85" si="24">+E71/(H71+K71)</f>
        <v>58.340718907999218</v>
      </c>
      <c r="S71" s="58">
        <f t="shared" ref="S71:S85" si="25">+F71/(I71+L71)</f>
        <v>17.506751365975283</v>
      </c>
      <c r="T71" s="58">
        <f t="shared" ref="T71:T85" si="26">+G71/(J71+M71)</f>
        <v>37.806396149797521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27948.129071087031</v>
      </c>
      <c r="F72" s="56">
        <v>10963.904671537497</v>
      </c>
      <c r="G72" s="57">
        <f t="shared" si="22"/>
        <v>38912.033742624524</v>
      </c>
      <c r="H72" s="55">
        <v>370</v>
      </c>
      <c r="I72" s="56">
        <v>362</v>
      </c>
      <c r="J72" s="57">
        <f t="shared" si="20"/>
        <v>732</v>
      </c>
      <c r="K72" s="55">
        <v>0</v>
      </c>
      <c r="L72" s="56">
        <v>0</v>
      </c>
      <c r="M72" s="57">
        <f t="shared" si="23"/>
        <v>0</v>
      </c>
      <c r="N72" s="3">
        <f t="shared" si="9"/>
        <v>0.34970131470329119</v>
      </c>
      <c r="O72" s="3">
        <f t="shared" si="10"/>
        <v>0.14021772907122848</v>
      </c>
      <c r="P72" s="4">
        <f t="shared" si="11"/>
        <v>0.24610424093442954</v>
      </c>
      <c r="Q72" s="41"/>
      <c r="R72" s="58">
        <f t="shared" si="24"/>
        <v>75.535483975910893</v>
      </c>
      <c r="S72" s="58">
        <f t="shared" si="25"/>
        <v>30.28702947938535</v>
      </c>
      <c r="T72" s="58">
        <f t="shared" si="26"/>
        <v>53.158516041836783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33039.413700582918</v>
      </c>
      <c r="F73" s="56">
        <v>12908.726058899843</v>
      </c>
      <c r="G73" s="57">
        <f t="shared" si="22"/>
        <v>45948.139759482758</v>
      </c>
      <c r="H73" s="55">
        <v>346</v>
      </c>
      <c r="I73" s="56">
        <v>356</v>
      </c>
      <c r="J73" s="57">
        <f t="shared" si="20"/>
        <v>702</v>
      </c>
      <c r="K73" s="55">
        <v>0</v>
      </c>
      <c r="L73" s="56">
        <v>0</v>
      </c>
      <c r="M73" s="57">
        <f t="shared" si="23"/>
        <v>0</v>
      </c>
      <c r="N73" s="3">
        <f t="shared" ref="N73" si="27">+E73/(H73*216+K73*248)</f>
        <v>0.44208164339251388</v>
      </c>
      <c r="O73" s="3">
        <f t="shared" ref="O73" si="28">+F73/(I73*216+L73*248)</f>
        <v>0.16787252989622142</v>
      </c>
      <c r="P73" s="4">
        <f t="shared" ref="P73" si="29">+G73/(J73*216+M73*248)</f>
        <v>0.30302403028043395</v>
      </c>
      <c r="Q73" s="41"/>
      <c r="R73" s="58">
        <f t="shared" si="24"/>
        <v>95.489634972782994</v>
      </c>
      <c r="S73" s="58">
        <f t="shared" si="25"/>
        <v>36.260466457583831</v>
      </c>
      <c r="T73" s="58">
        <f t="shared" si="26"/>
        <v>65.453190540573729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39310.002609317053</v>
      </c>
      <c r="F74" s="56">
        <v>13525.05608346044</v>
      </c>
      <c r="G74" s="57">
        <f t="shared" si="22"/>
        <v>52835.058692777493</v>
      </c>
      <c r="H74" s="55">
        <v>346</v>
      </c>
      <c r="I74" s="56">
        <v>352</v>
      </c>
      <c r="J74" s="57">
        <f t="shared" si="20"/>
        <v>698</v>
      </c>
      <c r="K74" s="55">
        <v>0</v>
      </c>
      <c r="L74" s="56">
        <v>0</v>
      </c>
      <c r="M74" s="57">
        <f t="shared" si="23"/>
        <v>0</v>
      </c>
      <c r="N74" s="3">
        <f t="shared" si="9"/>
        <v>0.525984834742521</v>
      </c>
      <c r="O74" s="3">
        <f t="shared" si="10"/>
        <v>0.17788636473406513</v>
      </c>
      <c r="P74" s="4">
        <f t="shared" si="11"/>
        <v>0.3504394745090304</v>
      </c>
      <c r="Q74" s="41"/>
      <c r="R74" s="58">
        <f t="shared" si="24"/>
        <v>113.61272430438454</v>
      </c>
      <c r="S74" s="58">
        <f t="shared" si="25"/>
        <v>38.423454782558068</v>
      </c>
      <c r="T74" s="58">
        <f t="shared" si="26"/>
        <v>75.694926493950561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40006.732041424337</v>
      </c>
      <c r="F75" s="56">
        <v>14590.311882919668</v>
      </c>
      <c r="G75" s="57">
        <f t="shared" si="22"/>
        <v>54597.043924344005</v>
      </c>
      <c r="H75" s="55">
        <v>350</v>
      </c>
      <c r="I75" s="56">
        <v>348</v>
      </c>
      <c r="J75" s="57">
        <f t="shared" si="20"/>
        <v>698</v>
      </c>
      <c r="K75" s="55">
        <v>0</v>
      </c>
      <c r="L75" s="56">
        <v>0</v>
      </c>
      <c r="M75" s="57">
        <f t="shared" si="23"/>
        <v>0</v>
      </c>
      <c r="N75" s="3">
        <f t="shared" si="9"/>
        <v>0.5291895772675177</v>
      </c>
      <c r="O75" s="3">
        <f t="shared" si="10"/>
        <v>0.19410270172040853</v>
      </c>
      <c r="P75" s="4">
        <f t="shared" si="11"/>
        <v>0.36212620665090739</v>
      </c>
      <c r="Q75" s="41"/>
      <c r="R75" s="58">
        <f t="shared" si="24"/>
        <v>114.30494868978381</v>
      </c>
      <c r="S75" s="58">
        <f t="shared" si="25"/>
        <v>41.926183571608242</v>
      </c>
      <c r="T75" s="58">
        <f t="shared" si="26"/>
        <v>78.21926063659599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44490.529943093301</v>
      </c>
      <c r="F76" s="56">
        <v>23869.575774698606</v>
      </c>
      <c r="G76" s="57">
        <f t="shared" si="22"/>
        <v>68360.105717791914</v>
      </c>
      <c r="H76" s="55">
        <v>354</v>
      </c>
      <c r="I76" s="56">
        <v>374</v>
      </c>
      <c r="J76" s="57">
        <f t="shared" si="20"/>
        <v>728</v>
      </c>
      <c r="K76" s="55">
        <v>0</v>
      </c>
      <c r="L76" s="56">
        <v>0</v>
      </c>
      <c r="M76" s="57">
        <f t="shared" si="23"/>
        <v>0</v>
      </c>
      <c r="N76" s="3">
        <f t="shared" si="9"/>
        <v>0.58184936627816097</v>
      </c>
      <c r="O76" s="3">
        <f t="shared" si="10"/>
        <v>0.29547405147923606</v>
      </c>
      <c r="P76" s="4">
        <f t="shared" si="11"/>
        <v>0.43472798202706497</v>
      </c>
      <c r="Q76" s="41"/>
      <c r="R76" s="58">
        <f t="shared" si="24"/>
        <v>125.67946311608277</v>
      </c>
      <c r="S76" s="58">
        <f t="shared" si="25"/>
        <v>63.822395119514987</v>
      </c>
      <c r="T76" s="58">
        <f t="shared" si="26"/>
        <v>93.901244117846034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43059.449463228135</v>
      </c>
      <c r="F77" s="56">
        <v>28112.316443902135</v>
      </c>
      <c r="G77" s="57">
        <f t="shared" si="22"/>
        <v>71171.765907130262</v>
      </c>
      <c r="H77" s="55">
        <v>348</v>
      </c>
      <c r="I77" s="56">
        <v>358</v>
      </c>
      <c r="J77" s="57">
        <f t="shared" si="20"/>
        <v>706</v>
      </c>
      <c r="K77" s="55">
        <v>0</v>
      </c>
      <c r="L77" s="56">
        <v>0</v>
      </c>
      <c r="M77" s="57">
        <f t="shared" si="23"/>
        <v>0</v>
      </c>
      <c r="N77" s="3">
        <f t="shared" si="9"/>
        <v>0.57284282491523164</v>
      </c>
      <c r="O77" s="3">
        <f t="shared" si="10"/>
        <v>0.36354640549221673</v>
      </c>
      <c r="P77" s="4">
        <f t="shared" si="11"/>
        <v>0.46671234594435435</v>
      </c>
      <c r="Q77" s="41"/>
      <c r="R77" s="58">
        <f t="shared" si="24"/>
        <v>123.73405018169004</v>
      </c>
      <c r="S77" s="58">
        <f t="shared" si="25"/>
        <v>78.526023586318814</v>
      </c>
      <c r="T77" s="58">
        <f t="shared" si="26"/>
        <v>100.80986672398055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37830.12855090743</v>
      </c>
      <c r="F78" s="56">
        <v>23825.599666949496</v>
      </c>
      <c r="G78" s="57">
        <f t="shared" si="22"/>
        <v>61655.728217856929</v>
      </c>
      <c r="H78" s="55">
        <v>346</v>
      </c>
      <c r="I78" s="56">
        <v>346</v>
      </c>
      <c r="J78" s="57">
        <f t="shared" si="20"/>
        <v>692</v>
      </c>
      <c r="K78" s="55">
        <v>0</v>
      </c>
      <c r="L78" s="56">
        <v>0</v>
      </c>
      <c r="M78" s="57">
        <f t="shared" si="23"/>
        <v>0</v>
      </c>
      <c r="N78" s="3">
        <f t="shared" si="9"/>
        <v>0.50618347986121048</v>
      </c>
      <c r="O78" s="3">
        <f t="shared" si="10"/>
        <v>0.31879682705723472</v>
      </c>
      <c r="P78" s="4">
        <f t="shared" si="11"/>
        <v>0.41249015345922269</v>
      </c>
      <c r="Q78" s="41"/>
      <c r="R78" s="58">
        <f t="shared" si="24"/>
        <v>109.33563165002147</v>
      </c>
      <c r="S78" s="58">
        <f t="shared" si="25"/>
        <v>68.86011464436271</v>
      </c>
      <c r="T78" s="58">
        <f t="shared" si="26"/>
        <v>89.09787314719209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36161.557220052986</v>
      </c>
      <c r="F79" s="56">
        <v>22847.199580552777</v>
      </c>
      <c r="G79" s="57">
        <f t="shared" si="22"/>
        <v>59008.756800605763</v>
      </c>
      <c r="H79" s="55">
        <v>366</v>
      </c>
      <c r="I79" s="56">
        <v>346</v>
      </c>
      <c r="J79" s="57">
        <f t="shared" si="20"/>
        <v>712</v>
      </c>
      <c r="K79" s="55">
        <v>0</v>
      </c>
      <c r="L79" s="56">
        <v>0</v>
      </c>
      <c r="M79" s="57">
        <f t="shared" si="23"/>
        <v>0</v>
      </c>
      <c r="N79" s="3">
        <f t="shared" si="9"/>
        <v>0.45741698568170647</v>
      </c>
      <c r="O79" s="3">
        <f t="shared" si="10"/>
        <v>0.30570541078667279</v>
      </c>
      <c r="P79" s="4">
        <f t="shared" si="11"/>
        <v>0.38369197878046818</v>
      </c>
      <c r="Q79" s="41"/>
      <c r="R79" s="58">
        <f t="shared" si="24"/>
        <v>98.802068907248596</v>
      </c>
      <c r="S79" s="58">
        <f t="shared" si="25"/>
        <v>66.032368729921316</v>
      </c>
      <c r="T79" s="58">
        <f t="shared" si="26"/>
        <v>82.877467416581126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32019.546861983959</v>
      </c>
      <c r="F80" s="56">
        <v>18121.912594705995</v>
      </c>
      <c r="G80" s="57">
        <f t="shared" si="22"/>
        <v>50141.459456689954</v>
      </c>
      <c r="H80" s="55">
        <v>362</v>
      </c>
      <c r="I80" s="56">
        <v>368</v>
      </c>
      <c r="J80" s="57">
        <f t="shared" si="20"/>
        <v>730</v>
      </c>
      <c r="K80" s="55">
        <v>0</v>
      </c>
      <c r="L80" s="56">
        <v>0</v>
      </c>
      <c r="M80" s="57">
        <f t="shared" si="23"/>
        <v>0</v>
      </c>
      <c r="N80" s="3">
        <f t="shared" si="9"/>
        <v>0.40949901347943474</v>
      </c>
      <c r="O80" s="3">
        <f t="shared" si="10"/>
        <v>0.22798299862502511</v>
      </c>
      <c r="P80" s="4">
        <f t="shared" si="11"/>
        <v>0.31799504982680082</v>
      </c>
      <c r="Q80" s="41"/>
      <c r="R80" s="58">
        <f t="shared" si="24"/>
        <v>88.451786911557903</v>
      </c>
      <c r="S80" s="58">
        <f t="shared" si="25"/>
        <v>49.244327703005418</v>
      </c>
      <c r="T80" s="58">
        <f t="shared" si="26"/>
        <v>68.686930762588972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30053.006966025045</v>
      </c>
      <c r="F81" s="56">
        <v>14211.333561129937</v>
      </c>
      <c r="G81" s="57">
        <f t="shared" si="22"/>
        <v>44264.340527154985</v>
      </c>
      <c r="H81" s="55">
        <v>352</v>
      </c>
      <c r="I81" s="56">
        <v>364</v>
      </c>
      <c r="J81" s="57">
        <f t="shared" si="20"/>
        <v>716</v>
      </c>
      <c r="K81" s="55">
        <v>0</v>
      </c>
      <c r="L81" s="56">
        <v>0</v>
      </c>
      <c r="M81" s="57">
        <f t="shared" si="23"/>
        <v>0</v>
      </c>
      <c r="N81" s="3">
        <f t="shared" si="9"/>
        <v>0.39526787360617954</v>
      </c>
      <c r="O81" s="3">
        <f t="shared" ref="O81:O85" si="30">+F81/(I81*216+L81*248)</f>
        <v>0.18075057948120088</v>
      </c>
      <c r="P81" s="4">
        <f t="shared" ref="P81:P86" si="31">+G81/(J81*216+M81*248)</f>
        <v>0.28621159558733567</v>
      </c>
      <c r="Q81" s="41"/>
      <c r="R81" s="58">
        <f t="shared" si="24"/>
        <v>85.377860698934782</v>
      </c>
      <c r="S81" s="58">
        <f t="shared" si="25"/>
        <v>39.042125167939389</v>
      </c>
      <c r="T81" s="58">
        <f t="shared" si="26"/>
        <v>61.821704646864504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28853.437094657616</v>
      </c>
      <c r="F82" s="56">
        <v>11579.345897033543</v>
      </c>
      <c r="G82" s="57">
        <f t="shared" si="22"/>
        <v>40432.782991691158</v>
      </c>
      <c r="H82" s="55">
        <v>366</v>
      </c>
      <c r="I82" s="56">
        <v>346</v>
      </c>
      <c r="J82" s="57">
        <f t="shared" si="20"/>
        <v>712</v>
      </c>
      <c r="K82" s="55">
        <v>0</v>
      </c>
      <c r="L82" s="56">
        <v>0</v>
      </c>
      <c r="M82" s="57">
        <f t="shared" si="23"/>
        <v>0</v>
      </c>
      <c r="N82" s="3">
        <f t="shared" ref="N82:N86" si="32">+E82/(H82*216+K82*248)</f>
        <v>0.3649746647269988</v>
      </c>
      <c r="O82" s="3">
        <f t="shared" si="30"/>
        <v>0.15493665565501957</v>
      </c>
      <c r="P82" s="4">
        <f t="shared" si="31"/>
        <v>0.26290563222853697</v>
      </c>
      <c r="Q82" s="41"/>
      <c r="R82" s="58">
        <f t="shared" si="24"/>
        <v>78.834527581031736</v>
      </c>
      <c r="S82" s="58">
        <f t="shared" si="25"/>
        <v>33.46631762148423</v>
      </c>
      <c r="T82" s="58">
        <f t="shared" si="26"/>
        <v>56.787616561363983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19305.506373646349</v>
      </c>
      <c r="F83" s="56">
        <v>10183.332081252107</v>
      </c>
      <c r="G83" s="57">
        <f t="shared" si="22"/>
        <v>29488.838454898454</v>
      </c>
      <c r="H83" s="55">
        <v>370</v>
      </c>
      <c r="I83" s="56">
        <v>344</v>
      </c>
      <c r="J83" s="57">
        <f t="shared" si="20"/>
        <v>714</v>
      </c>
      <c r="K83" s="55">
        <v>0</v>
      </c>
      <c r="L83" s="56">
        <v>0</v>
      </c>
      <c r="M83" s="57">
        <f t="shared" si="23"/>
        <v>0</v>
      </c>
      <c r="N83" s="3">
        <f t="shared" si="32"/>
        <v>0.24156039006064001</v>
      </c>
      <c r="O83" s="3">
        <f t="shared" si="30"/>
        <v>0.13704958119686836</v>
      </c>
      <c r="P83" s="4">
        <f t="shared" si="31"/>
        <v>0.19120784349322059</v>
      </c>
      <c r="Q83" s="41"/>
      <c r="R83" s="58">
        <f t="shared" si="24"/>
        <v>52.177044253098238</v>
      </c>
      <c r="S83" s="58">
        <f t="shared" si="25"/>
        <v>29.602709538523566</v>
      </c>
      <c r="T83" s="58">
        <f t="shared" si="26"/>
        <v>41.300894194535651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6260.8434459429845</v>
      </c>
      <c r="F84" s="61">
        <v>7882.9999999999991</v>
      </c>
      <c r="G84" s="62">
        <f t="shared" si="22"/>
        <v>14143.843445942985</v>
      </c>
      <c r="H84" s="67">
        <v>348</v>
      </c>
      <c r="I84" s="61">
        <v>366</v>
      </c>
      <c r="J84" s="62">
        <f t="shared" si="20"/>
        <v>714</v>
      </c>
      <c r="K84" s="67">
        <v>0</v>
      </c>
      <c r="L84" s="61">
        <v>0</v>
      </c>
      <c r="M84" s="62">
        <f t="shared" si="23"/>
        <v>0</v>
      </c>
      <c r="N84" s="6">
        <f t="shared" si="32"/>
        <v>8.3291340010948609E-2</v>
      </c>
      <c r="O84" s="6">
        <f t="shared" si="30"/>
        <v>9.9714126695001001E-2</v>
      </c>
      <c r="P84" s="7">
        <f t="shared" si="31"/>
        <v>9.1709743269160343E-2</v>
      </c>
      <c r="Q84" s="41"/>
      <c r="R84" s="58">
        <f t="shared" si="24"/>
        <v>17.990929442364898</v>
      </c>
      <c r="S84" s="58">
        <f t="shared" si="25"/>
        <v>21.538251366120218</v>
      </c>
      <c r="T84" s="58">
        <f t="shared" si="26"/>
        <v>19.809304546138634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2408.5392771534248</v>
      </c>
      <c r="F85" s="64">
        <v>4204.3799359931882</v>
      </c>
      <c r="G85" s="65">
        <f t="shared" ref="G85:G86" si="33">+E85+F85</f>
        <v>6612.9192131466134</v>
      </c>
      <c r="H85" s="71">
        <v>77</v>
      </c>
      <c r="I85" s="64">
        <v>77</v>
      </c>
      <c r="J85" s="65">
        <f t="shared" ref="J85:J86" si="34">+H85+I85</f>
        <v>154</v>
      </c>
      <c r="K85" s="71">
        <v>0</v>
      </c>
      <c r="L85" s="64">
        <v>0</v>
      </c>
      <c r="M85" s="65">
        <f t="shared" ref="M85:M86" si="35">+K85+L85</f>
        <v>0</v>
      </c>
      <c r="N85" s="3">
        <f t="shared" si="32"/>
        <v>0.14481356885241853</v>
      </c>
      <c r="O85" s="3">
        <f t="shared" si="30"/>
        <v>0.25278859644018686</v>
      </c>
      <c r="P85" s="4">
        <f t="shared" si="31"/>
        <v>0.19880108264630272</v>
      </c>
      <c r="Q85" s="41"/>
      <c r="R85" s="58">
        <f t="shared" si="24"/>
        <v>31.2797308721224</v>
      </c>
      <c r="S85" s="58">
        <f t="shared" si="25"/>
        <v>54.602336831080365</v>
      </c>
      <c r="T85" s="58">
        <f t="shared" si="26"/>
        <v>42.941033851601382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2251.2137501536317</v>
      </c>
      <c r="F86" s="61">
        <v>3919.9999999999977</v>
      </c>
      <c r="G86" s="62">
        <f t="shared" si="33"/>
        <v>6171.213750153629</v>
      </c>
      <c r="H86" s="72">
        <v>77</v>
      </c>
      <c r="I86" s="61">
        <v>77</v>
      </c>
      <c r="J86" s="62">
        <f t="shared" si="34"/>
        <v>154</v>
      </c>
      <c r="K86" s="72">
        <v>0</v>
      </c>
      <c r="L86" s="61">
        <v>0</v>
      </c>
      <c r="M86" s="62">
        <f t="shared" si="35"/>
        <v>0</v>
      </c>
      <c r="N86" s="6">
        <f t="shared" si="32"/>
        <v>0.13535436208234919</v>
      </c>
      <c r="O86" s="6">
        <f>+F86/(I86*216+L86*248)</f>
        <v>0.23569023569023556</v>
      </c>
      <c r="P86" s="7">
        <f t="shared" si="31"/>
        <v>0.18552229888629235</v>
      </c>
      <c r="Q86" s="41"/>
      <c r="R86" s="58">
        <f>+E86/(H86+K86)</f>
        <v>29.236542209787427</v>
      </c>
      <c r="S86" s="58">
        <f>+F86/(I86+L86)</f>
        <v>50.909090909090878</v>
      </c>
      <c r="T86" s="58">
        <f>+G86/(J86+M86)</f>
        <v>40.072816559439147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1457516.4475252929</v>
      </c>
    </row>
    <row r="91" spans="2:20" x14ac:dyDescent="0.25">
      <c r="C91" t="s">
        <v>112</v>
      </c>
      <c r="D91" s="78">
        <f>SUMPRODUCT(((((J5:J86)*216)+((M5:M86)*248))*((D5:D86))/1000))</f>
        <v>7336763.0768000009</v>
      </c>
    </row>
    <row r="92" spans="2:20" x14ac:dyDescent="0.25">
      <c r="C92" t="s">
        <v>111</v>
      </c>
      <c r="D92" s="39">
        <f>+D90/D91</f>
        <v>0.1986593314065421</v>
      </c>
    </row>
    <row r="93" spans="2:20" x14ac:dyDescent="0.25">
      <c r="C93"/>
      <c r="D93" s="84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67" zoomScale="91" zoomScaleNormal="91" workbookViewId="0">
      <selection activeCell="M70" sqref="M70:M84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0.13389682328497965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364.00000000000006</v>
      </c>
      <c r="F5" s="56">
        <v>381.47557856112741</v>
      </c>
      <c r="G5" s="57">
        <f>+E5+F5</f>
        <v>745.47557856112746</v>
      </c>
      <c r="H5" s="56">
        <v>129</v>
      </c>
      <c r="I5" s="56">
        <v>134</v>
      </c>
      <c r="J5" s="57">
        <f>+H5+I5</f>
        <v>263</v>
      </c>
      <c r="K5" s="56">
        <v>0</v>
      </c>
      <c r="L5" s="56">
        <v>0</v>
      </c>
      <c r="M5" s="57">
        <f>+K5+L5</f>
        <v>0</v>
      </c>
      <c r="N5" s="32">
        <f>+E5/(H5*216+K5*248)</f>
        <v>1.3063451047947174E-2</v>
      </c>
      <c r="O5" s="32">
        <f t="shared" ref="O5:O80" si="0">+F5/(I5*216+L5*248)</f>
        <v>1.3179780906617171E-2</v>
      </c>
      <c r="P5" s="33">
        <f>+G5/(J5*216+M5*248)</f>
        <v>1.3122721774417818E-2</v>
      </c>
      <c r="Q5" s="41"/>
      <c r="R5" s="58">
        <f>+E5/(H5+K5)</f>
        <v>2.8217054263565897</v>
      </c>
      <c r="S5" s="58">
        <f t="shared" ref="S5" si="1">+F5/(I5+L5)</f>
        <v>2.846832675829309</v>
      </c>
      <c r="T5" s="58">
        <f>+G5/(J5+M5)</f>
        <v>2.8345079032742491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829.91090690918111</v>
      </c>
      <c r="F6" s="56">
        <v>637.09948962945441</v>
      </c>
      <c r="G6" s="57">
        <f t="shared" ref="G6:G70" si="2">+E6+F6</f>
        <v>1467.0103965386356</v>
      </c>
      <c r="H6" s="56">
        <v>129</v>
      </c>
      <c r="I6" s="56">
        <v>134</v>
      </c>
      <c r="J6" s="57">
        <f t="shared" ref="J6:J59" si="3">+H6+I6</f>
        <v>263</v>
      </c>
      <c r="K6" s="56">
        <v>0</v>
      </c>
      <c r="L6" s="56">
        <v>0</v>
      </c>
      <c r="M6" s="57">
        <f t="shared" ref="M6:M59" si="4">+K6+L6</f>
        <v>0</v>
      </c>
      <c r="N6" s="32">
        <f t="shared" ref="N6:N16" si="5">+E6/(H6*216+K6*248)</f>
        <v>2.9784342051004203E-2</v>
      </c>
      <c r="O6" s="32">
        <f t="shared" ref="O6:O16" si="6">+F6/(I6*216+L6*248)</f>
        <v>2.2011452792615203E-2</v>
      </c>
      <c r="P6" s="33">
        <f t="shared" ref="P6:P16" si="7">+G6/(J6*216+M6*248)</f>
        <v>2.5824010641786996E-2</v>
      </c>
      <c r="Q6" s="41"/>
      <c r="R6" s="58">
        <f t="shared" ref="R6:R70" si="8">+E6/(H6+K6)</f>
        <v>6.433417883016908</v>
      </c>
      <c r="S6" s="58">
        <f t="shared" ref="S6:S70" si="9">+F6/(I6+L6)</f>
        <v>4.7544738032048839</v>
      </c>
      <c r="T6" s="58">
        <f t="shared" ref="T6:T70" si="10">+G6/(J6+M6)</f>
        <v>5.5779862986259907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1155.9150926332832</v>
      </c>
      <c r="F7" s="56">
        <v>854.44388483263481</v>
      </c>
      <c r="G7" s="57">
        <f t="shared" si="2"/>
        <v>2010.3589774659181</v>
      </c>
      <c r="H7" s="56">
        <v>129</v>
      </c>
      <c r="I7" s="56">
        <v>134</v>
      </c>
      <c r="J7" s="57">
        <f t="shared" si="3"/>
        <v>263</v>
      </c>
      <c r="K7" s="56">
        <v>0</v>
      </c>
      <c r="L7" s="56">
        <v>0</v>
      </c>
      <c r="M7" s="57">
        <f t="shared" si="4"/>
        <v>0</v>
      </c>
      <c r="N7" s="32">
        <f t="shared" si="5"/>
        <v>4.1484176451094E-2</v>
      </c>
      <c r="O7" s="32">
        <f t="shared" si="6"/>
        <v>2.9520587508037412E-2</v>
      </c>
      <c r="P7" s="33">
        <f t="shared" si="7"/>
        <v>3.5388659651209659E-2</v>
      </c>
      <c r="Q7" s="41"/>
      <c r="R7" s="58">
        <f t="shared" si="8"/>
        <v>8.9605821134363044</v>
      </c>
      <c r="S7" s="58">
        <f t="shared" si="9"/>
        <v>6.376446901736081</v>
      </c>
      <c r="T7" s="58">
        <f t="shared" si="10"/>
        <v>7.6439504846612856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1447.1374843348062</v>
      </c>
      <c r="F8" s="56">
        <v>961.77651828708122</v>
      </c>
      <c r="G8" s="57">
        <f t="shared" si="2"/>
        <v>2408.9140026218874</v>
      </c>
      <c r="H8" s="56">
        <v>129</v>
      </c>
      <c r="I8" s="56">
        <v>136</v>
      </c>
      <c r="J8" s="57">
        <f t="shared" si="3"/>
        <v>265</v>
      </c>
      <c r="K8" s="56">
        <v>0</v>
      </c>
      <c r="L8" s="56">
        <v>0</v>
      </c>
      <c r="M8" s="57">
        <f t="shared" si="4"/>
        <v>0</v>
      </c>
      <c r="N8" s="32">
        <f t="shared" si="5"/>
        <v>5.1935740896310874E-2</v>
      </c>
      <c r="O8" s="32">
        <f t="shared" si="6"/>
        <v>3.2740213721646282E-2</v>
      </c>
      <c r="P8" s="33">
        <f t="shared" si="7"/>
        <v>4.2084451478369804E-2</v>
      </c>
      <c r="Q8" s="41"/>
      <c r="R8" s="58">
        <f t="shared" si="8"/>
        <v>11.218120033603149</v>
      </c>
      <c r="S8" s="58">
        <f t="shared" si="9"/>
        <v>7.0718861638755968</v>
      </c>
      <c r="T8" s="58">
        <f t="shared" si="10"/>
        <v>9.0902415193278774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2039.3077996943871</v>
      </c>
      <c r="F9" s="56">
        <v>1236.974387757803</v>
      </c>
      <c r="G9" s="57">
        <f t="shared" si="2"/>
        <v>3276.2821874521901</v>
      </c>
      <c r="H9" s="56">
        <v>129</v>
      </c>
      <c r="I9" s="56">
        <v>136</v>
      </c>
      <c r="J9" s="57">
        <f t="shared" si="3"/>
        <v>265</v>
      </c>
      <c r="K9" s="56">
        <v>0</v>
      </c>
      <c r="L9" s="56">
        <v>0</v>
      </c>
      <c r="M9" s="57">
        <f t="shared" si="4"/>
        <v>0</v>
      </c>
      <c r="N9" s="32">
        <f t="shared" si="5"/>
        <v>7.3187905530232092E-2</v>
      </c>
      <c r="O9" s="32">
        <f t="shared" si="6"/>
        <v>4.2108332916591877E-2</v>
      </c>
      <c r="P9" s="33">
        <f t="shared" si="7"/>
        <v>5.7237634302099757E-2</v>
      </c>
      <c r="Q9" s="41"/>
      <c r="R9" s="58">
        <f t="shared" si="8"/>
        <v>15.808587594530133</v>
      </c>
      <c r="S9" s="58">
        <f t="shared" si="9"/>
        <v>9.0953999099838452</v>
      </c>
      <c r="T9" s="58">
        <f t="shared" si="10"/>
        <v>12.363329009253547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2455.9449121125908</v>
      </c>
      <c r="F10" s="56">
        <v>1512.7112185085778</v>
      </c>
      <c r="G10" s="57">
        <f t="shared" si="2"/>
        <v>3968.6561306211688</v>
      </c>
      <c r="H10" s="56">
        <v>129</v>
      </c>
      <c r="I10" s="56">
        <v>134</v>
      </c>
      <c r="J10" s="57">
        <f t="shared" si="3"/>
        <v>263</v>
      </c>
      <c r="K10" s="56">
        <v>0</v>
      </c>
      <c r="L10" s="56">
        <v>0</v>
      </c>
      <c r="M10" s="57">
        <f t="shared" si="4"/>
        <v>0</v>
      </c>
      <c r="N10" s="32">
        <f t="shared" si="5"/>
        <v>8.8140428944609203E-2</v>
      </c>
      <c r="O10" s="32">
        <f t="shared" si="6"/>
        <v>5.2263378196122784E-2</v>
      </c>
      <c r="P10" s="33">
        <f t="shared" si="7"/>
        <v>6.9860866966292928E-2</v>
      </c>
      <c r="Q10" s="41"/>
      <c r="R10" s="58">
        <f t="shared" si="8"/>
        <v>19.038332652035589</v>
      </c>
      <c r="S10" s="58">
        <f t="shared" si="9"/>
        <v>11.28888969036252</v>
      </c>
      <c r="T10" s="58">
        <f t="shared" si="10"/>
        <v>15.089947264719273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3087.319597380339</v>
      </c>
      <c r="F11" s="56">
        <v>1947.3955795998575</v>
      </c>
      <c r="G11" s="57">
        <f t="shared" si="2"/>
        <v>5034.7151769801967</v>
      </c>
      <c r="H11" s="56">
        <v>136</v>
      </c>
      <c r="I11" s="56">
        <v>144</v>
      </c>
      <c r="J11" s="57">
        <f t="shared" si="3"/>
        <v>280</v>
      </c>
      <c r="K11" s="56">
        <v>0</v>
      </c>
      <c r="L11" s="56">
        <v>0</v>
      </c>
      <c r="M11" s="57">
        <f t="shared" si="4"/>
        <v>0</v>
      </c>
      <c r="N11" s="32">
        <f t="shared" si="5"/>
        <v>0.10509666385417821</v>
      </c>
      <c r="O11" s="32">
        <f t="shared" si="6"/>
        <v>6.2609168582814345E-2</v>
      </c>
      <c r="P11" s="33">
        <f t="shared" si="7"/>
        <v>8.3245952000333939E-2</v>
      </c>
      <c r="Q11" s="41"/>
      <c r="R11" s="58">
        <f t="shared" si="8"/>
        <v>22.700879392502493</v>
      </c>
      <c r="S11" s="58">
        <f t="shared" si="9"/>
        <v>13.523580413887899</v>
      </c>
      <c r="T11" s="58">
        <f t="shared" si="10"/>
        <v>17.981125632072132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3201.6638582526375</v>
      </c>
      <c r="F12" s="56">
        <v>2012.4250452887879</v>
      </c>
      <c r="G12" s="57">
        <f t="shared" si="2"/>
        <v>5214.0889035414257</v>
      </c>
      <c r="H12" s="56">
        <v>136</v>
      </c>
      <c r="I12" s="56">
        <v>144</v>
      </c>
      <c r="J12" s="57">
        <f t="shared" si="3"/>
        <v>280</v>
      </c>
      <c r="K12" s="56">
        <v>0</v>
      </c>
      <c r="L12" s="56">
        <v>0</v>
      </c>
      <c r="M12" s="57">
        <f t="shared" si="4"/>
        <v>0</v>
      </c>
      <c r="N12" s="32">
        <f t="shared" si="5"/>
        <v>0.10898910192853477</v>
      </c>
      <c r="O12" s="32">
        <f t="shared" si="6"/>
        <v>6.4699879285261955E-2</v>
      </c>
      <c r="P12" s="33">
        <f t="shared" si="7"/>
        <v>8.621178742628019E-2</v>
      </c>
      <c r="Q12" s="41"/>
      <c r="R12" s="58">
        <f t="shared" si="8"/>
        <v>23.541646016563512</v>
      </c>
      <c r="S12" s="58">
        <f t="shared" si="9"/>
        <v>13.975173925616582</v>
      </c>
      <c r="T12" s="58">
        <f t="shared" si="10"/>
        <v>18.62174608407652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3299.3419986092049</v>
      </c>
      <c r="F13" s="56">
        <v>2057.0341927620211</v>
      </c>
      <c r="G13" s="57">
        <f t="shared" si="2"/>
        <v>5356.376191371226</v>
      </c>
      <c r="H13" s="56">
        <v>136</v>
      </c>
      <c r="I13" s="56">
        <v>142</v>
      </c>
      <c r="J13" s="57">
        <f t="shared" si="3"/>
        <v>278</v>
      </c>
      <c r="K13" s="56">
        <v>0</v>
      </c>
      <c r="L13" s="56">
        <v>0</v>
      </c>
      <c r="M13" s="57">
        <f t="shared" si="4"/>
        <v>0</v>
      </c>
      <c r="N13" s="32">
        <f t="shared" si="5"/>
        <v>0.11231420202237218</v>
      </c>
      <c r="O13" s="32">
        <f t="shared" si="6"/>
        <v>6.706553836600225E-2</v>
      </c>
      <c r="P13" s="33">
        <f t="shared" si="7"/>
        <v>8.9201575262643648E-2</v>
      </c>
      <c r="Q13" s="41"/>
      <c r="R13" s="58">
        <f t="shared" si="8"/>
        <v>24.259867636832389</v>
      </c>
      <c r="S13" s="58">
        <f t="shared" si="9"/>
        <v>14.486156287056486</v>
      </c>
      <c r="T13" s="58">
        <f t="shared" si="10"/>
        <v>19.267540256731028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4050.1852989012318</v>
      </c>
      <c r="F14" s="56">
        <v>2700.6533162041765</v>
      </c>
      <c r="G14" s="57">
        <f t="shared" si="2"/>
        <v>6750.8386151054083</v>
      </c>
      <c r="H14" s="56">
        <v>136</v>
      </c>
      <c r="I14" s="56">
        <v>142</v>
      </c>
      <c r="J14" s="57">
        <f t="shared" si="3"/>
        <v>278</v>
      </c>
      <c r="K14" s="56">
        <v>0</v>
      </c>
      <c r="L14" s="56">
        <v>0</v>
      </c>
      <c r="M14" s="57">
        <f t="shared" si="4"/>
        <v>0</v>
      </c>
      <c r="N14" s="32">
        <f t="shared" si="5"/>
        <v>0.1378739548917903</v>
      </c>
      <c r="O14" s="32">
        <f t="shared" si="6"/>
        <v>8.8049469098988545E-2</v>
      </c>
      <c r="P14" s="33">
        <f t="shared" si="7"/>
        <v>0.11242403768827286</v>
      </c>
      <c r="Q14" s="41"/>
      <c r="R14" s="58">
        <f t="shared" si="8"/>
        <v>29.780774256626703</v>
      </c>
      <c r="S14" s="58">
        <f t="shared" si="9"/>
        <v>19.018685325381526</v>
      </c>
      <c r="T14" s="58">
        <f t="shared" si="10"/>
        <v>24.283592140666936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7043.1547114777086</v>
      </c>
      <c r="F15" s="56">
        <v>5710.3430161329507</v>
      </c>
      <c r="G15" s="57">
        <f t="shared" si="2"/>
        <v>12753.497727610658</v>
      </c>
      <c r="H15" s="56">
        <v>227</v>
      </c>
      <c r="I15" s="56">
        <v>233</v>
      </c>
      <c r="J15" s="57">
        <f t="shared" si="3"/>
        <v>460</v>
      </c>
      <c r="K15" s="56">
        <v>160</v>
      </c>
      <c r="L15" s="56">
        <v>157</v>
      </c>
      <c r="M15" s="57">
        <f t="shared" si="4"/>
        <v>317</v>
      </c>
      <c r="N15" s="32">
        <f t="shared" si="5"/>
        <v>7.9393483536361581E-2</v>
      </c>
      <c r="O15" s="32">
        <f t="shared" si="6"/>
        <v>6.3971399625077863E-2</v>
      </c>
      <c r="P15" s="33">
        <f t="shared" si="7"/>
        <v>7.1658525461919906E-2</v>
      </c>
      <c r="Q15" s="41"/>
      <c r="R15" s="58">
        <f t="shared" si="8"/>
        <v>18.199366179528962</v>
      </c>
      <c r="S15" s="58">
        <f t="shared" si="9"/>
        <v>14.641905169571668</v>
      </c>
      <c r="T15" s="58">
        <f t="shared" si="10"/>
        <v>16.413767989202906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16078.869351255185</v>
      </c>
      <c r="F16" s="56">
        <v>11252.223627820938</v>
      </c>
      <c r="G16" s="57">
        <f t="shared" si="2"/>
        <v>27331.092979076122</v>
      </c>
      <c r="H16" s="56">
        <v>258</v>
      </c>
      <c r="I16" s="56">
        <v>295</v>
      </c>
      <c r="J16" s="57">
        <f t="shared" si="3"/>
        <v>553</v>
      </c>
      <c r="K16" s="56">
        <v>281</v>
      </c>
      <c r="L16" s="56">
        <v>243</v>
      </c>
      <c r="M16" s="57">
        <f t="shared" si="4"/>
        <v>524</v>
      </c>
      <c r="N16" s="32">
        <f t="shared" si="5"/>
        <v>0.12820429092982702</v>
      </c>
      <c r="O16" s="32">
        <f t="shared" si="6"/>
        <v>9.0755449314596545E-2</v>
      </c>
      <c r="P16" s="33">
        <f t="shared" si="7"/>
        <v>0.10958738163222181</v>
      </c>
      <c r="Q16" s="41"/>
      <c r="R16" s="58">
        <f t="shared" si="8"/>
        <v>29.830926440176597</v>
      </c>
      <c r="S16" s="58">
        <f t="shared" si="9"/>
        <v>20.914913806358623</v>
      </c>
      <c r="T16" s="58">
        <f t="shared" si="10"/>
        <v>25.377059404898905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17723.266905676766</v>
      </c>
      <c r="F17" s="56">
        <v>12433.7235396265</v>
      </c>
      <c r="G17" s="57">
        <f t="shared" si="2"/>
        <v>30156.990445303265</v>
      </c>
      <c r="H17" s="56">
        <v>266</v>
      </c>
      <c r="I17" s="56">
        <v>297</v>
      </c>
      <c r="J17" s="57">
        <f t="shared" si="3"/>
        <v>563</v>
      </c>
      <c r="K17" s="56">
        <v>281</v>
      </c>
      <c r="L17" s="56">
        <v>243</v>
      </c>
      <c r="M17" s="57">
        <f t="shared" si="4"/>
        <v>524</v>
      </c>
      <c r="N17" s="32">
        <f t="shared" ref="N17:N81" si="11">+E17/(H17*216+K17*248)</f>
        <v>0.1393952282897877</v>
      </c>
      <c r="O17" s="32">
        <f t="shared" si="0"/>
        <v>9.9936692544580277E-2</v>
      </c>
      <c r="P17" s="33">
        <f t="shared" ref="P17:P80" si="12">+G17/(J17*216+M17*248)</f>
        <v>0.11987991113572613</v>
      </c>
      <c r="Q17" s="41"/>
      <c r="R17" s="58">
        <f t="shared" si="8"/>
        <v>32.400853575277452</v>
      </c>
      <c r="S17" s="58">
        <f t="shared" si="9"/>
        <v>23.025413962271298</v>
      </c>
      <c r="T17" s="58">
        <f t="shared" si="10"/>
        <v>27.743321476819933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23734.703540200269</v>
      </c>
      <c r="F18" s="56">
        <v>15867.331175432671</v>
      </c>
      <c r="G18" s="57">
        <f t="shared" si="2"/>
        <v>39602.034715632937</v>
      </c>
      <c r="H18" s="56">
        <v>264</v>
      </c>
      <c r="I18" s="56">
        <v>303</v>
      </c>
      <c r="J18" s="57">
        <f t="shared" si="3"/>
        <v>567</v>
      </c>
      <c r="K18" s="56">
        <v>281</v>
      </c>
      <c r="L18" s="56">
        <v>243</v>
      </c>
      <c r="M18" s="57">
        <f t="shared" si="4"/>
        <v>524</v>
      </c>
      <c r="N18" s="32">
        <f t="shared" si="11"/>
        <v>0.18731220042458702</v>
      </c>
      <c r="O18" s="32">
        <f t="shared" si="0"/>
        <v>0.12621970198097773</v>
      </c>
      <c r="P18" s="33">
        <f t="shared" si="12"/>
        <v>0.15688696287053899</v>
      </c>
      <c r="Q18" s="41"/>
      <c r="R18" s="58">
        <f t="shared" si="8"/>
        <v>43.549914752661046</v>
      </c>
      <c r="S18" s="58">
        <f t="shared" si="9"/>
        <v>29.061046108851048</v>
      </c>
      <c r="T18" s="58">
        <f t="shared" si="10"/>
        <v>36.298840252642471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27378.650932776531</v>
      </c>
      <c r="F19" s="56">
        <v>22734.294579007255</v>
      </c>
      <c r="G19" s="57">
        <f t="shared" si="2"/>
        <v>50112.945511783786</v>
      </c>
      <c r="H19" s="56">
        <v>264</v>
      </c>
      <c r="I19" s="56">
        <v>299</v>
      </c>
      <c r="J19" s="57">
        <f t="shared" si="3"/>
        <v>563</v>
      </c>
      <c r="K19" s="56">
        <v>281</v>
      </c>
      <c r="L19" s="56">
        <v>243</v>
      </c>
      <c r="M19" s="57">
        <f t="shared" si="4"/>
        <v>524</v>
      </c>
      <c r="N19" s="32">
        <f t="shared" si="11"/>
        <v>0.21606991392114819</v>
      </c>
      <c r="O19" s="32">
        <f t="shared" si="0"/>
        <v>0.18209578510674784</v>
      </c>
      <c r="P19" s="33">
        <f t="shared" si="12"/>
        <v>0.19920871963660275</v>
      </c>
      <c r="Q19" s="41"/>
      <c r="R19" s="58">
        <f t="shared" si="8"/>
        <v>50.236056757388127</v>
      </c>
      <c r="S19" s="58">
        <f t="shared" si="9"/>
        <v>41.945192950197885</v>
      </c>
      <c r="T19" s="58">
        <f t="shared" si="10"/>
        <v>46.102065788209558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29207.997323231259</v>
      </c>
      <c r="F20" s="56">
        <v>32989.873379619072</v>
      </c>
      <c r="G20" s="57">
        <f t="shared" si="2"/>
        <v>62197.870702850327</v>
      </c>
      <c r="H20" s="56">
        <v>285</v>
      </c>
      <c r="I20" s="56">
        <v>297</v>
      </c>
      <c r="J20" s="57">
        <f t="shared" si="3"/>
        <v>582</v>
      </c>
      <c r="K20" s="56">
        <v>262</v>
      </c>
      <c r="L20" s="56">
        <v>243</v>
      </c>
      <c r="M20" s="57">
        <f t="shared" si="4"/>
        <v>505</v>
      </c>
      <c r="N20" s="32">
        <f t="shared" si="11"/>
        <v>0.2308275694129043</v>
      </c>
      <c r="O20" s="32">
        <f t="shared" si="0"/>
        <v>0.26515780429863578</v>
      </c>
      <c r="P20" s="33">
        <f t="shared" si="12"/>
        <v>0.2478476788503392</v>
      </c>
      <c r="Q20" s="41"/>
      <c r="R20" s="58">
        <f t="shared" si="8"/>
        <v>53.396704430038866</v>
      </c>
      <c r="S20" s="58">
        <f t="shared" si="9"/>
        <v>61.092358110405691</v>
      </c>
      <c r="T20" s="58">
        <f t="shared" si="10"/>
        <v>57.21975225653204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28816.400214246903</v>
      </c>
      <c r="F21" s="56">
        <v>32620.807590277167</v>
      </c>
      <c r="G21" s="57">
        <f t="shared" si="2"/>
        <v>61437.207804524071</v>
      </c>
      <c r="H21" s="56">
        <v>293</v>
      </c>
      <c r="I21" s="56">
        <v>297</v>
      </c>
      <c r="J21" s="57">
        <f t="shared" si="3"/>
        <v>590</v>
      </c>
      <c r="K21" s="56">
        <v>244</v>
      </c>
      <c r="L21" s="56">
        <v>247</v>
      </c>
      <c r="M21" s="57">
        <f t="shared" si="4"/>
        <v>491</v>
      </c>
      <c r="N21" s="32">
        <f t="shared" si="11"/>
        <v>0.23276575294222054</v>
      </c>
      <c r="O21" s="32">
        <f t="shared" si="0"/>
        <v>0.26011743740652243</v>
      </c>
      <c r="P21" s="33">
        <f t="shared" si="12"/>
        <v>0.2465298377440695</v>
      </c>
      <c r="Q21" s="41"/>
      <c r="R21" s="58">
        <f t="shared" si="8"/>
        <v>53.661825352415093</v>
      </c>
      <c r="S21" s="58">
        <f t="shared" si="9"/>
        <v>59.964719835068323</v>
      </c>
      <c r="T21" s="58">
        <f t="shared" si="10"/>
        <v>56.833679745165654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27002.998510101723</v>
      </c>
      <c r="F22" s="56">
        <v>30550.814748399072</v>
      </c>
      <c r="G22" s="57">
        <f t="shared" si="2"/>
        <v>57553.813258500799</v>
      </c>
      <c r="H22" s="56">
        <v>293</v>
      </c>
      <c r="I22" s="56">
        <v>295</v>
      </c>
      <c r="J22" s="57">
        <f t="shared" si="3"/>
        <v>588</v>
      </c>
      <c r="K22" s="56">
        <v>244</v>
      </c>
      <c r="L22" s="56">
        <v>245</v>
      </c>
      <c r="M22" s="57">
        <f t="shared" si="4"/>
        <v>489</v>
      </c>
      <c r="N22" s="32">
        <f t="shared" si="11"/>
        <v>0.21811792011390729</v>
      </c>
      <c r="O22" s="32">
        <f t="shared" si="0"/>
        <v>0.24542749637210051</v>
      </c>
      <c r="P22" s="33">
        <f t="shared" si="12"/>
        <v>0.23181010656718543</v>
      </c>
      <c r="Q22" s="41"/>
      <c r="R22" s="58">
        <f t="shared" si="8"/>
        <v>50.284913426632627</v>
      </c>
      <c r="S22" s="58">
        <f t="shared" si="9"/>
        <v>56.575582867405693</v>
      </c>
      <c r="T22" s="58">
        <f t="shared" si="10"/>
        <v>53.439009525070382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22407.927467101439</v>
      </c>
      <c r="F23" s="56">
        <v>25286.22271248668</v>
      </c>
      <c r="G23" s="57">
        <f t="shared" si="2"/>
        <v>47694.150179588119</v>
      </c>
      <c r="H23" s="56">
        <v>293</v>
      </c>
      <c r="I23" s="56">
        <v>287</v>
      </c>
      <c r="J23" s="57">
        <f t="shared" si="3"/>
        <v>580</v>
      </c>
      <c r="K23" s="56">
        <v>246</v>
      </c>
      <c r="L23" s="56">
        <v>269</v>
      </c>
      <c r="M23" s="57">
        <f t="shared" si="4"/>
        <v>515</v>
      </c>
      <c r="N23" s="32">
        <f t="shared" si="11"/>
        <v>0.18027874965486773</v>
      </c>
      <c r="O23" s="32">
        <f t="shared" si="0"/>
        <v>0.19646804071735674</v>
      </c>
      <c r="P23" s="33">
        <f t="shared" si="12"/>
        <v>0.18851442758730483</v>
      </c>
      <c r="Q23" s="41"/>
      <c r="R23" s="58">
        <f t="shared" si="8"/>
        <v>41.573149289613056</v>
      </c>
      <c r="S23" s="58">
        <f t="shared" si="9"/>
        <v>45.478817828213451</v>
      </c>
      <c r="T23" s="58">
        <f t="shared" si="10"/>
        <v>43.556301533870432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20353.63203374041</v>
      </c>
      <c r="F24" s="56">
        <v>23113.545866709032</v>
      </c>
      <c r="G24" s="57">
        <f t="shared" si="2"/>
        <v>43467.177900449446</v>
      </c>
      <c r="H24" s="56">
        <v>290</v>
      </c>
      <c r="I24" s="56">
        <v>264</v>
      </c>
      <c r="J24" s="57">
        <f t="shared" si="3"/>
        <v>554</v>
      </c>
      <c r="K24" s="56">
        <v>242</v>
      </c>
      <c r="L24" s="56">
        <v>281</v>
      </c>
      <c r="M24" s="57">
        <f t="shared" si="4"/>
        <v>523</v>
      </c>
      <c r="N24" s="32">
        <f t="shared" si="11"/>
        <v>0.16594077773399107</v>
      </c>
      <c r="O24" s="32">
        <f t="shared" si="0"/>
        <v>0.18241007849855603</v>
      </c>
      <c r="P24" s="33">
        <f t="shared" si="12"/>
        <v>0.17430936567823235</v>
      </c>
      <c r="Q24" s="41"/>
      <c r="R24" s="58">
        <f t="shared" si="8"/>
        <v>38.258706830339115</v>
      </c>
      <c r="S24" s="58">
        <f t="shared" si="9"/>
        <v>42.410175902218405</v>
      </c>
      <c r="T24" s="58">
        <f t="shared" si="10"/>
        <v>40.359496657798928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19736.416750128821</v>
      </c>
      <c r="F25" s="56">
        <v>21718.439799989366</v>
      </c>
      <c r="G25" s="57">
        <f t="shared" si="2"/>
        <v>41454.856550118187</v>
      </c>
      <c r="H25" s="56">
        <v>293</v>
      </c>
      <c r="I25" s="56">
        <v>261</v>
      </c>
      <c r="J25" s="57">
        <f t="shared" si="3"/>
        <v>554</v>
      </c>
      <c r="K25" s="56">
        <v>244</v>
      </c>
      <c r="L25" s="56">
        <v>281</v>
      </c>
      <c r="M25" s="57">
        <f t="shared" si="4"/>
        <v>525</v>
      </c>
      <c r="N25" s="32">
        <f t="shared" si="11"/>
        <v>0.1594217831189727</v>
      </c>
      <c r="O25" s="32">
        <f t="shared" si="0"/>
        <v>0.17228106200016949</v>
      </c>
      <c r="P25" s="33">
        <f t="shared" si="12"/>
        <v>0.16590968106697318</v>
      </c>
      <c r="Q25" s="41"/>
      <c r="R25" s="58">
        <f t="shared" si="8"/>
        <v>36.753103817744545</v>
      </c>
      <c r="S25" s="58">
        <f t="shared" si="9"/>
        <v>40.07092214020178</v>
      </c>
      <c r="T25" s="58">
        <f t="shared" si="10"/>
        <v>38.41970023180555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18734.549555879672</v>
      </c>
      <c r="F26" s="56">
        <v>20137.277514166908</v>
      </c>
      <c r="G26" s="57">
        <f t="shared" si="2"/>
        <v>38871.82707004658</v>
      </c>
      <c r="H26" s="56">
        <v>295</v>
      </c>
      <c r="I26" s="56">
        <v>256</v>
      </c>
      <c r="J26" s="57">
        <f t="shared" si="3"/>
        <v>551</v>
      </c>
      <c r="K26" s="56">
        <v>244</v>
      </c>
      <c r="L26" s="56">
        <v>279</v>
      </c>
      <c r="M26" s="57">
        <f t="shared" si="4"/>
        <v>523</v>
      </c>
      <c r="N26" s="32">
        <f t="shared" si="11"/>
        <v>0.15080292964678724</v>
      </c>
      <c r="O26" s="32">
        <f t="shared" si="0"/>
        <v>0.16176079231867255</v>
      </c>
      <c r="P26" s="33">
        <f t="shared" si="12"/>
        <v>0.15628750028162824</v>
      </c>
      <c r="Q26" s="41"/>
      <c r="R26" s="58">
        <f t="shared" si="8"/>
        <v>34.757976912578243</v>
      </c>
      <c r="S26" s="58">
        <f t="shared" si="9"/>
        <v>37.639771054517588</v>
      </c>
      <c r="T26" s="58">
        <f t="shared" si="10"/>
        <v>36.193507514009852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15890.387277936101</v>
      </c>
      <c r="F27" s="56">
        <v>19418.452977091063</v>
      </c>
      <c r="G27" s="57">
        <f t="shared" si="2"/>
        <v>35308.840255027164</v>
      </c>
      <c r="H27" s="56">
        <v>297</v>
      </c>
      <c r="I27" s="56">
        <v>262</v>
      </c>
      <c r="J27" s="57">
        <f t="shared" si="3"/>
        <v>559</v>
      </c>
      <c r="K27" s="56">
        <v>244</v>
      </c>
      <c r="L27" s="56">
        <v>279</v>
      </c>
      <c r="M27" s="57">
        <f t="shared" si="4"/>
        <v>523</v>
      </c>
      <c r="N27" s="32">
        <f t="shared" si="11"/>
        <v>0.1274657260952328</v>
      </c>
      <c r="O27" s="32">
        <f t="shared" si="0"/>
        <v>0.15437935649280563</v>
      </c>
      <c r="P27" s="33">
        <f t="shared" si="12"/>
        <v>0.14098271998589393</v>
      </c>
      <c r="Q27" s="41"/>
      <c r="R27" s="58">
        <f t="shared" si="8"/>
        <v>29.372250051637895</v>
      </c>
      <c r="S27" s="58">
        <f t="shared" si="9"/>
        <v>35.89362842345853</v>
      </c>
      <c r="T27" s="58">
        <f t="shared" si="10"/>
        <v>32.632939237548207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6743.5592006936968</v>
      </c>
      <c r="F28" s="56">
        <v>6067.5317570905127</v>
      </c>
      <c r="G28" s="57">
        <f t="shared" si="2"/>
        <v>12811.09095778421</v>
      </c>
      <c r="H28" s="56">
        <v>156</v>
      </c>
      <c r="I28" s="56">
        <v>154</v>
      </c>
      <c r="J28" s="57">
        <f t="shared" si="3"/>
        <v>310</v>
      </c>
      <c r="K28" s="56">
        <v>0</v>
      </c>
      <c r="L28" s="56">
        <v>0</v>
      </c>
      <c r="M28" s="57">
        <f t="shared" si="4"/>
        <v>0</v>
      </c>
      <c r="N28" s="32">
        <f t="shared" si="11"/>
        <v>0.20012936849162205</v>
      </c>
      <c r="O28" s="32">
        <f t="shared" si="0"/>
        <v>0.18240535585288939</v>
      </c>
      <c r="P28" s="33">
        <f t="shared" si="12"/>
        <v>0.19132453640657424</v>
      </c>
      <c r="Q28" s="41"/>
      <c r="R28" s="58">
        <f t="shared" si="8"/>
        <v>43.227943594190364</v>
      </c>
      <c r="S28" s="58">
        <f t="shared" si="9"/>
        <v>39.39955686422411</v>
      </c>
      <c r="T28" s="58">
        <f t="shared" si="10"/>
        <v>41.326099863820033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6857.4068531935109</v>
      </c>
      <c r="F29" s="56">
        <v>5666.7163550275072</v>
      </c>
      <c r="G29" s="57">
        <f t="shared" si="2"/>
        <v>12524.123208221019</v>
      </c>
      <c r="H29" s="56">
        <v>156</v>
      </c>
      <c r="I29" s="56">
        <v>154</v>
      </c>
      <c r="J29" s="57">
        <f t="shared" si="3"/>
        <v>310</v>
      </c>
      <c r="K29" s="56">
        <v>0</v>
      </c>
      <c r="L29" s="56">
        <v>0</v>
      </c>
      <c r="M29" s="57">
        <f t="shared" si="4"/>
        <v>0</v>
      </c>
      <c r="N29" s="32">
        <f t="shared" si="11"/>
        <v>0.20350803814083307</v>
      </c>
      <c r="O29" s="32">
        <f t="shared" si="0"/>
        <v>0.17035583077884522</v>
      </c>
      <c r="P29" s="33">
        <f t="shared" si="12"/>
        <v>0.18703887706423267</v>
      </c>
      <c r="Q29" s="41"/>
      <c r="R29" s="58">
        <f t="shared" si="8"/>
        <v>43.95773623841994</v>
      </c>
      <c r="S29" s="58">
        <f t="shared" si="9"/>
        <v>36.796859448230563</v>
      </c>
      <c r="T29" s="58">
        <f t="shared" si="10"/>
        <v>40.400397445874255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6745.0925148110418</v>
      </c>
      <c r="F30" s="56">
        <v>5757.3351576806235</v>
      </c>
      <c r="G30" s="57">
        <f t="shared" si="2"/>
        <v>12502.427672491665</v>
      </c>
      <c r="H30" s="56">
        <v>156</v>
      </c>
      <c r="I30" s="56">
        <v>154</v>
      </c>
      <c r="J30" s="57">
        <f t="shared" si="3"/>
        <v>310</v>
      </c>
      <c r="K30" s="56">
        <v>0</v>
      </c>
      <c r="L30" s="56">
        <v>0</v>
      </c>
      <c r="M30" s="57">
        <f t="shared" si="4"/>
        <v>0</v>
      </c>
      <c r="N30" s="32">
        <f t="shared" si="11"/>
        <v>0.20017487282796301</v>
      </c>
      <c r="O30" s="32">
        <f t="shared" si="0"/>
        <v>0.17308006125783501</v>
      </c>
      <c r="P30" s="33">
        <f t="shared" si="12"/>
        <v>0.18671486966086717</v>
      </c>
      <c r="Q30" s="41"/>
      <c r="R30" s="58">
        <f t="shared" si="8"/>
        <v>43.237772530840012</v>
      </c>
      <c r="S30" s="58">
        <f t="shared" si="9"/>
        <v>37.385293231692359</v>
      </c>
      <c r="T30" s="58">
        <f t="shared" si="10"/>
        <v>40.33041184674731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6185.7561022817672</v>
      </c>
      <c r="F31" s="56">
        <v>5154.9653633680073</v>
      </c>
      <c r="G31" s="57">
        <f t="shared" si="2"/>
        <v>11340.721465649774</v>
      </c>
      <c r="H31" s="56">
        <v>156</v>
      </c>
      <c r="I31" s="56">
        <v>154</v>
      </c>
      <c r="J31" s="57">
        <f t="shared" si="3"/>
        <v>310</v>
      </c>
      <c r="K31" s="56">
        <v>0</v>
      </c>
      <c r="L31" s="56">
        <v>0</v>
      </c>
      <c r="M31" s="57">
        <f t="shared" si="4"/>
        <v>0</v>
      </c>
      <c r="N31" s="32">
        <f t="shared" si="11"/>
        <v>0.1835753829024741</v>
      </c>
      <c r="O31" s="32">
        <f t="shared" si="0"/>
        <v>0.15497130120755193</v>
      </c>
      <c r="P31" s="33">
        <f t="shared" si="12"/>
        <v>0.16936561328628696</v>
      </c>
      <c r="Q31" s="41"/>
      <c r="R31" s="58">
        <f t="shared" si="8"/>
        <v>39.652282706934407</v>
      </c>
      <c r="S31" s="58">
        <f t="shared" si="9"/>
        <v>33.473801060831214</v>
      </c>
      <c r="T31" s="58">
        <f t="shared" si="10"/>
        <v>36.582972469837983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5992.1889837628278</v>
      </c>
      <c r="F32" s="56">
        <v>4812.8160994331402</v>
      </c>
      <c r="G32" s="57">
        <f t="shared" si="2"/>
        <v>10805.005083195967</v>
      </c>
      <c r="H32" s="56">
        <v>156</v>
      </c>
      <c r="I32" s="56">
        <v>154</v>
      </c>
      <c r="J32" s="57">
        <f t="shared" si="3"/>
        <v>310</v>
      </c>
      <c r="K32" s="56">
        <v>0</v>
      </c>
      <c r="L32" s="56">
        <v>0</v>
      </c>
      <c r="M32" s="57">
        <f t="shared" si="4"/>
        <v>0</v>
      </c>
      <c r="N32" s="32">
        <f t="shared" si="11"/>
        <v>0.17783086965108108</v>
      </c>
      <c r="O32" s="32">
        <f t="shared" si="0"/>
        <v>0.14468542867463746</v>
      </c>
      <c r="P32" s="33">
        <f t="shared" si="12"/>
        <v>0.16136506994020261</v>
      </c>
      <c r="Q32" s="41"/>
      <c r="R32" s="58">
        <f t="shared" si="8"/>
        <v>38.411467844633513</v>
      </c>
      <c r="S32" s="58">
        <f t="shared" si="9"/>
        <v>31.25205259372169</v>
      </c>
      <c r="T32" s="58">
        <f t="shared" si="10"/>
        <v>34.854855107083765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4596.9533422817622</v>
      </c>
      <c r="F33" s="56">
        <v>3445.7211945450931</v>
      </c>
      <c r="G33" s="57">
        <f t="shared" si="2"/>
        <v>8042.6745368268548</v>
      </c>
      <c r="H33" s="56">
        <v>162</v>
      </c>
      <c r="I33" s="56">
        <v>159</v>
      </c>
      <c r="J33" s="57">
        <f t="shared" si="3"/>
        <v>321</v>
      </c>
      <c r="K33" s="56">
        <v>0</v>
      </c>
      <c r="L33" s="56">
        <v>0</v>
      </c>
      <c r="M33" s="57">
        <f t="shared" si="4"/>
        <v>0</v>
      </c>
      <c r="N33" s="32">
        <f t="shared" si="11"/>
        <v>0.13137155184847285</v>
      </c>
      <c r="O33" s="32">
        <f t="shared" si="0"/>
        <v>0.10032964111766518</v>
      </c>
      <c r="P33" s="33">
        <f t="shared" si="12"/>
        <v>0.1159956521406896</v>
      </c>
      <c r="Q33" s="41"/>
      <c r="R33" s="58">
        <f t="shared" si="8"/>
        <v>28.376255199270137</v>
      </c>
      <c r="S33" s="58">
        <f t="shared" si="9"/>
        <v>21.67120248141568</v>
      </c>
      <c r="T33" s="58">
        <f t="shared" si="10"/>
        <v>25.055060862388956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2147.8019852167008</v>
      </c>
      <c r="F34" s="56">
        <v>2220.1651625084282</v>
      </c>
      <c r="G34" s="57">
        <f t="shared" si="2"/>
        <v>4367.9671477251286</v>
      </c>
      <c r="H34" s="56">
        <v>152</v>
      </c>
      <c r="I34" s="56">
        <v>155</v>
      </c>
      <c r="J34" s="57">
        <f t="shared" si="3"/>
        <v>307</v>
      </c>
      <c r="K34" s="56">
        <v>0</v>
      </c>
      <c r="L34" s="56">
        <v>0</v>
      </c>
      <c r="M34" s="57">
        <f t="shared" si="4"/>
        <v>0</v>
      </c>
      <c r="N34" s="32">
        <f t="shared" si="11"/>
        <v>6.5417945456161697E-2</v>
      </c>
      <c r="O34" s="32">
        <f t="shared" si="0"/>
        <v>6.6313176896906453E-2</v>
      </c>
      <c r="P34" s="33">
        <f t="shared" si="12"/>
        <v>6.5869935271521421E-2</v>
      </c>
      <c r="Q34" s="41"/>
      <c r="R34" s="58">
        <f t="shared" si="8"/>
        <v>14.130276218530927</v>
      </c>
      <c r="S34" s="58">
        <f t="shared" si="9"/>
        <v>14.323646209731795</v>
      </c>
      <c r="T34" s="58">
        <f t="shared" si="10"/>
        <v>14.227906018648627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1040.5518114445742</v>
      </c>
      <c r="F35" s="56">
        <v>1242.8666208504615</v>
      </c>
      <c r="G35" s="57">
        <f t="shared" si="2"/>
        <v>2283.4184322950359</v>
      </c>
      <c r="H35" s="56">
        <v>152</v>
      </c>
      <c r="I35" s="56">
        <v>155</v>
      </c>
      <c r="J35" s="57">
        <f t="shared" si="3"/>
        <v>307</v>
      </c>
      <c r="K35" s="56">
        <v>0</v>
      </c>
      <c r="L35" s="56">
        <v>0</v>
      </c>
      <c r="M35" s="57">
        <f t="shared" si="4"/>
        <v>0</v>
      </c>
      <c r="N35" s="32">
        <f t="shared" si="11"/>
        <v>3.1693220377819638E-2</v>
      </c>
      <c r="O35" s="32">
        <f t="shared" si="0"/>
        <v>3.7122658926238394E-2</v>
      </c>
      <c r="P35" s="33">
        <f t="shared" si="12"/>
        <v>3.4434467853405655E-2</v>
      </c>
      <c r="Q35" s="41"/>
      <c r="R35" s="58">
        <f t="shared" si="8"/>
        <v>6.8457356016090412</v>
      </c>
      <c r="S35" s="58">
        <f t="shared" si="9"/>
        <v>8.0184943280674936</v>
      </c>
      <c r="T35" s="58">
        <f t="shared" si="10"/>
        <v>7.4378450563356218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234.07871932202005</v>
      </c>
      <c r="F36" s="61">
        <v>421.00000000000006</v>
      </c>
      <c r="G36" s="62">
        <f t="shared" si="2"/>
        <v>655.07871932202011</v>
      </c>
      <c r="H36" s="61">
        <v>152</v>
      </c>
      <c r="I36" s="61">
        <v>155</v>
      </c>
      <c r="J36" s="62">
        <f t="shared" si="3"/>
        <v>307</v>
      </c>
      <c r="K36" s="61">
        <v>0</v>
      </c>
      <c r="L36" s="61">
        <v>0</v>
      </c>
      <c r="M36" s="62">
        <f t="shared" si="4"/>
        <v>0</v>
      </c>
      <c r="N36" s="34">
        <f t="shared" si="11"/>
        <v>7.1295906226248795E-3</v>
      </c>
      <c r="O36" s="34">
        <f t="shared" si="0"/>
        <v>1.257467144563919E-2</v>
      </c>
      <c r="P36" s="35">
        <f t="shared" si="12"/>
        <v>9.8787356635604423E-3</v>
      </c>
      <c r="Q36" s="41"/>
      <c r="R36" s="58">
        <f t="shared" si="8"/>
        <v>1.5399915744869741</v>
      </c>
      <c r="S36" s="58">
        <f t="shared" si="9"/>
        <v>2.7161290322580647</v>
      </c>
      <c r="T36" s="58">
        <f t="shared" si="10"/>
        <v>2.1338069033290559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6131.9213535463368</v>
      </c>
      <c r="F37" s="64">
        <v>8457.5178708164349</v>
      </c>
      <c r="G37" s="65">
        <f t="shared" si="2"/>
        <v>14589.439224362772</v>
      </c>
      <c r="H37" s="64">
        <v>76</v>
      </c>
      <c r="I37" s="64">
        <v>79</v>
      </c>
      <c r="J37" s="65">
        <f t="shared" si="3"/>
        <v>155</v>
      </c>
      <c r="K37" s="64">
        <v>162</v>
      </c>
      <c r="L37" s="64">
        <v>159</v>
      </c>
      <c r="M37" s="65">
        <f t="shared" si="4"/>
        <v>321</v>
      </c>
      <c r="N37" s="30">
        <f t="shared" si="11"/>
        <v>0.10835314803410971</v>
      </c>
      <c r="O37" s="30">
        <f t="shared" si="0"/>
        <v>0.14970118009799693</v>
      </c>
      <c r="P37" s="31">
        <f t="shared" si="12"/>
        <v>0.12900961396755423</v>
      </c>
      <c r="Q37" s="41"/>
      <c r="R37" s="58">
        <f t="shared" si="8"/>
        <v>25.764375435068644</v>
      </c>
      <c r="S37" s="58">
        <f t="shared" si="9"/>
        <v>35.535789373178297</v>
      </c>
      <c r="T37" s="58">
        <f t="shared" si="10"/>
        <v>30.65008240412347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5844.5937416818288</v>
      </c>
      <c r="F38" s="56">
        <v>8220.640369939536</v>
      </c>
      <c r="G38" s="57">
        <f t="shared" si="2"/>
        <v>14065.234111621365</v>
      </c>
      <c r="H38" s="56">
        <v>78</v>
      </c>
      <c r="I38" s="56">
        <v>79</v>
      </c>
      <c r="J38" s="57">
        <f t="shared" si="3"/>
        <v>157</v>
      </c>
      <c r="K38" s="56">
        <v>164</v>
      </c>
      <c r="L38" s="56">
        <v>159</v>
      </c>
      <c r="M38" s="57">
        <f t="shared" si="4"/>
        <v>323</v>
      </c>
      <c r="N38" s="32">
        <f t="shared" si="11"/>
        <v>0.10160976602367575</v>
      </c>
      <c r="O38" s="32">
        <f t="shared" si="0"/>
        <v>0.14550836112184112</v>
      </c>
      <c r="P38" s="33">
        <f t="shared" si="12"/>
        <v>0.12336193263771195</v>
      </c>
      <c r="Q38" s="41"/>
      <c r="R38" s="58">
        <f t="shared" si="8"/>
        <v>24.151213808602598</v>
      </c>
      <c r="S38" s="58">
        <f t="shared" si="9"/>
        <v>34.540505756048468</v>
      </c>
      <c r="T38" s="58">
        <f t="shared" si="10"/>
        <v>29.302571065877842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5697.2435974998634</v>
      </c>
      <c r="F39" s="56">
        <v>8064.4270050124196</v>
      </c>
      <c r="G39" s="57">
        <f t="shared" si="2"/>
        <v>13761.670602512284</v>
      </c>
      <c r="H39" s="56">
        <v>79</v>
      </c>
      <c r="I39" s="56">
        <v>77</v>
      </c>
      <c r="J39" s="57">
        <f t="shared" si="3"/>
        <v>156</v>
      </c>
      <c r="K39" s="56">
        <v>170</v>
      </c>
      <c r="L39" s="56">
        <v>166</v>
      </c>
      <c r="M39" s="57">
        <f t="shared" si="4"/>
        <v>336</v>
      </c>
      <c r="N39" s="32">
        <f t="shared" si="11"/>
        <v>9.6198223650882472E-2</v>
      </c>
      <c r="O39" s="32">
        <f t="shared" si="0"/>
        <v>0.13952295856422872</v>
      </c>
      <c r="P39" s="33">
        <f t="shared" si="12"/>
        <v>0.11759699380052198</v>
      </c>
      <c r="Q39" s="41"/>
      <c r="R39" s="58">
        <f t="shared" si="8"/>
        <v>22.880496375501458</v>
      </c>
      <c r="S39" s="58">
        <f t="shared" si="9"/>
        <v>33.186942407458517</v>
      </c>
      <c r="T39" s="58">
        <f t="shared" si="10"/>
        <v>27.970875208358301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5634.0205581578048</v>
      </c>
      <c r="F40" s="56">
        <v>7997.2528437784349</v>
      </c>
      <c r="G40" s="57">
        <f t="shared" si="2"/>
        <v>13631.27340193624</v>
      </c>
      <c r="H40" s="56">
        <v>85</v>
      </c>
      <c r="I40" s="56">
        <v>77</v>
      </c>
      <c r="J40" s="57">
        <f t="shared" si="3"/>
        <v>162</v>
      </c>
      <c r="K40" s="56">
        <v>159</v>
      </c>
      <c r="L40" s="56">
        <v>164</v>
      </c>
      <c r="M40" s="57">
        <f t="shared" si="4"/>
        <v>323</v>
      </c>
      <c r="N40" s="32">
        <f t="shared" si="11"/>
        <v>9.7487897254945402E-2</v>
      </c>
      <c r="O40" s="32">
        <f t="shared" si="0"/>
        <v>0.13955837016226502</v>
      </c>
      <c r="P40" s="33">
        <f t="shared" si="12"/>
        <v>0.11843394559268992</v>
      </c>
      <c r="Q40" s="41"/>
      <c r="R40" s="58">
        <f t="shared" si="8"/>
        <v>23.09024818917133</v>
      </c>
      <c r="S40" s="58">
        <f t="shared" si="9"/>
        <v>33.183621758416741</v>
      </c>
      <c r="T40" s="58">
        <f t="shared" si="10"/>
        <v>28.105718354507712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5591.1941372335523</v>
      </c>
      <c r="F41" s="56">
        <v>7894.0354284846835</v>
      </c>
      <c r="G41" s="57">
        <f t="shared" si="2"/>
        <v>13485.229565718237</v>
      </c>
      <c r="H41" s="56">
        <v>76</v>
      </c>
      <c r="I41" s="56">
        <v>77</v>
      </c>
      <c r="J41" s="57">
        <f t="shared" si="3"/>
        <v>153</v>
      </c>
      <c r="K41" s="56">
        <v>159</v>
      </c>
      <c r="L41" s="56">
        <v>160</v>
      </c>
      <c r="M41" s="57">
        <f t="shared" si="4"/>
        <v>319</v>
      </c>
      <c r="N41" s="32">
        <f t="shared" si="11"/>
        <v>0.10011449178544536</v>
      </c>
      <c r="O41" s="32">
        <f t="shared" si="0"/>
        <v>0.14018389381454546</v>
      </c>
      <c r="P41" s="33">
        <f t="shared" si="12"/>
        <v>0.12023207530062621</v>
      </c>
      <c r="Q41" s="41"/>
      <c r="R41" s="58">
        <f t="shared" si="8"/>
        <v>23.792315477589582</v>
      </c>
      <c r="S41" s="58">
        <f t="shared" si="9"/>
        <v>33.308166364914278</v>
      </c>
      <c r="T41" s="58">
        <f t="shared" si="10"/>
        <v>28.5704016222844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3213.7055274857576</v>
      </c>
      <c r="F42" s="56">
        <v>5097.7608304498153</v>
      </c>
      <c r="G42" s="57">
        <f t="shared" si="2"/>
        <v>8311.4663579355729</v>
      </c>
      <c r="H42" s="56">
        <v>0</v>
      </c>
      <c r="I42" s="56">
        <v>0</v>
      </c>
      <c r="J42" s="57">
        <f t="shared" si="3"/>
        <v>0</v>
      </c>
      <c r="K42" s="56">
        <v>159</v>
      </c>
      <c r="L42" s="56">
        <v>160</v>
      </c>
      <c r="M42" s="57">
        <f t="shared" si="4"/>
        <v>319</v>
      </c>
      <c r="N42" s="32">
        <f t="shared" si="11"/>
        <v>8.1499937296757904E-2</v>
      </c>
      <c r="O42" s="32">
        <f t="shared" si="0"/>
        <v>0.12847179512222318</v>
      </c>
      <c r="P42" s="33">
        <f t="shared" si="12"/>
        <v>0.10505948981109785</v>
      </c>
      <c r="Q42" s="41"/>
      <c r="R42" s="58">
        <f t="shared" si="8"/>
        <v>20.21198444959596</v>
      </c>
      <c r="S42" s="58">
        <f t="shared" si="9"/>
        <v>31.861005190311346</v>
      </c>
      <c r="T42" s="58">
        <f t="shared" si="10"/>
        <v>26.054753473152267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2842.565783132547</v>
      </c>
      <c r="F43" s="56">
        <v>4434.785095992177</v>
      </c>
      <c r="G43" s="57">
        <f t="shared" si="2"/>
        <v>7277.3508791247241</v>
      </c>
      <c r="H43" s="56">
        <v>0</v>
      </c>
      <c r="I43" s="56">
        <v>0</v>
      </c>
      <c r="J43" s="57">
        <f t="shared" si="3"/>
        <v>0</v>
      </c>
      <c r="K43" s="56">
        <v>159</v>
      </c>
      <c r="L43" s="56">
        <v>160</v>
      </c>
      <c r="M43" s="57">
        <f t="shared" si="4"/>
        <v>319</v>
      </c>
      <c r="N43" s="32">
        <f t="shared" si="11"/>
        <v>7.2087791213546026E-2</v>
      </c>
      <c r="O43" s="32">
        <f t="shared" si="0"/>
        <v>0.11176373729818995</v>
      </c>
      <c r="P43" s="33">
        <f t="shared" si="12"/>
        <v>9.1987952259135461E-2</v>
      </c>
      <c r="Q43" s="41"/>
      <c r="R43" s="58">
        <f t="shared" si="8"/>
        <v>17.877772220959415</v>
      </c>
      <c r="S43" s="58">
        <f t="shared" si="9"/>
        <v>27.717406849951107</v>
      </c>
      <c r="T43" s="58">
        <f t="shared" si="10"/>
        <v>22.813012160265593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2758.4565896353429</v>
      </c>
      <c r="F44" s="56">
        <v>4280.6822263846689</v>
      </c>
      <c r="G44" s="57">
        <f t="shared" si="2"/>
        <v>7039.1388160200113</v>
      </c>
      <c r="H44" s="56">
        <v>0</v>
      </c>
      <c r="I44" s="56">
        <v>0</v>
      </c>
      <c r="J44" s="57">
        <f t="shared" si="3"/>
        <v>0</v>
      </c>
      <c r="K44" s="56">
        <v>159</v>
      </c>
      <c r="L44" s="56">
        <v>160</v>
      </c>
      <c r="M44" s="57">
        <f t="shared" si="4"/>
        <v>319</v>
      </c>
      <c r="N44" s="32">
        <f t="shared" si="11"/>
        <v>6.9954772510533142E-2</v>
      </c>
      <c r="O44" s="32">
        <f t="shared" si="0"/>
        <v>0.10788009643106525</v>
      </c>
      <c r="P44" s="33">
        <f t="shared" si="12"/>
        <v>8.8976878552179325E-2</v>
      </c>
      <c r="Q44" s="41"/>
      <c r="R44" s="58">
        <f t="shared" si="8"/>
        <v>17.348783582612221</v>
      </c>
      <c r="S44" s="58">
        <f t="shared" si="9"/>
        <v>26.754263914904179</v>
      </c>
      <c r="T44" s="58">
        <f t="shared" si="10"/>
        <v>22.066265880940474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2677.2678550484247</v>
      </c>
      <c r="F45" s="56">
        <v>4162.9468417518065</v>
      </c>
      <c r="G45" s="57">
        <f t="shared" si="2"/>
        <v>6840.2146968002307</v>
      </c>
      <c r="H45" s="56">
        <v>0</v>
      </c>
      <c r="I45" s="56">
        <v>0</v>
      </c>
      <c r="J45" s="57">
        <f t="shared" si="3"/>
        <v>0</v>
      </c>
      <c r="K45" s="56">
        <v>159</v>
      </c>
      <c r="L45" s="56">
        <v>160</v>
      </c>
      <c r="M45" s="57">
        <f t="shared" si="4"/>
        <v>319</v>
      </c>
      <c r="N45" s="32">
        <f t="shared" si="11"/>
        <v>6.7895816977288109E-2</v>
      </c>
      <c r="O45" s="32">
        <f t="shared" si="0"/>
        <v>0.10491297484253545</v>
      </c>
      <c r="P45" s="33">
        <f t="shared" si="12"/>
        <v>8.6462416533525016E-2</v>
      </c>
      <c r="Q45" s="41"/>
      <c r="R45" s="58">
        <f t="shared" si="8"/>
        <v>16.838162610367451</v>
      </c>
      <c r="S45" s="58">
        <f t="shared" si="9"/>
        <v>26.01841776094879</v>
      </c>
      <c r="T45" s="58">
        <f t="shared" si="10"/>
        <v>21.442679300314204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2673.9518385004935</v>
      </c>
      <c r="F46" s="56">
        <v>4110.6494535559195</v>
      </c>
      <c r="G46" s="57">
        <f t="shared" si="2"/>
        <v>6784.6012920564135</v>
      </c>
      <c r="H46" s="56">
        <v>0</v>
      </c>
      <c r="I46" s="56">
        <v>0</v>
      </c>
      <c r="J46" s="57">
        <f t="shared" si="3"/>
        <v>0</v>
      </c>
      <c r="K46" s="56">
        <v>159</v>
      </c>
      <c r="L46" s="56">
        <v>160</v>
      </c>
      <c r="M46" s="57">
        <f t="shared" si="4"/>
        <v>319</v>
      </c>
      <c r="N46" s="32">
        <f t="shared" si="11"/>
        <v>6.7811722420888967E-2</v>
      </c>
      <c r="O46" s="32">
        <f t="shared" si="0"/>
        <v>0.10359499630937297</v>
      </c>
      <c r="P46" s="33">
        <f t="shared" si="12"/>
        <v>8.5759446001319822E-2</v>
      </c>
      <c r="Q46" s="41"/>
      <c r="R46" s="58">
        <f t="shared" si="8"/>
        <v>16.817307160380462</v>
      </c>
      <c r="S46" s="58">
        <f t="shared" si="9"/>
        <v>25.691559084724496</v>
      </c>
      <c r="T46" s="58">
        <f t="shared" si="10"/>
        <v>21.268342608327316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2644.9791014305238</v>
      </c>
      <c r="F47" s="56">
        <v>4060.5268140402209</v>
      </c>
      <c r="G47" s="57">
        <f t="shared" si="2"/>
        <v>6705.5059154707451</v>
      </c>
      <c r="H47" s="56">
        <v>0</v>
      </c>
      <c r="I47" s="56">
        <v>0</v>
      </c>
      <c r="J47" s="57">
        <f t="shared" si="3"/>
        <v>0</v>
      </c>
      <c r="K47" s="56">
        <v>157</v>
      </c>
      <c r="L47" s="56">
        <v>162</v>
      </c>
      <c r="M47" s="57">
        <f t="shared" si="4"/>
        <v>319</v>
      </c>
      <c r="N47" s="32">
        <f t="shared" si="11"/>
        <v>6.7931454217960846E-2</v>
      </c>
      <c r="O47" s="32">
        <f t="shared" si="0"/>
        <v>0.10106846908702262</v>
      </c>
      <c r="P47" s="33">
        <f t="shared" si="12"/>
        <v>8.4759656126387209E-2</v>
      </c>
      <c r="Q47" s="41"/>
      <c r="R47" s="58">
        <f t="shared" si="8"/>
        <v>16.84700064605429</v>
      </c>
      <c r="S47" s="58">
        <f t="shared" si="9"/>
        <v>25.064980333581609</v>
      </c>
      <c r="T47" s="58">
        <f t="shared" si="10"/>
        <v>21.020394719344029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2211.4113695340634</v>
      </c>
      <c r="F48" s="56">
        <v>3935.2913516182634</v>
      </c>
      <c r="G48" s="57">
        <f t="shared" si="2"/>
        <v>6146.7027211523273</v>
      </c>
      <c r="H48" s="56">
        <v>0</v>
      </c>
      <c r="I48" s="56">
        <v>0</v>
      </c>
      <c r="J48" s="57">
        <f t="shared" ref="J48:J58" si="13">+H48+I48</f>
        <v>0</v>
      </c>
      <c r="K48" s="56">
        <v>157</v>
      </c>
      <c r="L48" s="56">
        <v>158</v>
      </c>
      <c r="M48" s="57">
        <f t="shared" ref="M48:M58" si="14">+K48+L48</f>
        <v>315</v>
      </c>
      <c r="N48" s="32">
        <f t="shared" ref="N48" si="15">+E48/(H48*216+K48*248)</f>
        <v>5.6796059418894172E-2</v>
      </c>
      <c r="O48" s="32">
        <f t="shared" ref="O48" si="16">+F48/(I48*216+L48*248)</f>
        <v>0.10043107777710962</v>
      </c>
      <c r="P48" s="33">
        <f t="shared" ref="P48" si="17">+G48/(J48*216+M48*248)</f>
        <v>7.8682830531903836E-2</v>
      </c>
      <c r="Q48" s="41"/>
      <c r="R48" s="58">
        <f t="shared" ref="R48" si="18">+E48/(H48+K48)</f>
        <v>14.085422735885754</v>
      </c>
      <c r="S48" s="58">
        <f t="shared" ref="S48" si="19">+F48/(I48+L48)</f>
        <v>24.906907288723186</v>
      </c>
      <c r="T48" s="58">
        <f t="shared" ref="T48" si="20">+G48/(J48+M48)</f>
        <v>19.513341971912151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2186.1687061638918</v>
      </c>
      <c r="F49" s="56">
        <v>3715.9645799065465</v>
      </c>
      <c r="G49" s="57">
        <f t="shared" si="2"/>
        <v>5902.1332860704388</v>
      </c>
      <c r="H49" s="56">
        <v>0</v>
      </c>
      <c r="I49" s="56">
        <v>0</v>
      </c>
      <c r="J49" s="57">
        <f t="shared" si="13"/>
        <v>0</v>
      </c>
      <c r="K49" s="56">
        <v>155</v>
      </c>
      <c r="L49" s="56">
        <v>158</v>
      </c>
      <c r="M49" s="57">
        <f t="shared" si="14"/>
        <v>313</v>
      </c>
      <c r="N49" s="32">
        <f t="shared" si="11"/>
        <v>5.6872234811755767E-2</v>
      </c>
      <c r="O49" s="32">
        <f t="shared" si="0"/>
        <v>9.48337224353447E-2</v>
      </c>
      <c r="P49" s="33">
        <f t="shared" si="12"/>
        <v>7.6034902685644112E-2</v>
      </c>
      <c r="Q49" s="41"/>
      <c r="R49" s="58">
        <f t="shared" si="8"/>
        <v>14.104314233315431</v>
      </c>
      <c r="S49" s="58">
        <f t="shared" si="9"/>
        <v>23.518763163965485</v>
      </c>
      <c r="T49" s="58">
        <f t="shared" si="10"/>
        <v>18.856655866039741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2139.1274897292783</v>
      </c>
      <c r="F50" s="56">
        <v>3714.5192044217915</v>
      </c>
      <c r="G50" s="57">
        <f t="shared" si="2"/>
        <v>5853.6466941510698</v>
      </c>
      <c r="H50" s="56">
        <v>0</v>
      </c>
      <c r="I50" s="56">
        <v>0</v>
      </c>
      <c r="J50" s="57">
        <f t="shared" si="13"/>
        <v>0</v>
      </c>
      <c r="K50" s="56">
        <v>159</v>
      </c>
      <c r="L50" s="56">
        <v>160</v>
      </c>
      <c r="M50" s="57">
        <f t="shared" si="14"/>
        <v>319</v>
      </c>
      <c r="N50" s="32">
        <f t="shared" si="11"/>
        <v>5.4248516172886951E-2</v>
      </c>
      <c r="O50" s="32">
        <f t="shared" si="0"/>
        <v>9.3611875111436274E-2</v>
      </c>
      <c r="P50" s="33">
        <f t="shared" si="12"/>
        <v>7.399189369692423E-2</v>
      </c>
      <c r="Q50" s="41"/>
      <c r="R50" s="58">
        <f t="shared" si="8"/>
        <v>13.453632010875964</v>
      </c>
      <c r="S50" s="58">
        <f t="shared" si="9"/>
        <v>23.215745027636196</v>
      </c>
      <c r="T50" s="58">
        <f t="shared" si="10"/>
        <v>18.349989636837208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2085.2997192445423</v>
      </c>
      <c r="F51" s="56">
        <v>3497.7214925131689</v>
      </c>
      <c r="G51" s="57">
        <f t="shared" si="2"/>
        <v>5583.0212117577112</v>
      </c>
      <c r="H51" s="56">
        <v>0</v>
      </c>
      <c r="I51" s="56">
        <v>0</v>
      </c>
      <c r="J51" s="57">
        <f t="shared" si="13"/>
        <v>0</v>
      </c>
      <c r="K51" s="56">
        <v>159</v>
      </c>
      <c r="L51" s="56">
        <v>160</v>
      </c>
      <c r="M51" s="57">
        <f t="shared" si="14"/>
        <v>319</v>
      </c>
      <c r="N51" s="32">
        <f t="shared" si="11"/>
        <v>5.2883437797842929E-2</v>
      </c>
      <c r="O51" s="32">
        <f t="shared" si="0"/>
        <v>8.8148223097610098E-2</v>
      </c>
      <c r="P51" s="33">
        <f t="shared" si="12"/>
        <v>7.057110440587662E-2</v>
      </c>
      <c r="Q51" s="41"/>
      <c r="R51" s="58">
        <f t="shared" si="8"/>
        <v>13.115092573865047</v>
      </c>
      <c r="S51" s="58">
        <f t="shared" si="9"/>
        <v>21.860759328207305</v>
      </c>
      <c r="T51" s="58">
        <f t="shared" si="10"/>
        <v>17.501633892657402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2080.8247572936143</v>
      </c>
      <c r="F52" s="56">
        <v>3469.6605238325787</v>
      </c>
      <c r="G52" s="57">
        <f t="shared" si="2"/>
        <v>5550.4852811261935</v>
      </c>
      <c r="H52" s="56">
        <v>0</v>
      </c>
      <c r="I52" s="56">
        <v>0</v>
      </c>
      <c r="J52" s="57">
        <f t="shared" si="13"/>
        <v>0</v>
      </c>
      <c r="K52" s="56">
        <v>159</v>
      </c>
      <c r="L52" s="56">
        <v>160</v>
      </c>
      <c r="M52" s="57">
        <f t="shared" si="14"/>
        <v>319</v>
      </c>
      <c r="N52" s="32">
        <f t="shared" si="11"/>
        <v>5.2769952254352159E-2</v>
      </c>
      <c r="O52" s="32">
        <f t="shared" si="0"/>
        <v>8.744104142723233E-2</v>
      </c>
      <c r="P52" s="33">
        <f t="shared" si="12"/>
        <v>7.0159840240749741E-2</v>
      </c>
      <c r="Q52" s="41"/>
      <c r="R52" s="58">
        <f t="shared" si="8"/>
        <v>13.086948159079336</v>
      </c>
      <c r="S52" s="58">
        <f t="shared" si="9"/>
        <v>21.685378273953617</v>
      </c>
      <c r="T52" s="58">
        <f t="shared" si="10"/>
        <v>17.399640379705936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2046.6136955493812</v>
      </c>
      <c r="F53" s="56">
        <v>3396.0487553676767</v>
      </c>
      <c r="G53" s="57">
        <f t="shared" si="2"/>
        <v>5442.6624509170579</v>
      </c>
      <c r="H53" s="56">
        <v>0</v>
      </c>
      <c r="I53" s="56">
        <v>0</v>
      </c>
      <c r="J53" s="57">
        <f t="shared" si="13"/>
        <v>0</v>
      </c>
      <c r="K53" s="56">
        <v>157</v>
      </c>
      <c r="L53" s="56">
        <v>160</v>
      </c>
      <c r="M53" s="57">
        <f t="shared" si="14"/>
        <v>317</v>
      </c>
      <c r="N53" s="32">
        <f t="shared" si="11"/>
        <v>5.2563532349223882E-2</v>
      </c>
      <c r="O53" s="32">
        <f t="shared" si="0"/>
        <v>8.5585906133257977E-2</v>
      </c>
      <c r="P53" s="33">
        <f t="shared" si="12"/>
        <v>6.9230976530439831E-2</v>
      </c>
      <c r="Q53" s="41"/>
      <c r="R53" s="58">
        <f t="shared" si="8"/>
        <v>13.035756022607524</v>
      </c>
      <c r="S53" s="58">
        <f t="shared" si="9"/>
        <v>21.22530472104798</v>
      </c>
      <c r="T53" s="58">
        <f t="shared" si="10"/>
        <v>17.169282179549079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1912.7983786247194</v>
      </c>
      <c r="F54" s="56">
        <v>3230.2774175701511</v>
      </c>
      <c r="G54" s="57">
        <f t="shared" si="2"/>
        <v>5143.0757961948702</v>
      </c>
      <c r="H54" s="56">
        <v>0</v>
      </c>
      <c r="I54" s="56">
        <v>0</v>
      </c>
      <c r="J54" s="57">
        <f t="shared" si="13"/>
        <v>0</v>
      </c>
      <c r="K54" s="56">
        <v>159</v>
      </c>
      <c r="L54" s="56">
        <v>158</v>
      </c>
      <c r="M54" s="57">
        <f t="shared" si="14"/>
        <v>317</v>
      </c>
      <c r="N54" s="32">
        <f t="shared" si="11"/>
        <v>4.8508784201276106E-2</v>
      </c>
      <c r="O54" s="32">
        <f t="shared" si="0"/>
        <v>8.2438684605199861E-2</v>
      </c>
      <c r="P54" s="33">
        <f t="shared" si="12"/>
        <v>6.5420217210171855E-2</v>
      </c>
      <c r="Q54" s="41"/>
      <c r="R54" s="58">
        <f t="shared" si="8"/>
        <v>12.030178481916474</v>
      </c>
      <c r="S54" s="58">
        <f t="shared" si="9"/>
        <v>20.444793782089565</v>
      </c>
      <c r="T54" s="58">
        <f t="shared" si="10"/>
        <v>16.224213868122618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1467.0955776566334</v>
      </c>
      <c r="F55" s="56">
        <v>2494.9291502187725</v>
      </c>
      <c r="G55" s="57">
        <f t="shared" si="2"/>
        <v>3962.0247278754059</v>
      </c>
      <c r="H55" s="56">
        <v>0</v>
      </c>
      <c r="I55" s="56">
        <v>0</v>
      </c>
      <c r="J55" s="57">
        <f t="shared" si="13"/>
        <v>0</v>
      </c>
      <c r="K55" s="56">
        <v>157</v>
      </c>
      <c r="L55" s="56">
        <v>160</v>
      </c>
      <c r="M55" s="57">
        <f t="shared" si="14"/>
        <v>317</v>
      </c>
      <c r="N55" s="32">
        <f t="shared" si="11"/>
        <v>3.7679668626891136E-2</v>
      </c>
      <c r="O55" s="32">
        <f t="shared" si="0"/>
        <v>6.2876238664787615E-2</v>
      </c>
      <c r="P55" s="33">
        <f t="shared" si="12"/>
        <v>5.0397180317942984E-2</v>
      </c>
      <c r="Q55" s="41"/>
      <c r="R55" s="58">
        <f t="shared" si="8"/>
        <v>9.3445578194690029</v>
      </c>
      <c r="S55" s="58">
        <f t="shared" si="9"/>
        <v>15.593307188867328</v>
      </c>
      <c r="T55" s="58">
        <f t="shared" si="10"/>
        <v>12.498500718849861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1392.4476697224393</v>
      </c>
      <c r="F56" s="56">
        <v>2421.879498869594</v>
      </c>
      <c r="G56" s="57">
        <f t="shared" si="2"/>
        <v>3814.3271685920336</v>
      </c>
      <c r="H56" s="56">
        <v>0</v>
      </c>
      <c r="I56" s="56">
        <v>0</v>
      </c>
      <c r="J56" s="57">
        <f t="shared" si="13"/>
        <v>0</v>
      </c>
      <c r="K56" s="56">
        <v>160</v>
      </c>
      <c r="L56" s="56">
        <v>160</v>
      </c>
      <c r="M56" s="57">
        <f t="shared" si="14"/>
        <v>320</v>
      </c>
      <c r="N56" s="32">
        <f t="shared" si="11"/>
        <v>3.5091927160343733E-2</v>
      </c>
      <c r="O56" s="32">
        <f t="shared" si="0"/>
        <v>6.1035269628770011E-2</v>
      </c>
      <c r="P56" s="33">
        <f t="shared" si="12"/>
        <v>4.8063598394556872E-2</v>
      </c>
      <c r="Q56" s="41"/>
      <c r="R56" s="58">
        <f t="shared" si="8"/>
        <v>8.7027979357652452</v>
      </c>
      <c r="S56" s="58">
        <f t="shared" si="9"/>
        <v>15.136746867934963</v>
      </c>
      <c r="T56" s="58">
        <f t="shared" si="10"/>
        <v>11.919772401850105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1127.499866353576</v>
      </c>
      <c r="F57" s="56">
        <v>1998.6114270852293</v>
      </c>
      <c r="G57" s="57">
        <f t="shared" si="2"/>
        <v>3126.1112934388052</v>
      </c>
      <c r="H57" s="56">
        <v>0</v>
      </c>
      <c r="I57" s="56">
        <v>0</v>
      </c>
      <c r="J57" s="57">
        <f t="shared" si="13"/>
        <v>0</v>
      </c>
      <c r="K57" s="56">
        <v>160</v>
      </c>
      <c r="L57" s="56">
        <v>162</v>
      </c>
      <c r="M57" s="57">
        <f t="shared" si="14"/>
        <v>322</v>
      </c>
      <c r="N57" s="32">
        <f t="shared" si="11"/>
        <v>2.8414815180281654E-2</v>
      </c>
      <c r="O57" s="32">
        <f t="shared" si="0"/>
        <v>4.9746401510484602E-2</v>
      </c>
      <c r="P57" s="33">
        <f t="shared" si="12"/>
        <v>3.9146855507899286E-2</v>
      </c>
      <c r="Q57" s="41"/>
      <c r="R57" s="58">
        <f t="shared" si="8"/>
        <v>7.0468741647098501</v>
      </c>
      <c r="S57" s="58">
        <f t="shared" si="9"/>
        <v>12.33710757460018</v>
      </c>
      <c r="T57" s="58">
        <f t="shared" si="10"/>
        <v>9.7084201659590228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1080.4723197838043</v>
      </c>
      <c r="F58" s="61">
        <v>1922.9999999999995</v>
      </c>
      <c r="G58" s="62">
        <f t="shared" si="2"/>
        <v>3003.4723197838039</v>
      </c>
      <c r="H58" s="56">
        <v>0</v>
      </c>
      <c r="I58" s="56">
        <v>0</v>
      </c>
      <c r="J58" s="57">
        <f t="shared" si="13"/>
        <v>0</v>
      </c>
      <c r="K58" s="56">
        <v>160</v>
      </c>
      <c r="L58" s="56">
        <v>162</v>
      </c>
      <c r="M58" s="57">
        <f t="shared" si="14"/>
        <v>322</v>
      </c>
      <c r="N58" s="34">
        <f t="shared" si="11"/>
        <v>2.7229645155841843E-2</v>
      </c>
      <c r="O58" s="34">
        <f t="shared" si="0"/>
        <v>4.7864396654719227E-2</v>
      </c>
      <c r="P58" s="35">
        <f t="shared" si="12"/>
        <v>3.7611103984469596E-2</v>
      </c>
      <c r="Q58" s="41"/>
      <c r="R58" s="58">
        <f t="shared" si="8"/>
        <v>6.7529519986487774</v>
      </c>
      <c r="S58" s="58">
        <f t="shared" si="9"/>
        <v>11.870370370370367</v>
      </c>
      <c r="T58" s="58">
        <f t="shared" si="10"/>
        <v>9.3275537881484585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4074.7294556227166</v>
      </c>
      <c r="F59" s="64">
        <v>4970.4425419952686</v>
      </c>
      <c r="G59" s="65">
        <f t="shared" si="2"/>
        <v>9045.1719976179847</v>
      </c>
      <c r="H59" s="66">
        <v>69</v>
      </c>
      <c r="I59" s="64">
        <v>29</v>
      </c>
      <c r="J59" s="65">
        <f t="shared" si="3"/>
        <v>98</v>
      </c>
      <c r="K59" s="66">
        <v>100</v>
      </c>
      <c r="L59" s="64">
        <v>120</v>
      </c>
      <c r="M59" s="65">
        <f t="shared" si="4"/>
        <v>220</v>
      </c>
      <c r="N59" s="30">
        <f t="shared" si="11"/>
        <v>0.10262768123168237</v>
      </c>
      <c r="O59" s="30">
        <f t="shared" si="0"/>
        <v>0.13797586447910473</v>
      </c>
      <c r="P59" s="31">
        <f t="shared" si="12"/>
        <v>0.1194429008770598</v>
      </c>
      <c r="Q59" s="41"/>
      <c r="R59" s="58">
        <f t="shared" si="8"/>
        <v>24.110825181199505</v>
      </c>
      <c r="S59" s="58">
        <f t="shared" si="9"/>
        <v>33.358674778491732</v>
      </c>
      <c r="T59" s="58">
        <f t="shared" si="10"/>
        <v>28.443937099427625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3995.0584092230524</v>
      </c>
      <c r="F60" s="56">
        <v>4851.5742223627176</v>
      </c>
      <c r="G60" s="57">
        <f t="shared" si="2"/>
        <v>8846.6326315857696</v>
      </c>
      <c r="H60" s="55">
        <v>69</v>
      </c>
      <c r="I60" s="56">
        <v>29</v>
      </c>
      <c r="J60" s="57">
        <f t="shared" ref="J60:J84" si="21">+H60+I60</f>
        <v>98</v>
      </c>
      <c r="K60" s="55">
        <v>83</v>
      </c>
      <c r="L60" s="56">
        <v>122</v>
      </c>
      <c r="M60" s="57">
        <f t="shared" ref="M60:M84" si="22">+K60+L60</f>
        <v>205</v>
      </c>
      <c r="N60" s="32">
        <f t="shared" si="11"/>
        <v>0.11257491008856663</v>
      </c>
      <c r="O60" s="32">
        <f t="shared" si="0"/>
        <v>0.13284704880511275</v>
      </c>
      <c r="P60" s="33">
        <f t="shared" si="12"/>
        <v>0.12285624696680604</v>
      </c>
      <c r="Q60" s="41"/>
      <c r="R60" s="58">
        <f t="shared" si="8"/>
        <v>26.283279008046396</v>
      </c>
      <c r="S60" s="58">
        <f t="shared" si="9"/>
        <v>32.129630611673626</v>
      </c>
      <c r="T60" s="58">
        <f t="shared" si="10"/>
        <v>29.196807364969537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3846.3026321884413</v>
      </c>
      <c r="F61" s="56">
        <v>4630.7055852062776</v>
      </c>
      <c r="G61" s="57">
        <f t="shared" si="2"/>
        <v>8477.0082173947194</v>
      </c>
      <c r="H61" s="55">
        <v>69</v>
      </c>
      <c r="I61" s="56">
        <v>29</v>
      </c>
      <c r="J61" s="57">
        <f t="shared" si="21"/>
        <v>98</v>
      </c>
      <c r="K61" s="55">
        <v>83</v>
      </c>
      <c r="L61" s="56">
        <v>122</v>
      </c>
      <c r="M61" s="57">
        <f t="shared" si="22"/>
        <v>205</v>
      </c>
      <c r="N61" s="32">
        <f t="shared" si="11"/>
        <v>0.1083831895905219</v>
      </c>
      <c r="O61" s="32">
        <f t="shared" si="0"/>
        <v>0.12679916717432305</v>
      </c>
      <c r="P61" s="33">
        <f t="shared" si="12"/>
        <v>0.11772314489216086</v>
      </c>
      <c r="Q61" s="41"/>
      <c r="R61" s="58">
        <f t="shared" si="8"/>
        <v>25.304622580187115</v>
      </c>
      <c r="S61" s="58">
        <f t="shared" si="9"/>
        <v>30.666924405339586</v>
      </c>
      <c r="T61" s="58">
        <f t="shared" si="10"/>
        <v>27.976924809883563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3751.7802478335366</v>
      </c>
      <c r="F62" s="56">
        <v>4461.004330414893</v>
      </c>
      <c r="G62" s="57">
        <f t="shared" si="2"/>
        <v>8212.7845782484292</v>
      </c>
      <c r="H62" s="55">
        <v>69</v>
      </c>
      <c r="I62" s="56">
        <v>31</v>
      </c>
      <c r="J62" s="57">
        <f t="shared" si="21"/>
        <v>100</v>
      </c>
      <c r="K62" s="55">
        <v>83</v>
      </c>
      <c r="L62" s="56">
        <v>120</v>
      </c>
      <c r="M62" s="57">
        <f t="shared" si="22"/>
        <v>203</v>
      </c>
      <c r="N62" s="32">
        <f t="shared" si="11"/>
        <v>0.10571968687538144</v>
      </c>
      <c r="O62" s="32">
        <f t="shared" si="0"/>
        <v>0.12236680739562467</v>
      </c>
      <c r="P62" s="33">
        <f t="shared" si="12"/>
        <v>0.11415523988447165</v>
      </c>
      <c r="Q62" s="41"/>
      <c r="R62" s="58">
        <f t="shared" si="8"/>
        <v>24.682764788378531</v>
      </c>
      <c r="S62" s="58">
        <f t="shared" si="9"/>
        <v>29.54307503586022</v>
      </c>
      <c r="T62" s="58">
        <f t="shared" si="10"/>
        <v>27.104899598179635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3700.3410176820457</v>
      </c>
      <c r="F63" s="56">
        <v>4225.3065462853465</v>
      </c>
      <c r="G63" s="57">
        <f t="shared" si="2"/>
        <v>7925.6475639673918</v>
      </c>
      <c r="H63" s="55">
        <v>69</v>
      </c>
      <c r="I63" s="56">
        <v>58</v>
      </c>
      <c r="J63" s="57">
        <f t="shared" si="21"/>
        <v>127</v>
      </c>
      <c r="K63" s="55">
        <v>83</v>
      </c>
      <c r="L63" s="56">
        <v>84</v>
      </c>
      <c r="M63" s="57">
        <f t="shared" si="22"/>
        <v>167</v>
      </c>
      <c r="N63" s="32">
        <f t="shared" si="11"/>
        <v>0.10427020451087821</v>
      </c>
      <c r="O63" s="32">
        <f t="shared" si="0"/>
        <v>0.12665787009248641</v>
      </c>
      <c r="P63" s="33">
        <f t="shared" si="12"/>
        <v>0.11511805083615198</v>
      </c>
      <c r="Q63" s="41"/>
      <c r="R63" s="58">
        <f t="shared" si="8"/>
        <v>24.344348800539773</v>
      </c>
      <c r="S63" s="58">
        <f t="shared" si="9"/>
        <v>29.755679903417931</v>
      </c>
      <c r="T63" s="58">
        <f t="shared" si="10"/>
        <v>26.957984911453714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3666.5950578463053</v>
      </c>
      <c r="F64" s="56">
        <v>3941.5405341523337</v>
      </c>
      <c r="G64" s="57">
        <f t="shared" si="2"/>
        <v>7608.135591998639</v>
      </c>
      <c r="H64" s="55">
        <v>69</v>
      </c>
      <c r="I64" s="56">
        <v>64</v>
      </c>
      <c r="J64" s="57">
        <f t="shared" si="21"/>
        <v>133</v>
      </c>
      <c r="K64" s="55">
        <v>83</v>
      </c>
      <c r="L64" s="56">
        <v>84</v>
      </c>
      <c r="M64" s="57">
        <f t="shared" si="22"/>
        <v>167</v>
      </c>
      <c r="N64" s="3">
        <f t="shared" si="11"/>
        <v>0.1033192926579775</v>
      </c>
      <c r="O64" s="3">
        <f t="shared" si="0"/>
        <v>0.11373327949423863</v>
      </c>
      <c r="P64" s="4">
        <f t="shared" si="12"/>
        <v>0.10846452429286381</v>
      </c>
      <c r="Q64" s="41"/>
      <c r="R64" s="58">
        <f t="shared" si="8"/>
        <v>24.122335906883588</v>
      </c>
      <c r="S64" s="58">
        <f t="shared" si="9"/>
        <v>26.632030636164416</v>
      </c>
      <c r="T64" s="58">
        <f t="shared" si="10"/>
        <v>25.360451973328797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3478.1890319787708</v>
      </c>
      <c r="F65" s="56">
        <v>3408.8166735359728</v>
      </c>
      <c r="G65" s="57">
        <f t="shared" si="2"/>
        <v>6887.0057055147436</v>
      </c>
      <c r="H65" s="55">
        <v>69</v>
      </c>
      <c r="I65" s="56">
        <v>64</v>
      </c>
      <c r="J65" s="57">
        <f t="shared" si="21"/>
        <v>133</v>
      </c>
      <c r="K65" s="55">
        <v>83</v>
      </c>
      <c r="L65" s="56">
        <v>84</v>
      </c>
      <c r="M65" s="57">
        <f t="shared" si="22"/>
        <v>167</v>
      </c>
      <c r="N65" s="3">
        <f t="shared" si="11"/>
        <v>9.8010286067931995E-2</v>
      </c>
      <c r="O65" s="3">
        <f t="shared" si="0"/>
        <v>9.8361515279777614E-2</v>
      </c>
      <c r="P65" s="4">
        <f t="shared" si="12"/>
        <v>9.8183817653894043E-2</v>
      </c>
      <c r="Q65" s="41"/>
      <c r="R65" s="58">
        <f t="shared" si="8"/>
        <v>22.882822578807701</v>
      </c>
      <c r="S65" s="58">
        <f t="shared" si="9"/>
        <v>23.032545091459276</v>
      </c>
      <c r="T65" s="58">
        <f t="shared" si="10"/>
        <v>22.956685685049145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2097.1443384748013</v>
      </c>
      <c r="F66" s="56">
        <v>1457.6723883688126</v>
      </c>
      <c r="G66" s="57">
        <f t="shared" si="2"/>
        <v>3554.8167268436137</v>
      </c>
      <c r="H66" s="55">
        <v>69</v>
      </c>
      <c r="I66" s="56">
        <v>64</v>
      </c>
      <c r="J66" s="57">
        <f t="shared" si="21"/>
        <v>133</v>
      </c>
      <c r="K66" s="55">
        <v>83</v>
      </c>
      <c r="L66" s="56">
        <v>84</v>
      </c>
      <c r="M66" s="57">
        <f t="shared" si="22"/>
        <v>167</v>
      </c>
      <c r="N66" s="3">
        <f t="shared" si="11"/>
        <v>5.9094464001206076E-2</v>
      </c>
      <c r="O66" s="3">
        <f t="shared" si="0"/>
        <v>4.2061183874908023E-2</v>
      </c>
      <c r="P66" s="4">
        <f t="shared" si="12"/>
        <v>5.0678842478952067E-2</v>
      </c>
      <c r="Q66" s="41"/>
      <c r="R66" s="58">
        <f t="shared" si="8"/>
        <v>13.797002226807903</v>
      </c>
      <c r="S66" s="58">
        <f t="shared" si="9"/>
        <v>9.8491377592487339</v>
      </c>
      <c r="T66" s="58">
        <f t="shared" si="10"/>
        <v>11.849389089478713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1985.8978592793064</v>
      </c>
      <c r="F67" s="56">
        <v>1375.0713879589698</v>
      </c>
      <c r="G67" s="57">
        <f t="shared" si="2"/>
        <v>3360.9692472382762</v>
      </c>
      <c r="H67" s="55">
        <v>70</v>
      </c>
      <c r="I67" s="56">
        <v>64</v>
      </c>
      <c r="J67" s="57">
        <f t="shared" si="21"/>
        <v>134</v>
      </c>
      <c r="K67" s="55">
        <v>81</v>
      </c>
      <c r="L67" s="56">
        <v>84</v>
      </c>
      <c r="M67" s="57">
        <f t="shared" si="22"/>
        <v>165</v>
      </c>
      <c r="N67" s="3">
        <f t="shared" si="11"/>
        <v>5.6404733562806932E-2</v>
      </c>
      <c r="O67" s="3">
        <f t="shared" si="0"/>
        <v>3.9677729338612931E-2</v>
      </c>
      <c r="P67" s="4">
        <f t="shared" si="12"/>
        <v>4.8107312023907535E-2</v>
      </c>
      <c r="Q67" s="41"/>
      <c r="R67" s="58">
        <f t="shared" si="8"/>
        <v>13.151641452180836</v>
      </c>
      <c r="S67" s="58">
        <f t="shared" si="9"/>
        <v>9.2910228916146611</v>
      </c>
      <c r="T67" s="58">
        <f t="shared" si="10"/>
        <v>11.240699823539385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1935.2871745754712</v>
      </c>
      <c r="F68" s="56">
        <v>1351.6050035975122</v>
      </c>
      <c r="G68" s="57">
        <f t="shared" si="2"/>
        <v>3286.8921781729832</v>
      </c>
      <c r="H68" s="55">
        <v>66</v>
      </c>
      <c r="I68" s="56">
        <v>64</v>
      </c>
      <c r="J68" s="57">
        <f t="shared" si="21"/>
        <v>130</v>
      </c>
      <c r="K68" s="55">
        <v>84</v>
      </c>
      <c r="L68" s="56">
        <v>84</v>
      </c>
      <c r="M68" s="57">
        <f t="shared" si="22"/>
        <v>168</v>
      </c>
      <c r="N68" s="3">
        <f t="shared" si="11"/>
        <v>5.515524323345506E-2</v>
      </c>
      <c r="O68" s="3">
        <f t="shared" si="0"/>
        <v>3.9000606059485E-2</v>
      </c>
      <c r="P68" s="4">
        <f t="shared" si="12"/>
        <v>4.7127956213767253E-2</v>
      </c>
      <c r="Q68" s="41"/>
      <c r="R68" s="58">
        <f t="shared" si="8"/>
        <v>12.901914497169809</v>
      </c>
      <c r="S68" s="58">
        <f t="shared" si="9"/>
        <v>9.1324662405237316</v>
      </c>
      <c r="T68" s="58">
        <f t="shared" si="10"/>
        <v>11.029839524070413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1567.0891452712842</v>
      </c>
      <c r="F69" s="61">
        <v>808.99999999999989</v>
      </c>
      <c r="G69" s="62">
        <f t="shared" si="2"/>
        <v>2376.089145271284</v>
      </c>
      <c r="H69" s="67">
        <v>66</v>
      </c>
      <c r="I69" s="61">
        <v>64</v>
      </c>
      <c r="J69" s="62">
        <f t="shared" si="21"/>
        <v>130</v>
      </c>
      <c r="K69" s="67">
        <v>84</v>
      </c>
      <c r="L69" s="61">
        <v>88</v>
      </c>
      <c r="M69" s="62">
        <f t="shared" si="22"/>
        <v>172</v>
      </c>
      <c r="N69" s="6">
        <f t="shared" si="11"/>
        <v>4.4661683346764826E-2</v>
      </c>
      <c r="O69" s="6">
        <f t="shared" si="0"/>
        <v>2.269412028725314E-2</v>
      </c>
      <c r="P69" s="7">
        <f t="shared" si="12"/>
        <v>3.3590945844708266E-2</v>
      </c>
      <c r="Q69" s="41"/>
      <c r="R69" s="58">
        <f t="shared" si="8"/>
        <v>10.447260968475229</v>
      </c>
      <c r="S69" s="58">
        <f t="shared" si="9"/>
        <v>5.322368421052631</v>
      </c>
      <c r="T69" s="58">
        <f t="shared" si="10"/>
        <v>7.867844851891669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7477.9999999999982</v>
      </c>
      <c r="F70" s="64">
        <v>3685.3318628925426</v>
      </c>
      <c r="G70" s="65">
        <f t="shared" si="2"/>
        <v>11163.331862892541</v>
      </c>
      <c r="H70" s="66">
        <v>342</v>
      </c>
      <c r="I70" s="64">
        <v>344</v>
      </c>
      <c r="J70" s="65">
        <f t="shared" si="21"/>
        <v>686</v>
      </c>
      <c r="K70" s="66">
        <v>0</v>
      </c>
      <c r="L70" s="64">
        <v>0</v>
      </c>
      <c r="M70" s="65">
        <f t="shared" si="22"/>
        <v>0</v>
      </c>
      <c r="N70" s="15">
        <f t="shared" si="11"/>
        <v>0.1012291531297379</v>
      </c>
      <c r="O70" s="15">
        <f t="shared" si="0"/>
        <v>4.9598027870539171E-2</v>
      </c>
      <c r="P70" s="16">
        <f t="shared" si="12"/>
        <v>7.5338326469148453E-2</v>
      </c>
      <c r="Q70" s="41"/>
      <c r="R70" s="58">
        <f t="shared" si="8"/>
        <v>21.865497076023388</v>
      </c>
      <c r="S70" s="58">
        <f t="shared" si="9"/>
        <v>10.713174020036462</v>
      </c>
      <c r="T70" s="58">
        <f t="shared" si="10"/>
        <v>16.273078517336064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10203.873685794297</v>
      </c>
      <c r="F71" s="56">
        <v>5501.9795318798133</v>
      </c>
      <c r="G71" s="57">
        <f t="shared" ref="G71:G84" si="23">+E71+F71</f>
        <v>15705.85321767411</v>
      </c>
      <c r="H71" s="55">
        <v>344</v>
      </c>
      <c r="I71" s="56">
        <v>352</v>
      </c>
      <c r="J71" s="57">
        <f t="shared" si="21"/>
        <v>696</v>
      </c>
      <c r="K71" s="55">
        <v>0</v>
      </c>
      <c r="L71" s="56">
        <v>0</v>
      </c>
      <c r="M71" s="57">
        <f t="shared" si="22"/>
        <v>0</v>
      </c>
      <c r="N71" s="3">
        <f t="shared" si="11"/>
        <v>0.13732603474637028</v>
      </c>
      <c r="O71" s="3">
        <f t="shared" si="0"/>
        <v>7.2363998472745855E-2</v>
      </c>
      <c r="P71" s="4">
        <f t="shared" si="12"/>
        <v>0.10447167157350275</v>
      </c>
      <c r="Q71" s="41"/>
      <c r="R71" s="58">
        <f t="shared" ref="R71:R86" si="24">+E71/(H71+K71)</f>
        <v>29.66242350521598</v>
      </c>
      <c r="S71" s="58">
        <f t="shared" ref="S71:S85" si="25">+F71/(I71+L71)</f>
        <v>15.630623670113106</v>
      </c>
      <c r="T71" s="58">
        <f t="shared" ref="T71:T86" si="26">+G71/(J71+M71)</f>
        <v>22.565881059876595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15169.885282354493</v>
      </c>
      <c r="F72" s="56">
        <v>9275.083938221047</v>
      </c>
      <c r="G72" s="57">
        <f t="shared" si="23"/>
        <v>24444.969220575542</v>
      </c>
      <c r="H72" s="55">
        <v>346</v>
      </c>
      <c r="I72" s="56">
        <v>356</v>
      </c>
      <c r="J72" s="57">
        <f t="shared" si="21"/>
        <v>702</v>
      </c>
      <c r="K72" s="55">
        <v>0</v>
      </c>
      <c r="L72" s="56">
        <v>0</v>
      </c>
      <c r="M72" s="57">
        <f t="shared" si="22"/>
        <v>0</v>
      </c>
      <c r="N72" s="3">
        <f t="shared" si="11"/>
        <v>0.20297962537939537</v>
      </c>
      <c r="O72" s="3">
        <f t="shared" si="0"/>
        <v>0.1206185489260956</v>
      </c>
      <c r="P72" s="4">
        <f t="shared" si="12"/>
        <v>0.16121246979908951</v>
      </c>
      <c r="Q72" s="41"/>
      <c r="R72" s="58">
        <f t="shared" si="24"/>
        <v>43.843599081949399</v>
      </c>
      <c r="S72" s="58">
        <f t="shared" si="25"/>
        <v>26.053606568036649</v>
      </c>
      <c r="T72" s="58">
        <f t="shared" si="26"/>
        <v>34.821893476603336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17908.340530168265</v>
      </c>
      <c r="F73" s="56">
        <v>10535.93712578212</v>
      </c>
      <c r="G73" s="57">
        <f t="shared" si="23"/>
        <v>28444.277655950384</v>
      </c>
      <c r="H73" s="55">
        <v>368</v>
      </c>
      <c r="I73" s="56">
        <v>342</v>
      </c>
      <c r="J73" s="57">
        <f t="shared" si="21"/>
        <v>710</v>
      </c>
      <c r="K73" s="55">
        <v>0</v>
      </c>
      <c r="L73" s="56">
        <v>0</v>
      </c>
      <c r="M73" s="57">
        <f t="shared" si="22"/>
        <v>0</v>
      </c>
      <c r="N73" s="3">
        <f t="shared" ref="N73" si="27">+E73/(H73*216+K73*248)</f>
        <v>0.22529615199990269</v>
      </c>
      <c r="O73" s="3">
        <f t="shared" ref="O73" si="28">+F73/(I73*216+L73*248)</f>
        <v>0.14262423009776534</v>
      </c>
      <c r="P73" s="4">
        <f t="shared" ref="P73" si="29">+G73/(J73*216+M73*248)</f>
        <v>0.18547390229492947</v>
      </c>
      <c r="Q73" s="41"/>
      <c r="R73" s="58">
        <f t="shared" si="24"/>
        <v>48.663968831978984</v>
      </c>
      <c r="S73" s="58">
        <f t="shared" si="25"/>
        <v>30.806833701117309</v>
      </c>
      <c r="T73" s="58">
        <f t="shared" si="26"/>
        <v>40.062362895704766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20553.001671404985</v>
      </c>
      <c r="F74" s="56">
        <v>11213.48098477735</v>
      </c>
      <c r="G74" s="57">
        <f t="shared" si="23"/>
        <v>31766.482656182336</v>
      </c>
      <c r="H74" s="55">
        <v>340</v>
      </c>
      <c r="I74" s="56">
        <v>340</v>
      </c>
      <c r="J74" s="57">
        <f t="shared" si="21"/>
        <v>680</v>
      </c>
      <c r="K74" s="55">
        <v>0</v>
      </c>
      <c r="L74" s="56">
        <v>0</v>
      </c>
      <c r="M74" s="57">
        <f t="shared" si="22"/>
        <v>0</v>
      </c>
      <c r="N74" s="3">
        <f t="shared" si="11"/>
        <v>0.27986113386989359</v>
      </c>
      <c r="O74" s="3">
        <f t="shared" si="0"/>
        <v>0.15268901123062842</v>
      </c>
      <c r="P74" s="4">
        <f t="shared" si="12"/>
        <v>0.21627507255026099</v>
      </c>
      <c r="Q74" s="41"/>
      <c r="R74" s="58">
        <f t="shared" si="24"/>
        <v>60.450004915897019</v>
      </c>
      <c r="S74" s="58">
        <f t="shared" si="25"/>
        <v>32.980826425815735</v>
      </c>
      <c r="T74" s="58">
        <f t="shared" si="26"/>
        <v>46.715415670856373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20947.938826889513</v>
      </c>
      <c r="F75" s="56">
        <v>12346.968921589589</v>
      </c>
      <c r="G75" s="57">
        <f t="shared" si="23"/>
        <v>33294.907748479105</v>
      </c>
      <c r="H75" s="55">
        <v>340</v>
      </c>
      <c r="I75" s="56">
        <v>362</v>
      </c>
      <c r="J75" s="57">
        <f t="shared" si="21"/>
        <v>702</v>
      </c>
      <c r="K75" s="55">
        <v>0</v>
      </c>
      <c r="L75" s="56">
        <v>0</v>
      </c>
      <c r="M75" s="57">
        <f t="shared" si="22"/>
        <v>0</v>
      </c>
      <c r="N75" s="3">
        <f t="shared" si="11"/>
        <v>0.28523881844893129</v>
      </c>
      <c r="O75" s="3">
        <f t="shared" si="0"/>
        <v>0.15790578219753412</v>
      </c>
      <c r="P75" s="4">
        <f t="shared" si="12"/>
        <v>0.21957705331644445</v>
      </c>
      <c r="Q75" s="41"/>
      <c r="R75" s="58">
        <f t="shared" si="24"/>
        <v>61.611584784969153</v>
      </c>
      <c r="S75" s="58">
        <f t="shared" si="25"/>
        <v>34.107648954667376</v>
      </c>
      <c r="T75" s="58">
        <f t="shared" si="26"/>
        <v>47.428643516352004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24121.821808759796</v>
      </c>
      <c r="F76" s="56">
        <v>19904.766499004676</v>
      </c>
      <c r="G76" s="57">
        <f t="shared" si="23"/>
        <v>44026.588307764468</v>
      </c>
      <c r="H76" s="55">
        <v>356</v>
      </c>
      <c r="I76" s="56">
        <v>346</v>
      </c>
      <c r="J76" s="57">
        <f t="shared" si="21"/>
        <v>702</v>
      </c>
      <c r="K76" s="55">
        <v>0</v>
      </c>
      <c r="L76" s="56">
        <v>0</v>
      </c>
      <c r="M76" s="57">
        <f t="shared" si="22"/>
        <v>0</v>
      </c>
      <c r="N76" s="3">
        <f t="shared" si="11"/>
        <v>0.3136941038384285</v>
      </c>
      <c r="O76" s="3">
        <f t="shared" si="0"/>
        <v>0.26633438368396323</v>
      </c>
      <c r="P76" s="4">
        <f t="shared" si="12"/>
        <v>0.29035156370531595</v>
      </c>
      <c r="Q76" s="41"/>
      <c r="R76" s="58">
        <f t="shared" si="24"/>
        <v>67.75792642910055</v>
      </c>
      <c r="S76" s="58">
        <f t="shared" si="25"/>
        <v>57.52822687573606</v>
      </c>
      <c r="T76" s="58">
        <f t="shared" si="26"/>
        <v>62.715937760348247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24590.907844183341</v>
      </c>
      <c r="F77" s="56">
        <v>22810.230125010479</v>
      </c>
      <c r="G77" s="57">
        <f t="shared" si="23"/>
        <v>47401.13796919382</v>
      </c>
      <c r="H77" s="55">
        <v>350</v>
      </c>
      <c r="I77" s="56">
        <v>340</v>
      </c>
      <c r="J77" s="57">
        <f t="shared" si="21"/>
        <v>690</v>
      </c>
      <c r="K77" s="55">
        <v>0</v>
      </c>
      <c r="L77" s="56">
        <v>0</v>
      </c>
      <c r="M77" s="57">
        <f t="shared" si="22"/>
        <v>0</v>
      </c>
      <c r="N77" s="3">
        <f t="shared" si="11"/>
        <v>0.32527655878549394</v>
      </c>
      <c r="O77" s="3">
        <f t="shared" si="0"/>
        <v>0.31059681542770262</v>
      </c>
      <c r="P77" s="4">
        <f t="shared" si="12"/>
        <v>0.31804306205846633</v>
      </c>
      <c r="Q77" s="41"/>
      <c r="R77" s="58">
        <f t="shared" si="24"/>
        <v>70.259736697666682</v>
      </c>
      <c r="S77" s="58">
        <f t="shared" si="25"/>
        <v>67.088912132383768</v>
      </c>
      <c r="T77" s="58">
        <f t="shared" si="26"/>
        <v>68.697301404628718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23192.649628513325</v>
      </c>
      <c r="F78" s="56">
        <v>19898.869562845601</v>
      </c>
      <c r="G78" s="57">
        <f t="shared" si="23"/>
        <v>43091.519191358922</v>
      </c>
      <c r="H78" s="55">
        <v>342</v>
      </c>
      <c r="I78" s="56">
        <v>342</v>
      </c>
      <c r="J78" s="57">
        <f t="shared" si="21"/>
        <v>684</v>
      </c>
      <c r="K78" s="55">
        <v>0</v>
      </c>
      <c r="L78" s="56">
        <v>0</v>
      </c>
      <c r="M78" s="57">
        <f t="shared" si="22"/>
        <v>0</v>
      </c>
      <c r="N78" s="3">
        <f t="shared" si="11"/>
        <v>0.31395724535024538</v>
      </c>
      <c r="O78" s="3">
        <f t="shared" si="0"/>
        <v>0.26936957931077543</v>
      </c>
      <c r="P78" s="4">
        <f t="shared" si="12"/>
        <v>0.29166341233051035</v>
      </c>
      <c r="Q78" s="41"/>
      <c r="R78" s="58">
        <f t="shared" si="24"/>
        <v>67.814764995652993</v>
      </c>
      <c r="S78" s="58">
        <f t="shared" si="25"/>
        <v>58.183829131127489</v>
      </c>
      <c r="T78" s="58">
        <f t="shared" si="26"/>
        <v>62.999297063390237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22384.665821272472</v>
      </c>
      <c r="F79" s="56">
        <v>18707.855623547046</v>
      </c>
      <c r="G79" s="57">
        <f t="shared" si="23"/>
        <v>41092.521444819518</v>
      </c>
      <c r="H79" s="55">
        <v>342</v>
      </c>
      <c r="I79" s="56">
        <v>362</v>
      </c>
      <c r="J79" s="57">
        <f t="shared" si="21"/>
        <v>704</v>
      </c>
      <c r="K79" s="55">
        <v>0</v>
      </c>
      <c r="L79" s="56">
        <v>0</v>
      </c>
      <c r="M79" s="57">
        <f t="shared" si="22"/>
        <v>0</v>
      </c>
      <c r="N79" s="3">
        <f t="shared" si="11"/>
        <v>0.30301962612725353</v>
      </c>
      <c r="O79" s="3">
        <f t="shared" si="0"/>
        <v>0.23925536657902402</v>
      </c>
      <c r="P79" s="4">
        <f t="shared" si="12"/>
        <v>0.27023175403001048</v>
      </c>
      <c r="Q79" s="41"/>
      <c r="R79" s="58">
        <f t="shared" si="24"/>
        <v>65.452239243486758</v>
      </c>
      <c r="S79" s="58">
        <f t="shared" si="25"/>
        <v>51.679159181069188</v>
      </c>
      <c r="T79" s="58">
        <f t="shared" si="26"/>
        <v>58.370058870482268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19482.943485891716</v>
      </c>
      <c r="F80" s="56">
        <v>14636.631005892674</v>
      </c>
      <c r="G80" s="57">
        <f t="shared" si="23"/>
        <v>34119.574491784391</v>
      </c>
      <c r="H80" s="55">
        <v>354</v>
      </c>
      <c r="I80" s="56">
        <v>346</v>
      </c>
      <c r="J80" s="57">
        <f t="shared" si="21"/>
        <v>700</v>
      </c>
      <c r="K80" s="55">
        <v>0</v>
      </c>
      <c r="L80" s="56">
        <v>0</v>
      </c>
      <c r="M80" s="57">
        <f t="shared" si="22"/>
        <v>0</v>
      </c>
      <c r="N80" s="3">
        <f t="shared" si="11"/>
        <v>0.2547989051827228</v>
      </c>
      <c r="O80" s="3">
        <f t="shared" si="0"/>
        <v>0.19584445255155045</v>
      </c>
      <c r="P80" s="4">
        <f t="shared" si="12"/>
        <v>0.22565856145360047</v>
      </c>
      <c r="Q80" s="41"/>
      <c r="R80" s="58">
        <f t="shared" si="24"/>
        <v>55.036563519468125</v>
      </c>
      <c r="S80" s="58">
        <f t="shared" si="25"/>
        <v>42.302401751134894</v>
      </c>
      <c r="T80" s="58">
        <f t="shared" si="26"/>
        <v>48.742249273977698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18078.152084579826</v>
      </c>
      <c r="F81" s="56">
        <v>12303.79406847113</v>
      </c>
      <c r="G81" s="57">
        <f t="shared" si="23"/>
        <v>30381.946153050958</v>
      </c>
      <c r="H81" s="55">
        <v>358</v>
      </c>
      <c r="I81" s="56">
        <v>344</v>
      </c>
      <c r="J81" s="57">
        <f t="shared" si="21"/>
        <v>702</v>
      </c>
      <c r="K81" s="55">
        <v>0</v>
      </c>
      <c r="L81" s="56">
        <v>0</v>
      </c>
      <c r="M81" s="57">
        <f t="shared" si="22"/>
        <v>0</v>
      </c>
      <c r="N81" s="3">
        <f t="shared" si="11"/>
        <v>0.23378533111654026</v>
      </c>
      <c r="O81" s="3">
        <f t="shared" ref="O81:O85" si="30">+F81/(I81*216+L81*248)</f>
        <v>0.16558723714027684</v>
      </c>
      <c r="P81" s="4">
        <f t="shared" ref="P81:P86" si="31">+G81/(J81*216+M81*248)</f>
        <v>0.20036632210253086</v>
      </c>
      <c r="Q81" s="41"/>
      <c r="R81" s="58">
        <f t="shared" si="24"/>
        <v>50.4976315211727</v>
      </c>
      <c r="S81" s="58">
        <f t="shared" si="25"/>
        <v>35.766843222299798</v>
      </c>
      <c r="T81" s="58">
        <f t="shared" si="26"/>
        <v>43.279125574146661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17290.140118827134</v>
      </c>
      <c r="F82" s="56">
        <v>10803.114465920406</v>
      </c>
      <c r="G82" s="57">
        <f t="shared" si="23"/>
        <v>28093.254584747541</v>
      </c>
      <c r="H82" s="55">
        <v>346</v>
      </c>
      <c r="I82" s="56">
        <v>342</v>
      </c>
      <c r="J82" s="57">
        <f t="shared" si="21"/>
        <v>688</v>
      </c>
      <c r="K82" s="55">
        <v>0</v>
      </c>
      <c r="L82" s="56">
        <v>0</v>
      </c>
      <c r="M82" s="57">
        <f t="shared" si="22"/>
        <v>0</v>
      </c>
      <c r="N82" s="3">
        <f t="shared" ref="N82:N86" si="32">+E82/(H82*216+K82*248)</f>
        <v>0.23134955200742793</v>
      </c>
      <c r="O82" s="3">
        <f t="shared" si="30"/>
        <v>0.14624099071258942</v>
      </c>
      <c r="P82" s="4">
        <f t="shared" si="31"/>
        <v>0.18904267996842392</v>
      </c>
      <c r="Q82" s="41"/>
      <c r="R82" s="58">
        <f t="shared" si="24"/>
        <v>49.97150323360443</v>
      </c>
      <c r="S82" s="58">
        <f t="shared" si="25"/>
        <v>31.588053993919313</v>
      </c>
      <c r="T82" s="58">
        <f t="shared" si="26"/>
        <v>40.833218873179568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12746.063720779772</v>
      </c>
      <c r="F83" s="56">
        <v>9600.0467420714122</v>
      </c>
      <c r="G83" s="57">
        <f t="shared" si="23"/>
        <v>22346.110462851182</v>
      </c>
      <c r="H83" s="55">
        <v>346</v>
      </c>
      <c r="I83" s="56">
        <v>364</v>
      </c>
      <c r="J83" s="57">
        <f t="shared" si="21"/>
        <v>710</v>
      </c>
      <c r="K83" s="55">
        <v>0</v>
      </c>
      <c r="L83" s="56">
        <v>0</v>
      </c>
      <c r="M83" s="57">
        <f t="shared" si="22"/>
        <v>0</v>
      </c>
      <c r="N83" s="3">
        <f t="shared" si="32"/>
        <v>0.17054784469037373</v>
      </c>
      <c r="O83" s="3">
        <f t="shared" si="30"/>
        <v>0.12210071660143737</v>
      </c>
      <c r="P83" s="4">
        <f t="shared" si="31"/>
        <v>0.14571016212083451</v>
      </c>
      <c r="Q83" s="41"/>
      <c r="R83" s="58">
        <f t="shared" si="24"/>
        <v>36.83833445312073</v>
      </c>
      <c r="S83" s="58">
        <f t="shared" si="25"/>
        <v>26.373754785910474</v>
      </c>
      <c r="T83" s="58">
        <f t="shared" si="26"/>
        <v>31.473395018100256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4616.1603310802493</v>
      </c>
      <c r="F84" s="61">
        <v>5556</v>
      </c>
      <c r="G84" s="62">
        <f t="shared" si="23"/>
        <v>10172.160331080249</v>
      </c>
      <c r="H84" s="67">
        <v>364</v>
      </c>
      <c r="I84" s="61">
        <v>344</v>
      </c>
      <c r="J84" s="62">
        <f t="shared" si="21"/>
        <v>708</v>
      </c>
      <c r="K84" s="67">
        <v>0</v>
      </c>
      <c r="L84" s="61">
        <v>0</v>
      </c>
      <c r="M84" s="62">
        <f t="shared" si="22"/>
        <v>0</v>
      </c>
      <c r="N84" s="6">
        <f t="shared" si="32"/>
        <v>5.871184792277484E-2</v>
      </c>
      <c r="O84" s="6">
        <f t="shared" si="30"/>
        <v>7.4773901808785528E-2</v>
      </c>
      <c r="P84" s="7">
        <f t="shared" si="31"/>
        <v>6.6516009697898684E-2</v>
      </c>
      <c r="Q84" s="41"/>
      <c r="R84" s="58">
        <f t="shared" si="24"/>
        <v>12.681759151319365</v>
      </c>
      <c r="S84" s="58">
        <f t="shared" si="25"/>
        <v>16.151162790697676</v>
      </c>
      <c r="T84" s="58">
        <f t="shared" si="26"/>
        <v>14.367458094746114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2526.6540232752072</v>
      </c>
      <c r="F85" s="64">
        <v>2938.5178792072406</v>
      </c>
      <c r="G85" s="65">
        <f t="shared" ref="G85:G86" si="33">+E85+F85</f>
        <v>5465.1719024824479</v>
      </c>
      <c r="H85" s="71">
        <v>76</v>
      </c>
      <c r="I85" s="64">
        <v>77</v>
      </c>
      <c r="J85" s="65">
        <f t="shared" ref="J85:J86" si="34">+H85+I85</f>
        <v>153</v>
      </c>
      <c r="K85" s="71">
        <v>0</v>
      </c>
      <c r="L85" s="64">
        <v>0</v>
      </c>
      <c r="M85" s="65">
        <f t="shared" ref="M85:M86" si="35">+K85+L85</f>
        <v>0</v>
      </c>
      <c r="N85" s="3">
        <f t="shared" si="32"/>
        <v>0.15391410960497121</v>
      </c>
      <c r="O85" s="3">
        <f t="shared" si="30"/>
        <v>0.1766785641658995</v>
      </c>
      <c r="P85" s="4">
        <f t="shared" si="31"/>
        <v>0.16537073052779133</v>
      </c>
      <c r="Q85" s="41"/>
      <c r="R85" s="58">
        <f t="shared" si="24"/>
        <v>33.245447674673777</v>
      </c>
      <c r="S85" s="58">
        <f t="shared" si="25"/>
        <v>38.162569859834292</v>
      </c>
      <c r="T85" s="58">
        <f t="shared" si="26"/>
        <v>35.720077794002925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2418.5160817800524</v>
      </c>
      <c r="F86" s="61">
        <v>2744.0000000000005</v>
      </c>
      <c r="G86" s="62">
        <f t="shared" si="33"/>
        <v>5162.5160817800534</v>
      </c>
      <c r="H86" s="72">
        <v>76</v>
      </c>
      <c r="I86" s="61">
        <v>77</v>
      </c>
      <c r="J86" s="62">
        <f t="shared" si="34"/>
        <v>153</v>
      </c>
      <c r="K86" s="72">
        <v>0</v>
      </c>
      <c r="L86" s="61">
        <v>0</v>
      </c>
      <c r="M86" s="62">
        <f t="shared" si="35"/>
        <v>0</v>
      </c>
      <c r="N86" s="6">
        <f t="shared" si="32"/>
        <v>0.14732675936769327</v>
      </c>
      <c r="O86" s="6">
        <f>+F86/(I86*216+L86*248)</f>
        <v>0.16498316498316501</v>
      </c>
      <c r="P86" s="7">
        <f t="shared" si="31"/>
        <v>0.15621266284737514</v>
      </c>
      <c r="Q86" s="41"/>
      <c r="R86" s="58">
        <f t="shared" si="24"/>
        <v>31.822580023421743</v>
      </c>
      <c r="S86" s="58">
        <f>+F86/(I86+L86)</f>
        <v>35.63636363636364</v>
      </c>
      <c r="T86" s="58">
        <f t="shared" si="26"/>
        <v>33.741935175033028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983030.67897325812</v>
      </c>
    </row>
    <row r="91" spans="2:20" x14ac:dyDescent="0.25">
      <c r="C91" t="s">
        <v>112</v>
      </c>
      <c r="D91" s="78">
        <f>SUMPRODUCT(((((J5:J86)*216)+((M5:M86)*248))*((D5:D86))/1000))</f>
        <v>7341702.7742400011</v>
      </c>
    </row>
    <row r="92" spans="2:20" x14ac:dyDescent="0.25">
      <c r="C92" t="s">
        <v>111</v>
      </c>
      <c r="D92" s="39">
        <f>+D90/D91</f>
        <v>0.13389682328497962</v>
      </c>
    </row>
    <row r="93" spans="2:20" x14ac:dyDescent="0.25">
      <c r="C93"/>
      <c r="D93" s="8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58" zoomScale="82" zoomScaleNormal="82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0.12139668001553151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384</v>
      </c>
      <c r="F5" s="56">
        <v>449.08691945256027</v>
      </c>
      <c r="G5" s="57">
        <f>+E5+F5</f>
        <v>833.08691945256032</v>
      </c>
      <c r="H5" s="56">
        <v>137</v>
      </c>
      <c r="I5" s="56">
        <v>135</v>
      </c>
      <c r="J5" s="57">
        <f>+H5+I5</f>
        <v>272</v>
      </c>
      <c r="K5" s="56">
        <v>0</v>
      </c>
      <c r="L5" s="56">
        <v>0</v>
      </c>
      <c r="M5" s="57">
        <f>+K5+L5</f>
        <v>0</v>
      </c>
      <c r="N5" s="32">
        <f>+E5/(H5*216+K5*248)</f>
        <v>1.2976480129764802E-2</v>
      </c>
      <c r="O5" s="32">
        <f t="shared" ref="O5:O80" si="0">+F5/(I5*216+L5*248)</f>
        <v>1.54007859894568E-2</v>
      </c>
      <c r="P5" s="33">
        <f>+G5/(J5*216+M5*248)</f>
        <v>1.4179720170420757E-2</v>
      </c>
      <c r="Q5" s="41"/>
      <c r="R5" s="58">
        <f>+E5/(H5+K5)</f>
        <v>2.8029197080291972</v>
      </c>
      <c r="S5" s="58">
        <f t="shared" ref="S5" si="1">+F5/(I5+L5)</f>
        <v>3.3265697737226687</v>
      </c>
      <c r="T5" s="58">
        <f t="shared" ref="T5" si="2">+G5/(J5+M5)</f>
        <v>3.0628195568108834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635.35544922806923</v>
      </c>
      <c r="F6" s="56">
        <v>822.08071710008255</v>
      </c>
      <c r="G6" s="57">
        <f t="shared" ref="G6:G70" si="3">+E6+F6</f>
        <v>1457.4361663281518</v>
      </c>
      <c r="H6" s="56">
        <v>137</v>
      </c>
      <c r="I6" s="56">
        <v>135</v>
      </c>
      <c r="J6" s="57">
        <f t="shared" ref="J6:J59" si="4">+H6+I6</f>
        <v>272</v>
      </c>
      <c r="K6" s="56">
        <v>0</v>
      </c>
      <c r="L6" s="56">
        <v>0</v>
      </c>
      <c r="M6" s="57">
        <f t="shared" ref="M6:M59" si="5">+K6+L6</f>
        <v>0</v>
      </c>
      <c r="N6" s="32">
        <f t="shared" ref="N6:N16" si="6">+E6/(H6*216+K6*248)</f>
        <v>2.1470513964181849E-2</v>
      </c>
      <c r="O6" s="32">
        <f t="shared" ref="O6:O16" si="7">+F6/(I6*216+L6*248)</f>
        <v>2.8192068487657151E-2</v>
      </c>
      <c r="P6" s="33">
        <f t="shared" ref="P6:P16" si="8">+G6/(J6*216+M6*248)</f>
        <v>2.4806579628406721E-2</v>
      </c>
      <c r="Q6" s="41"/>
      <c r="R6" s="58">
        <f t="shared" ref="R6:R70" si="9">+E6/(H6+K6)</f>
        <v>4.6376310162632794</v>
      </c>
      <c r="S6" s="58">
        <f t="shared" ref="S6:S70" si="10">+F6/(I6+L6)</f>
        <v>6.0894867933339452</v>
      </c>
      <c r="T6" s="58">
        <f t="shared" ref="T6:T70" si="11">+G6/(J6+M6)</f>
        <v>5.3582211997358522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829.59401391269432</v>
      </c>
      <c r="F7" s="56">
        <v>1042.9701923938746</v>
      </c>
      <c r="G7" s="57">
        <f t="shared" si="3"/>
        <v>1872.5642063065688</v>
      </c>
      <c r="H7" s="56">
        <v>137</v>
      </c>
      <c r="I7" s="56">
        <v>135</v>
      </c>
      <c r="J7" s="57">
        <f t="shared" si="4"/>
        <v>272</v>
      </c>
      <c r="K7" s="56">
        <v>0</v>
      </c>
      <c r="L7" s="56">
        <v>0</v>
      </c>
      <c r="M7" s="57">
        <f t="shared" si="5"/>
        <v>0</v>
      </c>
      <c r="N7" s="32">
        <f t="shared" si="6"/>
        <v>2.8034401659661205E-2</v>
      </c>
      <c r="O7" s="32">
        <f t="shared" si="7"/>
        <v>3.5767153374275537E-2</v>
      </c>
      <c r="P7" s="33">
        <f t="shared" si="8"/>
        <v>3.1872348282723464E-2</v>
      </c>
      <c r="Q7" s="41"/>
      <c r="R7" s="58">
        <f t="shared" si="9"/>
        <v>6.0554307584868194</v>
      </c>
      <c r="S7" s="58">
        <f t="shared" si="10"/>
        <v>7.7257051288435159</v>
      </c>
      <c r="T7" s="58">
        <f t="shared" si="11"/>
        <v>6.884427229068268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1042.8702829872295</v>
      </c>
      <c r="F8" s="56">
        <v>1191.2479519210381</v>
      </c>
      <c r="G8" s="57">
        <f t="shared" si="3"/>
        <v>2234.1182349082674</v>
      </c>
      <c r="H8" s="56">
        <v>139</v>
      </c>
      <c r="I8" s="56">
        <v>136</v>
      </c>
      <c r="J8" s="57">
        <f t="shared" si="4"/>
        <v>275</v>
      </c>
      <c r="K8" s="56">
        <v>0</v>
      </c>
      <c r="L8" s="56">
        <v>0</v>
      </c>
      <c r="M8" s="57">
        <f t="shared" si="5"/>
        <v>0</v>
      </c>
      <c r="N8" s="32">
        <f t="shared" si="6"/>
        <v>3.4734555122143268E-2</v>
      </c>
      <c r="O8" s="32">
        <f t="shared" si="7"/>
        <v>4.0551741282715076E-2</v>
      </c>
      <c r="P8" s="33">
        <f t="shared" si="8"/>
        <v>3.7611418096098775E-2</v>
      </c>
      <c r="Q8" s="41"/>
      <c r="R8" s="58">
        <f t="shared" si="9"/>
        <v>7.5026639063829466</v>
      </c>
      <c r="S8" s="58">
        <f t="shared" si="10"/>
        <v>8.7591761170664562</v>
      </c>
      <c r="T8" s="58">
        <f t="shared" si="11"/>
        <v>8.1240663087573353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1492.8940488445494</v>
      </c>
      <c r="F9" s="56">
        <v>1551.7893583583102</v>
      </c>
      <c r="G9" s="57">
        <f t="shared" si="3"/>
        <v>3044.6834072028596</v>
      </c>
      <c r="H9" s="56">
        <v>135</v>
      </c>
      <c r="I9" s="56">
        <v>135</v>
      </c>
      <c r="J9" s="57">
        <f t="shared" si="4"/>
        <v>270</v>
      </c>
      <c r="K9" s="56">
        <v>0</v>
      </c>
      <c r="L9" s="56">
        <v>0</v>
      </c>
      <c r="M9" s="57">
        <f t="shared" si="5"/>
        <v>0</v>
      </c>
      <c r="N9" s="32">
        <f t="shared" si="6"/>
        <v>5.1196640906877554E-2</v>
      </c>
      <c r="O9" s="32">
        <f t="shared" si="7"/>
        <v>5.3216370314070997E-2</v>
      </c>
      <c r="P9" s="33">
        <f t="shared" si="8"/>
        <v>5.2206505610474276E-2</v>
      </c>
      <c r="Q9" s="41"/>
      <c r="R9" s="58">
        <f t="shared" si="9"/>
        <v>11.05847443588555</v>
      </c>
      <c r="S9" s="58">
        <f t="shared" si="10"/>
        <v>11.494735987839334</v>
      </c>
      <c r="T9" s="58">
        <f t="shared" si="11"/>
        <v>11.276605211862442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1760.9576733117938</v>
      </c>
      <c r="F10" s="56">
        <v>1835.5317108225574</v>
      </c>
      <c r="G10" s="57">
        <f t="shared" si="3"/>
        <v>3596.489384134351</v>
      </c>
      <c r="H10" s="56">
        <v>135</v>
      </c>
      <c r="I10" s="56">
        <v>139</v>
      </c>
      <c r="J10" s="57">
        <f t="shared" si="4"/>
        <v>274</v>
      </c>
      <c r="K10" s="56">
        <v>0</v>
      </c>
      <c r="L10" s="56">
        <v>0</v>
      </c>
      <c r="M10" s="57">
        <f t="shared" si="5"/>
        <v>0</v>
      </c>
      <c r="N10" s="32">
        <f t="shared" si="6"/>
        <v>6.0389494969540256E-2</v>
      </c>
      <c r="O10" s="32">
        <f t="shared" si="7"/>
        <v>6.1135481975171775E-2</v>
      </c>
      <c r="P10" s="33">
        <f t="shared" si="8"/>
        <v>6.076793363298106E-2</v>
      </c>
      <c r="Q10" s="41"/>
      <c r="R10" s="58">
        <f t="shared" si="9"/>
        <v>13.044130913420695</v>
      </c>
      <c r="S10" s="58">
        <f t="shared" si="10"/>
        <v>13.205264106637104</v>
      </c>
      <c r="T10" s="58">
        <f t="shared" si="11"/>
        <v>13.125873664723908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2245.5828307739298</v>
      </c>
      <c r="F11" s="56">
        <v>2359.9826137155083</v>
      </c>
      <c r="G11" s="57">
        <f t="shared" si="3"/>
        <v>4605.5654444894381</v>
      </c>
      <c r="H11" s="56">
        <v>139</v>
      </c>
      <c r="I11" s="56">
        <v>139</v>
      </c>
      <c r="J11" s="57">
        <f t="shared" si="4"/>
        <v>278</v>
      </c>
      <c r="K11" s="56">
        <v>0</v>
      </c>
      <c r="L11" s="56">
        <v>0</v>
      </c>
      <c r="M11" s="57">
        <f t="shared" si="5"/>
        <v>0</v>
      </c>
      <c r="N11" s="32">
        <f t="shared" si="6"/>
        <v>7.4792926684450103E-2</v>
      </c>
      <c r="O11" s="32">
        <f t="shared" si="7"/>
        <v>7.8603204560202117E-2</v>
      </c>
      <c r="P11" s="33">
        <f t="shared" si="8"/>
        <v>7.6698065622326103E-2</v>
      </c>
      <c r="Q11" s="41"/>
      <c r="R11" s="58">
        <f t="shared" si="9"/>
        <v>16.155272163841222</v>
      </c>
      <c r="S11" s="58">
        <f t="shared" si="10"/>
        <v>16.978292185003657</v>
      </c>
      <c r="T11" s="58">
        <f t="shared" si="11"/>
        <v>16.566782174422439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2365.9866379701552</v>
      </c>
      <c r="F12" s="56">
        <v>2430.3858395109137</v>
      </c>
      <c r="G12" s="57">
        <f t="shared" si="3"/>
        <v>4796.3724774810689</v>
      </c>
      <c r="H12" s="56">
        <v>139</v>
      </c>
      <c r="I12" s="56">
        <v>139</v>
      </c>
      <c r="J12" s="57">
        <f t="shared" si="4"/>
        <v>278</v>
      </c>
      <c r="K12" s="56">
        <v>0</v>
      </c>
      <c r="L12" s="56">
        <v>0</v>
      </c>
      <c r="M12" s="57">
        <f t="shared" si="5"/>
        <v>0</v>
      </c>
      <c r="N12" s="32">
        <f t="shared" si="6"/>
        <v>7.8803178722693684E-2</v>
      </c>
      <c r="O12" s="32">
        <f t="shared" si="7"/>
        <v>8.0948102834762642E-2</v>
      </c>
      <c r="P12" s="33">
        <f t="shared" si="8"/>
        <v>7.9875640778728163E-2</v>
      </c>
      <c r="Q12" s="41"/>
      <c r="R12" s="58">
        <f t="shared" si="9"/>
        <v>17.021486604101835</v>
      </c>
      <c r="S12" s="58">
        <f t="shared" si="10"/>
        <v>17.484790212308731</v>
      </c>
      <c r="T12" s="58">
        <f t="shared" si="11"/>
        <v>17.253138408205285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2435.1176271034906</v>
      </c>
      <c r="F13" s="56">
        <v>2502.7953185285273</v>
      </c>
      <c r="G13" s="57">
        <f t="shared" si="3"/>
        <v>4937.9129456320179</v>
      </c>
      <c r="H13" s="56">
        <v>139</v>
      </c>
      <c r="I13" s="56">
        <v>139</v>
      </c>
      <c r="J13" s="57">
        <f t="shared" si="4"/>
        <v>278</v>
      </c>
      <c r="K13" s="56">
        <v>0</v>
      </c>
      <c r="L13" s="56">
        <v>0</v>
      </c>
      <c r="M13" s="57">
        <f t="shared" si="5"/>
        <v>0</v>
      </c>
      <c r="N13" s="32">
        <f t="shared" si="6"/>
        <v>8.1105703007710181E-2</v>
      </c>
      <c r="O13" s="32">
        <f t="shared" si="7"/>
        <v>8.3359822759410049E-2</v>
      </c>
      <c r="P13" s="33">
        <f t="shared" si="8"/>
        <v>8.2232762883560115E-2</v>
      </c>
      <c r="Q13" s="41"/>
      <c r="R13" s="58">
        <f t="shared" si="9"/>
        <v>17.5188318496654</v>
      </c>
      <c r="S13" s="58">
        <f t="shared" si="10"/>
        <v>18.005721716032571</v>
      </c>
      <c r="T13" s="58">
        <f t="shared" si="11"/>
        <v>17.762276782848986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2934.057407269569</v>
      </c>
      <c r="F14" s="56">
        <v>3138.2518162277947</v>
      </c>
      <c r="G14" s="57">
        <f t="shared" si="3"/>
        <v>6072.3092234973637</v>
      </c>
      <c r="H14" s="56">
        <v>139</v>
      </c>
      <c r="I14" s="56">
        <v>139</v>
      </c>
      <c r="J14" s="57">
        <f t="shared" si="4"/>
        <v>278</v>
      </c>
      <c r="K14" s="56">
        <v>0</v>
      </c>
      <c r="L14" s="56">
        <v>0</v>
      </c>
      <c r="M14" s="57">
        <f t="shared" si="5"/>
        <v>0</v>
      </c>
      <c r="N14" s="32">
        <f t="shared" si="6"/>
        <v>9.772373458798192E-2</v>
      </c>
      <c r="O14" s="32">
        <f t="shared" si="7"/>
        <v>0.10452477405501581</v>
      </c>
      <c r="P14" s="33">
        <f t="shared" si="8"/>
        <v>0.10112425432149887</v>
      </c>
      <c r="Q14" s="41"/>
      <c r="R14" s="58">
        <f t="shared" si="9"/>
        <v>21.108326671004093</v>
      </c>
      <c r="S14" s="58">
        <f t="shared" si="10"/>
        <v>22.577351195883416</v>
      </c>
      <c r="T14" s="58">
        <f t="shared" si="11"/>
        <v>21.842838933443755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5765.3397025361992</v>
      </c>
      <c r="F15" s="56">
        <v>5889.8677319826402</v>
      </c>
      <c r="G15" s="57">
        <f t="shared" si="3"/>
        <v>11655.207434518839</v>
      </c>
      <c r="H15" s="56">
        <v>227</v>
      </c>
      <c r="I15" s="56">
        <v>230</v>
      </c>
      <c r="J15" s="57">
        <f t="shared" si="4"/>
        <v>457</v>
      </c>
      <c r="K15" s="56">
        <v>158</v>
      </c>
      <c r="L15" s="56">
        <v>162</v>
      </c>
      <c r="M15" s="57">
        <f t="shared" si="5"/>
        <v>320</v>
      </c>
      <c r="N15" s="32">
        <f t="shared" si="6"/>
        <v>6.5354807546660454E-2</v>
      </c>
      <c r="O15" s="32">
        <f t="shared" si="7"/>
        <v>6.5547851361986292E-2</v>
      </c>
      <c r="P15" s="33">
        <f t="shared" si="8"/>
        <v>6.5452218397720238E-2</v>
      </c>
      <c r="Q15" s="41"/>
      <c r="R15" s="58">
        <f t="shared" si="9"/>
        <v>14.974908318275842</v>
      </c>
      <c r="S15" s="58">
        <f t="shared" si="10"/>
        <v>15.02517278567</v>
      </c>
      <c r="T15" s="58">
        <f t="shared" si="11"/>
        <v>15.000266968492715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12042.399292736547</v>
      </c>
      <c r="F16" s="56">
        <v>11449.091074472712</v>
      </c>
      <c r="G16" s="57">
        <f t="shared" si="3"/>
        <v>23491.490367209259</v>
      </c>
      <c r="H16" s="56">
        <v>297</v>
      </c>
      <c r="I16" s="56">
        <v>297</v>
      </c>
      <c r="J16" s="57">
        <f t="shared" si="4"/>
        <v>594</v>
      </c>
      <c r="K16" s="56">
        <v>241</v>
      </c>
      <c r="L16" s="56">
        <v>241</v>
      </c>
      <c r="M16" s="57">
        <f t="shared" si="5"/>
        <v>482</v>
      </c>
      <c r="N16" s="32">
        <f t="shared" si="6"/>
        <v>9.7178819340998604E-2</v>
      </c>
      <c r="O16" s="32">
        <f t="shared" si="7"/>
        <v>9.2390986721051574E-2</v>
      </c>
      <c r="P16" s="33">
        <f t="shared" si="8"/>
        <v>9.4784903031025089E-2</v>
      </c>
      <c r="Q16" s="41"/>
      <c r="R16" s="58">
        <f t="shared" si="9"/>
        <v>22.383641808060496</v>
      </c>
      <c r="S16" s="58">
        <f t="shared" si="10"/>
        <v>21.280838428387941</v>
      </c>
      <c r="T16" s="58">
        <f t="shared" si="11"/>
        <v>21.832240118224217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13289.601341223472</v>
      </c>
      <c r="F17" s="56">
        <v>12454.798502922191</v>
      </c>
      <c r="G17" s="57">
        <f t="shared" si="3"/>
        <v>25744.399844145664</v>
      </c>
      <c r="H17" s="56">
        <v>295</v>
      </c>
      <c r="I17" s="56">
        <v>298</v>
      </c>
      <c r="J17" s="57">
        <f t="shared" si="4"/>
        <v>593</v>
      </c>
      <c r="K17" s="56">
        <v>241</v>
      </c>
      <c r="L17" s="56">
        <v>241</v>
      </c>
      <c r="M17" s="57">
        <f t="shared" si="5"/>
        <v>482</v>
      </c>
      <c r="N17" s="32">
        <f t="shared" ref="N17:N81" si="12">+E17/(H17*216+K17*248)</f>
        <v>0.10761856489070575</v>
      </c>
      <c r="O17" s="32">
        <f t="shared" si="0"/>
        <v>0.10033188199170419</v>
      </c>
      <c r="P17" s="33">
        <f t="shared" ref="P17:P80" si="13">+G17/(J17*216+M17*248)</f>
        <v>0.10396568928757174</v>
      </c>
      <c r="Q17" s="41"/>
      <c r="R17" s="58">
        <f t="shared" si="9"/>
        <v>24.794032353028864</v>
      </c>
      <c r="S17" s="58">
        <f t="shared" si="10"/>
        <v>23.107232844011484</v>
      </c>
      <c r="T17" s="58">
        <f t="shared" si="11"/>
        <v>23.948278924786663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18074.835384610647</v>
      </c>
      <c r="F18" s="56">
        <v>15442.55942493883</v>
      </c>
      <c r="G18" s="57">
        <f t="shared" si="3"/>
        <v>33517.394809549478</v>
      </c>
      <c r="H18" s="56">
        <v>296</v>
      </c>
      <c r="I18" s="56">
        <v>298</v>
      </c>
      <c r="J18" s="57">
        <f t="shared" si="4"/>
        <v>594</v>
      </c>
      <c r="K18" s="56">
        <v>241</v>
      </c>
      <c r="L18" s="56">
        <v>241</v>
      </c>
      <c r="M18" s="57">
        <f t="shared" si="5"/>
        <v>482</v>
      </c>
      <c r="N18" s="32">
        <f t="shared" si="12"/>
        <v>0.14611358876520281</v>
      </c>
      <c r="O18" s="32">
        <f t="shared" si="0"/>
        <v>0.12440033048381477</v>
      </c>
      <c r="P18" s="33">
        <f t="shared" si="13"/>
        <v>0.13523803586809829</v>
      </c>
      <c r="Q18" s="41"/>
      <c r="R18" s="58">
        <f t="shared" si="9"/>
        <v>33.658911330746086</v>
      </c>
      <c r="S18" s="58">
        <f t="shared" si="10"/>
        <v>28.650388543485771</v>
      </c>
      <c r="T18" s="58">
        <f t="shared" si="11"/>
        <v>31.149995176161227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22840.870820668217</v>
      </c>
      <c r="F19" s="56">
        <v>21121.353134671186</v>
      </c>
      <c r="G19" s="57">
        <f t="shared" si="3"/>
        <v>43962.223955339403</v>
      </c>
      <c r="H19" s="56">
        <v>296</v>
      </c>
      <c r="I19" s="56">
        <v>302</v>
      </c>
      <c r="J19" s="57">
        <f t="shared" si="4"/>
        <v>598</v>
      </c>
      <c r="K19" s="56">
        <v>241</v>
      </c>
      <c r="L19" s="56">
        <v>241</v>
      </c>
      <c r="M19" s="57">
        <f t="shared" si="5"/>
        <v>482</v>
      </c>
      <c r="N19" s="32">
        <f t="shared" si="12"/>
        <v>0.18464132785252066</v>
      </c>
      <c r="O19" s="32">
        <f t="shared" si="0"/>
        <v>0.16897082507736949</v>
      </c>
      <c r="P19" s="33">
        <f t="shared" si="13"/>
        <v>0.17676524686108547</v>
      </c>
      <c r="Q19" s="41"/>
      <c r="R19" s="58">
        <f t="shared" si="9"/>
        <v>42.534210094354222</v>
      </c>
      <c r="S19" s="58">
        <f t="shared" si="10"/>
        <v>38.897519585029812</v>
      </c>
      <c r="T19" s="58">
        <f t="shared" si="11"/>
        <v>40.705762921610557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25737.246669913748</v>
      </c>
      <c r="F20" s="56">
        <v>29489.219901913064</v>
      </c>
      <c r="G20" s="57">
        <f t="shared" si="3"/>
        <v>55226.466571826808</v>
      </c>
      <c r="H20" s="56">
        <v>296</v>
      </c>
      <c r="I20" s="56">
        <v>300</v>
      </c>
      <c r="J20" s="57">
        <f t="shared" si="4"/>
        <v>596</v>
      </c>
      <c r="K20" s="56">
        <v>239</v>
      </c>
      <c r="L20" s="56">
        <v>247</v>
      </c>
      <c r="M20" s="57">
        <f t="shared" si="5"/>
        <v>486</v>
      </c>
      <c r="N20" s="32">
        <f t="shared" si="12"/>
        <v>0.20889265851173419</v>
      </c>
      <c r="O20" s="32">
        <f t="shared" si="0"/>
        <v>0.23393745559047616</v>
      </c>
      <c r="P20" s="33">
        <f t="shared" si="13"/>
        <v>0.22155813343213143</v>
      </c>
      <c r="Q20" s="41"/>
      <c r="R20" s="58">
        <f t="shared" si="9"/>
        <v>48.10700312133411</v>
      </c>
      <c r="S20" s="58">
        <f t="shared" si="10"/>
        <v>53.91082248978622</v>
      </c>
      <c r="T20" s="58">
        <f t="shared" si="11"/>
        <v>51.041096646790024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25436.038982810722</v>
      </c>
      <c r="F21" s="56">
        <v>29115.439114945377</v>
      </c>
      <c r="G21" s="57">
        <f t="shared" si="3"/>
        <v>54551.478097756102</v>
      </c>
      <c r="H21" s="56">
        <v>296</v>
      </c>
      <c r="I21" s="56">
        <v>300</v>
      </c>
      <c r="J21" s="57">
        <f t="shared" si="4"/>
        <v>596</v>
      </c>
      <c r="K21" s="56">
        <v>243</v>
      </c>
      <c r="L21" s="56">
        <v>238</v>
      </c>
      <c r="M21" s="57">
        <f t="shared" si="5"/>
        <v>481</v>
      </c>
      <c r="N21" s="32">
        <f t="shared" si="12"/>
        <v>0.20479902562649535</v>
      </c>
      <c r="O21" s="32">
        <f t="shared" si="0"/>
        <v>0.23513566929630264</v>
      </c>
      <c r="P21" s="33">
        <f t="shared" si="13"/>
        <v>0.21994435255360814</v>
      </c>
      <c r="Q21" s="41"/>
      <c r="R21" s="58">
        <f t="shared" si="9"/>
        <v>47.191166943990204</v>
      </c>
      <c r="S21" s="58">
        <f t="shared" si="10"/>
        <v>54.11791657053044</v>
      </c>
      <c r="T21" s="58">
        <f t="shared" si="11"/>
        <v>50.651325996059519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24240.380542422317</v>
      </c>
      <c r="F22" s="56">
        <v>27234.955804199752</v>
      </c>
      <c r="G22" s="57">
        <f t="shared" si="3"/>
        <v>51475.336346622069</v>
      </c>
      <c r="H22" s="56">
        <v>296</v>
      </c>
      <c r="I22" s="56">
        <v>300</v>
      </c>
      <c r="J22" s="57">
        <f t="shared" si="4"/>
        <v>596</v>
      </c>
      <c r="K22" s="56">
        <v>243</v>
      </c>
      <c r="L22" s="56">
        <v>240</v>
      </c>
      <c r="M22" s="57">
        <f t="shared" si="5"/>
        <v>483</v>
      </c>
      <c r="N22" s="32">
        <f t="shared" si="12"/>
        <v>0.19517214607425376</v>
      </c>
      <c r="O22" s="32">
        <f t="shared" si="0"/>
        <v>0.21907139482142657</v>
      </c>
      <c r="P22" s="33">
        <f t="shared" si="13"/>
        <v>0.20712754042580905</v>
      </c>
      <c r="Q22" s="41"/>
      <c r="R22" s="58">
        <f t="shared" si="9"/>
        <v>44.972876702082225</v>
      </c>
      <c r="S22" s="58">
        <f t="shared" si="10"/>
        <v>50.435103341110654</v>
      </c>
      <c r="T22" s="58">
        <f t="shared" si="11"/>
        <v>47.706521173885143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21714.557862355556</v>
      </c>
      <c r="F23" s="56">
        <v>21938.526713782867</v>
      </c>
      <c r="G23" s="57">
        <f t="shared" si="3"/>
        <v>43653.084576138426</v>
      </c>
      <c r="H23" s="56">
        <v>296</v>
      </c>
      <c r="I23" s="56">
        <v>300</v>
      </c>
      <c r="J23" s="57">
        <f t="shared" si="4"/>
        <v>596</v>
      </c>
      <c r="K23" s="56">
        <v>245</v>
      </c>
      <c r="L23" s="56">
        <v>245</v>
      </c>
      <c r="M23" s="57">
        <f t="shared" si="5"/>
        <v>490</v>
      </c>
      <c r="N23" s="32">
        <f t="shared" si="12"/>
        <v>0.17413997130906811</v>
      </c>
      <c r="O23" s="32">
        <f t="shared" si="0"/>
        <v>0.17472544372238663</v>
      </c>
      <c r="P23" s="33">
        <f t="shared" si="13"/>
        <v>0.17443371817714032</v>
      </c>
      <c r="Q23" s="41"/>
      <c r="R23" s="58">
        <f t="shared" si="9"/>
        <v>40.137814902690494</v>
      </c>
      <c r="S23" s="58">
        <f t="shared" si="10"/>
        <v>40.254177456482324</v>
      </c>
      <c r="T23" s="58">
        <f t="shared" si="11"/>
        <v>40.196210475265588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19874.404507739899</v>
      </c>
      <c r="F24" s="56">
        <v>20379.60017166418</v>
      </c>
      <c r="G24" s="57">
        <f t="shared" si="3"/>
        <v>40254.004679404083</v>
      </c>
      <c r="H24" s="56">
        <v>301</v>
      </c>
      <c r="I24" s="56">
        <v>300</v>
      </c>
      <c r="J24" s="57">
        <f t="shared" si="4"/>
        <v>601</v>
      </c>
      <c r="K24" s="56">
        <v>243</v>
      </c>
      <c r="L24" s="56">
        <v>241</v>
      </c>
      <c r="M24" s="57">
        <f t="shared" si="5"/>
        <v>484</v>
      </c>
      <c r="N24" s="32">
        <f t="shared" si="12"/>
        <v>0.15863988272461604</v>
      </c>
      <c r="O24" s="32">
        <f t="shared" si="0"/>
        <v>0.16360221061319263</v>
      </c>
      <c r="P24" s="33">
        <f t="shared" si="13"/>
        <v>0.16111397601503347</v>
      </c>
      <c r="Q24" s="41"/>
      <c r="R24" s="58">
        <f t="shared" si="9"/>
        <v>36.533831815698342</v>
      </c>
      <c r="S24" s="58">
        <f t="shared" si="10"/>
        <v>37.670240613057636</v>
      </c>
      <c r="T24" s="58">
        <f t="shared" si="11"/>
        <v>37.100465142307911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18978.553577204962</v>
      </c>
      <c r="F25" s="56">
        <v>19526.766153286342</v>
      </c>
      <c r="G25" s="57">
        <f t="shared" si="3"/>
        <v>38505.319730491305</v>
      </c>
      <c r="H25" s="56">
        <v>302</v>
      </c>
      <c r="I25" s="56">
        <v>300</v>
      </c>
      <c r="J25" s="57">
        <f t="shared" si="4"/>
        <v>602</v>
      </c>
      <c r="K25" s="56">
        <v>243</v>
      </c>
      <c r="L25" s="56">
        <v>241</v>
      </c>
      <c r="M25" s="57">
        <f t="shared" si="5"/>
        <v>484</v>
      </c>
      <c r="N25" s="32">
        <f t="shared" si="12"/>
        <v>0.1512283545069561</v>
      </c>
      <c r="O25" s="32">
        <f t="shared" si="0"/>
        <v>0.15675587753906575</v>
      </c>
      <c r="P25" s="33">
        <f t="shared" si="13"/>
        <v>0.15398185956591634</v>
      </c>
      <c r="Q25" s="41"/>
      <c r="R25" s="58">
        <f t="shared" si="9"/>
        <v>34.823034086614612</v>
      </c>
      <c r="S25" s="58">
        <f t="shared" si="10"/>
        <v>36.093837621601374</v>
      </c>
      <c r="T25" s="58">
        <f t="shared" si="11"/>
        <v>35.456095516106174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17847.177750652449</v>
      </c>
      <c r="F26" s="56">
        <v>18436.187237148268</v>
      </c>
      <c r="G26" s="57">
        <f t="shared" si="3"/>
        <v>36283.364987800713</v>
      </c>
      <c r="H26" s="56">
        <v>294</v>
      </c>
      <c r="I26" s="56">
        <v>291</v>
      </c>
      <c r="J26" s="57">
        <f t="shared" si="4"/>
        <v>585</v>
      </c>
      <c r="K26" s="56">
        <v>243</v>
      </c>
      <c r="L26" s="56">
        <v>241</v>
      </c>
      <c r="M26" s="57">
        <f t="shared" si="5"/>
        <v>484</v>
      </c>
      <c r="N26" s="32">
        <f t="shared" si="12"/>
        <v>0.14419864383889575</v>
      </c>
      <c r="O26" s="32">
        <f t="shared" si="0"/>
        <v>0.15034729936348731</v>
      </c>
      <c r="P26" s="33">
        <f t="shared" si="13"/>
        <v>0.14725869747313514</v>
      </c>
      <c r="Q26" s="41"/>
      <c r="R26" s="58">
        <f t="shared" si="9"/>
        <v>33.234967878309959</v>
      </c>
      <c r="S26" s="58">
        <f t="shared" si="10"/>
        <v>34.654487287872684</v>
      </c>
      <c r="T26" s="58">
        <f t="shared" si="11"/>
        <v>33.941407846399173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15184.667064959065</v>
      </c>
      <c r="F27" s="56">
        <v>17489.185140809179</v>
      </c>
      <c r="G27" s="57">
        <f t="shared" si="3"/>
        <v>32673.852205768242</v>
      </c>
      <c r="H27" s="56">
        <v>294</v>
      </c>
      <c r="I27" s="56">
        <v>295</v>
      </c>
      <c r="J27" s="57">
        <f t="shared" si="4"/>
        <v>589</v>
      </c>
      <c r="K27" s="56">
        <v>243</v>
      </c>
      <c r="L27" s="56">
        <v>241</v>
      </c>
      <c r="M27" s="57">
        <f t="shared" si="5"/>
        <v>484</v>
      </c>
      <c r="N27" s="32">
        <f t="shared" si="12"/>
        <v>0.12268653500871846</v>
      </c>
      <c r="O27" s="32">
        <f t="shared" si="0"/>
        <v>0.14162659643697509</v>
      </c>
      <c r="P27" s="33">
        <f t="shared" si="13"/>
        <v>0.13214584158025788</v>
      </c>
      <c r="Q27" s="41"/>
      <c r="R27" s="58">
        <f t="shared" si="9"/>
        <v>28.276847420780381</v>
      </c>
      <c r="S27" s="58">
        <f t="shared" si="10"/>
        <v>32.629076755241009</v>
      </c>
      <c r="T27" s="58">
        <f t="shared" si="11"/>
        <v>30.450934022151205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5989.781073985142</v>
      </c>
      <c r="F28" s="56">
        <v>5532.7510017967288</v>
      </c>
      <c r="G28" s="57">
        <f t="shared" si="3"/>
        <v>11522.53207578187</v>
      </c>
      <c r="H28" s="56">
        <v>150</v>
      </c>
      <c r="I28" s="56">
        <v>153</v>
      </c>
      <c r="J28" s="57">
        <f t="shared" si="4"/>
        <v>303</v>
      </c>
      <c r="K28" s="56">
        <v>0</v>
      </c>
      <c r="L28" s="56">
        <v>0</v>
      </c>
      <c r="M28" s="57">
        <f t="shared" si="5"/>
        <v>0</v>
      </c>
      <c r="N28" s="32">
        <f t="shared" si="12"/>
        <v>0.18486978623410932</v>
      </c>
      <c r="O28" s="32">
        <f t="shared" si="0"/>
        <v>0.16741560765543237</v>
      </c>
      <c r="P28" s="33">
        <f t="shared" si="13"/>
        <v>0.17605629012012391</v>
      </c>
      <c r="Q28" s="41"/>
      <c r="R28" s="58">
        <f t="shared" si="9"/>
        <v>39.93187382656761</v>
      </c>
      <c r="S28" s="58">
        <f t="shared" si="10"/>
        <v>36.161771253573392</v>
      </c>
      <c r="T28" s="58">
        <f t="shared" si="11"/>
        <v>38.028158665946762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5920.572669643152</v>
      </c>
      <c r="F29" s="56">
        <v>5470.3379739847296</v>
      </c>
      <c r="G29" s="57">
        <f t="shared" si="3"/>
        <v>11390.910643627882</v>
      </c>
      <c r="H29" s="56">
        <v>150</v>
      </c>
      <c r="I29" s="56">
        <v>153</v>
      </c>
      <c r="J29" s="57">
        <f t="shared" si="4"/>
        <v>303</v>
      </c>
      <c r="K29" s="56">
        <v>0</v>
      </c>
      <c r="L29" s="56">
        <v>0</v>
      </c>
      <c r="M29" s="57">
        <f t="shared" si="5"/>
        <v>0</v>
      </c>
      <c r="N29" s="32">
        <f t="shared" si="12"/>
        <v>0.18273372437170221</v>
      </c>
      <c r="O29" s="32">
        <f t="shared" si="0"/>
        <v>0.16552705077416877</v>
      </c>
      <c r="P29" s="33">
        <f t="shared" si="13"/>
        <v>0.17404520602047246</v>
      </c>
      <c r="Q29" s="41"/>
      <c r="R29" s="58">
        <f t="shared" si="9"/>
        <v>39.470484464287679</v>
      </c>
      <c r="S29" s="58">
        <f t="shared" si="10"/>
        <v>35.753842967220457</v>
      </c>
      <c r="T29" s="58">
        <f t="shared" si="11"/>
        <v>37.593764500422054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5790.9323117826843</v>
      </c>
      <c r="F30" s="56">
        <v>5484.9067052627779</v>
      </c>
      <c r="G30" s="57">
        <f t="shared" si="3"/>
        <v>11275.839017045462</v>
      </c>
      <c r="H30" s="56">
        <v>150</v>
      </c>
      <c r="I30" s="56">
        <v>153</v>
      </c>
      <c r="J30" s="57">
        <f t="shared" si="4"/>
        <v>303</v>
      </c>
      <c r="K30" s="56">
        <v>0</v>
      </c>
      <c r="L30" s="56">
        <v>0</v>
      </c>
      <c r="M30" s="57">
        <f t="shared" si="5"/>
        <v>0</v>
      </c>
      <c r="N30" s="32">
        <f t="shared" si="12"/>
        <v>0.17873247875872483</v>
      </c>
      <c r="O30" s="32">
        <f t="shared" si="0"/>
        <v>0.16596788626430581</v>
      </c>
      <c r="P30" s="33">
        <f t="shared" si="13"/>
        <v>0.17228699145956275</v>
      </c>
      <c r="Q30" s="41"/>
      <c r="R30" s="58">
        <f t="shared" si="9"/>
        <v>38.606215411884563</v>
      </c>
      <c r="S30" s="58">
        <f t="shared" si="10"/>
        <v>35.849063433090052</v>
      </c>
      <c r="T30" s="58">
        <f t="shared" si="11"/>
        <v>37.213990155265549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5317.6582551186002</v>
      </c>
      <c r="F31" s="56">
        <v>4958.4772743241829</v>
      </c>
      <c r="G31" s="57">
        <f t="shared" si="3"/>
        <v>10276.135529442783</v>
      </c>
      <c r="H31" s="56">
        <v>150</v>
      </c>
      <c r="I31" s="56">
        <v>153</v>
      </c>
      <c r="J31" s="57">
        <f t="shared" si="4"/>
        <v>303</v>
      </c>
      <c r="K31" s="56">
        <v>0</v>
      </c>
      <c r="L31" s="56">
        <v>0</v>
      </c>
      <c r="M31" s="57">
        <f t="shared" si="5"/>
        <v>0</v>
      </c>
      <c r="N31" s="32">
        <f t="shared" si="12"/>
        <v>0.16412525478761111</v>
      </c>
      <c r="O31" s="32">
        <f t="shared" si="0"/>
        <v>0.15003864906572811</v>
      </c>
      <c r="P31" s="33">
        <f t="shared" si="13"/>
        <v>0.1570122162547791</v>
      </c>
      <c r="Q31" s="41"/>
      <c r="R31" s="58">
        <f t="shared" si="9"/>
        <v>35.451055034124003</v>
      </c>
      <c r="S31" s="58">
        <f t="shared" si="10"/>
        <v>32.408348198197274</v>
      </c>
      <c r="T31" s="58">
        <f t="shared" si="11"/>
        <v>33.914638711032289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5125.5322208853968</v>
      </c>
      <c r="F32" s="56">
        <v>4753.8601673030789</v>
      </c>
      <c r="G32" s="57">
        <f t="shared" si="3"/>
        <v>9879.3923881884766</v>
      </c>
      <c r="H32" s="56">
        <v>150</v>
      </c>
      <c r="I32" s="56">
        <v>153</v>
      </c>
      <c r="J32" s="57">
        <f t="shared" si="4"/>
        <v>303</v>
      </c>
      <c r="K32" s="56">
        <v>0</v>
      </c>
      <c r="L32" s="56">
        <v>0</v>
      </c>
      <c r="M32" s="57">
        <f t="shared" si="5"/>
        <v>0</v>
      </c>
      <c r="N32" s="32">
        <f t="shared" si="12"/>
        <v>0.15819543891621596</v>
      </c>
      <c r="O32" s="32">
        <f t="shared" si="0"/>
        <v>0.1438471365075974</v>
      </c>
      <c r="P32" s="33">
        <f t="shared" si="13"/>
        <v>0.15095025651186403</v>
      </c>
      <c r="Q32" s="41"/>
      <c r="R32" s="58">
        <f t="shared" si="9"/>
        <v>34.170214805902646</v>
      </c>
      <c r="S32" s="58">
        <f t="shared" si="10"/>
        <v>31.070981485641038</v>
      </c>
      <c r="T32" s="58">
        <f t="shared" si="11"/>
        <v>32.605255406562627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3962.5692373863444</v>
      </c>
      <c r="F33" s="56">
        <v>3288.0150444477176</v>
      </c>
      <c r="G33" s="57">
        <f t="shared" si="3"/>
        <v>7250.5842818340625</v>
      </c>
      <c r="H33" s="56">
        <v>153</v>
      </c>
      <c r="I33" s="56">
        <v>150</v>
      </c>
      <c r="J33" s="57">
        <f t="shared" si="4"/>
        <v>303</v>
      </c>
      <c r="K33" s="56">
        <v>0</v>
      </c>
      <c r="L33" s="56">
        <v>0</v>
      </c>
      <c r="M33" s="57">
        <f t="shared" si="5"/>
        <v>0</v>
      </c>
      <c r="N33" s="32">
        <f t="shared" si="12"/>
        <v>0.11990345065923337</v>
      </c>
      <c r="O33" s="32">
        <f t="shared" si="0"/>
        <v>0.10148194581628758</v>
      </c>
      <c r="P33" s="33">
        <f t="shared" si="13"/>
        <v>0.11078389380628992</v>
      </c>
      <c r="Q33" s="41"/>
      <c r="R33" s="58">
        <f t="shared" si="9"/>
        <v>25.899145342394409</v>
      </c>
      <c r="S33" s="58">
        <f t="shared" si="10"/>
        <v>21.920100296318118</v>
      </c>
      <c r="T33" s="58">
        <f t="shared" si="11"/>
        <v>23.929321062158621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1829.1746264838052</v>
      </c>
      <c r="F34" s="56">
        <v>1830.9648297982558</v>
      </c>
      <c r="G34" s="57">
        <f t="shared" si="3"/>
        <v>3660.139456282061</v>
      </c>
      <c r="H34" s="56">
        <v>153</v>
      </c>
      <c r="I34" s="56">
        <v>152</v>
      </c>
      <c r="J34" s="57">
        <f t="shared" si="4"/>
        <v>305</v>
      </c>
      <c r="K34" s="56">
        <v>0</v>
      </c>
      <c r="L34" s="56">
        <v>0</v>
      </c>
      <c r="M34" s="57">
        <f t="shared" si="5"/>
        <v>0</v>
      </c>
      <c r="N34" s="32">
        <f t="shared" si="12"/>
        <v>5.5349026461020495E-2</v>
      </c>
      <c r="O34" s="32">
        <f t="shared" si="0"/>
        <v>5.5767690966077477E-2</v>
      </c>
      <c r="P34" s="33">
        <f t="shared" si="13"/>
        <v>5.5557672378294794E-2</v>
      </c>
      <c r="Q34" s="41"/>
      <c r="R34" s="58">
        <f t="shared" si="9"/>
        <v>11.955389715580427</v>
      </c>
      <c r="S34" s="58">
        <f t="shared" si="10"/>
        <v>12.045821248672736</v>
      </c>
      <c r="T34" s="58">
        <f t="shared" si="11"/>
        <v>12.000457233711675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929.12571533132984</v>
      </c>
      <c r="F35" s="56">
        <v>894.97028647633476</v>
      </c>
      <c r="G35" s="57">
        <f t="shared" si="3"/>
        <v>1824.0960018076646</v>
      </c>
      <c r="H35" s="56">
        <v>157</v>
      </c>
      <c r="I35" s="56">
        <v>156</v>
      </c>
      <c r="J35" s="57">
        <f t="shared" si="4"/>
        <v>313</v>
      </c>
      <c r="K35" s="56">
        <v>0</v>
      </c>
      <c r="L35" s="56">
        <v>0</v>
      </c>
      <c r="M35" s="57">
        <f t="shared" si="5"/>
        <v>0</v>
      </c>
      <c r="N35" s="32">
        <f t="shared" si="12"/>
        <v>2.739813975381369E-2</v>
      </c>
      <c r="O35" s="32">
        <f t="shared" si="0"/>
        <v>2.6560134332749726E-2</v>
      </c>
      <c r="P35" s="33">
        <f t="shared" si="13"/>
        <v>2.698047571008852E-2</v>
      </c>
      <c r="Q35" s="41"/>
      <c r="R35" s="58">
        <f t="shared" si="9"/>
        <v>5.9179981868237572</v>
      </c>
      <c r="S35" s="58">
        <f t="shared" si="10"/>
        <v>5.7369890158739407</v>
      </c>
      <c r="T35" s="58">
        <f t="shared" si="11"/>
        <v>5.82778275337912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230.90265032370772</v>
      </c>
      <c r="F36" s="61">
        <v>200</v>
      </c>
      <c r="G36" s="62">
        <f t="shared" si="3"/>
        <v>430.90265032370769</v>
      </c>
      <c r="H36" s="61">
        <v>153</v>
      </c>
      <c r="I36" s="61">
        <v>152</v>
      </c>
      <c r="J36" s="62">
        <f t="shared" si="4"/>
        <v>305</v>
      </c>
      <c r="K36" s="61">
        <v>0</v>
      </c>
      <c r="L36" s="61">
        <v>0</v>
      </c>
      <c r="M36" s="62">
        <f t="shared" si="5"/>
        <v>0</v>
      </c>
      <c r="N36" s="34">
        <f t="shared" si="12"/>
        <v>6.9868872646970384E-3</v>
      </c>
      <c r="O36" s="34">
        <f t="shared" si="0"/>
        <v>6.0916179337231965E-3</v>
      </c>
      <c r="P36" s="35">
        <f t="shared" si="13"/>
        <v>6.5407202538510581E-3</v>
      </c>
      <c r="Q36" s="41"/>
      <c r="R36" s="58">
        <f t="shared" si="9"/>
        <v>1.5091676491745603</v>
      </c>
      <c r="S36" s="58">
        <f t="shared" si="10"/>
        <v>1.3157894736842106</v>
      </c>
      <c r="T36" s="58">
        <f t="shared" si="11"/>
        <v>1.4127955748318284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6008.9107867881894</v>
      </c>
      <c r="F37" s="64">
        <v>8170.8634863598254</v>
      </c>
      <c r="G37" s="65">
        <f t="shared" si="3"/>
        <v>14179.774273148014</v>
      </c>
      <c r="H37" s="64">
        <v>80</v>
      </c>
      <c r="I37" s="64">
        <v>77</v>
      </c>
      <c r="J37" s="65">
        <f t="shared" si="4"/>
        <v>157</v>
      </c>
      <c r="K37" s="64">
        <v>158</v>
      </c>
      <c r="L37" s="64">
        <v>159</v>
      </c>
      <c r="M37" s="65">
        <f t="shared" si="5"/>
        <v>317</v>
      </c>
      <c r="N37" s="30">
        <f t="shared" si="12"/>
        <v>0.10642021087397616</v>
      </c>
      <c r="O37" s="30">
        <f t="shared" si="0"/>
        <v>0.14574171458261675</v>
      </c>
      <c r="P37" s="31">
        <f t="shared" si="13"/>
        <v>0.12601107522703694</v>
      </c>
      <c r="Q37" s="41"/>
      <c r="R37" s="58">
        <f t="shared" si="9"/>
        <v>25.247524314236092</v>
      </c>
      <c r="S37" s="58">
        <f t="shared" si="10"/>
        <v>34.622302908304341</v>
      </c>
      <c r="T37" s="58">
        <f t="shared" si="11"/>
        <v>29.915135597358677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5756.2584180481736</v>
      </c>
      <c r="F38" s="56">
        <v>7987.1292343818868</v>
      </c>
      <c r="G38" s="57">
        <f t="shared" si="3"/>
        <v>13743.387652430061</v>
      </c>
      <c r="H38" s="56">
        <v>80</v>
      </c>
      <c r="I38" s="56">
        <v>77</v>
      </c>
      <c r="J38" s="57">
        <f t="shared" si="4"/>
        <v>157</v>
      </c>
      <c r="K38" s="56">
        <v>158</v>
      </c>
      <c r="L38" s="56">
        <v>159</v>
      </c>
      <c r="M38" s="57">
        <f t="shared" si="5"/>
        <v>317</v>
      </c>
      <c r="N38" s="32">
        <f t="shared" si="12"/>
        <v>0.10194563647719208</v>
      </c>
      <c r="O38" s="32">
        <f t="shared" si="0"/>
        <v>0.14246449119545318</v>
      </c>
      <c r="P38" s="33">
        <f t="shared" si="13"/>
        <v>0.12213304824070507</v>
      </c>
      <c r="Q38" s="41"/>
      <c r="R38" s="58">
        <f t="shared" si="9"/>
        <v>24.185959739698209</v>
      </c>
      <c r="S38" s="58">
        <f t="shared" si="10"/>
        <v>33.843767942296132</v>
      </c>
      <c r="T38" s="58">
        <f t="shared" si="11"/>
        <v>28.994488718206881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5603.7898702254824</v>
      </c>
      <c r="F39" s="56">
        <v>7867.0729047853729</v>
      </c>
      <c r="G39" s="57">
        <f t="shared" si="3"/>
        <v>13470.862775010855</v>
      </c>
      <c r="H39" s="56">
        <v>80</v>
      </c>
      <c r="I39" s="56">
        <v>77</v>
      </c>
      <c r="J39" s="57">
        <f t="shared" si="4"/>
        <v>157</v>
      </c>
      <c r="K39" s="56">
        <v>160</v>
      </c>
      <c r="L39" s="56">
        <v>157</v>
      </c>
      <c r="M39" s="57">
        <f t="shared" si="5"/>
        <v>317</v>
      </c>
      <c r="N39" s="32">
        <f t="shared" si="12"/>
        <v>9.8381142384576584E-2</v>
      </c>
      <c r="O39" s="32">
        <f t="shared" si="0"/>
        <v>0.14157559935188188</v>
      </c>
      <c r="P39" s="33">
        <f t="shared" si="13"/>
        <v>0.11971120765508012</v>
      </c>
      <c r="Q39" s="41"/>
      <c r="R39" s="58">
        <f t="shared" si="9"/>
        <v>23.349124459272844</v>
      </c>
      <c r="S39" s="58">
        <f t="shared" si="10"/>
        <v>33.619969678569973</v>
      </c>
      <c r="T39" s="58">
        <f t="shared" si="11"/>
        <v>28.419541719432186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5523.9357357750232</v>
      </c>
      <c r="F40" s="56">
        <v>7837.7788205232255</v>
      </c>
      <c r="G40" s="57">
        <f t="shared" si="3"/>
        <v>13361.714556298248</v>
      </c>
      <c r="H40" s="56">
        <v>76</v>
      </c>
      <c r="I40" s="56">
        <v>77</v>
      </c>
      <c r="J40" s="57">
        <f t="shared" si="4"/>
        <v>153</v>
      </c>
      <c r="K40" s="56">
        <v>157</v>
      </c>
      <c r="L40" s="56">
        <v>159</v>
      </c>
      <c r="M40" s="57">
        <f t="shared" si="5"/>
        <v>316</v>
      </c>
      <c r="N40" s="32">
        <f t="shared" si="12"/>
        <v>9.979649761119784E-2</v>
      </c>
      <c r="O40" s="32">
        <f t="shared" si="0"/>
        <v>0.13980056400762031</v>
      </c>
      <c r="P40" s="33">
        <f t="shared" si="13"/>
        <v>0.11992635309379486</v>
      </c>
      <c r="Q40" s="41"/>
      <c r="R40" s="58">
        <f t="shared" si="9"/>
        <v>23.707878694313404</v>
      </c>
      <c r="S40" s="58">
        <f t="shared" si="10"/>
        <v>33.210927205606886</v>
      </c>
      <c r="T40" s="58">
        <f t="shared" si="11"/>
        <v>28.489796495305434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5491.2426754995304</v>
      </c>
      <c r="F41" s="56">
        <v>7805.8812926343016</v>
      </c>
      <c r="G41" s="57">
        <f t="shared" si="3"/>
        <v>13297.123968133832</v>
      </c>
      <c r="H41" s="56">
        <v>79</v>
      </c>
      <c r="I41" s="56">
        <v>77</v>
      </c>
      <c r="J41" s="57">
        <f t="shared" si="4"/>
        <v>156</v>
      </c>
      <c r="K41" s="56">
        <v>157</v>
      </c>
      <c r="L41" s="56">
        <v>159</v>
      </c>
      <c r="M41" s="57">
        <f t="shared" si="5"/>
        <v>316</v>
      </c>
      <c r="N41" s="32">
        <f t="shared" si="12"/>
        <v>9.8057904919634467E-2</v>
      </c>
      <c r="O41" s="32">
        <f t="shared" si="0"/>
        <v>0.13923161552215862</v>
      </c>
      <c r="P41" s="33">
        <f t="shared" si="13"/>
        <v>0.11865651741981217</v>
      </c>
      <c r="Q41" s="41"/>
      <c r="R41" s="58">
        <f t="shared" si="9"/>
        <v>23.267977438557331</v>
      </c>
      <c r="S41" s="58">
        <f t="shared" si="10"/>
        <v>33.075768189128397</v>
      </c>
      <c r="T41" s="58">
        <f t="shared" si="11"/>
        <v>28.171872813842864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3614.9159613439383</v>
      </c>
      <c r="F42" s="56">
        <v>3919.3564717849968</v>
      </c>
      <c r="G42" s="57">
        <f t="shared" si="3"/>
        <v>7534.2724331289355</v>
      </c>
      <c r="H42" s="56">
        <v>0</v>
      </c>
      <c r="I42" s="56">
        <v>0</v>
      </c>
      <c r="J42" s="57">
        <f t="shared" si="4"/>
        <v>0</v>
      </c>
      <c r="K42" s="56">
        <v>157</v>
      </c>
      <c r="L42" s="56">
        <v>159</v>
      </c>
      <c r="M42" s="57">
        <f t="shared" si="5"/>
        <v>316</v>
      </c>
      <c r="N42" s="32">
        <f t="shared" si="12"/>
        <v>9.2842509794122105E-2</v>
      </c>
      <c r="O42" s="32">
        <f t="shared" si="0"/>
        <v>9.9395325415525385E-2</v>
      </c>
      <c r="P42" s="33">
        <f t="shared" si="13"/>
        <v>9.6139654363119331E-2</v>
      </c>
      <c r="Q42" s="41"/>
      <c r="R42" s="58">
        <f t="shared" si="9"/>
        <v>23.024942428942282</v>
      </c>
      <c r="S42" s="58">
        <f t="shared" si="10"/>
        <v>24.650040703050294</v>
      </c>
      <c r="T42" s="58">
        <f t="shared" si="11"/>
        <v>23.842634282053595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3084.2243892779356</v>
      </c>
      <c r="F43" s="56">
        <v>3465.6554014181156</v>
      </c>
      <c r="G43" s="57">
        <f t="shared" si="3"/>
        <v>6549.8797906960517</v>
      </c>
      <c r="H43" s="56">
        <v>0</v>
      </c>
      <c r="I43" s="56">
        <v>0</v>
      </c>
      <c r="J43" s="57">
        <f t="shared" si="4"/>
        <v>0</v>
      </c>
      <c r="K43" s="56">
        <v>157</v>
      </c>
      <c r="L43" s="56">
        <v>159</v>
      </c>
      <c r="M43" s="57">
        <f t="shared" si="5"/>
        <v>316</v>
      </c>
      <c r="N43" s="32">
        <f t="shared" si="12"/>
        <v>7.9212666665243875E-2</v>
      </c>
      <c r="O43" s="32">
        <f t="shared" si="0"/>
        <v>8.7889414724541384E-2</v>
      </c>
      <c r="P43" s="33">
        <f t="shared" si="13"/>
        <v>8.3578498758371422E-2</v>
      </c>
      <c r="Q43" s="41"/>
      <c r="R43" s="58">
        <f t="shared" si="9"/>
        <v>19.64474133298048</v>
      </c>
      <c r="S43" s="58">
        <f t="shared" si="10"/>
        <v>21.796574851686263</v>
      </c>
      <c r="T43" s="58">
        <f t="shared" si="11"/>
        <v>20.727467692076115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2933.7749894698159</v>
      </c>
      <c r="F44" s="56">
        <v>3358.7159581140454</v>
      </c>
      <c r="G44" s="57">
        <f t="shared" si="3"/>
        <v>6292.4909475838613</v>
      </c>
      <c r="H44" s="56">
        <v>0</v>
      </c>
      <c r="I44" s="56">
        <v>0</v>
      </c>
      <c r="J44" s="57">
        <f t="shared" si="4"/>
        <v>0</v>
      </c>
      <c r="K44" s="56">
        <v>157</v>
      </c>
      <c r="L44" s="56">
        <v>159</v>
      </c>
      <c r="M44" s="57">
        <f t="shared" si="5"/>
        <v>316</v>
      </c>
      <c r="N44" s="32">
        <f t="shared" si="12"/>
        <v>7.5348648794683989E-2</v>
      </c>
      <c r="O44" s="32">
        <f t="shared" si="0"/>
        <v>8.5177418292606139E-2</v>
      </c>
      <c r="P44" s="33">
        <f t="shared" si="13"/>
        <v>8.0294137244587852E-2</v>
      </c>
      <c r="Q44" s="41"/>
      <c r="R44" s="58">
        <f t="shared" si="9"/>
        <v>18.686464901081628</v>
      </c>
      <c r="S44" s="58">
        <f t="shared" si="10"/>
        <v>21.123999736566322</v>
      </c>
      <c r="T44" s="58">
        <f t="shared" si="11"/>
        <v>19.91294603665779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2839.6114505450241</v>
      </c>
      <c r="F45" s="56">
        <v>3289.1505893423314</v>
      </c>
      <c r="G45" s="57">
        <f t="shared" si="3"/>
        <v>6128.7620398873551</v>
      </c>
      <c r="H45" s="56">
        <v>0</v>
      </c>
      <c r="I45" s="56">
        <v>0</v>
      </c>
      <c r="J45" s="57">
        <f t="shared" si="4"/>
        <v>0</v>
      </c>
      <c r="K45" s="56">
        <v>157</v>
      </c>
      <c r="L45" s="56">
        <v>159</v>
      </c>
      <c r="M45" s="57">
        <f t="shared" si="5"/>
        <v>316</v>
      </c>
      <c r="N45" s="32">
        <f t="shared" si="12"/>
        <v>7.2930230392054249E-2</v>
      </c>
      <c r="O45" s="32">
        <f t="shared" si="0"/>
        <v>8.3413232637003731E-2</v>
      </c>
      <c r="P45" s="33">
        <f t="shared" si="13"/>
        <v>7.820490557226617E-2</v>
      </c>
      <c r="Q45" s="41"/>
      <c r="R45" s="58">
        <f t="shared" si="9"/>
        <v>18.086697137229454</v>
      </c>
      <c r="S45" s="58">
        <f t="shared" si="10"/>
        <v>20.686481693976926</v>
      </c>
      <c r="T45" s="58">
        <f t="shared" si="11"/>
        <v>19.394816581922008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2819.6129372883756</v>
      </c>
      <c r="F46" s="56">
        <v>3254.9037922501111</v>
      </c>
      <c r="G46" s="57">
        <f t="shared" si="3"/>
        <v>6074.5167295384872</v>
      </c>
      <c r="H46" s="56">
        <v>0</v>
      </c>
      <c r="I46" s="56">
        <v>0</v>
      </c>
      <c r="J46" s="57">
        <f t="shared" si="4"/>
        <v>0</v>
      </c>
      <c r="K46" s="56">
        <v>157</v>
      </c>
      <c r="L46" s="56">
        <v>159</v>
      </c>
      <c r="M46" s="57">
        <f t="shared" si="5"/>
        <v>316</v>
      </c>
      <c r="N46" s="32">
        <f t="shared" si="12"/>
        <v>7.2416605128630976E-2</v>
      </c>
      <c r="O46" s="32">
        <f t="shared" si="0"/>
        <v>8.2544729971853095E-2</v>
      </c>
      <c r="P46" s="33">
        <f t="shared" si="13"/>
        <v>7.7512718578226919E-2</v>
      </c>
      <c r="Q46" s="41"/>
      <c r="R46" s="58">
        <f t="shared" si="9"/>
        <v>17.959318071900483</v>
      </c>
      <c r="S46" s="58">
        <f t="shared" si="10"/>
        <v>20.471093033019567</v>
      </c>
      <c r="T46" s="58">
        <f t="shared" si="11"/>
        <v>19.223154207400277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2793.3528521159315</v>
      </c>
      <c r="F47" s="56">
        <v>3222.5648298147034</v>
      </c>
      <c r="G47" s="57">
        <f t="shared" si="3"/>
        <v>6015.9176819306349</v>
      </c>
      <c r="H47" s="56">
        <v>0</v>
      </c>
      <c r="I47" s="56">
        <v>0</v>
      </c>
      <c r="J47" s="57">
        <f t="shared" si="4"/>
        <v>0</v>
      </c>
      <c r="K47" s="56">
        <v>159</v>
      </c>
      <c r="L47" s="56">
        <v>159</v>
      </c>
      <c r="M47" s="57">
        <f t="shared" si="5"/>
        <v>318</v>
      </c>
      <c r="N47" s="32">
        <f t="shared" si="12"/>
        <v>7.0839745691720718E-2</v>
      </c>
      <c r="O47" s="32">
        <f t="shared" si="0"/>
        <v>8.1724610210354626E-2</v>
      </c>
      <c r="P47" s="33">
        <f t="shared" si="13"/>
        <v>7.6282177951037672E-2</v>
      </c>
      <c r="Q47" s="41"/>
      <c r="R47" s="58">
        <f t="shared" si="9"/>
        <v>17.568256931546738</v>
      </c>
      <c r="S47" s="58">
        <f t="shared" si="10"/>
        <v>20.267703332167947</v>
      </c>
      <c r="T47" s="58">
        <f t="shared" si="11"/>
        <v>18.917980131857341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2297.8857141935046</v>
      </c>
      <c r="F48" s="56">
        <v>3132.3916087605025</v>
      </c>
      <c r="G48" s="57">
        <f t="shared" si="3"/>
        <v>5430.2773229540071</v>
      </c>
      <c r="H48" s="56">
        <v>0</v>
      </c>
      <c r="I48" s="56">
        <v>0</v>
      </c>
      <c r="J48" s="57">
        <f t="shared" ref="J48:J58" si="14">+H48+I48</f>
        <v>0</v>
      </c>
      <c r="K48" s="56">
        <v>157</v>
      </c>
      <c r="L48" s="56">
        <v>158</v>
      </c>
      <c r="M48" s="57">
        <f t="shared" ref="M48:M58" si="15">+K48+L48</f>
        <v>315</v>
      </c>
      <c r="N48" s="32">
        <f t="shared" ref="N48" si="16">+E48/(H48*216+K48*248)</f>
        <v>5.9016994919701679E-2</v>
      </c>
      <c r="O48" s="32">
        <f t="shared" ref="O48" si="17">+F48/(I48*216+L48*248)</f>
        <v>7.9940578010425242E-2</v>
      </c>
      <c r="P48" s="33">
        <f t="shared" ref="P48" si="18">+G48/(J48*216+M48*248)</f>
        <v>6.9511998501715397E-2</v>
      </c>
      <c r="Q48" s="41"/>
      <c r="R48" s="58">
        <f t="shared" ref="R48" si="19">+E48/(H48+K48)</f>
        <v>14.636214740086016</v>
      </c>
      <c r="S48" s="58">
        <f t="shared" ref="S48" si="20">+F48/(I48+L48)</f>
        <v>19.825263346585459</v>
      </c>
      <c r="T48" s="58">
        <f t="shared" ref="T48" si="21">+G48/(J48+M48)</f>
        <v>17.238975628425418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2239.7575497810835</v>
      </c>
      <c r="F49" s="56">
        <v>2986.4439768427778</v>
      </c>
      <c r="G49" s="57">
        <f t="shared" si="3"/>
        <v>5226.2015266238614</v>
      </c>
      <c r="H49" s="56">
        <v>0</v>
      </c>
      <c r="I49" s="56">
        <v>0</v>
      </c>
      <c r="J49" s="57">
        <f t="shared" si="14"/>
        <v>0</v>
      </c>
      <c r="K49" s="56">
        <v>161</v>
      </c>
      <c r="L49" s="56">
        <v>158</v>
      </c>
      <c r="M49" s="57">
        <f t="shared" si="15"/>
        <v>319</v>
      </c>
      <c r="N49" s="32">
        <f t="shared" si="12"/>
        <v>5.609490958177428E-2</v>
      </c>
      <c r="O49" s="32">
        <f t="shared" si="0"/>
        <v>7.6215903859809558E-2</v>
      </c>
      <c r="P49" s="33">
        <f t="shared" si="13"/>
        <v>6.6060793895033137E-2</v>
      </c>
      <c r="Q49" s="41"/>
      <c r="R49" s="58">
        <f t="shared" si="9"/>
        <v>13.911537576280022</v>
      </c>
      <c r="S49" s="58">
        <f t="shared" si="10"/>
        <v>18.90154415723277</v>
      </c>
      <c r="T49" s="58">
        <f t="shared" si="11"/>
        <v>16.383076885968219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2237.2007084751144</v>
      </c>
      <c r="F50" s="56">
        <v>2973.5028332200613</v>
      </c>
      <c r="G50" s="57">
        <f t="shared" si="3"/>
        <v>5210.7035416951758</v>
      </c>
      <c r="H50" s="56">
        <v>0</v>
      </c>
      <c r="I50" s="56">
        <v>0</v>
      </c>
      <c r="J50" s="57">
        <f t="shared" si="14"/>
        <v>0</v>
      </c>
      <c r="K50" s="56">
        <v>173</v>
      </c>
      <c r="L50" s="56">
        <v>158</v>
      </c>
      <c r="M50" s="57">
        <f t="shared" si="15"/>
        <v>331</v>
      </c>
      <c r="N50" s="32">
        <f t="shared" si="12"/>
        <v>5.2144338720751318E-2</v>
      </c>
      <c r="O50" s="32">
        <f t="shared" si="0"/>
        <v>7.5885637842488293E-2</v>
      </c>
      <c r="P50" s="33">
        <f t="shared" si="13"/>
        <v>6.3477043437471681E-2</v>
      </c>
      <c r="Q50" s="41"/>
      <c r="R50" s="58">
        <f t="shared" si="9"/>
        <v>12.931796002746326</v>
      </c>
      <c r="S50" s="58">
        <f t="shared" si="10"/>
        <v>18.819638184937098</v>
      </c>
      <c r="T50" s="58">
        <f t="shared" si="11"/>
        <v>15.742306772492979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2120.0288327504563</v>
      </c>
      <c r="F51" s="56">
        <v>2895.2986324574304</v>
      </c>
      <c r="G51" s="57">
        <f t="shared" si="3"/>
        <v>5015.3274652078871</v>
      </c>
      <c r="H51" s="56">
        <v>0</v>
      </c>
      <c r="I51" s="56">
        <v>0</v>
      </c>
      <c r="J51" s="57">
        <f t="shared" si="14"/>
        <v>0</v>
      </c>
      <c r="K51" s="56">
        <v>161</v>
      </c>
      <c r="L51" s="56">
        <v>158</v>
      </c>
      <c r="M51" s="57">
        <f t="shared" si="15"/>
        <v>319</v>
      </c>
      <c r="N51" s="32">
        <f t="shared" si="12"/>
        <v>5.3096294148228217E-2</v>
      </c>
      <c r="O51" s="32">
        <f t="shared" si="0"/>
        <v>7.3889818100689827E-2</v>
      </c>
      <c r="P51" s="33">
        <f t="shared" si="13"/>
        <v>6.3395280933460002E-2</v>
      </c>
      <c r="Q51" s="41"/>
      <c r="R51" s="58">
        <f t="shared" si="9"/>
        <v>13.167880948760597</v>
      </c>
      <c r="S51" s="58">
        <f t="shared" si="10"/>
        <v>18.324674888971078</v>
      </c>
      <c r="T51" s="58">
        <f t="shared" si="11"/>
        <v>15.722029671498079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2117.3830860815592</v>
      </c>
      <c r="F52" s="56">
        <v>2872.0995401200271</v>
      </c>
      <c r="G52" s="57">
        <f t="shared" si="3"/>
        <v>4989.4826262015868</v>
      </c>
      <c r="H52" s="56">
        <v>0</v>
      </c>
      <c r="I52" s="56">
        <v>0</v>
      </c>
      <c r="J52" s="57">
        <f t="shared" si="14"/>
        <v>0</v>
      </c>
      <c r="K52" s="56">
        <v>159</v>
      </c>
      <c r="L52" s="56">
        <v>158</v>
      </c>
      <c r="M52" s="57">
        <f t="shared" si="15"/>
        <v>317</v>
      </c>
      <c r="N52" s="32">
        <f t="shared" si="12"/>
        <v>5.3697075625927147E-2</v>
      </c>
      <c r="O52" s="32">
        <f t="shared" si="0"/>
        <v>7.3297762865455973E-2</v>
      </c>
      <c r="P52" s="33">
        <f t="shared" si="13"/>
        <v>6.3466503335219124E-2</v>
      </c>
      <c r="Q52" s="41"/>
      <c r="R52" s="58">
        <f t="shared" si="9"/>
        <v>13.316874755229932</v>
      </c>
      <c r="S52" s="58">
        <f t="shared" si="10"/>
        <v>18.177845190633082</v>
      </c>
      <c r="T52" s="58">
        <f t="shared" si="11"/>
        <v>15.739692827134343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2103.1899232492515</v>
      </c>
      <c r="F53" s="56">
        <v>2812.7241334865635</v>
      </c>
      <c r="G53" s="57">
        <f t="shared" si="3"/>
        <v>4915.9140567358154</v>
      </c>
      <c r="H53" s="56">
        <v>0</v>
      </c>
      <c r="I53" s="56">
        <v>0</v>
      </c>
      <c r="J53" s="57">
        <f t="shared" si="14"/>
        <v>0</v>
      </c>
      <c r="K53" s="56">
        <v>163</v>
      </c>
      <c r="L53" s="56">
        <v>158</v>
      </c>
      <c r="M53" s="57">
        <f t="shared" si="15"/>
        <v>321</v>
      </c>
      <c r="N53" s="32">
        <f t="shared" si="12"/>
        <v>5.2028248645588054E-2</v>
      </c>
      <c r="O53" s="32">
        <f t="shared" si="0"/>
        <v>7.1782465636141365E-2</v>
      </c>
      <c r="P53" s="33">
        <f t="shared" si="13"/>
        <v>6.1751508098882218E-2</v>
      </c>
      <c r="Q53" s="41"/>
      <c r="R53" s="58">
        <f t="shared" si="9"/>
        <v>12.903005664105837</v>
      </c>
      <c r="S53" s="58">
        <f t="shared" si="10"/>
        <v>17.802051477763062</v>
      </c>
      <c r="T53" s="58">
        <f t="shared" si="11"/>
        <v>15.314374008522789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2106.8752578306994</v>
      </c>
      <c r="F54" s="56">
        <v>2712.4756648773405</v>
      </c>
      <c r="G54" s="57">
        <f t="shared" si="3"/>
        <v>4819.3509227080394</v>
      </c>
      <c r="H54" s="56">
        <v>0</v>
      </c>
      <c r="I54" s="56">
        <v>0</v>
      </c>
      <c r="J54" s="57">
        <f t="shared" si="14"/>
        <v>0</v>
      </c>
      <c r="K54" s="56">
        <v>165</v>
      </c>
      <c r="L54" s="56">
        <v>164</v>
      </c>
      <c r="M54" s="57">
        <f t="shared" si="15"/>
        <v>329</v>
      </c>
      <c r="N54" s="32">
        <f t="shared" si="12"/>
        <v>5.1487665147377799E-2</v>
      </c>
      <c r="O54" s="32">
        <f t="shared" si="0"/>
        <v>6.6691474844545157E-2</v>
      </c>
      <c r="P54" s="33">
        <f t="shared" si="13"/>
        <v>5.9066463902196775E-2</v>
      </c>
      <c r="Q54" s="41"/>
      <c r="R54" s="58">
        <f t="shared" si="9"/>
        <v>12.768940956549693</v>
      </c>
      <c r="S54" s="58">
        <f t="shared" si="10"/>
        <v>16.5394857614472</v>
      </c>
      <c r="T54" s="58">
        <f t="shared" si="11"/>
        <v>14.648483047744801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1670.3099198873588</v>
      </c>
      <c r="F55" s="56">
        <v>2063.2101194312722</v>
      </c>
      <c r="G55" s="57">
        <f t="shared" si="3"/>
        <v>3733.520039318631</v>
      </c>
      <c r="H55" s="56">
        <v>0</v>
      </c>
      <c r="I55" s="56">
        <v>0</v>
      </c>
      <c r="J55" s="57">
        <f t="shared" si="14"/>
        <v>0</v>
      </c>
      <c r="K55" s="56">
        <v>157</v>
      </c>
      <c r="L55" s="56">
        <v>160</v>
      </c>
      <c r="M55" s="57">
        <f t="shared" si="15"/>
        <v>317</v>
      </c>
      <c r="N55" s="32">
        <f t="shared" si="12"/>
        <v>4.2898857609599314E-2</v>
      </c>
      <c r="O55" s="32">
        <f t="shared" si="0"/>
        <v>5.1996222767925204E-2</v>
      </c>
      <c r="P55" s="33">
        <f t="shared" si="13"/>
        <v>4.7490587657965697E-2</v>
      </c>
      <c r="Q55" s="41"/>
      <c r="R55" s="58">
        <f t="shared" si="9"/>
        <v>10.638916687180629</v>
      </c>
      <c r="S55" s="58">
        <f t="shared" si="10"/>
        <v>12.895063246445451</v>
      </c>
      <c r="T55" s="58">
        <f t="shared" si="11"/>
        <v>11.777665739175491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1577.4756770945862</v>
      </c>
      <c r="F56" s="56">
        <v>1984.1477481159377</v>
      </c>
      <c r="G56" s="57">
        <f t="shared" si="3"/>
        <v>3561.6234252105241</v>
      </c>
      <c r="H56" s="56">
        <v>0</v>
      </c>
      <c r="I56" s="56">
        <v>0</v>
      </c>
      <c r="J56" s="57">
        <f t="shared" si="14"/>
        <v>0</v>
      </c>
      <c r="K56" s="56">
        <v>158</v>
      </c>
      <c r="L56" s="56">
        <v>160</v>
      </c>
      <c r="M56" s="57">
        <f t="shared" si="15"/>
        <v>318</v>
      </c>
      <c r="N56" s="32">
        <f t="shared" si="12"/>
        <v>4.0258158357865101E-2</v>
      </c>
      <c r="O56" s="32">
        <f t="shared" si="0"/>
        <v>5.000372349082504E-2</v>
      </c>
      <c r="P56" s="33">
        <f t="shared" si="13"/>
        <v>4.5161587355580797E-2</v>
      </c>
      <c r="Q56" s="41"/>
      <c r="R56" s="58">
        <f t="shared" si="9"/>
        <v>9.9840232727505462</v>
      </c>
      <c r="S56" s="58">
        <f t="shared" si="10"/>
        <v>12.40092342572461</v>
      </c>
      <c r="T56" s="58">
        <f t="shared" si="11"/>
        <v>11.200073664184039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1303.4153192871256</v>
      </c>
      <c r="F57" s="56">
        <v>1668.1021709633653</v>
      </c>
      <c r="G57" s="57">
        <f t="shared" si="3"/>
        <v>2971.5174902504909</v>
      </c>
      <c r="H57" s="56">
        <v>0</v>
      </c>
      <c r="I57" s="56">
        <v>0</v>
      </c>
      <c r="J57" s="57">
        <f t="shared" si="14"/>
        <v>0</v>
      </c>
      <c r="K57" s="56">
        <v>158</v>
      </c>
      <c r="L57" s="56">
        <v>158</v>
      </c>
      <c r="M57" s="57">
        <f t="shared" si="15"/>
        <v>316</v>
      </c>
      <c r="N57" s="32">
        <f t="shared" si="12"/>
        <v>3.3263967927907451E-2</v>
      </c>
      <c r="O57" s="32">
        <f t="shared" si="0"/>
        <v>4.2571002729771469E-2</v>
      </c>
      <c r="P57" s="33">
        <f t="shared" si="13"/>
        <v>3.7917485328839463E-2</v>
      </c>
      <c r="Q57" s="41"/>
      <c r="R57" s="58">
        <f t="shared" si="9"/>
        <v>8.249464046121048</v>
      </c>
      <c r="S57" s="58">
        <f t="shared" si="10"/>
        <v>10.557608676983325</v>
      </c>
      <c r="T57" s="58">
        <f t="shared" si="11"/>
        <v>9.4035363615521863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1243.6674510568866</v>
      </c>
      <c r="F58" s="61">
        <v>1621.0000000000005</v>
      </c>
      <c r="G58" s="62">
        <f t="shared" si="3"/>
        <v>2864.6674510568873</v>
      </c>
      <c r="H58" s="56">
        <v>0</v>
      </c>
      <c r="I58" s="56">
        <v>0</v>
      </c>
      <c r="J58" s="57">
        <f t="shared" si="14"/>
        <v>0</v>
      </c>
      <c r="K58" s="56">
        <v>158</v>
      </c>
      <c r="L58" s="56">
        <v>158</v>
      </c>
      <c r="M58" s="57">
        <f t="shared" si="15"/>
        <v>316</v>
      </c>
      <c r="N58" s="34">
        <f t="shared" si="12"/>
        <v>3.1739165247470565E-2</v>
      </c>
      <c r="O58" s="34">
        <f t="shared" si="0"/>
        <v>4.1368926092282578E-2</v>
      </c>
      <c r="P58" s="35">
        <f t="shared" si="13"/>
        <v>3.6554045669876571E-2</v>
      </c>
      <c r="Q58" s="41"/>
      <c r="R58" s="58">
        <f t="shared" si="9"/>
        <v>7.8713129813727001</v>
      </c>
      <c r="S58" s="58">
        <f t="shared" si="10"/>
        <v>10.259493670886078</v>
      </c>
      <c r="T58" s="58">
        <f t="shared" si="11"/>
        <v>9.06540332612939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3711.3404192936332</v>
      </c>
      <c r="F59" s="64">
        <v>4504.0080700019207</v>
      </c>
      <c r="G59" s="65">
        <f t="shared" si="3"/>
        <v>8215.348489295553</v>
      </c>
      <c r="H59" s="66">
        <v>37</v>
      </c>
      <c r="I59" s="64">
        <v>69</v>
      </c>
      <c r="J59" s="65">
        <f t="shared" si="4"/>
        <v>106</v>
      </c>
      <c r="K59" s="66">
        <v>95</v>
      </c>
      <c r="L59" s="64">
        <v>82</v>
      </c>
      <c r="M59" s="65">
        <f t="shared" si="5"/>
        <v>177</v>
      </c>
      <c r="N59" s="30">
        <f t="shared" si="12"/>
        <v>0.11762615426260248</v>
      </c>
      <c r="O59" s="30">
        <f t="shared" si="0"/>
        <v>0.12780953660618391</v>
      </c>
      <c r="P59" s="31">
        <f t="shared" si="13"/>
        <v>0.12299898923966272</v>
      </c>
      <c r="Q59" s="41"/>
      <c r="R59" s="58">
        <f t="shared" si="9"/>
        <v>28.116215297679041</v>
      </c>
      <c r="S59" s="58">
        <f t="shared" si="10"/>
        <v>29.827868013257753</v>
      </c>
      <c r="T59" s="58">
        <f t="shared" si="11"/>
        <v>29.029499962175098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3539.7932324305693</v>
      </c>
      <c r="F60" s="56">
        <v>4456.3202846269087</v>
      </c>
      <c r="G60" s="57">
        <f t="shared" si="3"/>
        <v>7996.113517057478</v>
      </c>
      <c r="H60" s="55">
        <v>29</v>
      </c>
      <c r="I60" s="56">
        <v>69</v>
      </c>
      <c r="J60" s="57">
        <f t="shared" ref="J60:J84" si="22">+H60+I60</f>
        <v>98</v>
      </c>
      <c r="K60" s="55">
        <v>123</v>
      </c>
      <c r="L60" s="56">
        <v>82</v>
      </c>
      <c r="M60" s="57">
        <f t="shared" ref="M60:M84" si="23">+K60+L60</f>
        <v>205</v>
      </c>
      <c r="N60" s="32">
        <f t="shared" si="12"/>
        <v>9.6273749794129934E-2</v>
      </c>
      <c r="O60" s="32">
        <f t="shared" si="0"/>
        <v>0.12645630773629141</v>
      </c>
      <c r="P60" s="33">
        <f t="shared" si="13"/>
        <v>0.11104479387092375</v>
      </c>
      <c r="Q60" s="41"/>
      <c r="R60" s="58">
        <f t="shared" si="9"/>
        <v>23.288113371253747</v>
      </c>
      <c r="S60" s="58">
        <f t="shared" si="10"/>
        <v>29.512054865078866</v>
      </c>
      <c r="T60" s="58">
        <f t="shared" si="11"/>
        <v>26.389813587648444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3384.596922923592</v>
      </c>
      <c r="F61" s="56">
        <v>4322.710820956785</v>
      </c>
      <c r="G61" s="57">
        <f t="shared" si="3"/>
        <v>7707.3077438803775</v>
      </c>
      <c r="H61" s="55">
        <v>29</v>
      </c>
      <c r="I61" s="56">
        <v>69</v>
      </c>
      <c r="J61" s="57">
        <f t="shared" si="22"/>
        <v>98</v>
      </c>
      <c r="K61" s="55">
        <v>123</v>
      </c>
      <c r="L61" s="56">
        <v>82</v>
      </c>
      <c r="M61" s="57">
        <f t="shared" si="23"/>
        <v>205</v>
      </c>
      <c r="N61" s="32">
        <f t="shared" si="12"/>
        <v>9.2052788373683428E-2</v>
      </c>
      <c r="O61" s="32">
        <f t="shared" si="0"/>
        <v>0.12266489276267835</v>
      </c>
      <c r="P61" s="33">
        <f t="shared" si="13"/>
        <v>0.10703404821520356</v>
      </c>
      <c r="Q61" s="41"/>
      <c r="R61" s="58">
        <f t="shared" si="9"/>
        <v>22.267085019234159</v>
      </c>
      <c r="S61" s="58">
        <f t="shared" si="10"/>
        <v>28.62722397984626</v>
      </c>
      <c r="T61" s="58">
        <f t="shared" si="11"/>
        <v>25.436659220727318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3225.7655143015072</v>
      </c>
      <c r="F62" s="56">
        <v>4293.8009825988538</v>
      </c>
      <c r="G62" s="57">
        <f t="shared" si="3"/>
        <v>7519.566496900361</v>
      </c>
      <c r="H62" s="55">
        <v>29</v>
      </c>
      <c r="I62" s="56">
        <v>67</v>
      </c>
      <c r="J62" s="57">
        <f t="shared" si="22"/>
        <v>96</v>
      </c>
      <c r="K62" s="55">
        <v>123</v>
      </c>
      <c r="L62" s="56">
        <v>82</v>
      </c>
      <c r="M62" s="57">
        <f t="shared" si="23"/>
        <v>205</v>
      </c>
      <c r="N62" s="32">
        <f>+E62/(H62*216+K62*248)</f>
        <v>8.7732961115685029E-2</v>
      </c>
      <c r="O62" s="32">
        <f>+F62/(I62*216+L62*248)</f>
        <v>0.12335672783839502</v>
      </c>
      <c r="P62" s="33">
        <f>+G62/(J62*216+M62*248)</f>
        <v>0.10505709311641277</v>
      </c>
      <c r="Q62" s="41"/>
      <c r="R62" s="58">
        <f>+E62/(H62+K62)</f>
        <v>21.222141541457283</v>
      </c>
      <c r="S62" s="58">
        <f t="shared" si="10"/>
        <v>28.817456259052712</v>
      </c>
      <c r="T62" s="58">
        <f t="shared" si="11"/>
        <v>24.981948494685586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3146.2188292154997</v>
      </c>
      <c r="F63" s="56">
        <v>4201.4360756834194</v>
      </c>
      <c r="G63" s="57">
        <f t="shared" si="3"/>
        <v>7347.6549048989191</v>
      </c>
      <c r="H63" s="55">
        <v>29</v>
      </c>
      <c r="I63" s="56">
        <v>40</v>
      </c>
      <c r="J63" s="57">
        <f t="shared" si="22"/>
        <v>69</v>
      </c>
      <c r="K63" s="55">
        <v>123</v>
      </c>
      <c r="L63" s="56">
        <v>115</v>
      </c>
      <c r="M63" s="57">
        <f t="shared" si="23"/>
        <v>238</v>
      </c>
      <c r="N63" s="32">
        <f t="shared" si="12"/>
        <v>8.5569485128794046E-2</v>
      </c>
      <c r="O63" s="32">
        <f t="shared" si="0"/>
        <v>0.11306340354368728</v>
      </c>
      <c r="P63" s="33">
        <f t="shared" si="13"/>
        <v>9.9389336988677079E-2</v>
      </c>
      <c r="Q63" s="41"/>
      <c r="R63" s="58">
        <f t="shared" si="9"/>
        <v>20.698808086944076</v>
      </c>
      <c r="S63" s="58">
        <f t="shared" si="10"/>
        <v>27.106039197957543</v>
      </c>
      <c r="T63" s="58">
        <f t="shared" si="11"/>
        <v>23.933729331918304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3022.4903664453768</v>
      </c>
      <c r="F64" s="56">
        <v>4050.1549559894484</v>
      </c>
      <c r="G64" s="57">
        <f t="shared" si="3"/>
        <v>7072.6453224348252</v>
      </c>
      <c r="H64" s="55">
        <v>29</v>
      </c>
      <c r="I64" s="56">
        <v>34</v>
      </c>
      <c r="J64" s="57">
        <f t="shared" si="22"/>
        <v>63</v>
      </c>
      <c r="K64" s="55">
        <v>123</v>
      </c>
      <c r="L64" s="56">
        <v>121</v>
      </c>
      <c r="M64" s="57">
        <f t="shared" si="23"/>
        <v>244</v>
      </c>
      <c r="N64" s="3">
        <f t="shared" si="12"/>
        <v>8.2204372455542227E-2</v>
      </c>
      <c r="O64" s="3">
        <f t="shared" si="0"/>
        <v>0.10843207742529043</v>
      </c>
      <c r="P64" s="4">
        <f t="shared" si="13"/>
        <v>9.5421550491565366E-2</v>
      </c>
      <c r="Q64" s="41"/>
      <c r="R64" s="58">
        <f t="shared" si="9"/>
        <v>19.884805042403794</v>
      </c>
      <c r="S64" s="58">
        <f t="shared" si="10"/>
        <v>26.130031974125473</v>
      </c>
      <c r="T64" s="58">
        <f t="shared" si="11"/>
        <v>23.037932646367508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2789.1535395790579</v>
      </c>
      <c r="F65" s="56">
        <v>3586.7906528466856</v>
      </c>
      <c r="G65" s="57">
        <f t="shared" si="3"/>
        <v>6375.9441924257435</v>
      </c>
      <c r="H65" s="55">
        <v>29</v>
      </c>
      <c r="I65" s="56">
        <v>34</v>
      </c>
      <c r="J65" s="57">
        <f t="shared" si="22"/>
        <v>63</v>
      </c>
      <c r="K65" s="55">
        <v>123</v>
      </c>
      <c r="L65" s="56">
        <v>121</v>
      </c>
      <c r="M65" s="57">
        <f t="shared" si="23"/>
        <v>244</v>
      </c>
      <c r="N65" s="3">
        <f t="shared" si="12"/>
        <v>7.5858179383677601E-2</v>
      </c>
      <c r="O65" s="3">
        <f t="shared" si="0"/>
        <v>9.6026736261691087E-2</v>
      </c>
      <c r="P65" s="4">
        <f t="shared" si="13"/>
        <v>8.6021913011680301E-2</v>
      </c>
      <c r="Q65" s="41"/>
      <c r="R65" s="58">
        <f t="shared" si="9"/>
        <v>18.349694339335908</v>
      </c>
      <c r="S65" s="58">
        <f t="shared" si="10"/>
        <v>23.140584857075392</v>
      </c>
      <c r="T65" s="58">
        <f t="shared" si="11"/>
        <v>20.768547858064313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1401.6310653788755</v>
      </c>
      <c r="F66" s="56">
        <v>1919.3027777947784</v>
      </c>
      <c r="G66" s="57">
        <f t="shared" si="3"/>
        <v>3320.9338431736542</v>
      </c>
      <c r="H66" s="55">
        <v>31</v>
      </c>
      <c r="I66" s="56">
        <v>34</v>
      </c>
      <c r="J66" s="57">
        <f t="shared" si="22"/>
        <v>65</v>
      </c>
      <c r="K66" s="55">
        <v>123</v>
      </c>
      <c r="L66" s="56">
        <v>121</v>
      </c>
      <c r="M66" s="57">
        <f t="shared" si="23"/>
        <v>244</v>
      </c>
      <c r="N66" s="3">
        <f t="shared" si="12"/>
        <v>3.7678254445668698E-2</v>
      </c>
      <c r="O66" s="3">
        <f t="shared" si="0"/>
        <v>5.1384203731922748E-2</v>
      </c>
      <c r="P66" s="4">
        <f t="shared" si="13"/>
        <v>4.4545201244415362E-2</v>
      </c>
      <c r="Q66" s="41"/>
      <c r="R66" s="58">
        <f t="shared" si="9"/>
        <v>9.1015004245381519</v>
      </c>
      <c r="S66" s="58">
        <f t="shared" si="10"/>
        <v>12.382598566417926</v>
      </c>
      <c r="T66" s="58">
        <f t="shared" si="11"/>
        <v>10.747358715772343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1324.0623398826754</v>
      </c>
      <c r="F67" s="56">
        <v>1864.0729053969915</v>
      </c>
      <c r="G67" s="57">
        <f t="shared" si="3"/>
        <v>3188.1352452796668</v>
      </c>
      <c r="H67" s="55">
        <v>59</v>
      </c>
      <c r="I67" s="56">
        <v>34</v>
      </c>
      <c r="J67" s="57">
        <f t="shared" si="22"/>
        <v>93</v>
      </c>
      <c r="K67" s="55">
        <v>111</v>
      </c>
      <c r="L67" s="56">
        <v>121</v>
      </c>
      <c r="M67" s="57">
        <f t="shared" si="23"/>
        <v>232</v>
      </c>
      <c r="N67" s="3">
        <f t="shared" si="12"/>
        <v>3.2877988177460155E-2</v>
      </c>
      <c r="O67" s="3">
        <f t="shared" si="0"/>
        <v>4.9905571465972146E-2</v>
      </c>
      <c r="P67" s="4">
        <f t="shared" si="13"/>
        <v>4.1071514548073625E-2</v>
      </c>
      <c r="Q67" s="41"/>
      <c r="R67" s="58">
        <f t="shared" si="9"/>
        <v>7.7886019993098552</v>
      </c>
      <c r="S67" s="58">
        <f t="shared" si="10"/>
        <v>12.026276809012849</v>
      </c>
      <c r="T67" s="58">
        <f t="shared" si="11"/>
        <v>9.8096469085528213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1290.1994372869065</v>
      </c>
      <c r="F68" s="56">
        <v>1817.5578090998563</v>
      </c>
      <c r="G68" s="57">
        <f t="shared" si="3"/>
        <v>3107.7572463867627</v>
      </c>
      <c r="H68" s="55">
        <v>63</v>
      </c>
      <c r="I68" s="56">
        <v>34</v>
      </c>
      <c r="J68" s="57">
        <f t="shared" si="22"/>
        <v>97</v>
      </c>
      <c r="K68" s="55">
        <v>85</v>
      </c>
      <c r="L68" s="56">
        <v>121</v>
      </c>
      <c r="M68" s="57">
        <f t="shared" si="23"/>
        <v>206</v>
      </c>
      <c r="N68" s="3">
        <f t="shared" si="12"/>
        <v>3.7194402597062567E-2</v>
      </c>
      <c r="O68" s="3">
        <f t="shared" si="0"/>
        <v>4.8660254045294934E-2</v>
      </c>
      <c r="P68" s="4">
        <f t="shared" si="13"/>
        <v>4.3139328794930078E-2</v>
      </c>
      <c r="Q68" s="41"/>
      <c r="R68" s="58">
        <f t="shared" si="9"/>
        <v>8.7175637654520699</v>
      </c>
      <c r="S68" s="58">
        <f t="shared" si="10"/>
        <v>11.72617941354746</v>
      </c>
      <c r="T68" s="58">
        <f t="shared" si="11"/>
        <v>10.25662457553387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869.81717104448387</v>
      </c>
      <c r="F69" s="61">
        <v>1338.0000000000005</v>
      </c>
      <c r="G69" s="62">
        <f t="shared" si="3"/>
        <v>2207.8171710444844</v>
      </c>
      <c r="H69" s="67">
        <v>63</v>
      </c>
      <c r="I69" s="61">
        <v>38</v>
      </c>
      <c r="J69" s="62">
        <f t="shared" si="22"/>
        <v>101</v>
      </c>
      <c r="K69" s="67">
        <v>85</v>
      </c>
      <c r="L69" s="61">
        <v>116</v>
      </c>
      <c r="M69" s="62">
        <f t="shared" si="23"/>
        <v>201</v>
      </c>
      <c r="N69" s="6">
        <f t="shared" si="12"/>
        <v>2.5075448888505648E-2</v>
      </c>
      <c r="O69" s="6">
        <f t="shared" si="0"/>
        <v>3.618563392470793E-2</v>
      </c>
      <c r="P69" s="7">
        <f t="shared" si="13"/>
        <v>3.0807897564251011E-2</v>
      </c>
      <c r="Q69" s="41"/>
      <c r="R69" s="58">
        <f t="shared" si="9"/>
        <v>5.8771430475978637</v>
      </c>
      <c r="S69" s="58">
        <f t="shared" si="10"/>
        <v>8.6883116883116909</v>
      </c>
      <c r="T69" s="58">
        <f t="shared" si="11"/>
        <v>7.3106528842532601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5009.9999999999991</v>
      </c>
      <c r="F70" s="64">
        <v>4400.3692361055637</v>
      </c>
      <c r="G70" s="65">
        <f t="shared" si="3"/>
        <v>9410.3692361055619</v>
      </c>
      <c r="H70" s="66">
        <v>366</v>
      </c>
      <c r="I70" s="64">
        <v>342</v>
      </c>
      <c r="J70" s="65">
        <f t="shared" si="22"/>
        <v>708</v>
      </c>
      <c r="K70" s="66">
        <v>0</v>
      </c>
      <c r="L70" s="64">
        <v>0</v>
      </c>
      <c r="M70" s="65">
        <f t="shared" si="23"/>
        <v>0</v>
      </c>
      <c r="N70" s="15">
        <f t="shared" si="12"/>
        <v>6.3372799028536722E-2</v>
      </c>
      <c r="O70" s="15">
        <f t="shared" si="0"/>
        <v>5.9567484785921103E-2</v>
      </c>
      <c r="P70" s="16">
        <f t="shared" si="13"/>
        <v>6.1534638758798665E-2</v>
      </c>
      <c r="Q70" s="41"/>
      <c r="R70" s="58">
        <f t="shared" si="9"/>
        <v>13.688524590163931</v>
      </c>
      <c r="S70" s="58">
        <f t="shared" si="10"/>
        <v>12.866576713758958</v>
      </c>
      <c r="T70" s="58">
        <f t="shared" si="11"/>
        <v>13.291481971900511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6894.8277187036574</v>
      </c>
      <c r="F71" s="56">
        <v>6637.7853539164653</v>
      </c>
      <c r="G71" s="57">
        <f t="shared" ref="G71:G84" si="24">+E71+F71</f>
        <v>13532.613072620123</v>
      </c>
      <c r="H71" s="55">
        <v>340</v>
      </c>
      <c r="I71" s="56">
        <v>356</v>
      </c>
      <c r="J71" s="57">
        <f t="shared" si="22"/>
        <v>696</v>
      </c>
      <c r="K71" s="55">
        <v>0</v>
      </c>
      <c r="L71" s="56">
        <v>0</v>
      </c>
      <c r="M71" s="57">
        <f t="shared" si="23"/>
        <v>0</v>
      </c>
      <c r="N71" s="3">
        <f t="shared" si="12"/>
        <v>9.3883819699123877E-2</v>
      </c>
      <c r="O71" s="3">
        <f t="shared" si="0"/>
        <v>8.6321594802284449E-2</v>
      </c>
      <c r="P71" s="4">
        <f t="shared" si="13"/>
        <v>9.0015785125453135E-2</v>
      </c>
      <c r="Q71" s="41"/>
      <c r="R71" s="58">
        <f t="shared" ref="R71:R86" si="25">+E71/(H71+K71)</f>
        <v>20.278905055010757</v>
      </c>
      <c r="S71" s="58">
        <f>+F71/(I71+L71)</f>
        <v>18.645464477293441</v>
      </c>
      <c r="T71" s="58">
        <f t="shared" ref="T71:T86" si="26">+G71/(J71+M71)</f>
        <v>19.443409587097879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11083.727205061981</v>
      </c>
      <c r="F72" s="56">
        <v>10729.988587339338</v>
      </c>
      <c r="G72" s="57">
        <f t="shared" si="24"/>
        <v>21813.715792401319</v>
      </c>
      <c r="H72" s="55">
        <v>340</v>
      </c>
      <c r="I72" s="56">
        <v>342</v>
      </c>
      <c r="J72" s="57">
        <f t="shared" si="22"/>
        <v>682</v>
      </c>
      <c r="K72" s="55">
        <v>0</v>
      </c>
      <c r="L72" s="56">
        <v>0</v>
      </c>
      <c r="M72" s="57">
        <f t="shared" si="23"/>
        <v>0</v>
      </c>
      <c r="N72" s="3">
        <f t="shared" si="12"/>
        <v>0.15092221139790279</v>
      </c>
      <c r="O72" s="3">
        <f t="shared" si="0"/>
        <v>0.1452510909050701</v>
      </c>
      <c r="P72" s="4">
        <f t="shared" si="13"/>
        <v>0.14807833572554388</v>
      </c>
      <c r="Q72" s="41"/>
      <c r="R72" s="58">
        <f t="shared" si="25"/>
        <v>32.599197661947002</v>
      </c>
      <c r="S72" s="58">
        <f t="shared" ref="S72:S86" si="27">+F72/(I72+L72)</f>
        <v>31.37423563549514</v>
      </c>
      <c r="T72" s="58">
        <f t="shared" si="26"/>
        <v>31.984920516717477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13123.87995147435</v>
      </c>
      <c r="F73" s="56">
        <v>12040.012975315283</v>
      </c>
      <c r="G73" s="57">
        <f t="shared" si="24"/>
        <v>25163.892926789631</v>
      </c>
      <c r="H73" s="55">
        <v>340</v>
      </c>
      <c r="I73" s="56">
        <v>340</v>
      </c>
      <c r="J73" s="57">
        <f t="shared" si="22"/>
        <v>680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0.17870206905602329</v>
      </c>
      <c r="O73" s="3">
        <f t="shared" ref="O73" si="29">+F73/(I73*216+L73*248)</f>
        <v>0.16394353179895538</v>
      </c>
      <c r="P73" s="4">
        <f t="shared" ref="P73" si="30">+G73/(J73*216+M73*248)</f>
        <v>0.17132280042748932</v>
      </c>
      <c r="Q73" s="41"/>
      <c r="R73" s="58">
        <f t="shared" si="25"/>
        <v>38.59964691610103</v>
      </c>
      <c r="S73" s="58">
        <f t="shared" si="27"/>
        <v>35.411802868574362</v>
      </c>
      <c r="T73" s="58">
        <f t="shared" si="26"/>
        <v>37.005724892337696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14354.420688854398</v>
      </c>
      <c r="F74" s="56">
        <v>13162.134723309655</v>
      </c>
      <c r="G74" s="57">
        <f t="shared" si="24"/>
        <v>27516.555412164053</v>
      </c>
      <c r="H74" s="55">
        <v>362</v>
      </c>
      <c r="I74" s="56">
        <v>348</v>
      </c>
      <c r="J74" s="57">
        <f t="shared" si="22"/>
        <v>710</v>
      </c>
      <c r="K74" s="55">
        <v>0</v>
      </c>
      <c r="L74" s="56">
        <v>0</v>
      </c>
      <c r="M74" s="57">
        <f t="shared" si="23"/>
        <v>0</v>
      </c>
      <c r="N74" s="3">
        <f t="shared" si="12"/>
        <v>0.18357914734057701</v>
      </c>
      <c r="O74" s="3">
        <f t="shared" si="0"/>
        <v>0.17510289915003266</v>
      </c>
      <c r="P74" s="4">
        <f t="shared" si="13"/>
        <v>0.17942459188943696</v>
      </c>
      <c r="Q74" s="41"/>
      <c r="R74" s="58">
        <f>+E74/(H74+K74)</f>
        <v>39.653095825564634</v>
      </c>
      <c r="S74" s="58">
        <f t="shared" si="27"/>
        <v>37.822226216407053</v>
      </c>
      <c r="T74" s="58">
        <f t="shared" si="26"/>
        <v>38.755711848118381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14721.488253060352</v>
      </c>
      <c r="F75" s="56">
        <v>14255.875848805206</v>
      </c>
      <c r="G75" s="57">
        <f t="shared" si="24"/>
        <v>28977.364101865558</v>
      </c>
      <c r="H75" s="55">
        <v>340</v>
      </c>
      <c r="I75" s="56">
        <v>344</v>
      </c>
      <c r="J75" s="57">
        <f t="shared" si="22"/>
        <v>684</v>
      </c>
      <c r="K75" s="55">
        <v>0</v>
      </c>
      <c r="L75" s="56">
        <v>0</v>
      </c>
      <c r="M75" s="57">
        <f t="shared" si="23"/>
        <v>0</v>
      </c>
      <c r="N75" s="3">
        <f t="shared" si="12"/>
        <v>0.20045599473121395</v>
      </c>
      <c r="O75" s="3">
        <f t="shared" si="0"/>
        <v>0.19185879426148264</v>
      </c>
      <c r="P75" s="4">
        <f t="shared" si="13"/>
        <v>0.19613225648327889</v>
      </c>
      <c r="Q75" s="41"/>
      <c r="R75" s="58">
        <f t="shared" si="25"/>
        <v>43.29849486194221</v>
      </c>
      <c r="S75" s="58">
        <f t="shared" si="27"/>
        <v>41.441499560480253</v>
      </c>
      <c r="T75" s="58">
        <f t="shared" si="26"/>
        <v>42.364567400388246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17919.783873000375</v>
      </c>
      <c r="F76" s="56">
        <v>20473.549838625317</v>
      </c>
      <c r="G76" s="57">
        <f t="shared" si="24"/>
        <v>38393.333711625688</v>
      </c>
      <c r="H76" s="55">
        <v>344</v>
      </c>
      <c r="I76" s="56">
        <v>338</v>
      </c>
      <c r="J76" s="57">
        <f t="shared" si="22"/>
        <v>682</v>
      </c>
      <c r="K76" s="55">
        <v>0</v>
      </c>
      <c r="L76" s="56">
        <v>0</v>
      </c>
      <c r="M76" s="57">
        <f t="shared" si="23"/>
        <v>0</v>
      </c>
      <c r="N76" s="3">
        <f t="shared" si="12"/>
        <v>0.24116849527616785</v>
      </c>
      <c r="O76" s="3">
        <f t="shared" si="0"/>
        <v>0.28042885490117953</v>
      </c>
      <c r="P76" s="4">
        <f t="shared" si="13"/>
        <v>0.26062597555953138</v>
      </c>
      <c r="Q76" s="41"/>
      <c r="R76" s="58">
        <f t="shared" si="25"/>
        <v>52.092394979652255</v>
      </c>
      <c r="S76" s="58">
        <f t="shared" si="27"/>
        <v>60.572632658654783</v>
      </c>
      <c r="T76" s="58">
        <f t="shared" si="26"/>
        <v>56.295210720858783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19427.685548503559</v>
      </c>
      <c r="F77" s="56">
        <v>22749.162705311086</v>
      </c>
      <c r="G77" s="57">
        <f t="shared" si="24"/>
        <v>42176.848253814649</v>
      </c>
      <c r="H77" s="55">
        <v>358</v>
      </c>
      <c r="I77" s="56">
        <v>340</v>
      </c>
      <c r="J77" s="57">
        <f t="shared" si="22"/>
        <v>698</v>
      </c>
      <c r="K77" s="55">
        <v>0</v>
      </c>
      <c r="L77" s="56">
        <v>0</v>
      </c>
      <c r="M77" s="57">
        <f t="shared" si="23"/>
        <v>0</v>
      </c>
      <c r="N77" s="3">
        <f t="shared" si="12"/>
        <v>0.25123739846502635</v>
      </c>
      <c r="O77" s="3">
        <f t="shared" si="0"/>
        <v>0.3097652873816869</v>
      </c>
      <c r="P77" s="4">
        <f t="shared" si="13"/>
        <v>0.27974668532987534</v>
      </c>
      <c r="Q77" s="41"/>
      <c r="R77" s="58">
        <f t="shared" si="25"/>
        <v>54.267278068445698</v>
      </c>
      <c r="S77" s="58">
        <f t="shared" si="27"/>
        <v>66.909302074444369</v>
      </c>
      <c r="T77" s="58">
        <f t="shared" si="26"/>
        <v>60.425284031253078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17456.839076522301</v>
      </c>
      <c r="F78" s="56">
        <v>20767.390018819449</v>
      </c>
      <c r="G78" s="57">
        <f t="shared" si="24"/>
        <v>38224.229095341754</v>
      </c>
      <c r="H78" s="55">
        <v>342</v>
      </c>
      <c r="I78" s="56">
        <v>356</v>
      </c>
      <c r="J78" s="57">
        <f t="shared" si="22"/>
        <v>698</v>
      </c>
      <c r="K78" s="55">
        <v>0</v>
      </c>
      <c r="L78" s="56">
        <v>0</v>
      </c>
      <c r="M78" s="57">
        <f t="shared" si="23"/>
        <v>0</v>
      </c>
      <c r="N78" s="3">
        <f t="shared" si="12"/>
        <v>0.23631198663258476</v>
      </c>
      <c r="O78" s="3">
        <f t="shared" si="0"/>
        <v>0.2700711352842729</v>
      </c>
      <c r="P78" s="4">
        <f t="shared" si="13"/>
        <v>0.25353011975579537</v>
      </c>
      <c r="Q78" s="41"/>
      <c r="R78" s="58">
        <f t="shared" si="25"/>
        <v>51.043389112638309</v>
      </c>
      <c r="S78" s="58">
        <f t="shared" si="27"/>
        <v>58.335365221402945</v>
      </c>
      <c r="T78" s="58">
        <f t="shared" si="26"/>
        <v>54.762505867251797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16603.459842638815</v>
      </c>
      <c r="F79" s="56">
        <v>19600.980447708695</v>
      </c>
      <c r="G79" s="57">
        <f t="shared" si="24"/>
        <v>36204.440290347513</v>
      </c>
      <c r="H79" s="55">
        <v>342</v>
      </c>
      <c r="I79" s="56">
        <v>346</v>
      </c>
      <c r="J79" s="57">
        <f t="shared" si="22"/>
        <v>688</v>
      </c>
      <c r="K79" s="55">
        <v>0</v>
      </c>
      <c r="L79" s="56">
        <v>0</v>
      </c>
      <c r="M79" s="57">
        <f t="shared" si="23"/>
        <v>0</v>
      </c>
      <c r="N79" s="3">
        <f t="shared" si="12"/>
        <v>0.22475985275393673</v>
      </c>
      <c r="O79" s="3">
        <f t="shared" si="0"/>
        <v>0.26226959494365093</v>
      </c>
      <c r="P79" s="4">
        <f t="shared" si="13"/>
        <v>0.24362376379701978</v>
      </c>
      <c r="Q79" s="41"/>
      <c r="R79" s="58">
        <f t="shared" si="25"/>
        <v>48.548128194850335</v>
      </c>
      <c r="S79" s="58">
        <f t="shared" si="27"/>
        <v>56.650232507828598</v>
      </c>
      <c r="T79" s="58">
        <f t="shared" si="26"/>
        <v>52.622732980156272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14212.943781611461</v>
      </c>
      <c r="F80" s="56">
        <v>15903.800525441966</v>
      </c>
      <c r="G80" s="57">
        <f t="shared" si="24"/>
        <v>30116.744307053428</v>
      </c>
      <c r="H80" s="55">
        <v>342</v>
      </c>
      <c r="I80" s="56">
        <v>340</v>
      </c>
      <c r="J80" s="57">
        <f t="shared" si="22"/>
        <v>682</v>
      </c>
      <c r="K80" s="55">
        <v>0</v>
      </c>
      <c r="L80" s="56">
        <v>0</v>
      </c>
      <c r="M80" s="57">
        <f t="shared" si="23"/>
        <v>0</v>
      </c>
      <c r="N80" s="3">
        <f t="shared" si="12"/>
        <v>0.19239960718014215</v>
      </c>
      <c r="O80" s="3">
        <f t="shared" si="0"/>
        <v>0.21655501804795704</v>
      </c>
      <c r="P80" s="4">
        <f t="shared" si="13"/>
        <v>0.20444189412304109</v>
      </c>
      <c r="Q80" s="41"/>
      <c r="R80" s="58">
        <f t="shared" si="25"/>
        <v>41.558315150910701</v>
      </c>
      <c r="S80" s="58">
        <f t="shared" si="27"/>
        <v>46.775883898358721</v>
      </c>
      <c r="T80" s="58">
        <f t="shared" si="26"/>
        <v>44.159449130576874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12818.922261276404</v>
      </c>
      <c r="F81" s="56">
        <v>14094.602436492743</v>
      </c>
      <c r="G81" s="57">
        <f t="shared" si="24"/>
        <v>26913.524697769149</v>
      </c>
      <c r="H81" s="55">
        <v>352</v>
      </c>
      <c r="I81" s="56">
        <v>338</v>
      </c>
      <c r="J81" s="57">
        <f t="shared" si="22"/>
        <v>690</v>
      </c>
      <c r="K81" s="55">
        <v>0</v>
      </c>
      <c r="L81" s="56">
        <v>0</v>
      </c>
      <c r="M81" s="57">
        <f t="shared" si="23"/>
        <v>0</v>
      </c>
      <c r="N81" s="3">
        <f t="shared" si="12"/>
        <v>0.16859904068387527</v>
      </c>
      <c r="O81" s="3">
        <f t="shared" ref="O81:O85" si="31">+F81/(I81*216+L81*248)</f>
        <v>0.19305558892851116</v>
      </c>
      <c r="P81" s="4">
        <f t="shared" ref="P81:P86" si="32">+G81/(J81*216+M81*248)</f>
        <v>0.18057920489646503</v>
      </c>
      <c r="Q81" s="41"/>
      <c r="R81" s="58">
        <f t="shared" si="25"/>
        <v>36.417392787717056</v>
      </c>
      <c r="S81" s="58">
        <f t="shared" si="27"/>
        <v>41.700007208558411</v>
      </c>
      <c r="T81" s="58">
        <f t="shared" si="26"/>
        <v>39.005108257636451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11802.374006465614</v>
      </c>
      <c r="F82" s="56">
        <v>12962.899580076984</v>
      </c>
      <c r="G82" s="57">
        <f t="shared" si="24"/>
        <v>24765.2735865426</v>
      </c>
      <c r="H82" s="55">
        <v>354</v>
      </c>
      <c r="I82" s="56">
        <v>350</v>
      </c>
      <c r="J82" s="57">
        <f t="shared" si="22"/>
        <v>704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0.15435203502910669</v>
      </c>
      <c r="O82" s="3">
        <f t="shared" si="31"/>
        <v>0.17146692566239397</v>
      </c>
      <c r="P82" s="4">
        <f t="shared" si="32"/>
        <v>0.16286085849736032</v>
      </c>
      <c r="Q82" s="41"/>
      <c r="R82" s="58">
        <f t="shared" si="25"/>
        <v>33.340039566287047</v>
      </c>
      <c r="S82" s="58">
        <f t="shared" si="27"/>
        <v>37.0368559430771</v>
      </c>
      <c r="T82" s="58">
        <f t="shared" si="26"/>
        <v>35.177945435429827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9042.7328571193793</v>
      </c>
      <c r="F83" s="56">
        <v>10565.727003499875</v>
      </c>
      <c r="G83" s="57">
        <f t="shared" si="24"/>
        <v>19608.459860619252</v>
      </c>
      <c r="H83" s="55">
        <v>338</v>
      </c>
      <c r="I83" s="56">
        <v>340</v>
      </c>
      <c r="J83" s="57">
        <f t="shared" si="22"/>
        <v>678</v>
      </c>
      <c r="K83" s="55">
        <v>0</v>
      </c>
      <c r="L83" s="56">
        <v>0</v>
      </c>
      <c r="M83" s="57">
        <f t="shared" si="23"/>
        <v>0</v>
      </c>
      <c r="N83" s="3">
        <f t="shared" si="33"/>
        <v>0.12385947919569608</v>
      </c>
      <c r="O83" s="3">
        <f t="shared" si="31"/>
        <v>0.14386883174700266</v>
      </c>
      <c r="P83" s="4">
        <f t="shared" si="32"/>
        <v>0.13389366779074657</v>
      </c>
      <c r="Q83" s="41"/>
      <c r="R83" s="58">
        <f t="shared" si="25"/>
        <v>26.753647506270354</v>
      </c>
      <c r="S83" s="58">
        <f t="shared" si="27"/>
        <v>31.075667657352572</v>
      </c>
      <c r="T83" s="58">
        <f t="shared" si="26"/>
        <v>28.921032242801257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3921.9362881953439</v>
      </c>
      <c r="F84" s="61">
        <v>5035.0000000000009</v>
      </c>
      <c r="G84" s="62">
        <f t="shared" si="24"/>
        <v>8956.9362881953457</v>
      </c>
      <c r="H84" s="67">
        <v>342</v>
      </c>
      <c r="I84" s="61">
        <v>340</v>
      </c>
      <c r="J84" s="62">
        <f t="shared" si="22"/>
        <v>682</v>
      </c>
      <c r="K84" s="67">
        <v>0</v>
      </c>
      <c r="L84" s="61">
        <v>0</v>
      </c>
      <c r="M84" s="62">
        <f t="shared" si="23"/>
        <v>0</v>
      </c>
      <c r="N84" s="6">
        <f t="shared" si="33"/>
        <v>5.3090972062423435E-2</v>
      </c>
      <c r="O84" s="6">
        <f t="shared" si="31"/>
        <v>6.8559368191721148E-2</v>
      </c>
      <c r="P84" s="7">
        <f t="shared" si="32"/>
        <v>6.0802489194331392E-2</v>
      </c>
      <c r="Q84" s="41"/>
      <c r="R84" s="58">
        <f t="shared" si="25"/>
        <v>11.467649965483462</v>
      </c>
      <c r="S84" s="58">
        <f t="shared" si="27"/>
        <v>14.808823529411768</v>
      </c>
      <c r="T84" s="58">
        <f t="shared" si="26"/>
        <v>13.13333766597558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2002.5983706786692</v>
      </c>
      <c r="F85" s="64">
        <v>4047.1007422272451</v>
      </c>
      <c r="G85" s="65">
        <f t="shared" ref="G85:G86" si="34">+E85+F85</f>
        <v>6049.6991129059143</v>
      </c>
      <c r="H85" s="71">
        <v>77</v>
      </c>
      <c r="I85" s="64">
        <v>77</v>
      </c>
      <c r="J85" s="65">
        <f t="shared" ref="J85:J86" si="35">+H85+I85</f>
        <v>154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0.12040634744340242</v>
      </c>
      <c r="O85" s="3">
        <f t="shared" si="31"/>
        <v>0.24333217545858857</v>
      </c>
      <c r="P85" s="4">
        <f t="shared" si="32"/>
        <v>0.1818692614509955</v>
      </c>
      <c r="Q85" s="41"/>
      <c r="R85" s="58">
        <f t="shared" si="25"/>
        <v>26.007771047774924</v>
      </c>
      <c r="S85" s="58">
        <f t="shared" si="27"/>
        <v>52.559749899055127</v>
      </c>
      <c r="T85" s="58">
        <f t="shared" si="26"/>
        <v>39.283760473415029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1901.8599383090352</v>
      </c>
      <c r="F86" s="61">
        <v>3933.0000000000005</v>
      </c>
      <c r="G86" s="62">
        <f t="shared" si="34"/>
        <v>5834.8599383090359</v>
      </c>
      <c r="H86" s="72">
        <v>77</v>
      </c>
      <c r="I86" s="61">
        <v>77</v>
      </c>
      <c r="J86" s="62">
        <f t="shared" si="35"/>
        <v>154</v>
      </c>
      <c r="K86" s="72">
        <v>0</v>
      </c>
      <c r="L86" s="61">
        <v>0</v>
      </c>
      <c r="M86" s="62">
        <f t="shared" si="36"/>
        <v>0</v>
      </c>
      <c r="N86" s="6">
        <f t="shared" si="33"/>
        <v>0.11434944314027388</v>
      </c>
      <c r="O86" s="6">
        <f>+F86/(I86*216+L86*248)</f>
        <v>0.2364718614718615</v>
      </c>
      <c r="P86" s="7">
        <f t="shared" si="32"/>
        <v>0.1754106523060677</v>
      </c>
      <c r="Q86" s="41"/>
      <c r="R86" s="58">
        <f t="shared" si="25"/>
        <v>24.699479718299159</v>
      </c>
      <c r="S86" s="58">
        <f t="shared" si="27"/>
        <v>51.077922077922082</v>
      </c>
      <c r="T86" s="58">
        <f t="shared" si="26"/>
        <v>37.888700898110621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888532.80917505943</v>
      </c>
    </row>
    <row r="91" spans="2:20" x14ac:dyDescent="0.25">
      <c r="C91" t="s">
        <v>112</v>
      </c>
      <c r="D91" s="78">
        <f>SUMPRODUCT(((((J5:J86)*216)+((M5:M86)*248))*((D5:D86))/1000))</f>
        <v>7319251.3095199997</v>
      </c>
    </row>
    <row r="92" spans="2:20" x14ac:dyDescent="0.25">
      <c r="C92" t="s">
        <v>111</v>
      </c>
      <c r="D92" s="39">
        <f>+D90/D91</f>
        <v>0.12139668001553151</v>
      </c>
    </row>
    <row r="93" spans="2:20" x14ac:dyDescent="0.25">
      <c r="C93"/>
      <c r="D93" s="84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21</vt:i4>
      </vt:variant>
      <vt:variant>
        <vt:lpstr>Intervalos com nome</vt:lpstr>
      </vt:variant>
      <vt:variant>
        <vt:i4>1</vt:i4>
      </vt:variant>
    </vt:vector>
  </HeadingPairs>
  <TitlesOfParts>
    <vt:vector size="22" baseType="lpstr">
      <vt:lpstr>Informação</vt:lpstr>
      <vt:lpstr>Média Mensal</vt:lpstr>
      <vt:lpstr>Média 24h-6h</vt:lpstr>
      <vt:lpstr>Média 6h-7h</vt:lpstr>
      <vt:lpstr>Média 7h-8h</vt:lpstr>
      <vt:lpstr>Média 8h-9h</vt:lpstr>
      <vt:lpstr>Média 9h-10h</vt:lpstr>
      <vt:lpstr>Média 10h-11h</vt:lpstr>
      <vt:lpstr>Média 11h-12h</vt:lpstr>
      <vt:lpstr>Média 12h-13h</vt:lpstr>
      <vt:lpstr>Média 13h-14h</vt:lpstr>
      <vt:lpstr>Média 14h-15h</vt:lpstr>
      <vt:lpstr>Média 15h-16h</vt:lpstr>
      <vt:lpstr>Média 16h-17h</vt:lpstr>
      <vt:lpstr>Média 17h-18h</vt:lpstr>
      <vt:lpstr>Média 18h-19h</vt:lpstr>
      <vt:lpstr>Média 19h-20h</vt:lpstr>
      <vt:lpstr>Média 20h-21h</vt:lpstr>
      <vt:lpstr>Média 21h-22h</vt:lpstr>
      <vt:lpstr>Média 22h-23h</vt:lpstr>
      <vt:lpstr>Média 23h-0h</vt:lpstr>
      <vt:lpstr>Informação!Circulações</vt:lpstr>
    </vt:vector>
  </TitlesOfParts>
  <Company>Metro do Porto,SA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Pinto</dc:creator>
  <cp:lastModifiedBy>Sofia Pinho</cp:lastModifiedBy>
  <cp:lastPrinted>2018-01-18T14:56:17Z</cp:lastPrinted>
  <dcterms:created xsi:type="dcterms:W3CDTF">2009-03-26T16:43:37Z</dcterms:created>
  <dcterms:modified xsi:type="dcterms:W3CDTF">2018-07-26T16:28:04Z</dcterms:modified>
</cp:coreProperties>
</file>