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Informação_Gestão\2018\Info site\8. Agosto\"/>
    </mc:Choice>
  </mc:AlternateContent>
  <bookViews>
    <workbookView xWindow="120" yWindow="30" windowWidth="15570" windowHeight="8640" tabRatio="930" firstSheet="11" activeTab="19"/>
  </bookViews>
  <sheets>
    <sheet name="Informação" sheetId="29" r:id="rId1"/>
    <sheet name="Média Mensal" sheetId="1" r:id="rId2"/>
    <sheet name="Média 24h-6h" sheetId="4" r:id="rId3"/>
    <sheet name="Média 6h-7h" sheetId="9" r:id="rId4"/>
    <sheet name="Média 7h-8h" sheetId="12" r:id="rId5"/>
    <sheet name="Média 8h-9h" sheetId="13" r:id="rId6"/>
    <sheet name="Média 9h-10h" sheetId="14" r:id="rId7"/>
    <sheet name="Média 10h-11h" sheetId="15" r:id="rId8"/>
    <sheet name="Média 11h-12h" sheetId="16" r:id="rId9"/>
    <sheet name="Média 12h-13h" sheetId="17" r:id="rId10"/>
    <sheet name="Média 13h-14h" sheetId="18" r:id="rId11"/>
    <sheet name="Média 14h-15h" sheetId="19" r:id="rId12"/>
    <sheet name="Média 15h-16h" sheetId="10" r:id="rId13"/>
    <sheet name="Média 16h-17h" sheetId="11" r:id="rId14"/>
    <sheet name="Média 17h-18h" sheetId="28" r:id="rId15"/>
    <sheet name="Média 18h-19h" sheetId="22" r:id="rId16"/>
    <sheet name="Média 19h-20h" sheetId="23" r:id="rId17"/>
    <sheet name="Média 20h-21h" sheetId="24" r:id="rId18"/>
    <sheet name="Média 21h-22h" sheetId="25" r:id="rId19"/>
    <sheet name="Média 22h-23h" sheetId="26" r:id="rId20"/>
    <sheet name="Média 23h-0h" sheetId="27" r:id="rId21"/>
  </sheets>
  <definedNames>
    <definedName name="_xlnm._FilterDatabase" localSheetId="13" hidden="1">'Média 16h-17h'!$A$4:$T$4</definedName>
    <definedName name="_xlnm._FilterDatabase" localSheetId="14" hidden="1">'Média 17h-18h'!$A$4:$T$4</definedName>
    <definedName name="_xlnm._FilterDatabase" localSheetId="15" hidden="1">'Média 18h-19h'!$A$4:$X$4</definedName>
    <definedName name="_xlnm._FilterDatabase" localSheetId="16" hidden="1">'Média 19h-20h'!$A$4:$X$4</definedName>
    <definedName name="_xlnm._FilterDatabase" localSheetId="17" hidden="1">'Média 20h-21h'!$A$4:$X$4</definedName>
    <definedName name="_xlnm._FilterDatabase" localSheetId="18" hidden="1">'Média 21h-22h'!$A$4:$T$4</definedName>
    <definedName name="_xlnm._FilterDatabase" localSheetId="19" hidden="1">'Média 22h-23h'!$A$4:$T$4</definedName>
    <definedName name="_xlnm._FilterDatabase" localSheetId="20" hidden="1">'Média 23h-0h'!$A$4:$X$4</definedName>
    <definedName name="Circulações" localSheetId="0">Informação!$B$5</definedName>
  </definedNames>
  <calcPr calcId="162913"/>
</workbook>
</file>

<file path=xl/calcChain.xml><?xml version="1.0" encoding="utf-8"?>
<calcChain xmlns="http://schemas.openxmlformats.org/spreadsheetml/2006/main">
  <c r="J86" i="9" l="1"/>
  <c r="J85" i="9"/>
  <c r="M86" i="9"/>
  <c r="M85" i="9"/>
  <c r="J84" i="14"/>
  <c r="J83" i="14"/>
  <c r="J82" i="14"/>
  <c r="J81" i="14"/>
  <c r="J80" i="14"/>
  <c r="J79" i="14"/>
  <c r="J78" i="14"/>
  <c r="J77" i="14"/>
  <c r="J76" i="14"/>
  <c r="J75" i="14"/>
  <c r="J74" i="14"/>
  <c r="J73" i="14"/>
  <c r="J72" i="14"/>
  <c r="J71" i="14"/>
  <c r="J70" i="14"/>
  <c r="J69" i="14"/>
  <c r="J67" i="14"/>
  <c r="J66" i="14"/>
  <c r="J64" i="14"/>
  <c r="J63" i="14"/>
  <c r="J62" i="14"/>
  <c r="J61" i="14"/>
  <c r="M84" i="27"/>
  <c r="M83" i="27"/>
  <c r="M82" i="27"/>
  <c r="M81" i="27"/>
  <c r="M80" i="27"/>
  <c r="M79" i="27"/>
  <c r="M78" i="27"/>
  <c r="M77" i="27"/>
  <c r="M76" i="27"/>
  <c r="M75" i="27"/>
  <c r="M74" i="27"/>
  <c r="M73" i="27"/>
  <c r="M72" i="27"/>
  <c r="M71" i="27"/>
  <c r="M70" i="27"/>
  <c r="M69" i="27"/>
  <c r="M67" i="27"/>
  <c r="M65" i="27"/>
  <c r="M63" i="27"/>
  <c r="M61" i="27"/>
  <c r="J84" i="27"/>
  <c r="J83" i="27"/>
  <c r="J82" i="27"/>
  <c r="J81" i="27"/>
  <c r="J80" i="27"/>
  <c r="J79" i="27"/>
  <c r="J78" i="27"/>
  <c r="J77" i="27"/>
  <c r="J76" i="27"/>
  <c r="J75" i="27"/>
  <c r="J74" i="27"/>
  <c r="J73" i="27"/>
  <c r="J72" i="27"/>
  <c r="J71" i="27"/>
  <c r="J70" i="27"/>
  <c r="J69" i="27"/>
  <c r="J67" i="27"/>
  <c r="J65" i="27"/>
  <c r="J63" i="27"/>
  <c r="J61" i="27"/>
  <c r="M84" i="26"/>
  <c r="M83" i="26"/>
  <c r="M82" i="26"/>
  <c r="M81" i="26"/>
  <c r="M80" i="26"/>
  <c r="M79" i="26"/>
  <c r="M78" i="26"/>
  <c r="M77" i="26"/>
  <c r="M76" i="26"/>
  <c r="M75" i="26"/>
  <c r="M74" i="26"/>
  <c r="M73" i="26"/>
  <c r="M72" i="26"/>
  <c r="M71" i="26"/>
  <c r="M70" i="26"/>
  <c r="M69" i="26"/>
  <c r="M67" i="26"/>
  <c r="M65" i="26"/>
  <c r="M63" i="26"/>
  <c r="M61" i="26"/>
  <c r="J84" i="26"/>
  <c r="J83" i="26"/>
  <c r="J82" i="26"/>
  <c r="J81" i="26"/>
  <c r="J80" i="26"/>
  <c r="J79" i="26"/>
  <c r="J78" i="26"/>
  <c r="J77" i="26"/>
  <c r="J76" i="26"/>
  <c r="J75" i="26"/>
  <c r="J74" i="26"/>
  <c r="J73" i="26"/>
  <c r="J72" i="26"/>
  <c r="J71" i="26"/>
  <c r="J70" i="26"/>
  <c r="J69" i="26"/>
  <c r="J67" i="26"/>
  <c r="J65" i="26"/>
  <c r="J63" i="26"/>
  <c r="M84" i="25"/>
  <c r="M83" i="25"/>
  <c r="M82" i="25"/>
  <c r="M81" i="25"/>
  <c r="M80" i="25"/>
  <c r="M79" i="25"/>
  <c r="M78" i="25"/>
  <c r="M77" i="25"/>
  <c r="M76" i="25"/>
  <c r="M75" i="25"/>
  <c r="M74" i="25"/>
  <c r="M73" i="25"/>
  <c r="M72" i="25"/>
  <c r="M71" i="25"/>
  <c r="M70" i="25"/>
  <c r="M69" i="25"/>
  <c r="M67" i="25"/>
  <c r="M65" i="25"/>
  <c r="M63" i="25"/>
  <c r="M61" i="25"/>
  <c r="J84" i="25"/>
  <c r="J83" i="25"/>
  <c r="J82" i="25"/>
  <c r="J81" i="25"/>
  <c r="J80" i="25"/>
  <c r="J79" i="25"/>
  <c r="J78" i="25"/>
  <c r="J77" i="25"/>
  <c r="J76" i="25"/>
  <c r="J75" i="25"/>
  <c r="J74" i="25"/>
  <c r="J73" i="25"/>
  <c r="J72" i="25"/>
  <c r="J71" i="25"/>
  <c r="J70" i="25"/>
  <c r="J67" i="25"/>
  <c r="J65" i="25"/>
  <c r="J63" i="25"/>
  <c r="J61" i="25"/>
  <c r="M84" i="24"/>
  <c r="M83" i="24"/>
  <c r="M82" i="24"/>
  <c r="M81" i="24"/>
  <c r="M80" i="24"/>
  <c r="M79" i="24"/>
  <c r="M78" i="24"/>
  <c r="M77" i="24"/>
  <c r="M76" i="24"/>
  <c r="M75" i="24"/>
  <c r="M74" i="24"/>
  <c r="M73" i="24"/>
  <c r="M72" i="24"/>
  <c r="M71" i="24"/>
  <c r="M70" i="24"/>
  <c r="M69" i="24"/>
  <c r="M67" i="24"/>
  <c r="M65" i="24"/>
  <c r="M63" i="24"/>
  <c r="M61" i="24"/>
  <c r="J84" i="24"/>
  <c r="J83" i="24"/>
  <c r="J82" i="24"/>
  <c r="J81" i="24"/>
  <c r="J80" i="24"/>
  <c r="J79" i="24"/>
  <c r="J78" i="24"/>
  <c r="J77" i="24"/>
  <c r="J76" i="24"/>
  <c r="J75" i="24"/>
  <c r="J74" i="24"/>
  <c r="J73" i="24"/>
  <c r="J72" i="24"/>
  <c r="J71" i="24"/>
  <c r="J70" i="24"/>
  <c r="J69" i="24"/>
  <c r="J65" i="24"/>
  <c r="M84" i="23"/>
  <c r="M83" i="23"/>
  <c r="M82" i="23"/>
  <c r="M81" i="23"/>
  <c r="M80" i="23"/>
  <c r="M79" i="23"/>
  <c r="M78" i="23"/>
  <c r="M77" i="23"/>
  <c r="M76" i="23"/>
  <c r="M75" i="23"/>
  <c r="M74" i="23"/>
  <c r="M73" i="23"/>
  <c r="M72" i="23"/>
  <c r="M71" i="23"/>
  <c r="M70" i="23"/>
  <c r="M69" i="23"/>
  <c r="M67" i="23"/>
  <c r="M65" i="23"/>
  <c r="M63" i="23"/>
  <c r="M61" i="23"/>
  <c r="J84" i="23"/>
  <c r="J83" i="23"/>
  <c r="J82" i="23"/>
  <c r="J81" i="23"/>
  <c r="J80" i="23"/>
  <c r="J79" i="23"/>
  <c r="J78" i="23"/>
  <c r="J77" i="23"/>
  <c r="J76" i="23"/>
  <c r="J75" i="23"/>
  <c r="J74" i="23"/>
  <c r="J73" i="23"/>
  <c r="J72" i="23"/>
  <c r="J71" i="23"/>
  <c r="J70" i="23"/>
  <c r="J67" i="23"/>
  <c r="M84" i="22"/>
  <c r="M83" i="22"/>
  <c r="M82" i="22"/>
  <c r="M81" i="22"/>
  <c r="M80" i="22"/>
  <c r="M79" i="22"/>
  <c r="M78" i="22"/>
  <c r="M77" i="22"/>
  <c r="M76" i="22"/>
  <c r="M75" i="22"/>
  <c r="M74" i="22"/>
  <c r="M73" i="22"/>
  <c r="M72" i="22"/>
  <c r="M71" i="22"/>
  <c r="M70" i="22"/>
  <c r="M69" i="22"/>
  <c r="M67" i="22"/>
  <c r="M65" i="22"/>
  <c r="M63" i="22"/>
  <c r="M61" i="22"/>
  <c r="J84" i="22"/>
  <c r="J83" i="22"/>
  <c r="J82" i="22"/>
  <c r="J81" i="22"/>
  <c r="J80" i="22"/>
  <c r="J79" i="22"/>
  <c r="J78" i="22"/>
  <c r="J77" i="22"/>
  <c r="J76" i="22"/>
  <c r="J75" i="22"/>
  <c r="J74" i="22"/>
  <c r="J73" i="22"/>
  <c r="J72" i="22"/>
  <c r="J71" i="22"/>
  <c r="J70" i="22"/>
  <c r="J69" i="22"/>
  <c r="J67" i="22"/>
  <c r="J63" i="22"/>
  <c r="J61" i="22"/>
  <c r="M84" i="28"/>
  <c r="M83" i="28"/>
  <c r="M82" i="28"/>
  <c r="M81" i="28"/>
  <c r="M80" i="28"/>
  <c r="M79" i="28"/>
  <c r="M78" i="28"/>
  <c r="M77" i="28"/>
  <c r="M76" i="28"/>
  <c r="M75" i="28"/>
  <c r="M74" i="28"/>
  <c r="M73" i="28"/>
  <c r="M72" i="28"/>
  <c r="M71" i="28"/>
  <c r="M70" i="28"/>
  <c r="M69" i="28"/>
  <c r="M67" i="28"/>
  <c r="M65" i="28"/>
  <c r="M63" i="28"/>
  <c r="M61" i="28"/>
  <c r="J84" i="28"/>
  <c r="J83" i="28"/>
  <c r="J82" i="28"/>
  <c r="J81" i="28"/>
  <c r="J80" i="28"/>
  <c r="J79" i="28"/>
  <c r="J78" i="28"/>
  <c r="J77" i="28"/>
  <c r="J76" i="28"/>
  <c r="J75" i="28"/>
  <c r="J74" i="28"/>
  <c r="J73" i="28"/>
  <c r="J72" i="28"/>
  <c r="J71" i="28"/>
  <c r="J70" i="28"/>
  <c r="J69" i="28"/>
  <c r="J67" i="28"/>
  <c r="J65" i="28"/>
  <c r="J63" i="28"/>
  <c r="J61" i="28"/>
  <c r="M84" i="11"/>
  <c r="M83" i="11"/>
  <c r="M82" i="11"/>
  <c r="M81" i="11"/>
  <c r="M80" i="11"/>
  <c r="M79" i="11"/>
  <c r="M78" i="11"/>
  <c r="M77" i="11"/>
  <c r="M76" i="11"/>
  <c r="M75" i="11"/>
  <c r="M74" i="11"/>
  <c r="M73" i="11"/>
  <c r="M72" i="11"/>
  <c r="M71" i="11"/>
  <c r="M70" i="11"/>
  <c r="M69" i="11"/>
  <c r="M67" i="11"/>
  <c r="M65" i="11"/>
  <c r="M63" i="11"/>
  <c r="M62" i="11"/>
  <c r="M61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7" i="11"/>
  <c r="J65" i="11"/>
  <c r="J61" i="11"/>
  <c r="M84" i="10"/>
  <c r="M83" i="10"/>
  <c r="M82" i="10"/>
  <c r="M81" i="10"/>
  <c r="M80" i="10"/>
  <c r="M79" i="10"/>
  <c r="M78" i="10"/>
  <c r="M77" i="10"/>
  <c r="M76" i="10"/>
  <c r="M75" i="10"/>
  <c r="M74" i="10"/>
  <c r="M73" i="10"/>
  <c r="M72" i="10"/>
  <c r="M71" i="10"/>
  <c r="M70" i="10"/>
  <c r="M69" i="10"/>
  <c r="M67" i="10"/>
  <c r="M66" i="10"/>
  <c r="M65" i="10"/>
  <c r="M63" i="10"/>
  <c r="M61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7" i="10"/>
  <c r="J65" i="10"/>
  <c r="J63" i="10"/>
  <c r="J61" i="10"/>
  <c r="J60" i="10"/>
  <c r="M84" i="19"/>
  <c r="M83" i="19"/>
  <c r="M82" i="19"/>
  <c r="M81" i="19"/>
  <c r="M80" i="19"/>
  <c r="M79" i="19"/>
  <c r="M78" i="19"/>
  <c r="M77" i="19"/>
  <c r="M76" i="19"/>
  <c r="M75" i="19"/>
  <c r="M74" i="19"/>
  <c r="M73" i="19"/>
  <c r="M72" i="19"/>
  <c r="M71" i="19"/>
  <c r="M70" i="19"/>
  <c r="M69" i="19"/>
  <c r="M68" i="19"/>
  <c r="M67" i="19"/>
  <c r="M65" i="19"/>
  <c r="M64" i="19"/>
  <c r="M63" i="19"/>
  <c r="M61" i="19"/>
  <c r="J84" i="19"/>
  <c r="J83" i="19"/>
  <c r="J82" i="19"/>
  <c r="J81" i="19"/>
  <c r="J80" i="19"/>
  <c r="J79" i="19"/>
  <c r="J78" i="19"/>
  <c r="J77" i="19"/>
  <c r="J76" i="19"/>
  <c r="J75" i="19"/>
  <c r="J74" i="19"/>
  <c r="J73" i="19"/>
  <c r="J72" i="19"/>
  <c r="J71" i="19"/>
  <c r="J70" i="19"/>
  <c r="J69" i="19"/>
  <c r="J67" i="19"/>
  <c r="J65" i="19"/>
  <c r="J63" i="19"/>
  <c r="J61" i="19"/>
  <c r="J60" i="19"/>
  <c r="M84" i="18"/>
  <c r="M83" i="18"/>
  <c r="M82" i="18"/>
  <c r="M81" i="18"/>
  <c r="M80" i="18"/>
  <c r="M79" i="18"/>
  <c r="M78" i="18"/>
  <c r="M77" i="18"/>
  <c r="M76" i="18"/>
  <c r="M75" i="18"/>
  <c r="M74" i="18"/>
  <c r="M73" i="18"/>
  <c r="M72" i="18"/>
  <c r="M71" i="18"/>
  <c r="M70" i="18"/>
  <c r="M69" i="18"/>
  <c r="M67" i="18"/>
  <c r="M65" i="18"/>
  <c r="M63" i="18"/>
  <c r="M62" i="18"/>
  <c r="M61" i="18"/>
  <c r="J84" i="18"/>
  <c r="J83" i="18"/>
  <c r="J82" i="18"/>
  <c r="J81" i="18"/>
  <c r="J80" i="18"/>
  <c r="J79" i="18"/>
  <c r="J78" i="18"/>
  <c r="J77" i="18"/>
  <c r="J76" i="18"/>
  <c r="J75" i="18"/>
  <c r="J74" i="18"/>
  <c r="J73" i="18"/>
  <c r="J72" i="18"/>
  <c r="J71" i="18"/>
  <c r="J70" i="18"/>
  <c r="J68" i="18"/>
  <c r="J66" i="18"/>
  <c r="J65" i="18"/>
  <c r="J63" i="18"/>
  <c r="J61" i="18"/>
  <c r="J60" i="18"/>
  <c r="M84" i="17"/>
  <c r="M83" i="17"/>
  <c r="M82" i="17"/>
  <c r="M81" i="17"/>
  <c r="M80" i="17"/>
  <c r="M79" i="17"/>
  <c r="M78" i="17"/>
  <c r="M77" i="17"/>
  <c r="M76" i="17"/>
  <c r="M75" i="17"/>
  <c r="M74" i="17"/>
  <c r="M73" i="17"/>
  <c r="M72" i="17"/>
  <c r="M71" i="17"/>
  <c r="M70" i="17"/>
  <c r="M69" i="17"/>
  <c r="M60" i="17"/>
  <c r="J84" i="17"/>
  <c r="J83" i="17"/>
  <c r="J82" i="17"/>
  <c r="J81" i="17"/>
  <c r="J80" i="17"/>
  <c r="J79" i="17"/>
  <c r="J78" i="17"/>
  <c r="J77" i="17"/>
  <c r="J76" i="17"/>
  <c r="J75" i="17"/>
  <c r="J74" i="17"/>
  <c r="J73" i="17"/>
  <c r="J72" i="17"/>
  <c r="J71" i="17"/>
  <c r="J70" i="17"/>
  <c r="J68" i="17"/>
  <c r="J67" i="17"/>
  <c r="J66" i="17"/>
  <c r="J64" i="17"/>
  <c r="J60" i="17"/>
  <c r="M84" i="16"/>
  <c r="M83" i="16"/>
  <c r="M82" i="16"/>
  <c r="M81" i="16"/>
  <c r="M80" i="16"/>
  <c r="M79" i="16"/>
  <c r="M78" i="16"/>
  <c r="M77" i="16"/>
  <c r="M76" i="16"/>
  <c r="M75" i="16"/>
  <c r="M74" i="16"/>
  <c r="M73" i="16"/>
  <c r="M72" i="16"/>
  <c r="M71" i="16"/>
  <c r="M70" i="16"/>
  <c r="M69" i="16"/>
  <c r="M67" i="16"/>
  <c r="M65" i="16"/>
  <c r="M63" i="16"/>
  <c r="M62" i="16"/>
  <c r="M61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1" i="16"/>
  <c r="J60" i="16"/>
  <c r="M84" i="15"/>
  <c r="M83" i="15"/>
  <c r="M82" i="15"/>
  <c r="M81" i="15"/>
  <c r="M80" i="15"/>
  <c r="M79" i="15"/>
  <c r="M78" i="15"/>
  <c r="M77" i="15"/>
  <c r="M76" i="15"/>
  <c r="M75" i="15"/>
  <c r="M74" i="15"/>
  <c r="M73" i="15"/>
  <c r="M72" i="15"/>
  <c r="M71" i="15"/>
  <c r="M70" i="15"/>
  <c r="M69" i="15"/>
  <c r="M67" i="15"/>
  <c r="M66" i="15"/>
  <c r="M65" i="15"/>
  <c r="M63" i="15"/>
  <c r="M62" i="15"/>
  <c r="M61" i="15"/>
  <c r="J84" i="15"/>
  <c r="J83" i="15"/>
  <c r="J82" i="15"/>
  <c r="J81" i="15"/>
  <c r="J80" i="15"/>
  <c r="J79" i="15"/>
  <c r="J78" i="15"/>
  <c r="J77" i="15"/>
  <c r="J76" i="15"/>
  <c r="J75" i="15"/>
  <c r="J74" i="15"/>
  <c r="J73" i="15"/>
  <c r="J72" i="15"/>
  <c r="J71" i="15"/>
  <c r="J70" i="15"/>
  <c r="J69" i="15"/>
  <c r="J68" i="15"/>
  <c r="J67" i="15"/>
  <c r="J66" i="15"/>
  <c r="J65" i="15"/>
  <c r="J63" i="15"/>
  <c r="J62" i="15"/>
  <c r="J61" i="15"/>
  <c r="J60" i="15"/>
  <c r="M84" i="14"/>
  <c r="M83" i="14"/>
  <c r="M82" i="14"/>
  <c r="M81" i="14"/>
  <c r="M80" i="14"/>
  <c r="M79" i="14"/>
  <c r="M78" i="14"/>
  <c r="M77" i="14"/>
  <c r="M74" i="14"/>
  <c r="M73" i="14"/>
  <c r="M72" i="14"/>
  <c r="M70" i="14"/>
  <c r="M69" i="14"/>
  <c r="M68" i="14"/>
  <c r="M67" i="14"/>
  <c r="M66" i="14"/>
  <c r="M62" i="14"/>
  <c r="M61" i="14"/>
  <c r="M84" i="13"/>
  <c r="M83" i="13"/>
  <c r="M82" i="13"/>
  <c r="M81" i="13"/>
  <c r="M80" i="13"/>
  <c r="M79" i="13"/>
  <c r="M78" i="13"/>
  <c r="M77" i="13"/>
  <c r="M76" i="13"/>
  <c r="M75" i="13"/>
  <c r="M74" i="13"/>
  <c r="M73" i="13"/>
  <c r="M72" i="13"/>
  <c r="M71" i="13"/>
  <c r="M70" i="13"/>
  <c r="M69" i="13"/>
  <c r="M68" i="13"/>
  <c r="M67" i="13"/>
  <c r="M66" i="13"/>
  <c r="M65" i="13"/>
  <c r="M64" i="13"/>
  <c r="M63" i="13"/>
  <c r="M61" i="13"/>
  <c r="M60" i="13"/>
  <c r="J84" i="13"/>
  <c r="J83" i="13"/>
  <c r="J82" i="13"/>
  <c r="J81" i="13"/>
  <c r="J80" i="13"/>
  <c r="J79" i="13"/>
  <c r="J78" i="13"/>
  <c r="J77" i="13"/>
  <c r="J76" i="13"/>
  <c r="J75" i="13"/>
  <c r="J74" i="13"/>
  <c r="J73" i="13"/>
  <c r="J72" i="13"/>
  <c r="J71" i="13"/>
  <c r="J70" i="13"/>
  <c r="J66" i="13"/>
  <c r="J65" i="13"/>
  <c r="J64" i="13"/>
  <c r="J63" i="13"/>
  <c r="J62" i="13"/>
  <c r="J60" i="13"/>
  <c r="M86" i="12"/>
  <c r="M85" i="12"/>
  <c r="M84" i="12"/>
  <c r="M83" i="12"/>
  <c r="M82" i="12"/>
  <c r="M81" i="12"/>
  <c r="M80" i="12"/>
  <c r="M79" i="12"/>
  <c r="M78" i="12"/>
  <c r="M77" i="12"/>
  <c r="M76" i="12"/>
  <c r="M75" i="12"/>
  <c r="M74" i="12"/>
  <c r="M73" i="12"/>
  <c r="M72" i="12"/>
  <c r="M71" i="12"/>
  <c r="M70" i="12"/>
  <c r="M69" i="12"/>
  <c r="M67" i="12"/>
  <c r="M66" i="12"/>
  <c r="M65" i="12"/>
  <c r="M64" i="12"/>
  <c r="M63" i="12"/>
  <c r="M62" i="12"/>
  <c r="M61" i="12"/>
  <c r="M60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5" i="12"/>
  <c r="J64" i="12"/>
  <c r="J63" i="12"/>
  <c r="J61" i="12"/>
  <c r="J60" i="12"/>
  <c r="M75" i="14"/>
  <c r="M71" i="14"/>
  <c r="M84" i="9"/>
  <c r="J84" i="9"/>
  <c r="M83" i="9"/>
  <c r="J83" i="9"/>
  <c r="M82" i="9"/>
  <c r="J82" i="9"/>
  <c r="M81" i="9"/>
  <c r="J81" i="9"/>
  <c r="M80" i="9"/>
  <c r="J80" i="9"/>
  <c r="M79" i="9"/>
  <c r="J79" i="9"/>
  <c r="M78" i="9"/>
  <c r="J78" i="9"/>
  <c r="M77" i="9"/>
  <c r="J77" i="9"/>
  <c r="M76" i="9"/>
  <c r="J76" i="9"/>
  <c r="M75" i="9"/>
  <c r="J75" i="9"/>
  <c r="M74" i="9"/>
  <c r="J74" i="9"/>
  <c r="M73" i="9"/>
  <c r="J73" i="9"/>
  <c r="M72" i="9"/>
  <c r="J72" i="9"/>
  <c r="M71" i="9"/>
  <c r="J71" i="9"/>
  <c r="M70" i="9"/>
  <c r="J70" i="9"/>
  <c r="J68" i="13"/>
  <c r="J68" i="14"/>
  <c r="M64" i="14"/>
  <c r="J60" i="14"/>
  <c r="J64" i="15"/>
  <c r="M66" i="16"/>
  <c r="J62" i="16"/>
  <c r="M64" i="17"/>
  <c r="J62" i="17"/>
  <c r="M66" i="18"/>
  <c r="J64" i="18"/>
  <c r="J62" i="18"/>
  <c r="J68" i="19"/>
  <c r="J66" i="19"/>
  <c r="J64" i="19"/>
  <c r="J62" i="19"/>
  <c r="M60" i="19"/>
  <c r="J68" i="10"/>
  <c r="J66" i="10"/>
  <c r="J64" i="10"/>
  <c r="M62" i="10"/>
  <c r="J62" i="10"/>
  <c r="M68" i="11"/>
  <c r="J68" i="11"/>
  <c r="J66" i="11"/>
  <c r="M64" i="11"/>
  <c r="J64" i="11"/>
  <c r="J62" i="11"/>
  <c r="J60" i="11"/>
  <c r="M68" i="28"/>
  <c r="J68" i="28"/>
  <c r="M66" i="28"/>
  <c r="J66" i="28"/>
  <c r="M64" i="28"/>
  <c r="J64" i="28"/>
  <c r="M62" i="28"/>
  <c r="J62" i="28"/>
  <c r="M60" i="28"/>
  <c r="J60" i="28"/>
  <c r="J68" i="22"/>
  <c r="M66" i="22"/>
  <c r="J66" i="22"/>
  <c r="M64" i="22"/>
  <c r="J64" i="22"/>
  <c r="J62" i="22"/>
  <c r="J60" i="22"/>
  <c r="M68" i="23"/>
  <c r="J68" i="23"/>
  <c r="J66" i="23"/>
  <c r="J64" i="23"/>
  <c r="M62" i="23"/>
  <c r="J62" i="23"/>
  <c r="M60" i="23"/>
  <c r="J60" i="23"/>
  <c r="J68" i="24"/>
  <c r="M66" i="24"/>
  <c r="J66" i="24"/>
  <c r="M64" i="24"/>
  <c r="J64" i="24"/>
  <c r="J62" i="24"/>
  <c r="J60" i="24"/>
  <c r="M68" i="25"/>
  <c r="J68" i="25"/>
  <c r="J66" i="25"/>
  <c r="J64" i="25"/>
  <c r="M62" i="25"/>
  <c r="J62" i="25"/>
  <c r="M60" i="25"/>
  <c r="J60" i="25"/>
  <c r="J68" i="26"/>
  <c r="M66" i="26"/>
  <c r="J66" i="26"/>
  <c r="J64" i="26"/>
  <c r="J62" i="26"/>
  <c r="M60" i="26"/>
  <c r="J60" i="26"/>
  <c r="J68" i="27"/>
  <c r="J66" i="27"/>
  <c r="M64" i="27"/>
  <c r="J64" i="27"/>
  <c r="M62" i="27"/>
  <c r="J62" i="27"/>
  <c r="J60" i="27"/>
  <c r="J59" i="4"/>
  <c r="J59" i="9" l="1"/>
  <c r="J60" i="9"/>
  <c r="J61" i="9"/>
  <c r="J62" i="9"/>
  <c r="J63" i="9"/>
  <c r="J64" i="9"/>
  <c r="J65" i="9"/>
  <c r="J66" i="9"/>
  <c r="J67" i="9"/>
  <c r="J68" i="9"/>
  <c r="J69" i="9"/>
  <c r="M59" i="9"/>
  <c r="M60" i="9"/>
  <c r="M61" i="9"/>
  <c r="M62" i="9"/>
  <c r="M63" i="9"/>
  <c r="M64" i="9"/>
  <c r="M65" i="9"/>
  <c r="M66" i="9"/>
  <c r="M67" i="9"/>
  <c r="M68" i="9"/>
  <c r="M69" i="9"/>
  <c r="J69" i="1"/>
  <c r="J66" i="1"/>
  <c r="J61" i="1"/>
  <c r="J65" i="1"/>
  <c r="J62" i="12"/>
  <c r="J66" i="12"/>
  <c r="M59" i="4"/>
  <c r="J62" i="1"/>
  <c r="J61" i="17"/>
  <c r="J65" i="17"/>
  <c r="J69" i="17"/>
  <c r="M61" i="17"/>
  <c r="M63" i="17"/>
  <c r="M65" i="17"/>
  <c r="M67" i="17"/>
  <c r="J64" i="1"/>
  <c r="J60" i="1"/>
  <c r="J68" i="1"/>
  <c r="J65" i="14"/>
  <c r="J61" i="26"/>
  <c r="J69" i="25"/>
  <c r="J63" i="24"/>
  <c r="J67" i="24"/>
  <c r="J61" i="24"/>
  <c r="J65" i="23"/>
  <c r="J69" i="23"/>
  <c r="J61" i="23"/>
  <c r="J63" i="23"/>
  <c r="J65" i="22"/>
  <c r="J63" i="11"/>
  <c r="J67" i="18"/>
  <c r="J69" i="18"/>
  <c r="J63" i="17"/>
  <c r="J63" i="16"/>
  <c r="M65" i="14"/>
  <c r="M76" i="14"/>
  <c r="M63" i="14"/>
  <c r="J67" i="13"/>
  <c r="J69" i="13"/>
  <c r="J61" i="13"/>
  <c r="J63" i="1"/>
  <c r="J67" i="1"/>
  <c r="M68" i="17"/>
  <c r="M64" i="16"/>
  <c r="M60" i="15"/>
  <c r="M68" i="15"/>
  <c r="M68" i="12"/>
  <c r="M66" i="27"/>
  <c r="M62" i="26"/>
  <c r="M68" i="26"/>
  <c r="M64" i="25"/>
  <c r="M60" i="24"/>
  <c r="M68" i="24"/>
  <c r="M64" i="23"/>
  <c r="M60" i="22"/>
  <c r="M68" i="22"/>
  <c r="M60" i="27"/>
  <c r="M68" i="27"/>
  <c r="M64" i="26"/>
  <c r="M66" i="25"/>
  <c r="M62" i="24"/>
  <c r="M66" i="23"/>
  <c r="M62" i="22"/>
  <c r="M60" i="11"/>
  <c r="M66" i="11"/>
  <c r="M60" i="10"/>
  <c r="M64" i="10"/>
  <c r="M68" i="10"/>
  <c r="M62" i="19"/>
  <c r="M66" i="19"/>
  <c r="M60" i="18"/>
  <c r="M64" i="18"/>
  <c r="M68" i="18"/>
  <c r="M62" i="17"/>
  <c r="M66" i="17"/>
  <c r="M60" i="16"/>
  <c r="M68" i="16"/>
  <c r="M64" i="15"/>
  <c r="M60" i="14"/>
  <c r="M62" i="13"/>
  <c r="M84" i="4" l="1"/>
  <c r="M83" i="4"/>
  <c r="J83" i="4"/>
  <c r="M82" i="4"/>
  <c r="J82" i="4"/>
  <c r="J81" i="4"/>
  <c r="M80" i="4"/>
  <c r="J80" i="4"/>
  <c r="M79" i="4"/>
  <c r="J79" i="4"/>
  <c r="M78" i="4"/>
  <c r="M77" i="4"/>
  <c r="M76" i="4"/>
  <c r="M75" i="4"/>
  <c r="M74" i="4"/>
  <c r="J74" i="4"/>
  <c r="M72" i="4"/>
  <c r="J69" i="4"/>
  <c r="J68" i="4"/>
  <c r="J66" i="4"/>
  <c r="J65" i="4"/>
  <c r="J64" i="4"/>
  <c r="J62" i="4"/>
  <c r="J60" i="4"/>
  <c r="M55" i="4"/>
  <c r="J55" i="4"/>
  <c r="M54" i="4"/>
  <c r="M53" i="4"/>
  <c r="M52" i="4"/>
  <c r="M51" i="4"/>
  <c r="J51" i="4"/>
  <c r="M50" i="4"/>
  <c r="M49" i="4"/>
  <c r="M48" i="4"/>
  <c r="M58" i="9"/>
  <c r="J58" i="9"/>
  <c r="M57" i="9"/>
  <c r="J57" i="9"/>
  <c r="M56" i="9"/>
  <c r="J56" i="9"/>
  <c r="M55" i="9"/>
  <c r="J55" i="9"/>
  <c r="M54" i="9"/>
  <c r="J54" i="9"/>
  <c r="M53" i="9"/>
  <c r="J53" i="9"/>
  <c r="M52" i="9"/>
  <c r="J52" i="9"/>
  <c r="M51" i="9"/>
  <c r="J51" i="9"/>
  <c r="M50" i="9"/>
  <c r="J50" i="9"/>
  <c r="M49" i="9"/>
  <c r="J49" i="9"/>
  <c r="M48" i="9"/>
  <c r="J48" i="9"/>
  <c r="M58" i="12"/>
  <c r="M57" i="12"/>
  <c r="M56" i="12"/>
  <c r="M55" i="12"/>
  <c r="M54" i="12"/>
  <c r="M53" i="12"/>
  <c r="M52" i="12"/>
  <c r="M51" i="12"/>
  <c r="M50" i="12"/>
  <c r="M49" i="12"/>
  <c r="M48" i="12"/>
  <c r="M58" i="13"/>
  <c r="M57" i="13"/>
  <c r="M56" i="13"/>
  <c r="M55" i="13"/>
  <c r="M54" i="13"/>
  <c r="M53" i="13"/>
  <c r="M52" i="13"/>
  <c r="M51" i="13"/>
  <c r="M50" i="13"/>
  <c r="M49" i="13"/>
  <c r="M48" i="13"/>
  <c r="M58" i="14"/>
  <c r="M57" i="14"/>
  <c r="M56" i="14"/>
  <c r="M55" i="14"/>
  <c r="M54" i="14"/>
  <c r="M53" i="14"/>
  <c r="M52" i="14"/>
  <c r="M51" i="14"/>
  <c r="M50" i="14"/>
  <c r="M49" i="14"/>
  <c r="M48" i="14"/>
  <c r="M58" i="15"/>
  <c r="M57" i="15"/>
  <c r="M56" i="15"/>
  <c r="M55" i="15"/>
  <c r="M54" i="15"/>
  <c r="M53" i="15"/>
  <c r="M52" i="15"/>
  <c r="M51" i="15"/>
  <c r="M50" i="15"/>
  <c r="M49" i="15"/>
  <c r="M48" i="15"/>
  <c r="M58" i="16"/>
  <c r="M57" i="16"/>
  <c r="M56" i="16"/>
  <c r="M55" i="16"/>
  <c r="M54" i="16"/>
  <c r="M53" i="16"/>
  <c r="M52" i="16"/>
  <c r="M51" i="16"/>
  <c r="M50" i="16"/>
  <c r="M49" i="16"/>
  <c r="M48" i="16"/>
  <c r="M58" i="17"/>
  <c r="M57" i="17"/>
  <c r="M56" i="17"/>
  <c r="M55" i="17"/>
  <c r="M54" i="17"/>
  <c r="M53" i="17"/>
  <c r="M52" i="17"/>
  <c r="M51" i="17"/>
  <c r="M50" i="17"/>
  <c r="M49" i="17"/>
  <c r="M48" i="17"/>
  <c r="M58" i="18"/>
  <c r="M57" i="18"/>
  <c r="M56" i="18"/>
  <c r="M55" i="18"/>
  <c r="M54" i="18"/>
  <c r="M53" i="18"/>
  <c r="M52" i="18"/>
  <c r="J52" i="18"/>
  <c r="M51" i="18"/>
  <c r="J51" i="18"/>
  <c r="M50" i="18"/>
  <c r="M49" i="18"/>
  <c r="J49" i="18"/>
  <c r="M48" i="18"/>
  <c r="M58" i="19"/>
  <c r="J58" i="19"/>
  <c r="M57" i="19"/>
  <c r="M56" i="19"/>
  <c r="M55" i="19"/>
  <c r="J55" i="19"/>
  <c r="M54" i="19"/>
  <c r="J54" i="19"/>
  <c r="M53" i="19"/>
  <c r="M52" i="19"/>
  <c r="J52" i="19"/>
  <c r="M51" i="19"/>
  <c r="M50" i="19"/>
  <c r="J50" i="19"/>
  <c r="M49" i="19"/>
  <c r="M48" i="19"/>
  <c r="J48" i="19"/>
  <c r="M58" i="10"/>
  <c r="M56" i="10"/>
  <c r="M55" i="10"/>
  <c r="M54" i="10"/>
  <c r="M53" i="10"/>
  <c r="M52" i="10"/>
  <c r="M51" i="10"/>
  <c r="M50" i="10"/>
  <c r="M49" i="10"/>
  <c r="M48" i="10"/>
  <c r="M58" i="11"/>
  <c r="J58" i="11"/>
  <c r="M57" i="11"/>
  <c r="J57" i="11"/>
  <c r="M56" i="11"/>
  <c r="J56" i="11"/>
  <c r="M55" i="11"/>
  <c r="M54" i="11"/>
  <c r="M53" i="11"/>
  <c r="J53" i="11"/>
  <c r="M52" i="11"/>
  <c r="J52" i="11"/>
  <c r="M51" i="11"/>
  <c r="M50" i="11"/>
  <c r="M49" i="11"/>
  <c r="J49" i="11"/>
  <c r="M48" i="11"/>
  <c r="J48" i="11"/>
  <c r="M58" i="28"/>
  <c r="M57" i="28"/>
  <c r="J57" i="28"/>
  <c r="M56" i="28"/>
  <c r="M55" i="28"/>
  <c r="J55" i="28"/>
  <c r="M54" i="28"/>
  <c r="M53" i="28"/>
  <c r="J53" i="28"/>
  <c r="M52" i="28"/>
  <c r="J52" i="28"/>
  <c r="M51" i="28"/>
  <c r="J51" i="28"/>
  <c r="M50" i="28"/>
  <c r="M49" i="28"/>
  <c r="M48" i="28"/>
  <c r="J48" i="28"/>
  <c r="M58" i="22"/>
  <c r="J58" i="22"/>
  <c r="M57" i="22"/>
  <c r="M56" i="22"/>
  <c r="J56" i="22"/>
  <c r="M55" i="22"/>
  <c r="J55" i="22"/>
  <c r="M54" i="22"/>
  <c r="J54" i="22"/>
  <c r="M53" i="22"/>
  <c r="M52" i="22"/>
  <c r="M51" i="22"/>
  <c r="M50" i="22"/>
  <c r="J50" i="22"/>
  <c r="M49" i="22"/>
  <c r="M48" i="22"/>
  <c r="J48" i="22"/>
  <c r="M58" i="23"/>
  <c r="M57" i="23"/>
  <c r="M56" i="23"/>
  <c r="M55" i="23"/>
  <c r="M54" i="23"/>
  <c r="J54" i="23"/>
  <c r="M53" i="23"/>
  <c r="J53" i="23"/>
  <c r="M52" i="23"/>
  <c r="M50" i="23"/>
  <c r="J50" i="23"/>
  <c r="M49" i="23"/>
  <c r="J49" i="23"/>
  <c r="M48" i="23"/>
  <c r="M58" i="24"/>
  <c r="M57" i="24"/>
  <c r="M56" i="24"/>
  <c r="M55" i="24"/>
  <c r="M53" i="24"/>
  <c r="J53" i="24"/>
  <c r="J52" i="24"/>
  <c r="M51" i="24"/>
  <c r="J51" i="24"/>
  <c r="J50" i="24"/>
  <c r="J49" i="24"/>
  <c r="J48" i="24"/>
  <c r="M58" i="25"/>
  <c r="J58" i="25"/>
  <c r="J57" i="25"/>
  <c r="M56" i="25"/>
  <c r="J56" i="25"/>
  <c r="M54" i="25"/>
  <c r="J53" i="25"/>
  <c r="J52" i="25"/>
  <c r="J51" i="25"/>
  <c r="J50" i="25"/>
  <c r="J49" i="25"/>
  <c r="M48" i="25"/>
  <c r="J48" i="25"/>
  <c r="J58" i="26"/>
  <c r="M57" i="26"/>
  <c r="J57" i="26"/>
  <c r="M55" i="26"/>
  <c r="J55" i="26"/>
  <c r="J54" i="26"/>
  <c r="J53" i="26"/>
  <c r="M51" i="26"/>
  <c r="J51" i="26"/>
  <c r="J50" i="26"/>
  <c r="M49" i="26"/>
  <c r="J49" i="26"/>
  <c r="J48" i="26"/>
  <c r="M58" i="27"/>
  <c r="J58" i="27"/>
  <c r="J57" i="27"/>
  <c r="M56" i="27"/>
  <c r="J56" i="27"/>
  <c r="M55" i="27"/>
  <c r="J55" i="27"/>
  <c r="M54" i="27"/>
  <c r="J54" i="27"/>
  <c r="M52" i="27"/>
  <c r="J52" i="27"/>
  <c r="M51" i="27"/>
  <c r="J51" i="27"/>
  <c r="M50" i="27"/>
  <c r="J50" i="27"/>
  <c r="M49" i="27"/>
  <c r="J49" i="27"/>
  <c r="M48" i="27"/>
  <c r="J48" i="27"/>
  <c r="M58" i="1"/>
  <c r="M57" i="1"/>
  <c r="M56" i="1"/>
  <c r="M55" i="1"/>
  <c r="M54" i="1"/>
  <c r="M53" i="1"/>
  <c r="M52" i="1"/>
  <c r="M51" i="1"/>
  <c r="M50" i="1"/>
  <c r="M49" i="1"/>
  <c r="M5" i="4"/>
  <c r="M47" i="9"/>
  <c r="M46" i="9"/>
  <c r="M44" i="9"/>
  <c r="M43" i="9"/>
  <c r="M42" i="9"/>
  <c r="M40" i="9"/>
  <c r="M39" i="9"/>
  <c r="M38" i="9"/>
  <c r="M36" i="9"/>
  <c r="M35" i="9"/>
  <c r="M34" i="9"/>
  <c r="M32" i="9"/>
  <c r="M31" i="9"/>
  <c r="M30" i="9"/>
  <c r="M28" i="9"/>
  <c r="M27" i="9"/>
  <c r="M26" i="9"/>
  <c r="M24" i="9"/>
  <c r="M23" i="9"/>
  <c r="M22" i="9"/>
  <c r="M20" i="9"/>
  <c r="M19" i="9"/>
  <c r="M18" i="9"/>
  <c r="M16" i="9"/>
  <c r="J46" i="9"/>
  <c r="J45" i="9"/>
  <c r="J44" i="9"/>
  <c r="J42" i="9"/>
  <c r="J41" i="9"/>
  <c r="J40" i="9"/>
  <c r="J38" i="9"/>
  <c r="J37" i="9"/>
  <c r="J36" i="9"/>
  <c r="J34" i="9"/>
  <c r="J33" i="9"/>
  <c r="J32" i="9"/>
  <c r="J30" i="9"/>
  <c r="J29" i="9"/>
  <c r="J28" i="9"/>
  <c r="J26" i="9"/>
  <c r="J25" i="9"/>
  <c r="J24" i="9"/>
  <c r="J22" i="9"/>
  <c r="J21" i="9"/>
  <c r="J20" i="9"/>
  <c r="J18" i="9"/>
  <c r="J17" i="9"/>
  <c r="J16" i="9"/>
  <c r="J6" i="9"/>
  <c r="J5" i="9"/>
  <c r="M17" i="9" l="1"/>
  <c r="M21" i="9"/>
  <c r="M25" i="9"/>
  <c r="M29" i="9"/>
  <c r="M33" i="9"/>
  <c r="M37" i="9"/>
  <c r="M41" i="9"/>
  <c r="M45" i="9"/>
  <c r="J15" i="9"/>
  <c r="J19" i="9"/>
  <c r="J23" i="9"/>
  <c r="J27" i="9"/>
  <c r="J31" i="9"/>
  <c r="J35" i="9"/>
  <c r="J39" i="9"/>
  <c r="J43" i="9"/>
  <c r="J47" i="9"/>
  <c r="J49" i="10"/>
  <c r="J51" i="10"/>
  <c r="J58" i="1"/>
  <c r="J49" i="1"/>
  <c r="J51" i="1"/>
  <c r="J53" i="1"/>
  <c r="J48" i="1"/>
  <c r="J50" i="1"/>
  <c r="J52" i="1"/>
  <c r="J54" i="1"/>
  <c r="J55" i="1"/>
  <c r="J57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J56" i="4"/>
  <c r="J58" i="17"/>
  <c r="J58" i="16"/>
  <c r="J58" i="14"/>
  <c r="J48" i="13"/>
  <c r="J52" i="13"/>
  <c r="J54" i="13"/>
  <c r="J71" i="1"/>
  <c r="J72" i="1"/>
  <c r="J73" i="1"/>
  <c r="J75" i="1"/>
  <c r="J76" i="1"/>
  <c r="J77" i="1"/>
  <c r="J83" i="1"/>
  <c r="J57" i="18"/>
  <c r="J48" i="17"/>
  <c r="J52" i="4"/>
  <c r="J53" i="4"/>
  <c r="J57" i="4"/>
  <c r="M56" i="4"/>
  <c r="M57" i="4"/>
  <c r="M58" i="4"/>
  <c r="J58" i="18"/>
  <c r="J58" i="13"/>
  <c r="J49" i="12"/>
  <c r="J51" i="12"/>
  <c r="J55" i="12"/>
  <c r="J57" i="12"/>
  <c r="J84" i="4"/>
  <c r="M73" i="4"/>
  <c r="J78" i="4"/>
  <c r="J84" i="1"/>
  <c r="J71" i="4"/>
  <c r="J72" i="4"/>
  <c r="J73" i="4"/>
  <c r="J50" i="17"/>
  <c r="J52" i="17"/>
  <c r="J54" i="17"/>
  <c r="J55" i="17"/>
  <c r="J56" i="17"/>
  <c r="J57" i="17"/>
  <c r="J49" i="16"/>
  <c r="J50" i="16"/>
  <c r="J55" i="16"/>
  <c r="J48" i="15"/>
  <c r="J49" i="15"/>
  <c r="J50" i="15"/>
  <c r="J52" i="15"/>
  <c r="J54" i="15"/>
  <c r="J56" i="15"/>
  <c r="J57" i="15"/>
  <c r="J58" i="15"/>
  <c r="J51" i="14"/>
  <c r="J53" i="14"/>
  <c r="J57" i="14"/>
  <c r="J51" i="13"/>
  <c r="J57" i="13"/>
  <c r="J48" i="12"/>
  <c r="J54" i="12"/>
  <c r="J56" i="12"/>
  <c r="J54" i="25"/>
  <c r="J55" i="23"/>
  <c r="J58" i="23"/>
  <c r="J56" i="10"/>
  <c r="J58" i="10"/>
  <c r="J79" i="1"/>
  <c r="J63" i="4"/>
  <c r="J67" i="4"/>
  <c r="J80" i="1"/>
  <c r="M57" i="27"/>
  <c r="M50" i="26"/>
  <c r="M54" i="26"/>
  <c r="M58" i="26"/>
  <c r="M51" i="25"/>
  <c r="M57" i="25"/>
  <c r="M48" i="24"/>
  <c r="M50" i="24"/>
  <c r="J75" i="4"/>
  <c r="J76" i="4"/>
  <c r="J77" i="4"/>
  <c r="J56" i="1"/>
  <c r="J53" i="27"/>
  <c r="M52" i="26"/>
  <c r="M53" i="26"/>
  <c r="M49" i="25"/>
  <c r="M50" i="25"/>
  <c r="J55" i="25"/>
  <c r="J57" i="23"/>
  <c r="J53" i="10"/>
  <c r="J54" i="10"/>
  <c r="M57" i="10"/>
  <c r="J51" i="19"/>
  <c r="J48" i="18"/>
  <c r="J55" i="18"/>
  <c r="J56" i="18"/>
  <c r="J53" i="17"/>
  <c r="J57" i="16"/>
  <c r="J55" i="15"/>
  <c r="J52" i="14"/>
  <c r="J49" i="13"/>
  <c r="J74" i="1"/>
  <c r="J81" i="1"/>
  <c r="J82" i="1"/>
  <c r="J52" i="26"/>
  <c r="M52" i="25"/>
  <c r="M49" i="24"/>
  <c r="J54" i="24"/>
  <c r="J51" i="23"/>
  <c r="J50" i="11"/>
  <c r="J48" i="10"/>
  <c r="J55" i="10"/>
  <c r="J53" i="19"/>
  <c r="J51" i="16"/>
  <c r="J52" i="16"/>
  <c r="J54" i="14"/>
  <c r="J56" i="13"/>
  <c r="J53" i="12"/>
  <c r="J48" i="4"/>
  <c r="M48" i="1"/>
  <c r="M53" i="27"/>
  <c r="M48" i="26"/>
  <c r="M56" i="26"/>
  <c r="M53" i="25"/>
  <c r="J56" i="24"/>
  <c r="J57" i="24"/>
  <c r="J51" i="22"/>
  <c r="J56" i="28"/>
  <c r="J50" i="10"/>
  <c r="J57" i="10"/>
  <c r="J49" i="17"/>
  <c r="J53" i="16"/>
  <c r="J55" i="14"/>
  <c r="J50" i="13"/>
  <c r="J78" i="1"/>
  <c r="J56" i="26"/>
  <c r="M55" i="25"/>
  <c r="M52" i="24"/>
  <c r="J58" i="24"/>
  <c r="M51" i="23"/>
  <c r="J52" i="22"/>
  <c r="J49" i="28"/>
  <c r="J54" i="11"/>
  <c r="J56" i="19"/>
  <c r="J53" i="18"/>
  <c r="J49" i="14"/>
  <c r="J49" i="4"/>
  <c r="J61" i="4"/>
  <c r="M71" i="4"/>
  <c r="M81" i="4"/>
  <c r="M54" i="24"/>
  <c r="J48" i="23"/>
  <c r="J56" i="23"/>
  <c r="J53" i="22"/>
  <c r="J50" i="28"/>
  <c r="J58" i="28"/>
  <c r="J55" i="11"/>
  <c r="J52" i="10"/>
  <c r="J49" i="19"/>
  <c r="J57" i="19"/>
  <c r="J54" i="18"/>
  <c r="J51" i="17"/>
  <c r="J48" i="16"/>
  <c r="J56" i="16"/>
  <c r="J53" i="15"/>
  <c r="J50" i="14"/>
  <c r="J55" i="13"/>
  <c r="J52" i="12"/>
  <c r="J55" i="24"/>
  <c r="J52" i="23"/>
  <c r="J49" i="22"/>
  <c r="J57" i="22"/>
  <c r="J54" i="28"/>
  <c r="J51" i="11"/>
  <c r="J50" i="18"/>
  <c r="J54" i="16"/>
  <c r="J51" i="15"/>
  <c r="J48" i="14"/>
  <c r="J56" i="14"/>
  <c r="J53" i="13"/>
  <c r="J50" i="12"/>
  <c r="J58" i="12"/>
  <c r="J50" i="4"/>
  <c r="J54" i="4"/>
  <c r="J58" i="4"/>
  <c r="C48" i="4" l="1"/>
  <c r="C48" i="9"/>
  <c r="C48" i="12"/>
  <c r="C48" i="13"/>
  <c r="C48" i="14"/>
  <c r="C48" i="15"/>
  <c r="C48" i="16"/>
  <c r="C48" i="17"/>
  <c r="C48" i="18"/>
  <c r="C48" i="19"/>
  <c r="C48" i="10"/>
  <c r="C48" i="11"/>
  <c r="C48" i="28"/>
  <c r="C48" i="22"/>
  <c r="C48" i="23"/>
  <c r="C48" i="24"/>
  <c r="C48" i="25"/>
  <c r="C48" i="26"/>
  <c r="C48" i="27"/>
  <c r="J13" i="12" l="1"/>
  <c r="M86" i="4" l="1"/>
  <c r="J86" i="4"/>
  <c r="M69" i="4"/>
  <c r="M67" i="4"/>
  <c r="M65" i="4"/>
  <c r="M64" i="4"/>
  <c r="M62" i="4"/>
  <c r="M60" i="4"/>
  <c r="M47" i="4"/>
  <c r="J46" i="4"/>
  <c r="J45" i="4"/>
  <c r="M44" i="4"/>
  <c r="J44" i="4"/>
  <c r="M43" i="4"/>
  <c r="J43" i="4"/>
  <c r="M42" i="4"/>
  <c r="J42" i="4"/>
  <c r="M41" i="4"/>
  <c r="J41" i="4"/>
  <c r="J40" i="4"/>
  <c r="M39" i="4"/>
  <c r="J39" i="4"/>
  <c r="J38" i="4"/>
  <c r="J59" i="12"/>
  <c r="J46" i="12"/>
  <c r="J42" i="12"/>
  <c r="J40" i="12"/>
  <c r="J38" i="12"/>
  <c r="J32" i="12"/>
  <c r="J30" i="12"/>
  <c r="J26" i="12"/>
  <c r="J24" i="12"/>
  <c r="J22" i="12"/>
  <c r="J16" i="12"/>
  <c r="J14" i="12"/>
  <c r="J10" i="12"/>
  <c r="J8" i="12"/>
  <c r="J6" i="12"/>
  <c r="M59" i="12"/>
  <c r="M47" i="12"/>
  <c r="M46" i="12"/>
  <c r="M45" i="12"/>
  <c r="M44" i="12"/>
  <c r="J44" i="12"/>
  <c r="M43" i="12"/>
  <c r="M42" i="12"/>
  <c r="M41" i="12"/>
  <c r="M40" i="12"/>
  <c r="M39" i="12"/>
  <c r="M38" i="12"/>
  <c r="M37" i="12"/>
  <c r="M36" i="12"/>
  <c r="J36" i="12"/>
  <c r="M35" i="12"/>
  <c r="M34" i="12"/>
  <c r="J34" i="12"/>
  <c r="M33" i="12"/>
  <c r="M32" i="12"/>
  <c r="M31" i="12"/>
  <c r="M30" i="12"/>
  <c r="M29" i="12"/>
  <c r="M28" i="12"/>
  <c r="J28" i="12"/>
  <c r="M27" i="12"/>
  <c r="M26" i="12"/>
  <c r="M25" i="12"/>
  <c r="M24" i="12"/>
  <c r="M23" i="12"/>
  <c r="M22" i="12"/>
  <c r="M21" i="12"/>
  <c r="M20" i="12"/>
  <c r="J20" i="12"/>
  <c r="M19" i="12"/>
  <c r="M18" i="12"/>
  <c r="J18" i="12"/>
  <c r="M17" i="12"/>
  <c r="M16" i="12"/>
  <c r="M15" i="12"/>
  <c r="M14" i="12"/>
  <c r="M13" i="12"/>
  <c r="M12" i="12"/>
  <c r="J12" i="12"/>
  <c r="M11" i="12"/>
  <c r="M10" i="12"/>
  <c r="M9" i="12"/>
  <c r="M8" i="12"/>
  <c r="M7" i="12"/>
  <c r="M6" i="12"/>
  <c r="M5" i="12"/>
  <c r="M14" i="9"/>
  <c r="J13" i="9"/>
  <c r="M11" i="9"/>
  <c r="J11" i="9"/>
  <c r="M9" i="9"/>
  <c r="J7" i="9"/>
  <c r="M6" i="9"/>
  <c r="J14" i="9"/>
  <c r="J12" i="9"/>
  <c r="J10" i="9"/>
  <c r="J8" i="9"/>
  <c r="M86" i="1"/>
  <c r="M85" i="1"/>
  <c r="J85" i="1"/>
  <c r="M70" i="1"/>
  <c r="M69" i="1"/>
  <c r="M68" i="1"/>
  <c r="M67" i="1"/>
  <c r="M66" i="1"/>
  <c r="M65" i="1"/>
  <c r="M64" i="1"/>
  <c r="M62" i="1"/>
  <c r="M60" i="1"/>
  <c r="M59" i="1"/>
  <c r="J59" i="1"/>
  <c r="M47" i="1"/>
  <c r="J46" i="1"/>
  <c r="M45" i="1"/>
  <c r="J44" i="1"/>
  <c r="M43" i="1"/>
  <c r="M42" i="1"/>
  <c r="J42" i="1"/>
  <c r="M41" i="1"/>
  <c r="M40" i="1"/>
  <c r="J40" i="1"/>
  <c r="M38" i="1"/>
  <c r="J38" i="1"/>
  <c r="M37" i="1"/>
  <c r="M36" i="1"/>
  <c r="M35" i="1"/>
  <c r="M34" i="1"/>
  <c r="M33" i="1"/>
  <c r="M32" i="1"/>
  <c r="J32" i="1"/>
  <c r="M31" i="1"/>
  <c r="M30" i="1"/>
  <c r="J30" i="1"/>
  <c r="M29" i="1"/>
  <c r="J28" i="1"/>
  <c r="M27" i="1"/>
  <c r="M26" i="1"/>
  <c r="J26" i="1"/>
  <c r="M24" i="1"/>
  <c r="J24" i="1"/>
  <c r="M22" i="1"/>
  <c r="J22" i="1"/>
  <c r="M21" i="1"/>
  <c r="M20" i="1"/>
  <c r="J20" i="1"/>
  <c r="M19" i="1"/>
  <c r="M18" i="1"/>
  <c r="J18" i="1"/>
  <c r="M17" i="1"/>
  <c r="M16" i="1"/>
  <c r="J16" i="1"/>
  <c r="M15" i="1"/>
  <c r="J14" i="1"/>
  <c r="M13" i="1"/>
  <c r="J12" i="1"/>
  <c r="M11" i="1"/>
  <c r="M10" i="1"/>
  <c r="J10" i="1"/>
  <c r="M9" i="1"/>
  <c r="M8" i="1"/>
  <c r="J8" i="1"/>
  <c r="M6" i="1"/>
  <c r="J6" i="1"/>
  <c r="M5" i="1"/>
  <c r="M63" i="1"/>
  <c r="M61" i="1"/>
  <c r="M46" i="1"/>
  <c r="M44" i="1"/>
  <c r="M39" i="1"/>
  <c r="J36" i="1"/>
  <c r="J34" i="1"/>
  <c r="M28" i="1"/>
  <c r="M25" i="1"/>
  <c r="M23" i="1"/>
  <c r="M14" i="1"/>
  <c r="M12" i="1"/>
  <c r="M7" i="1"/>
  <c r="M86" i="27"/>
  <c r="M85" i="27"/>
  <c r="M59" i="27"/>
  <c r="M47" i="27"/>
  <c r="J47" i="27"/>
  <c r="M46" i="27"/>
  <c r="M45" i="27"/>
  <c r="J45" i="27"/>
  <c r="M44" i="27"/>
  <c r="M43" i="27"/>
  <c r="J43" i="27"/>
  <c r="M42" i="27"/>
  <c r="M41" i="27"/>
  <c r="J41" i="27"/>
  <c r="M40" i="27"/>
  <c r="M39" i="27"/>
  <c r="J39" i="27"/>
  <c r="M38" i="27"/>
  <c r="M37" i="27"/>
  <c r="J37" i="27"/>
  <c r="M36" i="27"/>
  <c r="M35" i="27"/>
  <c r="J35" i="27"/>
  <c r="M34" i="27"/>
  <c r="M33" i="27"/>
  <c r="J33" i="27"/>
  <c r="M32" i="27"/>
  <c r="M31" i="27"/>
  <c r="J31" i="27"/>
  <c r="M30" i="27"/>
  <c r="M29" i="27"/>
  <c r="J29" i="27"/>
  <c r="M28" i="27"/>
  <c r="M27" i="27"/>
  <c r="J27" i="27"/>
  <c r="M26" i="27"/>
  <c r="M25" i="27"/>
  <c r="J25" i="27"/>
  <c r="M24" i="27"/>
  <c r="M23" i="27"/>
  <c r="J23" i="27"/>
  <c r="M22" i="27"/>
  <c r="M21" i="27"/>
  <c r="J21" i="27"/>
  <c r="M20" i="27"/>
  <c r="M19" i="27"/>
  <c r="J19" i="27"/>
  <c r="M18" i="27"/>
  <c r="M17" i="27"/>
  <c r="J17" i="27"/>
  <c r="M16" i="27"/>
  <c r="M15" i="27"/>
  <c r="J15" i="27"/>
  <c r="M14" i="27"/>
  <c r="M13" i="27"/>
  <c r="J13" i="27"/>
  <c r="M12" i="27"/>
  <c r="M11" i="27"/>
  <c r="J11" i="27"/>
  <c r="M10" i="27"/>
  <c r="M9" i="27"/>
  <c r="J9" i="27"/>
  <c r="M8" i="27"/>
  <c r="M7" i="27"/>
  <c r="J7" i="27"/>
  <c r="M6" i="27"/>
  <c r="M5" i="27"/>
  <c r="J5" i="27"/>
  <c r="J85" i="27"/>
  <c r="J59" i="27"/>
  <c r="J46" i="27"/>
  <c r="J44" i="27"/>
  <c r="J42" i="27"/>
  <c r="J40" i="27"/>
  <c r="J38" i="27"/>
  <c r="J36" i="27"/>
  <c r="J34" i="27"/>
  <c r="J32" i="27"/>
  <c r="J30" i="27"/>
  <c r="J28" i="27"/>
  <c r="J26" i="27"/>
  <c r="J24" i="27"/>
  <c r="J22" i="27"/>
  <c r="J20" i="27"/>
  <c r="J18" i="27"/>
  <c r="J16" i="27"/>
  <c r="J14" i="27"/>
  <c r="J12" i="27"/>
  <c r="J10" i="27"/>
  <c r="J8" i="27"/>
  <c r="J6" i="27"/>
  <c r="J86" i="26"/>
  <c r="M85" i="26"/>
  <c r="J85" i="26"/>
  <c r="M59" i="26"/>
  <c r="J59" i="26"/>
  <c r="M47" i="26"/>
  <c r="J47" i="26"/>
  <c r="M46" i="26"/>
  <c r="M45" i="26"/>
  <c r="J45" i="26"/>
  <c r="M44" i="26"/>
  <c r="M43" i="26"/>
  <c r="J43" i="26"/>
  <c r="J42" i="26"/>
  <c r="M41" i="26"/>
  <c r="J41" i="26"/>
  <c r="M39" i="26"/>
  <c r="J39" i="26"/>
  <c r="M38" i="26"/>
  <c r="J37" i="26"/>
  <c r="M36" i="26"/>
  <c r="M35" i="26"/>
  <c r="J35" i="26"/>
  <c r="M34" i="26"/>
  <c r="J34" i="26"/>
  <c r="M33" i="26"/>
  <c r="J33" i="26"/>
  <c r="M31" i="26"/>
  <c r="J31" i="26"/>
  <c r="M30" i="26"/>
  <c r="M29" i="26"/>
  <c r="J29" i="26"/>
  <c r="M28" i="26"/>
  <c r="J27" i="26"/>
  <c r="M26" i="26"/>
  <c r="J26" i="26"/>
  <c r="M25" i="26"/>
  <c r="J25" i="26"/>
  <c r="M24" i="26"/>
  <c r="M23" i="26"/>
  <c r="J23" i="26"/>
  <c r="M22" i="26"/>
  <c r="M21" i="26"/>
  <c r="J21" i="26"/>
  <c r="M20" i="26"/>
  <c r="J19" i="26"/>
  <c r="J18" i="26"/>
  <c r="M17" i="26"/>
  <c r="J17" i="26"/>
  <c r="M16" i="26"/>
  <c r="M15" i="26"/>
  <c r="J15" i="26"/>
  <c r="M14" i="26"/>
  <c r="J13" i="26"/>
  <c r="M12" i="26"/>
  <c r="M11" i="26"/>
  <c r="J11" i="26"/>
  <c r="J10" i="26"/>
  <c r="M9" i="26"/>
  <c r="J9" i="26"/>
  <c r="M7" i="26"/>
  <c r="J7" i="26"/>
  <c r="M6" i="26"/>
  <c r="J5" i="26"/>
  <c r="M86" i="26"/>
  <c r="J46" i="26"/>
  <c r="J44" i="26"/>
  <c r="M42" i="26"/>
  <c r="M40" i="26"/>
  <c r="J40" i="26"/>
  <c r="J38" i="26"/>
  <c r="M37" i="26"/>
  <c r="J36" i="26"/>
  <c r="M32" i="26"/>
  <c r="J32" i="26"/>
  <c r="J30" i="26"/>
  <c r="J28" i="26"/>
  <c r="M27" i="26"/>
  <c r="J24" i="26"/>
  <c r="J22" i="26"/>
  <c r="J20" i="26"/>
  <c r="M19" i="26"/>
  <c r="M18" i="26"/>
  <c r="J16" i="26"/>
  <c r="J14" i="26"/>
  <c r="M13" i="26"/>
  <c r="J12" i="26"/>
  <c r="M10" i="26"/>
  <c r="M8" i="26"/>
  <c r="J8" i="26"/>
  <c r="J6" i="26"/>
  <c r="M5" i="26"/>
  <c r="M86" i="25"/>
  <c r="J86" i="25"/>
  <c r="J85" i="25"/>
  <c r="M59" i="25"/>
  <c r="J59" i="25"/>
  <c r="J47" i="25"/>
  <c r="M45" i="25"/>
  <c r="J45" i="25"/>
  <c r="J44" i="25"/>
  <c r="J43" i="25"/>
  <c r="M42" i="25"/>
  <c r="J42" i="25"/>
  <c r="J41" i="25"/>
  <c r="J40" i="25"/>
  <c r="J39" i="25"/>
  <c r="M37" i="25"/>
  <c r="J37" i="25"/>
  <c r="J36" i="25"/>
  <c r="J35" i="25"/>
  <c r="M34" i="25"/>
  <c r="J34" i="25"/>
  <c r="J33" i="25"/>
  <c r="J32" i="25"/>
  <c r="J31" i="25"/>
  <c r="M29" i="25"/>
  <c r="J29" i="25"/>
  <c r="J28" i="25"/>
  <c r="J27" i="25"/>
  <c r="M26" i="25"/>
  <c r="J26" i="25"/>
  <c r="J25" i="25"/>
  <c r="J24" i="25"/>
  <c r="J23" i="25"/>
  <c r="M21" i="25"/>
  <c r="J21" i="25"/>
  <c r="J20" i="25"/>
  <c r="J19" i="25"/>
  <c r="M18" i="25"/>
  <c r="J18" i="25"/>
  <c r="J17" i="25"/>
  <c r="J16" i="25"/>
  <c r="J15" i="25"/>
  <c r="M13" i="25"/>
  <c r="J13" i="25"/>
  <c r="J12" i="25"/>
  <c r="J11" i="25"/>
  <c r="M10" i="25"/>
  <c r="J10" i="25"/>
  <c r="J9" i="25"/>
  <c r="J8" i="25"/>
  <c r="J7" i="25"/>
  <c r="M5" i="25"/>
  <c r="J5" i="25"/>
  <c r="M85" i="25"/>
  <c r="M47" i="25"/>
  <c r="M46" i="25"/>
  <c r="J46" i="25"/>
  <c r="M44" i="25"/>
  <c r="M43" i="25"/>
  <c r="M41" i="25"/>
  <c r="M40" i="25"/>
  <c r="M39" i="25"/>
  <c r="M38" i="25"/>
  <c r="J38" i="25"/>
  <c r="M36" i="25"/>
  <c r="M35" i="25"/>
  <c r="M33" i="25"/>
  <c r="M32" i="25"/>
  <c r="M31" i="25"/>
  <c r="M30" i="25"/>
  <c r="J30" i="25"/>
  <c r="M28" i="25"/>
  <c r="M27" i="25"/>
  <c r="M25" i="25"/>
  <c r="M24" i="25"/>
  <c r="M23" i="25"/>
  <c r="M22" i="25"/>
  <c r="J22" i="25"/>
  <c r="M20" i="25"/>
  <c r="M19" i="25"/>
  <c r="M17" i="25"/>
  <c r="M16" i="25"/>
  <c r="M15" i="25"/>
  <c r="M14" i="25"/>
  <c r="J14" i="25"/>
  <c r="M12" i="25"/>
  <c r="M11" i="25"/>
  <c r="M9" i="25"/>
  <c r="M8" i="25"/>
  <c r="M7" i="25"/>
  <c r="M6" i="25"/>
  <c r="J6" i="25"/>
  <c r="J59" i="24"/>
  <c r="J42" i="24"/>
  <c r="J34" i="24"/>
  <c r="J26" i="24"/>
  <c r="J23" i="24"/>
  <c r="J21" i="24"/>
  <c r="J20" i="24"/>
  <c r="M19" i="24"/>
  <c r="J19" i="24"/>
  <c r="J18" i="24"/>
  <c r="M17" i="24"/>
  <c r="J17" i="24"/>
  <c r="M16" i="24"/>
  <c r="M15" i="24"/>
  <c r="J15" i="24"/>
  <c r="M14" i="24"/>
  <c r="J13" i="24"/>
  <c r="M12" i="24"/>
  <c r="J12" i="24"/>
  <c r="M11" i="24"/>
  <c r="J11" i="24"/>
  <c r="J10" i="24"/>
  <c r="M9" i="24"/>
  <c r="J9" i="24"/>
  <c r="M8" i="24"/>
  <c r="M7" i="24"/>
  <c r="J7" i="24"/>
  <c r="M6" i="24"/>
  <c r="J5" i="24"/>
  <c r="M86" i="24"/>
  <c r="M85" i="24"/>
  <c r="J85" i="24"/>
  <c r="M59" i="24"/>
  <c r="M47" i="24"/>
  <c r="M46" i="24"/>
  <c r="J46" i="24"/>
  <c r="M45" i="24"/>
  <c r="M44" i="24"/>
  <c r="J44" i="24"/>
  <c r="M43" i="24"/>
  <c r="M42" i="24"/>
  <c r="M41" i="24"/>
  <c r="M40" i="24"/>
  <c r="J40" i="24"/>
  <c r="M39" i="24"/>
  <c r="M38" i="24"/>
  <c r="J38" i="24"/>
  <c r="M37" i="24"/>
  <c r="M36" i="24"/>
  <c r="J36" i="24"/>
  <c r="M35" i="24"/>
  <c r="M34" i="24"/>
  <c r="M33" i="24"/>
  <c r="M32" i="24"/>
  <c r="J32" i="24"/>
  <c r="M31" i="24"/>
  <c r="M30" i="24"/>
  <c r="J30" i="24"/>
  <c r="M29" i="24"/>
  <c r="M28" i="24"/>
  <c r="J28" i="24"/>
  <c r="M27" i="24"/>
  <c r="M26" i="24"/>
  <c r="M25" i="24"/>
  <c r="M24" i="24"/>
  <c r="J24" i="24"/>
  <c r="M23" i="24"/>
  <c r="M22" i="24"/>
  <c r="J22" i="24"/>
  <c r="M21" i="24"/>
  <c r="M20" i="24"/>
  <c r="M18" i="24"/>
  <c r="J16" i="24"/>
  <c r="J14" i="24"/>
  <c r="M13" i="24"/>
  <c r="M10" i="24"/>
  <c r="J8" i="24"/>
  <c r="J6" i="24"/>
  <c r="M5" i="24"/>
  <c r="J86" i="23"/>
  <c r="J59" i="23"/>
  <c r="J47" i="23"/>
  <c r="J45" i="23"/>
  <c r="J43" i="23"/>
  <c r="J42" i="23"/>
  <c r="J41" i="23"/>
  <c r="J40" i="23"/>
  <c r="J39" i="23"/>
  <c r="J38" i="23"/>
  <c r="J37" i="23"/>
  <c r="J35" i="23"/>
  <c r="J34" i="23"/>
  <c r="J33" i="23"/>
  <c r="J32" i="23"/>
  <c r="J31" i="23"/>
  <c r="J29" i="23"/>
  <c r="J27" i="23"/>
  <c r="J26" i="23"/>
  <c r="J25" i="23"/>
  <c r="J24" i="23"/>
  <c r="J23" i="23"/>
  <c r="J22" i="23"/>
  <c r="J21" i="23"/>
  <c r="J20" i="23"/>
  <c r="J19" i="23"/>
  <c r="J18" i="23"/>
  <c r="J17" i="23"/>
  <c r="J16" i="23"/>
  <c r="J15" i="23"/>
  <c r="J13" i="23"/>
  <c r="J11" i="23"/>
  <c r="J10" i="23"/>
  <c r="J9" i="23"/>
  <c r="J8" i="23"/>
  <c r="J7" i="23"/>
  <c r="J6" i="23"/>
  <c r="J5" i="23"/>
  <c r="M86" i="23"/>
  <c r="M85" i="23"/>
  <c r="J85" i="23"/>
  <c r="M59" i="23"/>
  <c r="M47" i="23"/>
  <c r="M46" i="23"/>
  <c r="J46" i="23"/>
  <c r="M45" i="23"/>
  <c r="M44" i="23"/>
  <c r="J44" i="23"/>
  <c r="M43" i="23"/>
  <c r="M42" i="23"/>
  <c r="M41" i="23"/>
  <c r="M40" i="23"/>
  <c r="M39" i="23"/>
  <c r="M38" i="23"/>
  <c r="M37" i="23"/>
  <c r="M36" i="23"/>
  <c r="J36" i="23"/>
  <c r="M35" i="23"/>
  <c r="M34" i="23"/>
  <c r="M33" i="23"/>
  <c r="M32" i="23"/>
  <c r="M31" i="23"/>
  <c r="M30" i="23"/>
  <c r="J30" i="23"/>
  <c r="M29" i="23"/>
  <c r="M28" i="23"/>
  <c r="J28" i="23"/>
  <c r="M27" i="23"/>
  <c r="M26" i="23"/>
  <c r="M25" i="23"/>
  <c r="M24" i="23"/>
  <c r="M23" i="23"/>
  <c r="M22" i="23"/>
  <c r="M21" i="23"/>
  <c r="M20" i="23"/>
  <c r="M19" i="23"/>
  <c r="M18" i="23"/>
  <c r="M17" i="23"/>
  <c r="M16" i="23"/>
  <c r="M15" i="23"/>
  <c r="M14" i="23"/>
  <c r="J14" i="23"/>
  <c r="M13" i="23"/>
  <c r="M12" i="23"/>
  <c r="J12" i="23"/>
  <c r="M11" i="23"/>
  <c r="M10" i="23"/>
  <c r="M9" i="23"/>
  <c r="M8" i="23"/>
  <c r="M7" i="23"/>
  <c r="M6" i="23"/>
  <c r="M5" i="23"/>
  <c r="M86" i="22"/>
  <c r="M59" i="22"/>
  <c r="J46" i="22"/>
  <c r="M45" i="22"/>
  <c r="M43" i="22"/>
  <c r="M42" i="22"/>
  <c r="M40" i="22"/>
  <c r="J40" i="22"/>
  <c r="J38" i="22"/>
  <c r="M37" i="22"/>
  <c r="M35" i="22"/>
  <c r="M34" i="22"/>
  <c r="M32" i="22"/>
  <c r="J32" i="22"/>
  <c r="J30" i="22"/>
  <c r="M29" i="22"/>
  <c r="M28" i="22"/>
  <c r="M27" i="22"/>
  <c r="M26" i="22"/>
  <c r="M24" i="22"/>
  <c r="J24" i="22"/>
  <c r="M23" i="22"/>
  <c r="J22" i="22"/>
  <c r="M21" i="22"/>
  <c r="M19" i="22"/>
  <c r="M18" i="22"/>
  <c r="M16" i="22"/>
  <c r="J16" i="22"/>
  <c r="J14" i="22"/>
  <c r="M13" i="22"/>
  <c r="M12" i="22"/>
  <c r="M11" i="22"/>
  <c r="M10" i="22"/>
  <c r="M8" i="22"/>
  <c r="J8" i="22"/>
  <c r="M7" i="22"/>
  <c r="M6" i="22"/>
  <c r="J6" i="22"/>
  <c r="M5" i="22"/>
  <c r="M85" i="22"/>
  <c r="J85" i="22"/>
  <c r="J59" i="22"/>
  <c r="M47" i="22"/>
  <c r="M46" i="22"/>
  <c r="M44" i="22"/>
  <c r="J44" i="22"/>
  <c r="J42" i="22"/>
  <c r="M41" i="22"/>
  <c r="M39" i="22"/>
  <c r="M38" i="22"/>
  <c r="M36" i="22"/>
  <c r="J36" i="22"/>
  <c r="J34" i="22"/>
  <c r="M33" i="22"/>
  <c r="M31" i="22"/>
  <c r="M30" i="22"/>
  <c r="J28" i="22"/>
  <c r="J26" i="22"/>
  <c r="M25" i="22"/>
  <c r="M22" i="22"/>
  <c r="M20" i="22"/>
  <c r="J20" i="22"/>
  <c r="J18" i="22"/>
  <c r="M17" i="22"/>
  <c r="M15" i="22"/>
  <c r="M14" i="22"/>
  <c r="J12" i="22"/>
  <c r="J10" i="22"/>
  <c r="M9" i="22"/>
  <c r="M85" i="28"/>
  <c r="M59" i="28"/>
  <c r="M47" i="28"/>
  <c r="J47" i="28"/>
  <c r="J45" i="28"/>
  <c r="M44" i="28"/>
  <c r="J43" i="28"/>
  <c r="M42" i="28"/>
  <c r="J41" i="28"/>
  <c r="M39" i="28"/>
  <c r="J39" i="28"/>
  <c r="J37" i="28"/>
  <c r="M36" i="28"/>
  <c r="J35" i="28"/>
  <c r="M34" i="28"/>
  <c r="J33" i="28"/>
  <c r="M31" i="28"/>
  <c r="J31" i="28"/>
  <c r="J29" i="28"/>
  <c r="M28" i="28"/>
  <c r="J27" i="28"/>
  <c r="M26" i="28"/>
  <c r="J25" i="28"/>
  <c r="M23" i="28"/>
  <c r="J23" i="28"/>
  <c r="J21" i="28"/>
  <c r="M20" i="28"/>
  <c r="J19" i="28"/>
  <c r="M18" i="28"/>
  <c r="J17" i="28"/>
  <c r="M15" i="28"/>
  <c r="J15" i="28"/>
  <c r="J13" i="28"/>
  <c r="M12" i="28"/>
  <c r="J11" i="28"/>
  <c r="M10" i="28"/>
  <c r="J9" i="28"/>
  <c r="M7" i="28"/>
  <c r="J7" i="28"/>
  <c r="J5" i="28"/>
  <c r="M86" i="28"/>
  <c r="J85" i="28"/>
  <c r="J59" i="28"/>
  <c r="J46" i="28"/>
  <c r="M45" i="28"/>
  <c r="J44" i="28"/>
  <c r="J42" i="28"/>
  <c r="J40" i="28"/>
  <c r="J38" i="28"/>
  <c r="M37" i="28"/>
  <c r="J36" i="28"/>
  <c r="J34" i="28"/>
  <c r="J32" i="28"/>
  <c r="J30" i="28"/>
  <c r="M29" i="28"/>
  <c r="J28" i="28"/>
  <c r="J26" i="28"/>
  <c r="J24" i="28"/>
  <c r="J22" i="28"/>
  <c r="M21" i="28"/>
  <c r="J20" i="28"/>
  <c r="J18" i="28"/>
  <c r="J16" i="28"/>
  <c r="J14" i="28"/>
  <c r="M13" i="28"/>
  <c r="J12" i="28"/>
  <c r="J10" i="28"/>
  <c r="J8" i="28"/>
  <c r="J6" i="28"/>
  <c r="M5" i="28"/>
  <c r="J86" i="11"/>
  <c r="M85" i="11"/>
  <c r="J85" i="11"/>
  <c r="J59" i="11"/>
  <c r="M47" i="11"/>
  <c r="J47" i="11"/>
  <c r="M46" i="11"/>
  <c r="J46" i="11"/>
  <c r="M45" i="11"/>
  <c r="J45" i="11"/>
  <c r="M44" i="11"/>
  <c r="J44" i="11"/>
  <c r="J43" i="11"/>
  <c r="J42" i="11"/>
  <c r="M41" i="11"/>
  <c r="J41" i="11"/>
  <c r="M40" i="11"/>
  <c r="J40" i="11"/>
  <c r="M39" i="11"/>
  <c r="J39" i="11"/>
  <c r="M38" i="11"/>
  <c r="J37" i="11"/>
  <c r="M36" i="11"/>
  <c r="J36" i="11"/>
  <c r="M35" i="11"/>
  <c r="J35" i="11"/>
  <c r="M34" i="11"/>
  <c r="J34" i="11"/>
  <c r="M33" i="11"/>
  <c r="J33" i="11"/>
  <c r="J32" i="11"/>
  <c r="M31" i="11"/>
  <c r="J31" i="11"/>
  <c r="M30" i="11"/>
  <c r="J30" i="11"/>
  <c r="M29" i="11"/>
  <c r="J29" i="11"/>
  <c r="M28" i="11"/>
  <c r="J28" i="11"/>
  <c r="J27" i="11"/>
  <c r="J26" i="11"/>
  <c r="M25" i="11"/>
  <c r="J25" i="11"/>
  <c r="M24" i="11"/>
  <c r="J24" i="11"/>
  <c r="M23" i="11"/>
  <c r="J23" i="11"/>
  <c r="M22" i="11"/>
  <c r="J21" i="11"/>
  <c r="M20" i="11"/>
  <c r="J20" i="11"/>
  <c r="M19" i="11"/>
  <c r="J19" i="11"/>
  <c r="M18" i="11"/>
  <c r="J18" i="11"/>
  <c r="M17" i="11"/>
  <c r="J17" i="11"/>
  <c r="J16" i="11"/>
  <c r="M15" i="11"/>
  <c r="J15" i="11"/>
  <c r="M14" i="11"/>
  <c r="J14" i="11"/>
  <c r="M13" i="11"/>
  <c r="J13" i="11"/>
  <c r="M12" i="11"/>
  <c r="J12" i="11"/>
  <c r="J11" i="11"/>
  <c r="J10" i="11"/>
  <c r="M9" i="11"/>
  <c r="J9" i="11"/>
  <c r="M8" i="11"/>
  <c r="J8" i="11"/>
  <c r="M7" i="11"/>
  <c r="J7" i="11"/>
  <c r="M6" i="11"/>
  <c r="J6" i="11"/>
  <c r="J5" i="11"/>
  <c r="M86" i="11"/>
  <c r="M59" i="11"/>
  <c r="M43" i="11"/>
  <c r="M42" i="11"/>
  <c r="J38" i="11"/>
  <c r="M37" i="11"/>
  <c r="M32" i="11"/>
  <c r="M27" i="11"/>
  <c r="M26" i="11"/>
  <c r="J22" i="11"/>
  <c r="M21" i="11"/>
  <c r="M16" i="11"/>
  <c r="M11" i="11"/>
  <c r="M10" i="11"/>
  <c r="M5" i="11"/>
  <c r="J38" i="10"/>
  <c r="J22" i="10"/>
  <c r="J6" i="10"/>
  <c r="M86" i="10"/>
  <c r="M85" i="10"/>
  <c r="J85" i="10"/>
  <c r="M59" i="10"/>
  <c r="M47" i="10"/>
  <c r="M46" i="10"/>
  <c r="M45" i="10"/>
  <c r="M44" i="10"/>
  <c r="M43" i="10"/>
  <c r="M42" i="10"/>
  <c r="M41" i="10"/>
  <c r="M40" i="10"/>
  <c r="M39" i="10"/>
  <c r="M38" i="10"/>
  <c r="M37" i="10"/>
  <c r="M36" i="10"/>
  <c r="J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J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86" i="19"/>
  <c r="M85" i="19"/>
  <c r="M59" i="19"/>
  <c r="J59" i="19"/>
  <c r="M47" i="19"/>
  <c r="J46" i="19"/>
  <c r="M45" i="19"/>
  <c r="J44" i="19"/>
  <c r="M43" i="19"/>
  <c r="M42" i="19"/>
  <c r="J42" i="19"/>
  <c r="M40" i="19"/>
  <c r="J40" i="19"/>
  <c r="M38" i="19"/>
  <c r="J38" i="19"/>
  <c r="M37" i="19"/>
  <c r="M36" i="19"/>
  <c r="M35" i="19"/>
  <c r="M34" i="19"/>
  <c r="M33" i="19"/>
  <c r="M32" i="19"/>
  <c r="J32" i="19"/>
  <c r="M31" i="19"/>
  <c r="J30" i="19"/>
  <c r="M29" i="19"/>
  <c r="J28" i="19"/>
  <c r="M27" i="19"/>
  <c r="M26" i="19"/>
  <c r="J26" i="19"/>
  <c r="M24" i="19"/>
  <c r="J24" i="19"/>
  <c r="M22" i="19"/>
  <c r="J22" i="19"/>
  <c r="M21" i="19"/>
  <c r="M20" i="19"/>
  <c r="M19" i="19"/>
  <c r="M18" i="19"/>
  <c r="M17" i="19"/>
  <c r="M16" i="19"/>
  <c r="J16" i="19"/>
  <c r="M15" i="19"/>
  <c r="J14" i="19"/>
  <c r="M13" i="19"/>
  <c r="J12" i="19"/>
  <c r="M11" i="19"/>
  <c r="M10" i="19"/>
  <c r="J10" i="19"/>
  <c r="M8" i="19"/>
  <c r="M6" i="19"/>
  <c r="J6" i="19"/>
  <c r="M5" i="19"/>
  <c r="J85" i="19"/>
  <c r="M46" i="19"/>
  <c r="M44" i="19"/>
  <c r="M41" i="19"/>
  <c r="M39" i="19"/>
  <c r="J36" i="19"/>
  <c r="J34" i="19"/>
  <c r="M30" i="19"/>
  <c r="M28" i="19"/>
  <c r="M25" i="19"/>
  <c r="M23" i="19"/>
  <c r="J20" i="19"/>
  <c r="J18" i="19"/>
  <c r="M14" i="19"/>
  <c r="M12" i="19"/>
  <c r="M9" i="19"/>
  <c r="M7" i="19"/>
  <c r="M86" i="18"/>
  <c r="M59" i="18"/>
  <c r="J46" i="18"/>
  <c r="M45" i="18"/>
  <c r="M43" i="18"/>
  <c r="M42" i="18"/>
  <c r="M40" i="18"/>
  <c r="J40" i="18"/>
  <c r="M38" i="18"/>
  <c r="J38" i="18"/>
  <c r="M37" i="18"/>
  <c r="M35" i="18"/>
  <c r="M34" i="18"/>
  <c r="M33" i="18"/>
  <c r="M32" i="18"/>
  <c r="J32" i="18"/>
  <c r="J30" i="18"/>
  <c r="M29" i="18"/>
  <c r="M27" i="18"/>
  <c r="M26" i="18"/>
  <c r="M24" i="18"/>
  <c r="J24" i="18"/>
  <c r="M22" i="18"/>
  <c r="J22" i="18"/>
  <c r="M21" i="18"/>
  <c r="M19" i="18"/>
  <c r="M18" i="18"/>
  <c r="M17" i="18"/>
  <c r="M16" i="18"/>
  <c r="J16" i="18"/>
  <c r="M14" i="18"/>
  <c r="J14" i="18"/>
  <c r="M13" i="18"/>
  <c r="M11" i="18"/>
  <c r="M10" i="18"/>
  <c r="M9" i="18"/>
  <c r="M8" i="18"/>
  <c r="J8" i="18"/>
  <c r="M6" i="18"/>
  <c r="J6" i="18"/>
  <c r="M5" i="18"/>
  <c r="M85" i="18"/>
  <c r="J85" i="18"/>
  <c r="J59" i="18"/>
  <c r="M47" i="18"/>
  <c r="M46" i="18"/>
  <c r="M44" i="18"/>
  <c r="J44" i="18"/>
  <c r="J42" i="18"/>
  <c r="M41" i="18"/>
  <c r="M39" i="18"/>
  <c r="M36" i="18"/>
  <c r="J36" i="18"/>
  <c r="J34" i="18"/>
  <c r="M31" i="18"/>
  <c r="M30" i="18"/>
  <c r="M28" i="18"/>
  <c r="J28" i="18"/>
  <c r="J26" i="18"/>
  <c r="M25" i="18"/>
  <c r="M23" i="18"/>
  <c r="M20" i="18"/>
  <c r="J20" i="18"/>
  <c r="J18" i="18"/>
  <c r="M15" i="18"/>
  <c r="M12" i="18"/>
  <c r="J12" i="18"/>
  <c r="J10" i="18"/>
  <c r="M7" i="18"/>
  <c r="J86" i="17"/>
  <c r="J85" i="17"/>
  <c r="J59" i="17"/>
  <c r="M47" i="17"/>
  <c r="J47" i="17"/>
  <c r="J46" i="17"/>
  <c r="J45" i="17"/>
  <c r="J44" i="17"/>
  <c r="M43" i="17"/>
  <c r="J43" i="17"/>
  <c r="J42" i="17"/>
  <c r="J41" i="17"/>
  <c r="J40" i="17"/>
  <c r="M39" i="17"/>
  <c r="J39" i="17"/>
  <c r="J38" i="17"/>
  <c r="J37" i="17"/>
  <c r="J36" i="17"/>
  <c r="M35" i="17"/>
  <c r="M34" i="17"/>
  <c r="J34" i="17"/>
  <c r="M32" i="17"/>
  <c r="J32" i="17"/>
  <c r="M31" i="17"/>
  <c r="M30" i="17"/>
  <c r="J30" i="17"/>
  <c r="M28" i="17"/>
  <c r="J28" i="17"/>
  <c r="M27" i="17"/>
  <c r="M26" i="17"/>
  <c r="J26" i="17"/>
  <c r="M24" i="17"/>
  <c r="J24" i="17"/>
  <c r="M23" i="17"/>
  <c r="M22" i="17"/>
  <c r="J22" i="17"/>
  <c r="M20" i="17"/>
  <c r="J20" i="17"/>
  <c r="M19" i="17"/>
  <c r="M18" i="17"/>
  <c r="J18" i="17"/>
  <c r="J17" i="17"/>
  <c r="M16" i="17"/>
  <c r="J16" i="17"/>
  <c r="M15" i="17"/>
  <c r="J15" i="17"/>
  <c r="M14" i="17"/>
  <c r="J14" i="17"/>
  <c r="J13" i="17"/>
  <c r="M12" i="17"/>
  <c r="J12" i="17"/>
  <c r="M11" i="17"/>
  <c r="J11" i="17"/>
  <c r="M10" i="17"/>
  <c r="J9" i="17"/>
  <c r="M8" i="17"/>
  <c r="M7" i="17"/>
  <c r="J7" i="17"/>
  <c r="M6" i="17"/>
  <c r="J5" i="17"/>
  <c r="M86" i="17"/>
  <c r="M85" i="17"/>
  <c r="M59" i="17"/>
  <c r="M46" i="17"/>
  <c r="M45" i="17"/>
  <c r="M44" i="17"/>
  <c r="M42" i="17"/>
  <c r="M41" i="17"/>
  <c r="M40" i="17"/>
  <c r="M38" i="17"/>
  <c r="M37" i="17"/>
  <c r="M36" i="17"/>
  <c r="M33" i="17"/>
  <c r="M29" i="17"/>
  <c r="M25" i="17"/>
  <c r="M21" i="17"/>
  <c r="M17" i="17"/>
  <c r="M13" i="17"/>
  <c r="M9" i="17"/>
  <c r="M5" i="17"/>
  <c r="M47" i="16"/>
  <c r="M45" i="16"/>
  <c r="M43" i="16"/>
  <c r="M41" i="16"/>
  <c r="M39" i="16"/>
  <c r="M37" i="16"/>
  <c r="M35" i="16"/>
  <c r="M33" i="16"/>
  <c r="M31" i="16"/>
  <c r="M29" i="16"/>
  <c r="M27" i="16"/>
  <c r="M25" i="16"/>
  <c r="M23" i="16"/>
  <c r="M21" i="16"/>
  <c r="M19" i="16"/>
  <c r="M17" i="16"/>
  <c r="M15" i="16"/>
  <c r="M13" i="16"/>
  <c r="M11" i="16"/>
  <c r="M9" i="16"/>
  <c r="M7" i="16"/>
  <c r="M5" i="16"/>
  <c r="M85" i="16"/>
  <c r="M59" i="16"/>
  <c r="M46" i="16"/>
  <c r="M44" i="16"/>
  <c r="M42" i="16"/>
  <c r="M40" i="16"/>
  <c r="M38" i="16"/>
  <c r="M36" i="16"/>
  <c r="M34" i="16"/>
  <c r="M32" i="16"/>
  <c r="M30" i="16"/>
  <c r="M28" i="16"/>
  <c r="M26" i="16"/>
  <c r="M24" i="16"/>
  <c r="M22" i="16"/>
  <c r="M20" i="16"/>
  <c r="M18" i="16"/>
  <c r="M16" i="16"/>
  <c r="M14" i="16"/>
  <c r="M12" i="16"/>
  <c r="M10" i="16"/>
  <c r="M8" i="16"/>
  <c r="M6" i="16"/>
  <c r="J86" i="15"/>
  <c r="J59" i="15"/>
  <c r="J47" i="15"/>
  <c r="J45" i="15"/>
  <c r="J43" i="15"/>
  <c r="J42" i="15"/>
  <c r="J41" i="15"/>
  <c r="J40" i="15"/>
  <c r="J39" i="15"/>
  <c r="J37" i="15"/>
  <c r="J35" i="15"/>
  <c r="J34" i="15"/>
  <c r="J33" i="15"/>
  <c r="J32" i="15"/>
  <c r="J31" i="15"/>
  <c r="J29" i="15"/>
  <c r="J27" i="15"/>
  <c r="J26" i="15"/>
  <c r="J25" i="15"/>
  <c r="J24" i="15"/>
  <c r="J23" i="15"/>
  <c r="J21" i="15"/>
  <c r="J20" i="15"/>
  <c r="J19" i="15"/>
  <c r="J18" i="15"/>
  <c r="J17" i="15"/>
  <c r="J16" i="15"/>
  <c r="J15" i="15"/>
  <c r="J13" i="15"/>
  <c r="J12" i="15"/>
  <c r="J11" i="15"/>
  <c r="J10" i="15"/>
  <c r="J9" i="15"/>
  <c r="J8" i="15"/>
  <c r="J7" i="15"/>
  <c r="J5" i="15"/>
  <c r="M86" i="15"/>
  <c r="M85" i="15"/>
  <c r="J85" i="15"/>
  <c r="M59" i="15"/>
  <c r="M47" i="15"/>
  <c r="M46" i="15"/>
  <c r="J46" i="15"/>
  <c r="M45" i="15"/>
  <c r="M44" i="15"/>
  <c r="J44" i="15"/>
  <c r="M43" i="15"/>
  <c r="M42" i="15"/>
  <c r="M41" i="15"/>
  <c r="M40" i="15"/>
  <c r="M39" i="15"/>
  <c r="M38" i="15"/>
  <c r="J38" i="15"/>
  <c r="M37" i="15"/>
  <c r="M36" i="15"/>
  <c r="J36" i="15"/>
  <c r="M35" i="15"/>
  <c r="M34" i="15"/>
  <c r="M33" i="15"/>
  <c r="M32" i="15"/>
  <c r="M31" i="15"/>
  <c r="M30" i="15"/>
  <c r="J30" i="15"/>
  <c r="M29" i="15"/>
  <c r="M28" i="15"/>
  <c r="J28" i="15"/>
  <c r="M27" i="15"/>
  <c r="M26" i="15"/>
  <c r="M25" i="15"/>
  <c r="M24" i="15"/>
  <c r="M23" i="15"/>
  <c r="M22" i="15"/>
  <c r="J22" i="15"/>
  <c r="M21" i="15"/>
  <c r="M20" i="15"/>
  <c r="M19" i="15"/>
  <c r="M18" i="15"/>
  <c r="M17" i="15"/>
  <c r="M16" i="15"/>
  <c r="M15" i="15"/>
  <c r="M14" i="15"/>
  <c r="J14" i="15"/>
  <c r="M13" i="15"/>
  <c r="M12" i="15"/>
  <c r="M11" i="15"/>
  <c r="M10" i="15"/>
  <c r="M9" i="15"/>
  <c r="M8" i="15"/>
  <c r="M7" i="15"/>
  <c r="M6" i="15"/>
  <c r="J6" i="15"/>
  <c r="M5" i="15"/>
  <c r="J59" i="14"/>
  <c r="J42" i="14"/>
  <c r="J40" i="14"/>
  <c r="J34" i="14"/>
  <c r="J32" i="14"/>
  <c r="J26" i="14"/>
  <c r="J24" i="14"/>
  <c r="J18" i="14"/>
  <c r="J16" i="14"/>
  <c r="J14" i="14"/>
  <c r="J10" i="14"/>
  <c r="J8" i="14"/>
  <c r="J6" i="14"/>
  <c r="M86" i="14"/>
  <c r="M85" i="14"/>
  <c r="J85" i="14"/>
  <c r="M59" i="14"/>
  <c r="M47" i="14"/>
  <c r="M46" i="14"/>
  <c r="J46" i="14"/>
  <c r="M45" i="14"/>
  <c r="M44" i="14"/>
  <c r="J44" i="14"/>
  <c r="M43" i="14"/>
  <c r="M42" i="14"/>
  <c r="M41" i="14"/>
  <c r="M40" i="14"/>
  <c r="M39" i="14"/>
  <c r="M38" i="14"/>
  <c r="J38" i="14"/>
  <c r="M37" i="14"/>
  <c r="M36" i="14"/>
  <c r="J36" i="14"/>
  <c r="M35" i="14"/>
  <c r="M34" i="14"/>
  <c r="M33" i="14"/>
  <c r="M32" i="14"/>
  <c r="M31" i="14"/>
  <c r="M30" i="14"/>
  <c r="J30" i="14"/>
  <c r="M29" i="14"/>
  <c r="M28" i="14"/>
  <c r="J28" i="14"/>
  <c r="M27" i="14"/>
  <c r="M26" i="14"/>
  <c r="M25" i="14"/>
  <c r="M24" i="14"/>
  <c r="M23" i="14"/>
  <c r="M22" i="14"/>
  <c r="J22" i="14"/>
  <c r="M21" i="14"/>
  <c r="M20" i="14"/>
  <c r="J20" i="14"/>
  <c r="M19" i="14"/>
  <c r="M18" i="14"/>
  <c r="M17" i="14"/>
  <c r="M16" i="14"/>
  <c r="M15" i="14"/>
  <c r="M14" i="14"/>
  <c r="M13" i="14"/>
  <c r="M12" i="14"/>
  <c r="J12" i="14"/>
  <c r="M11" i="14"/>
  <c r="M10" i="14"/>
  <c r="M9" i="14"/>
  <c r="M8" i="14"/>
  <c r="M7" i="14"/>
  <c r="M6" i="14"/>
  <c r="M5" i="14"/>
  <c r="M86" i="13"/>
  <c r="J86" i="13"/>
  <c r="M47" i="13"/>
  <c r="J47" i="13"/>
  <c r="J46" i="13"/>
  <c r="M45" i="13"/>
  <c r="J45" i="13"/>
  <c r="M44" i="13"/>
  <c r="M43" i="13"/>
  <c r="J43" i="13"/>
  <c r="J42" i="13"/>
  <c r="M41" i="13"/>
  <c r="J41" i="13"/>
  <c r="M40" i="13"/>
  <c r="M39" i="13"/>
  <c r="J39" i="13"/>
  <c r="J38" i="13"/>
  <c r="J12" i="10" l="1"/>
  <c r="J14" i="10"/>
  <c r="J28" i="10"/>
  <c r="J30" i="10"/>
  <c r="J44" i="10"/>
  <c r="J46" i="10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59" i="16"/>
  <c r="J85" i="16"/>
  <c r="J86" i="16"/>
  <c r="M86" i="16"/>
  <c r="M38" i="13"/>
  <c r="J40" i="13"/>
  <c r="M42" i="13"/>
  <c r="J44" i="13"/>
  <c r="M46" i="13"/>
  <c r="J5" i="14"/>
  <c r="J7" i="14"/>
  <c r="J9" i="14"/>
  <c r="J11" i="14"/>
  <c r="J13" i="14"/>
  <c r="J15" i="14"/>
  <c r="J17" i="14"/>
  <c r="J19" i="14"/>
  <c r="J21" i="14"/>
  <c r="J23" i="14"/>
  <c r="J25" i="14"/>
  <c r="J27" i="14"/>
  <c r="J29" i="14"/>
  <c r="J31" i="14"/>
  <c r="J33" i="14"/>
  <c r="J35" i="14"/>
  <c r="J37" i="14"/>
  <c r="J39" i="14"/>
  <c r="J41" i="14"/>
  <c r="J43" i="14"/>
  <c r="J45" i="14"/>
  <c r="J47" i="14"/>
  <c r="J86" i="14"/>
  <c r="J19" i="17"/>
  <c r="J21" i="17"/>
  <c r="J23" i="17"/>
  <c r="J25" i="17"/>
  <c r="J27" i="17"/>
  <c r="J29" i="17"/>
  <c r="J31" i="17"/>
  <c r="J33" i="17"/>
  <c r="J35" i="17"/>
  <c r="J6" i="17"/>
  <c r="J8" i="17"/>
  <c r="J10" i="17"/>
  <c r="J5" i="18"/>
  <c r="J7" i="18"/>
  <c r="J9" i="18"/>
  <c r="J11" i="18"/>
  <c r="J13" i="18"/>
  <c r="J15" i="18"/>
  <c r="J17" i="18"/>
  <c r="J19" i="18"/>
  <c r="J21" i="18"/>
  <c r="J23" i="18"/>
  <c r="J25" i="18"/>
  <c r="J27" i="18"/>
  <c r="J29" i="18"/>
  <c r="J31" i="18"/>
  <c r="J33" i="18"/>
  <c r="J35" i="18"/>
  <c r="J37" i="18"/>
  <c r="J39" i="18"/>
  <c r="J41" i="18"/>
  <c r="J43" i="18"/>
  <c r="J45" i="18"/>
  <c r="J47" i="18"/>
  <c r="J8" i="19"/>
  <c r="J5" i="10"/>
  <c r="J7" i="10"/>
  <c r="J8" i="10"/>
  <c r="J9" i="10"/>
  <c r="J10" i="10"/>
  <c r="J11" i="10"/>
  <c r="J13" i="10"/>
  <c r="J15" i="10"/>
  <c r="J16" i="10"/>
  <c r="J17" i="10"/>
  <c r="J18" i="10"/>
  <c r="J19" i="10"/>
  <c r="J21" i="10"/>
  <c r="J23" i="10"/>
  <c r="J24" i="10"/>
  <c r="J25" i="10"/>
  <c r="J26" i="10"/>
  <c r="J27" i="10"/>
  <c r="J29" i="10"/>
  <c r="J31" i="10"/>
  <c r="J32" i="10"/>
  <c r="J33" i="10"/>
  <c r="J34" i="10"/>
  <c r="J35" i="10"/>
  <c r="J37" i="10"/>
  <c r="J39" i="10"/>
  <c r="J40" i="10"/>
  <c r="J41" i="10"/>
  <c r="J42" i="10"/>
  <c r="J43" i="10"/>
  <c r="J45" i="10"/>
  <c r="J47" i="10"/>
  <c r="J59" i="10"/>
  <c r="J86" i="10"/>
  <c r="M6" i="28"/>
  <c r="M8" i="28"/>
  <c r="M9" i="28"/>
  <c r="M11" i="28"/>
  <c r="M14" i="28"/>
  <c r="M16" i="28"/>
  <c r="M17" i="28"/>
  <c r="M19" i="28"/>
  <c r="M22" i="28"/>
  <c r="M24" i="28"/>
  <c r="M25" i="28"/>
  <c r="M27" i="28"/>
  <c r="M30" i="28"/>
  <c r="M32" i="28"/>
  <c r="M33" i="28"/>
  <c r="M35" i="28"/>
  <c r="M38" i="28"/>
  <c r="M40" i="28"/>
  <c r="M41" i="28"/>
  <c r="M43" i="28"/>
  <c r="M46" i="28"/>
  <c r="J86" i="18"/>
  <c r="J86" i="28"/>
  <c r="J5" i="19"/>
  <c r="J7" i="19"/>
  <c r="J9" i="19"/>
  <c r="J11" i="19"/>
  <c r="J13" i="19"/>
  <c r="J15" i="19"/>
  <c r="J17" i="19"/>
  <c r="J19" i="19"/>
  <c r="J21" i="19"/>
  <c r="J23" i="19"/>
  <c r="J25" i="19"/>
  <c r="J27" i="19"/>
  <c r="J29" i="19"/>
  <c r="J31" i="19"/>
  <c r="J33" i="19"/>
  <c r="J35" i="19"/>
  <c r="J37" i="19"/>
  <c r="J39" i="19"/>
  <c r="J41" i="19"/>
  <c r="J43" i="19"/>
  <c r="J45" i="19"/>
  <c r="J47" i="19"/>
  <c r="J86" i="19"/>
  <c r="J5" i="22"/>
  <c r="J7" i="22"/>
  <c r="J9" i="22"/>
  <c r="J11" i="22"/>
  <c r="J13" i="22"/>
  <c r="J15" i="22"/>
  <c r="J17" i="22"/>
  <c r="J19" i="22"/>
  <c r="J21" i="22"/>
  <c r="J23" i="22"/>
  <c r="J25" i="22"/>
  <c r="J27" i="22"/>
  <c r="J29" i="22"/>
  <c r="J31" i="22"/>
  <c r="J33" i="22"/>
  <c r="J35" i="22"/>
  <c r="J37" i="22"/>
  <c r="J39" i="22"/>
  <c r="J41" i="22"/>
  <c r="J43" i="22"/>
  <c r="J45" i="22"/>
  <c r="J47" i="22"/>
  <c r="J86" i="22"/>
  <c r="M8" i="9"/>
  <c r="J25" i="24"/>
  <c r="J27" i="24"/>
  <c r="J29" i="24"/>
  <c r="J31" i="24"/>
  <c r="J33" i="24"/>
  <c r="J35" i="24"/>
  <c r="J37" i="24"/>
  <c r="J39" i="24"/>
  <c r="J41" i="24"/>
  <c r="J43" i="24"/>
  <c r="J45" i="24"/>
  <c r="J47" i="24"/>
  <c r="J86" i="24"/>
  <c r="M5" i="9"/>
  <c r="M7" i="9"/>
  <c r="M10" i="9"/>
  <c r="M12" i="9"/>
  <c r="M13" i="9"/>
  <c r="M15" i="9"/>
  <c r="J86" i="27"/>
  <c r="J5" i="1"/>
  <c r="J7" i="1"/>
  <c r="J9" i="1"/>
  <c r="J11" i="1"/>
  <c r="J13" i="1"/>
  <c r="J15" i="1"/>
  <c r="J17" i="1"/>
  <c r="J19" i="1"/>
  <c r="J21" i="1"/>
  <c r="J23" i="1"/>
  <c r="J25" i="1"/>
  <c r="J27" i="1"/>
  <c r="J29" i="1"/>
  <c r="J31" i="1"/>
  <c r="J33" i="1"/>
  <c r="J35" i="1"/>
  <c r="J37" i="1"/>
  <c r="J39" i="1"/>
  <c r="J41" i="1"/>
  <c r="J43" i="1"/>
  <c r="J45" i="1"/>
  <c r="J47" i="1"/>
  <c r="J70" i="1"/>
  <c r="J86" i="1"/>
  <c r="M40" i="4"/>
  <c r="M46" i="4"/>
  <c r="M66" i="4"/>
  <c r="J9" i="9"/>
  <c r="J47" i="4"/>
  <c r="M61" i="4"/>
  <c r="M68" i="4"/>
  <c r="J5" i="12"/>
  <c r="J7" i="12"/>
  <c r="J9" i="12"/>
  <c r="J11" i="12"/>
  <c r="J15" i="12"/>
  <c r="J17" i="12"/>
  <c r="J19" i="12"/>
  <c r="J21" i="12"/>
  <c r="J23" i="12"/>
  <c r="J25" i="12"/>
  <c r="J27" i="12"/>
  <c r="J29" i="12"/>
  <c r="J31" i="12"/>
  <c r="J33" i="12"/>
  <c r="J35" i="12"/>
  <c r="J37" i="12"/>
  <c r="J39" i="12"/>
  <c r="J41" i="12"/>
  <c r="J43" i="12"/>
  <c r="J45" i="12"/>
  <c r="J47" i="12"/>
  <c r="M38" i="4"/>
  <c r="M45" i="4"/>
  <c r="M63" i="4"/>
  <c r="J14" i="4"/>
  <c r="J7" i="4"/>
  <c r="J37" i="13"/>
  <c r="J33" i="13"/>
  <c r="J31" i="13"/>
  <c r="J29" i="13"/>
  <c r="J27" i="13"/>
  <c r="J25" i="13"/>
  <c r="J23" i="13"/>
  <c r="J21" i="13"/>
  <c r="J19" i="13"/>
  <c r="J17" i="13"/>
  <c r="J15" i="13"/>
  <c r="J13" i="13"/>
  <c r="J11" i="13"/>
  <c r="J9" i="13"/>
  <c r="J7" i="13"/>
  <c r="J5" i="13"/>
  <c r="M85" i="13"/>
  <c r="J85" i="13"/>
  <c r="M59" i="13"/>
  <c r="J59" i="13"/>
  <c r="M37" i="13"/>
  <c r="M36" i="13"/>
  <c r="J36" i="13"/>
  <c r="M35" i="13"/>
  <c r="M34" i="13"/>
  <c r="J34" i="13"/>
  <c r="M33" i="13"/>
  <c r="M32" i="13"/>
  <c r="J32" i="13"/>
  <c r="M31" i="13"/>
  <c r="M30" i="13"/>
  <c r="J30" i="13"/>
  <c r="M29" i="13"/>
  <c r="M28" i="13"/>
  <c r="J28" i="13"/>
  <c r="M27" i="13"/>
  <c r="M26" i="13"/>
  <c r="J26" i="13"/>
  <c r="M25" i="13"/>
  <c r="M24" i="13"/>
  <c r="J24" i="13"/>
  <c r="M23" i="13"/>
  <c r="M22" i="13"/>
  <c r="J22" i="13"/>
  <c r="M21" i="13"/>
  <c r="M20" i="13"/>
  <c r="J20" i="13"/>
  <c r="M19" i="13"/>
  <c r="M18" i="13"/>
  <c r="J18" i="13"/>
  <c r="M17" i="13"/>
  <c r="M16" i="13"/>
  <c r="J16" i="13"/>
  <c r="M15" i="13"/>
  <c r="M14" i="13"/>
  <c r="J14" i="13"/>
  <c r="M13" i="13"/>
  <c r="M12" i="13"/>
  <c r="J12" i="13"/>
  <c r="M11" i="13"/>
  <c r="M10" i="13"/>
  <c r="J10" i="13"/>
  <c r="M9" i="13"/>
  <c r="M8" i="13"/>
  <c r="J8" i="13"/>
  <c r="M7" i="13"/>
  <c r="M6" i="13"/>
  <c r="J6" i="13"/>
  <c r="M5" i="13"/>
  <c r="J35" i="13" l="1"/>
  <c r="J70" i="4" l="1"/>
  <c r="J37" i="4"/>
  <c r="J35" i="4"/>
  <c r="J33" i="4"/>
  <c r="J31" i="4"/>
  <c r="J29" i="4"/>
  <c r="J27" i="4"/>
  <c r="J25" i="4"/>
  <c r="J23" i="4"/>
  <c r="J21" i="4"/>
  <c r="J19" i="4"/>
  <c r="J17" i="4"/>
  <c r="J15" i="4"/>
  <c r="J13" i="4"/>
  <c r="J11" i="4"/>
  <c r="J9" i="4"/>
  <c r="J5" i="4"/>
  <c r="J85" i="4"/>
  <c r="J36" i="4"/>
  <c r="J34" i="4"/>
  <c r="J32" i="4"/>
  <c r="J30" i="4"/>
  <c r="J28" i="4"/>
  <c r="J26" i="4"/>
  <c r="J24" i="4"/>
  <c r="J22" i="4"/>
  <c r="J20" i="4"/>
  <c r="J18" i="4"/>
  <c r="J16" i="4"/>
  <c r="J12" i="4"/>
  <c r="J10" i="4"/>
  <c r="J8" i="4"/>
  <c r="J6" i="4"/>
  <c r="M85" i="4" l="1"/>
  <c r="C73" i="4" l="1"/>
  <c r="B73" i="4"/>
  <c r="C73" i="9"/>
  <c r="B73" i="9"/>
  <c r="C73" i="12"/>
  <c r="B73" i="12"/>
  <c r="C73" i="13"/>
  <c r="B73" i="13"/>
  <c r="C73" i="14"/>
  <c r="B73" i="14"/>
  <c r="C73" i="15"/>
  <c r="B73" i="15"/>
  <c r="C73" i="16"/>
  <c r="B73" i="16"/>
  <c r="C73" i="17"/>
  <c r="B73" i="17"/>
  <c r="C73" i="18"/>
  <c r="B73" i="18"/>
  <c r="C73" i="19"/>
  <c r="B73" i="19"/>
  <c r="C73" i="10"/>
  <c r="B73" i="10"/>
  <c r="C73" i="11"/>
  <c r="B73" i="11"/>
  <c r="C73" i="28"/>
  <c r="B73" i="28"/>
  <c r="C73" i="22"/>
  <c r="B73" i="22"/>
  <c r="C73" i="23"/>
  <c r="B73" i="23"/>
  <c r="C73" i="24"/>
  <c r="B73" i="24"/>
  <c r="C73" i="25"/>
  <c r="B73" i="25"/>
  <c r="C73" i="26"/>
  <c r="B73" i="26"/>
  <c r="C73" i="27"/>
  <c r="B73" i="27"/>
  <c r="M15" i="4" l="1"/>
  <c r="M14" i="4"/>
  <c r="M13" i="4"/>
  <c r="M12" i="4"/>
  <c r="M11" i="4"/>
  <c r="M10" i="4"/>
  <c r="M9" i="4"/>
  <c r="M8" i="4"/>
  <c r="M7" i="4"/>
  <c r="M6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16" i="17"/>
  <c r="B16" i="17"/>
  <c r="C15" i="17"/>
  <c r="B15" i="17"/>
  <c r="C14" i="17"/>
  <c r="B14" i="17"/>
  <c r="C13" i="17"/>
  <c r="B13" i="17"/>
  <c r="C12" i="17"/>
  <c r="B12" i="17"/>
  <c r="C11" i="17"/>
  <c r="B11" i="17"/>
  <c r="C10" i="17"/>
  <c r="B10" i="17"/>
  <c r="C9" i="17"/>
  <c r="B9" i="17"/>
  <c r="C8" i="17"/>
  <c r="B8" i="17"/>
  <c r="C7" i="17"/>
  <c r="B7" i="17"/>
  <c r="C6" i="17"/>
  <c r="B6" i="17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C9" i="28"/>
  <c r="B9" i="28"/>
  <c r="C8" i="28"/>
  <c r="B8" i="28"/>
  <c r="C7" i="28"/>
  <c r="B7" i="28"/>
  <c r="C6" i="28"/>
  <c r="B6" i="28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16" i="23"/>
  <c r="B16" i="23"/>
  <c r="C15" i="23"/>
  <c r="B15" i="23"/>
  <c r="C14" i="23"/>
  <c r="B14" i="23"/>
  <c r="C13" i="23"/>
  <c r="B13" i="23"/>
  <c r="C12" i="23"/>
  <c r="B12" i="23"/>
  <c r="C11" i="23"/>
  <c r="B11" i="23"/>
  <c r="C10" i="23"/>
  <c r="B10" i="23"/>
  <c r="C9" i="23"/>
  <c r="B9" i="23"/>
  <c r="C8" i="23"/>
  <c r="B8" i="23"/>
  <c r="C7" i="23"/>
  <c r="B7" i="23"/>
  <c r="C6" i="23"/>
  <c r="B6" i="23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C9" i="24"/>
  <c r="B9" i="24"/>
  <c r="C8" i="24"/>
  <c r="B8" i="24"/>
  <c r="C7" i="24"/>
  <c r="B7" i="24"/>
  <c r="C6" i="24"/>
  <c r="B6" i="24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C9" i="25"/>
  <c r="B9" i="25"/>
  <c r="C8" i="25"/>
  <c r="B8" i="25"/>
  <c r="C7" i="25"/>
  <c r="B7" i="25"/>
  <c r="C6" i="25"/>
  <c r="B6" i="25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C9" i="26"/>
  <c r="B9" i="26"/>
  <c r="C8" i="26"/>
  <c r="B8" i="26"/>
  <c r="C7" i="26"/>
  <c r="B7" i="26"/>
  <c r="C6" i="26"/>
  <c r="B6" i="26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C9" i="27"/>
  <c r="B9" i="27"/>
  <c r="C8" i="27"/>
  <c r="B8" i="27"/>
  <c r="C7" i="27"/>
  <c r="B7" i="27"/>
  <c r="C6" i="27"/>
  <c r="B6" i="27"/>
  <c r="M16" i="4" l="1"/>
  <c r="M70" i="4" l="1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C86" i="28" l="1"/>
  <c r="B86" i="28"/>
  <c r="C85" i="28"/>
  <c r="B85" i="28"/>
  <c r="C84" i="28"/>
  <c r="B84" i="28"/>
  <c r="C83" i="28"/>
  <c r="B83" i="28"/>
  <c r="C82" i="28"/>
  <c r="B82" i="28"/>
  <c r="C81" i="28"/>
  <c r="B81" i="28"/>
  <c r="C80" i="28"/>
  <c r="B80" i="28"/>
  <c r="C79" i="28"/>
  <c r="B79" i="28"/>
  <c r="C78" i="28"/>
  <c r="B78" i="28"/>
  <c r="C77" i="28"/>
  <c r="B77" i="28"/>
  <c r="C76" i="28"/>
  <c r="B76" i="28"/>
  <c r="C75" i="28"/>
  <c r="B75" i="28"/>
  <c r="C74" i="28"/>
  <c r="B74" i="28"/>
  <c r="C72" i="28"/>
  <c r="B72" i="28"/>
  <c r="C71" i="28"/>
  <c r="B71" i="28"/>
  <c r="C70" i="28"/>
  <c r="B70" i="28"/>
  <c r="C69" i="28"/>
  <c r="B69" i="28"/>
  <c r="C68" i="28"/>
  <c r="B68" i="28"/>
  <c r="C67" i="28"/>
  <c r="B67" i="28"/>
  <c r="C66" i="28"/>
  <c r="B66" i="28"/>
  <c r="C65" i="28"/>
  <c r="B65" i="28"/>
  <c r="C64" i="28"/>
  <c r="B64" i="28"/>
  <c r="C63" i="28"/>
  <c r="B63" i="28"/>
  <c r="C62" i="28"/>
  <c r="B62" i="28"/>
  <c r="C61" i="28"/>
  <c r="B61" i="28"/>
  <c r="C60" i="28"/>
  <c r="B60" i="28"/>
  <c r="C59" i="28"/>
  <c r="B59" i="28"/>
  <c r="C58" i="28"/>
  <c r="B58" i="28"/>
  <c r="C57" i="28"/>
  <c r="B57" i="28"/>
  <c r="C56" i="28"/>
  <c r="B56" i="28"/>
  <c r="C55" i="28"/>
  <c r="B55" i="28"/>
  <c r="C54" i="28"/>
  <c r="B54" i="28"/>
  <c r="C53" i="28"/>
  <c r="B53" i="28"/>
  <c r="C52" i="28"/>
  <c r="B52" i="28"/>
  <c r="C51" i="28"/>
  <c r="B51" i="28"/>
  <c r="C50" i="28"/>
  <c r="B50" i="28"/>
  <c r="C49" i="28"/>
  <c r="B49" i="28"/>
  <c r="B47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5" i="28"/>
  <c r="B5" i="28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B47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5" i="9"/>
  <c r="B5" i="9"/>
  <c r="C86" i="12"/>
  <c r="B86" i="12"/>
  <c r="C85" i="12"/>
  <c r="B85" i="12"/>
  <c r="C84" i="12"/>
  <c r="B84" i="12"/>
  <c r="C83" i="12"/>
  <c r="B83" i="12"/>
  <c r="C82" i="12"/>
  <c r="B82" i="12"/>
  <c r="C81" i="12"/>
  <c r="B81" i="12"/>
  <c r="C80" i="12"/>
  <c r="B80" i="12"/>
  <c r="C79" i="12"/>
  <c r="B79" i="12"/>
  <c r="C78" i="12"/>
  <c r="B78" i="12"/>
  <c r="C77" i="12"/>
  <c r="B77" i="12"/>
  <c r="C76" i="12"/>
  <c r="B76" i="12"/>
  <c r="C75" i="12"/>
  <c r="B75" i="12"/>
  <c r="C74" i="12"/>
  <c r="B74" i="12"/>
  <c r="C72" i="12"/>
  <c r="B72" i="12"/>
  <c r="C71" i="12"/>
  <c r="B71" i="12"/>
  <c r="C70" i="12"/>
  <c r="B70" i="12"/>
  <c r="C69" i="12"/>
  <c r="B69" i="12"/>
  <c r="C68" i="12"/>
  <c r="B68" i="12"/>
  <c r="C67" i="12"/>
  <c r="B67" i="12"/>
  <c r="C66" i="12"/>
  <c r="B66" i="12"/>
  <c r="C65" i="12"/>
  <c r="B65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5" i="12"/>
  <c r="B5" i="12"/>
  <c r="C86" i="13"/>
  <c r="B86" i="13"/>
  <c r="C85" i="13"/>
  <c r="B85" i="13"/>
  <c r="C84" i="13"/>
  <c r="B84" i="13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B47" i="13"/>
  <c r="C46" i="13"/>
  <c r="B46" i="13"/>
  <c r="C45" i="13"/>
  <c r="B45" i="13"/>
  <c r="C44" i="13"/>
  <c r="B44" i="13"/>
  <c r="C43" i="13"/>
  <c r="B43" i="13"/>
  <c r="C42" i="13"/>
  <c r="B42" i="13"/>
  <c r="C41" i="13"/>
  <c r="B41" i="13"/>
  <c r="C40" i="13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5" i="13"/>
  <c r="B5" i="13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77" i="14"/>
  <c r="B77" i="14"/>
  <c r="C76" i="14"/>
  <c r="B76" i="14"/>
  <c r="C75" i="14"/>
  <c r="B75" i="14"/>
  <c r="C74" i="14"/>
  <c r="B74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B47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5" i="14"/>
  <c r="B5" i="14"/>
  <c r="C86" i="15"/>
  <c r="B86" i="15"/>
  <c r="C85" i="15"/>
  <c r="B85" i="15"/>
  <c r="C84" i="15"/>
  <c r="B84" i="15"/>
  <c r="C83" i="15"/>
  <c r="B83" i="15"/>
  <c r="C82" i="15"/>
  <c r="B82" i="15"/>
  <c r="C81" i="15"/>
  <c r="B81" i="15"/>
  <c r="C80" i="15"/>
  <c r="B80" i="15"/>
  <c r="C79" i="15"/>
  <c r="B79" i="15"/>
  <c r="C78" i="15"/>
  <c r="B78" i="15"/>
  <c r="C77" i="15"/>
  <c r="B77" i="15"/>
  <c r="C76" i="15"/>
  <c r="B76" i="15"/>
  <c r="C75" i="15"/>
  <c r="B75" i="15"/>
  <c r="C74" i="15"/>
  <c r="B74" i="15"/>
  <c r="C72" i="15"/>
  <c r="B72" i="15"/>
  <c r="C71" i="15"/>
  <c r="B71" i="15"/>
  <c r="C70" i="15"/>
  <c r="B70" i="15"/>
  <c r="C69" i="15"/>
  <c r="B69" i="15"/>
  <c r="C68" i="15"/>
  <c r="B68" i="15"/>
  <c r="C67" i="15"/>
  <c r="B67" i="15"/>
  <c r="C66" i="15"/>
  <c r="B66" i="15"/>
  <c r="C65" i="15"/>
  <c r="B65" i="15"/>
  <c r="C64" i="15"/>
  <c r="B64" i="15"/>
  <c r="C63" i="15"/>
  <c r="B63" i="15"/>
  <c r="C62" i="15"/>
  <c r="B62" i="15"/>
  <c r="C61" i="15"/>
  <c r="B61" i="15"/>
  <c r="C60" i="15"/>
  <c r="B60" i="15"/>
  <c r="C59" i="15"/>
  <c r="B59" i="15"/>
  <c r="C58" i="15"/>
  <c r="B58" i="15"/>
  <c r="C57" i="15"/>
  <c r="B57" i="15"/>
  <c r="C56" i="15"/>
  <c r="B56" i="15"/>
  <c r="C55" i="15"/>
  <c r="B55" i="15"/>
  <c r="C54" i="15"/>
  <c r="B54" i="15"/>
  <c r="C53" i="15"/>
  <c r="B53" i="15"/>
  <c r="C52" i="15"/>
  <c r="B52" i="15"/>
  <c r="C51" i="15"/>
  <c r="B51" i="15"/>
  <c r="C50" i="15"/>
  <c r="B50" i="15"/>
  <c r="C49" i="15"/>
  <c r="B49" i="15"/>
  <c r="B47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5" i="15"/>
  <c r="B5" i="15"/>
  <c r="C86" i="16"/>
  <c r="B86" i="16"/>
  <c r="C85" i="16"/>
  <c r="B85" i="16"/>
  <c r="C84" i="16"/>
  <c r="B84" i="16"/>
  <c r="C83" i="16"/>
  <c r="B83" i="16"/>
  <c r="C82" i="16"/>
  <c r="B82" i="16"/>
  <c r="C81" i="16"/>
  <c r="B81" i="16"/>
  <c r="C80" i="16"/>
  <c r="B80" i="16"/>
  <c r="C79" i="16"/>
  <c r="B79" i="16"/>
  <c r="C78" i="16"/>
  <c r="B78" i="16"/>
  <c r="C77" i="16"/>
  <c r="B77" i="16"/>
  <c r="C76" i="16"/>
  <c r="B76" i="16"/>
  <c r="C75" i="16"/>
  <c r="B75" i="16"/>
  <c r="C74" i="16"/>
  <c r="B74" i="16"/>
  <c r="C72" i="16"/>
  <c r="B72" i="16"/>
  <c r="C71" i="16"/>
  <c r="B71" i="16"/>
  <c r="C70" i="16"/>
  <c r="B70" i="16"/>
  <c r="C69" i="16"/>
  <c r="B69" i="16"/>
  <c r="C68" i="16"/>
  <c r="B68" i="16"/>
  <c r="C67" i="16"/>
  <c r="B67" i="16"/>
  <c r="C66" i="16"/>
  <c r="B66" i="16"/>
  <c r="C65" i="16"/>
  <c r="B65" i="16"/>
  <c r="C64" i="16"/>
  <c r="B64" i="16"/>
  <c r="C63" i="16"/>
  <c r="B63" i="16"/>
  <c r="C62" i="16"/>
  <c r="B62" i="16"/>
  <c r="C61" i="16"/>
  <c r="B61" i="16"/>
  <c r="C60" i="16"/>
  <c r="B60" i="16"/>
  <c r="C59" i="16"/>
  <c r="B59" i="16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B47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5" i="16"/>
  <c r="B5" i="16"/>
  <c r="C86" i="17"/>
  <c r="B86" i="17"/>
  <c r="C85" i="17"/>
  <c r="B85" i="17"/>
  <c r="C84" i="17"/>
  <c r="B84" i="17"/>
  <c r="C83" i="17"/>
  <c r="B83" i="17"/>
  <c r="C82" i="17"/>
  <c r="B82" i="17"/>
  <c r="C81" i="17"/>
  <c r="B81" i="17"/>
  <c r="C80" i="17"/>
  <c r="B80" i="17"/>
  <c r="C79" i="17"/>
  <c r="B79" i="17"/>
  <c r="C78" i="17"/>
  <c r="B78" i="17"/>
  <c r="C77" i="17"/>
  <c r="B77" i="17"/>
  <c r="C76" i="17"/>
  <c r="B76" i="17"/>
  <c r="C75" i="17"/>
  <c r="B75" i="17"/>
  <c r="C74" i="17"/>
  <c r="B74" i="17"/>
  <c r="C72" i="17"/>
  <c r="B72" i="17"/>
  <c r="C71" i="17"/>
  <c r="B71" i="17"/>
  <c r="C70" i="17"/>
  <c r="B70" i="17"/>
  <c r="C69" i="17"/>
  <c r="B69" i="17"/>
  <c r="C68" i="17"/>
  <c r="B68" i="17"/>
  <c r="C67" i="17"/>
  <c r="B67" i="17"/>
  <c r="C66" i="17"/>
  <c r="B66" i="17"/>
  <c r="C65" i="17"/>
  <c r="B65" i="17"/>
  <c r="C64" i="17"/>
  <c r="B64" i="17"/>
  <c r="C63" i="17"/>
  <c r="B63" i="17"/>
  <c r="C62" i="17"/>
  <c r="B62" i="17"/>
  <c r="C61" i="17"/>
  <c r="B61" i="17"/>
  <c r="C60" i="17"/>
  <c r="B60" i="17"/>
  <c r="C59" i="17"/>
  <c r="B59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5" i="17"/>
  <c r="B5" i="17"/>
  <c r="C86" i="18"/>
  <c r="B86" i="18"/>
  <c r="C85" i="18"/>
  <c r="B85" i="18"/>
  <c r="C84" i="18"/>
  <c r="B84" i="18"/>
  <c r="C83" i="18"/>
  <c r="B83" i="18"/>
  <c r="C82" i="18"/>
  <c r="B82" i="18"/>
  <c r="C81" i="18"/>
  <c r="B81" i="18"/>
  <c r="C80" i="18"/>
  <c r="B80" i="18"/>
  <c r="C79" i="18"/>
  <c r="B79" i="18"/>
  <c r="C78" i="18"/>
  <c r="B78" i="18"/>
  <c r="C77" i="18"/>
  <c r="B77" i="18"/>
  <c r="C76" i="18"/>
  <c r="B76" i="18"/>
  <c r="C75" i="18"/>
  <c r="B75" i="18"/>
  <c r="C74" i="18"/>
  <c r="B74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6" i="18"/>
  <c r="B66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9" i="18"/>
  <c r="B59" i="18"/>
  <c r="C58" i="18"/>
  <c r="B58" i="18"/>
  <c r="C57" i="18"/>
  <c r="B57" i="18"/>
  <c r="C56" i="18"/>
  <c r="B56" i="18"/>
  <c r="C55" i="18"/>
  <c r="B55" i="18"/>
  <c r="C54" i="18"/>
  <c r="B54" i="18"/>
  <c r="C53" i="18"/>
  <c r="B53" i="18"/>
  <c r="C52" i="18"/>
  <c r="B52" i="18"/>
  <c r="C51" i="18"/>
  <c r="B51" i="18"/>
  <c r="C50" i="18"/>
  <c r="B50" i="18"/>
  <c r="C49" i="18"/>
  <c r="B49" i="18"/>
  <c r="B47" i="18"/>
  <c r="C46" i="18"/>
  <c r="B46" i="18"/>
  <c r="C45" i="18"/>
  <c r="B45" i="18"/>
  <c r="C44" i="18"/>
  <c r="B44" i="18"/>
  <c r="C43" i="18"/>
  <c r="B43" i="18"/>
  <c r="C42" i="18"/>
  <c r="B42" i="18"/>
  <c r="C41" i="18"/>
  <c r="B41" i="18"/>
  <c r="C40" i="18"/>
  <c r="B40" i="18"/>
  <c r="C39" i="18"/>
  <c r="B39" i="18"/>
  <c r="C38" i="18"/>
  <c r="B38" i="18"/>
  <c r="C37" i="18"/>
  <c r="B37" i="18"/>
  <c r="C36" i="18"/>
  <c r="B36" i="18"/>
  <c r="C35" i="18"/>
  <c r="B35" i="18"/>
  <c r="C34" i="18"/>
  <c r="B34" i="18"/>
  <c r="C33" i="18"/>
  <c r="B33" i="18"/>
  <c r="C32" i="18"/>
  <c r="B32" i="18"/>
  <c r="C31" i="18"/>
  <c r="B31" i="18"/>
  <c r="C30" i="18"/>
  <c r="B30" i="18"/>
  <c r="C29" i="18"/>
  <c r="B29" i="18"/>
  <c r="C28" i="18"/>
  <c r="B28" i="18"/>
  <c r="C27" i="18"/>
  <c r="B27" i="18"/>
  <c r="C26" i="18"/>
  <c r="B26" i="18"/>
  <c r="C25" i="18"/>
  <c r="B25" i="18"/>
  <c r="C24" i="18"/>
  <c r="B24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5" i="18"/>
  <c r="B5" i="18"/>
  <c r="C86" i="19"/>
  <c r="B86" i="19"/>
  <c r="C85" i="19"/>
  <c r="B85" i="19"/>
  <c r="C84" i="19"/>
  <c r="B84" i="19"/>
  <c r="C83" i="19"/>
  <c r="B83" i="19"/>
  <c r="C82" i="19"/>
  <c r="B82" i="19"/>
  <c r="C81" i="19"/>
  <c r="B81" i="19"/>
  <c r="C80" i="19"/>
  <c r="B80" i="19"/>
  <c r="C79" i="19"/>
  <c r="B79" i="19"/>
  <c r="C78" i="19"/>
  <c r="B78" i="19"/>
  <c r="C77" i="19"/>
  <c r="B77" i="19"/>
  <c r="C76" i="19"/>
  <c r="B76" i="19"/>
  <c r="C75" i="19"/>
  <c r="B75" i="19"/>
  <c r="C74" i="19"/>
  <c r="B74" i="19"/>
  <c r="C72" i="19"/>
  <c r="B72" i="19"/>
  <c r="C71" i="19"/>
  <c r="B71" i="19"/>
  <c r="C70" i="19"/>
  <c r="B70" i="19"/>
  <c r="C69" i="19"/>
  <c r="B69" i="19"/>
  <c r="C68" i="19"/>
  <c r="B68" i="19"/>
  <c r="C67" i="19"/>
  <c r="B67" i="19"/>
  <c r="C66" i="19"/>
  <c r="B66" i="19"/>
  <c r="C65" i="19"/>
  <c r="B65" i="19"/>
  <c r="C64" i="19"/>
  <c r="B64" i="19"/>
  <c r="C63" i="19"/>
  <c r="B63" i="19"/>
  <c r="C62" i="19"/>
  <c r="B62" i="19"/>
  <c r="C61" i="19"/>
  <c r="B61" i="19"/>
  <c r="C60" i="19"/>
  <c r="B60" i="19"/>
  <c r="C59" i="19"/>
  <c r="B59" i="19"/>
  <c r="C58" i="19"/>
  <c r="B58" i="19"/>
  <c r="C57" i="19"/>
  <c r="B57" i="19"/>
  <c r="C56" i="19"/>
  <c r="B56" i="19"/>
  <c r="C55" i="19"/>
  <c r="B55" i="19"/>
  <c r="C54" i="19"/>
  <c r="B54" i="19"/>
  <c r="C53" i="19"/>
  <c r="B53" i="19"/>
  <c r="C52" i="19"/>
  <c r="B52" i="19"/>
  <c r="C51" i="19"/>
  <c r="B51" i="19"/>
  <c r="C50" i="19"/>
  <c r="B50" i="19"/>
  <c r="C49" i="19"/>
  <c r="B49" i="19"/>
  <c r="B47" i="19"/>
  <c r="C46" i="19"/>
  <c r="B46" i="19"/>
  <c r="C45" i="19"/>
  <c r="B45" i="19"/>
  <c r="C44" i="19"/>
  <c r="B44" i="19"/>
  <c r="C43" i="19"/>
  <c r="B43" i="19"/>
  <c r="C42" i="19"/>
  <c r="B42" i="19"/>
  <c r="C41" i="19"/>
  <c r="B41" i="19"/>
  <c r="C40" i="19"/>
  <c r="B40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5" i="19"/>
  <c r="B5" i="19"/>
  <c r="C86" i="10"/>
  <c r="B86" i="10"/>
  <c r="C85" i="10"/>
  <c r="B85" i="10"/>
  <c r="C84" i="10"/>
  <c r="B84" i="10"/>
  <c r="C83" i="10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B47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5" i="10"/>
  <c r="B5" i="10"/>
  <c r="C86" i="11"/>
  <c r="B86" i="11"/>
  <c r="C85" i="11"/>
  <c r="B85" i="11"/>
  <c r="C84" i="11"/>
  <c r="B84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B47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5" i="11"/>
  <c r="B5" i="11"/>
  <c r="C86" i="22"/>
  <c r="B86" i="22"/>
  <c r="C85" i="22"/>
  <c r="B85" i="22"/>
  <c r="C84" i="22"/>
  <c r="B84" i="22"/>
  <c r="C83" i="22"/>
  <c r="B83" i="22"/>
  <c r="C82" i="22"/>
  <c r="B82" i="22"/>
  <c r="C81" i="22"/>
  <c r="B81" i="22"/>
  <c r="C80" i="22"/>
  <c r="B80" i="22"/>
  <c r="C79" i="22"/>
  <c r="B79" i="22"/>
  <c r="C78" i="22"/>
  <c r="B78" i="22"/>
  <c r="C77" i="22"/>
  <c r="B77" i="22"/>
  <c r="C76" i="22"/>
  <c r="B76" i="22"/>
  <c r="C75" i="22"/>
  <c r="B75" i="22"/>
  <c r="C74" i="22"/>
  <c r="B74" i="22"/>
  <c r="C72" i="22"/>
  <c r="B72" i="22"/>
  <c r="C71" i="22"/>
  <c r="B71" i="22"/>
  <c r="C70" i="22"/>
  <c r="B70" i="22"/>
  <c r="C69" i="22"/>
  <c r="B69" i="22"/>
  <c r="C68" i="22"/>
  <c r="B68" i="22"/>
  <c r="C67" i="22"/>
  <c r="B67" i="22"/>
  <c r="C66" i="22"/>
  <c r="B66" i="22"/>
  <c r="C65" i="22"/>
  <c r="B65" i="22"/>
  <c r="C64" i="22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B47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5" i="22"/>
  <c r="B5" i="22"/>
  <c r="C86" i="23"/>
  <c r="B86" i="23"/>
  <c r="C85" i="23"/>
  <c r="B85" i="23"/>
  <c r="C84" i="23"/>
  <c r="B84" i="23"/>
  <c r="C83" i="23"/>
  <c r="B83" i="23"/>
  <c r="C82" i="23"/>
  <c r="B82" i="23"/>
  <c r="C81" i="23"/>
  <c r="B81" i="23"/>
  <c r="C80" i="23"/>
  <c r="B80" i="23"/>
  <c r="C79" i="23"/>
  <c r="B79" i="23"/>
  <c r="C78" i="23"/>
  <c r="B78" i="23"/>
  <c r="C77" i="23"/>
  <c r="B77" i="23"/>
  <c r="C76" i="23"/>
  <c r="B76" i="23"/>
  <c r="C75" i="23"/>
  <c r="B75" i="23"/>
  <c r="C74" i="23"/>
  <c r="B74" i="23"/>
  <c r="C72" i="23"/>
  <c r="B72" i="23"/>
  <c r="C71" i="23"/>
  <c r="B71" i="23"/>
  <c r="C70" i="23"/>
  <c r="B70" i="23"/>
  <c r="C69" i="23"/>
  <c r="B69" i="23"/>
  <c r="C68" i="23"/>
  <c r="B68" i="23"/>
  <c r="C67" i="23"/>
  <c r="B67" i="23"/>
  <c r="C66" i="23"/>
  <c r="B66" i="23"/>
  <c r="C65" i="23"/>
  <c r="B65" i="23"/>
  <c r="C64" i="23"/>
  <c r="B64" i="23"/>
  <c r="C63" i="23"/>
  <c r="B63" i="23"/>
  <c r="C62" i="23"/>
  <c r="B62" i="23"/>
  <c r="C61" i="23"/>
  <c r="B61" i="23"/>
  <c r="C60" i="23"/>
  <c r="B60" i="23"/>
  <c r="C59" i="23"/>
  <c r="B59" i="23"/>
  <c r="C58" i="23"/>
  <c r="B58" i="23"/>
  <c r="C57" i="23"/>
  <c r="B57" i="23"/>
  <c r="C56" i="23"/>
  <c r="B56" i="23"/>
  <c r="C55" i="23"/>
  <c r="B55" i="23"/>
  <c r="C54" i="23"/>
  <c r="B54" i="23"/>
  <c r="C53" i="23"/>
  <c r="B53" i="23"/>
  <c r="C52" i="23"/>
  <c r="B52" i="23"/>
  <c r="C51" i="23"/>
  <c r="B51" i="23"/>
  <c r="C50" i="23"/>
  <c r="B50" i="23"/>
  <c r="C49" i="23"/>
  <c r="B49" i="23"/>
  <c r="B47" i="23"/>
  <c r="C46" i="23"/>
  <c r="B46" i="23"/>
  <c r="C45" i="23"/>
  <c r="B45" i="23"/>
  <c r="C44" i="23"/>
  <c r="B44" i="23"/>
  <c r="C43" i="23"/>
  <c r="B43" i="23"/>
  <c r="C42" i="23"/>
  <c r="B42" i="23"/>
  <c r="C41" i="23"/>
  <c r="B41" i="23"/>
  <c r="C40" i="23"/>
  <c r="B40" i="23"/>
  <c r="C39" i="23"/>
  <c r="B39" i="23"/>
  <c r="C38" i="23"/>
  <c r="B38" i="23"/>
  <c r="C37" i="23"/>
  <c r="B37" i="23"/>
  <c r="C36" i="23"/>
  <c r="B36" i="23"/>
  <c r="C35" i="23"/>
  <c r="B35" i="23"/>
  <c r="C34" i="23"/>
  <c r="B34" i="23"/>
  <c r="C33" i="23"/>
  <c r="B33" i="23"/>
  <c r="C32" i="23"/>
  <c r="B32" i="23"/>
  <c r="C31" i="23"/>
  <c r="B31" i="23"/>
  <c r="C30" i="23"/>
  <c r="B30" i="23"/>
  <c r="C29" i="23"/>
  <c r="B29" i="23"/>
  <c r="C28" i="23"/>
  <c r="B28" i="23"/>
  <c r="C27" i="23"/>
  <c r="B27" i="23"/>
  <c r="C26" i="23"/>
  <c r="B26" i="23"/>
  <c r="C25" i="23"/>
  <c r="B25" i="23"/>
  <c r="C24" i="23"/>
  <c r="B24" i="23"/>
  <c r="C23" i="23"/>
  <c r="B23" i="23"/>
  <c r="C22" i="23"/>
  <c r="B22" i="23"/>
  <c r="C21" i="23"/>
  <c r="B21" i="23"/>
  <c r="C20" i="23"/>
  <c r="B20" i="23"/>
  <c r="C19" i="23"/>
  <c r="B19" i="23"/>
  <c r="C18" i="23"/>
  <c r="B18" i="23"/>
  <c r="C17" i="23"/>
  <c r="B17" i="23"/>
  <c r="C5" i="23"/>
  <c r="B5" i="23"/>
  <c r="C86" i="24"/>
  <c r="B86" i="24"/>
  <c r="C85" i="24"/>
  <c r="B85" i="24"/>
  <c r="C84" i="24"/>
  <c r="B84" i="24"/>
  <c r="C83" i="24"/>
  <c r="B83" i="24"/>
  <c r="C82" i="24"/>
  <c r="B82" i="24"/>
  <c r="C81" i="24"/>
  <c r="B81" i="24"/>
  <c r="C80" i="24"/>
  <c r="B80" i="24"/>
  <c r="C79" i="24"/>
  <c r="B79" i="24"/>
  <c r="C78" i="24"/>
  <c r="B78" i="24"/>
  <c r="C77" i="24"/>
  <c r="B77" i="24"/>
  <c r="C76" i="24"/>
  <c r="B76" i="24"/>
  <c r="C75" i="24"/>
  <c r="B75" i="24"/>
  <c r="C74" i="24"/>
  <c r="B74" i="24"/>
  <c r="C72" i="24"/>
  <c r="B72" i="24"/>
  <c r="C71" i="24"/>
  <c r="B71" i="24"/>
  <c r="C70" i="24"/>
  <c r="B70" i="24"/>
  <c r="C69" i="24"/>
  <c r="B69" i="24"/>
  <c r="C68" i="24"/>
  <c r="B68" i="24"/>
  <c r="C67" i="24"/>
  <c r="B67" i="24"/>
  <c r="C66" i="24"/>
  <c r="B66" i="24"/>
  <c r="C65" i="24"/>
  <c r="B65" i="24"/>
  <c r="C64" i="24"/>
  <c r="B64" i="24"/>
  <c r="C63" i="24"/>
  <c r="B63" i="24"/>
  <c r="C62" i="24"/>
  <c r="B62" i="24"/>
  <c r="C61" i="24"/>
  <c r="B61" i="24"/>
  <c r="C60" i="24"/>
  <c r="B60" i="24"/>
  <c r="C59" i="24"/>
  <c r="B59" i="24"/>
  <c r="C58" i="24"/>
  <c r="B58" i="24"/>
  <c r="C57" i="24"/>
  <c r="B57" i="24"/>
  <c r="C56" i="24"/>
  <c r="B56" i="24"/>
  <c r="C55" i="24"/>
  <c r="B55" i="24"/>
  <c r="C54" i="24"/>
  <c r="B54" i="24"/>
  <c r="C53" i="24"/>
  <c r="B53" i="24"/>
  <c r="C52" i="24"/>
  <c r="B52" i="24"/>
  <c r="C51" i="24"/>
  <c r="B51" i="24"/>
  <c r="C50" i="24"/>
  <c r="B50" i="24"/>
  <c r="C49" i="24"/>
  <c r="B49" i="24"/>
  <c r="B47" i="24"/>
  <c r="C46" i="24"/>
  <c r="B46" i="24"/>
  <c r="C45" i="24"/>
  <c r="B45" i="24"/>
  <c r="C44" i="24"/>
  <c r="B44" i="24"/>
  <c r="C43" i="24"/>
  <c r="B43" i="24"/>
  <c r="C42" i="24"/>
  <c r="B42" i="24"/>
  <c r="C41" i="24"/>
  <c r="B41" i="24"/>
  <c r="C40" i="24"/>
  <c r="B40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5" i="24"/>
  <c r="B5" i="24"/>
  <c r="C86" i="25"/>
  <c r="B86" i="25"/>
  <c r="C85" i="25"/>
  <c r="B85" i="25"/>
  <c r="C84" i="25"/>
  <c r="B84" i="25"/>
  <c r="C83" i="25"/>
  <c r="B83" i="25"/>
  <c r="C82" i="25"/>
  <c r="B82" i="25"/>
  <c r="C81" i="25"/>
  <c r="B81" i="25"/>
  <c r="C80" i="25"/>
  <c r="B80" i="25"/>
  <c r="C79" i="25"/>
  <c r="B79" i="25"/>
  <c r="C78" i="25"/>
  <c r="B78" i="25"/>
  <c r="C77" i="25"/>
  <c r="B77" i="25"/>
  <c r="C76" i="25"/>
  <c r="B76" i="25"/>
  <c r="C75" i="25"/>
  <c r="B75" i="25"/>
  <c r="C74" i="25"/>
  <c r="B74" i="25"/>
  <c r="C72" i="25"/>
  <c r="B72" i="25"/>
  <c r="C71" i="25"/>
  <c r="B71" i="25"/>
  <c r="C70" i="25"/>
  <c r="B70" i="25"/>
  <c r="C69" i="25"/>
  <c r="B69" i="25"/>
  <c r="C68" i="25"/>
  <c r="B68" i="25"/>
  <c r="C67" i="25"/>
  <c r="B67" i="25"/>
  <c r="C66" i="25"/>
  <c r="B66" i="25"/>
  <c r="C65" i="25"/>
  <c r="B65" i="25"/>
  <c r="C64" i="25"/>
  <c r="B64" i="25"/>
  <c r="C63" i="25"/>
  <c r="B63" i="25"/>
  <c r="C62" i="25"/>
  <c r="B62" i="25"/>
  <c r="C61" i="25"/>
  <c r="B61" i="25"/>
  <c r="C60" i="25"/>
  <c r="B60" i="25"/>
  <c r="C59" i="25"/>
  <c r="B59" i="25"/>
  <c r="C58" i="25"/>
  <c r="B58" i="25"/>
  <c r="C57" i="25"/>
  <c r="B57" i="25"/>
  <c r="C56" i="25"/>
  <c r="B56" i="25"/>
  <c r="C55" i="25"/>
  <c r="B55" i="25"/>
  <c r="C54" i="25"/>
  <c r="B54" i="25"/>
  <c r="C53" i="25"/>
  <c r="B53" i="25"/>
  <c r="C52" i="25"/>
  <c r="B52" i="25"/>
  <c r="C51" i="25"/>
  <c r="B51" i="25"/>
  <c r="C50" i="25"/>
  <c r="B50" i="25"/>
  <c r="C49" i="25"/>
  <c r="B49" i="25"/>
  <c r="B47" i="25"/>
  <c r="C46" i="25"/>
  <c r="B46" i="25"/>
  <c r="C45" i="25"/>
  <c r="B45" i="25"/>
  <c r="C44" i="25"/>
  <c r="B44" i="25"/>
  <c r="C43" i="25"/>
  <c r="B43" i="25"/>
  <c r="C42" i="25"/>
  <c r="B42" i="25"/>
  <c r="C41" i="25"/>
  <c r="B41" i="25"/>
  <c r="C40" i="25"/>
  <c r="B40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5" i="25"/>
  <c r="B5" i="25"/>
  <c r="C86" i="26"/>
  <c r="B86" i="26"/>
  <c r="C85" i="26"/>
  <c r="B85" i="26"/>
  <c r="C84" i="26"/>
  <c r="B84" i="26"/>
  <c r="C83" i="26"/>
  <c r="B83" i="26"/>
  <c r="C82" i="26"/>
  <c r="B82" i="26"/>
  <c r="C81" i="26"/>
  <c r="B81" i="26"/>
  <c r="C80" i="26"/>
  <c r="B80" i="26"/>
  <c r="C79" i="26"/>
  <c r="B79" i="26"/>
  <c r="C78" i="26"/>
  <c r="B78" i="26"/>
  <c r="C77" i="26"/>
  <c r="B77" i="26"/>
  <c r="C76" i="26"/>
  <c r="B76" i="26"/>
  <c r="C75" i="26"/>
  <c r="B75" i="26"/>
  <c r="C74" i="26"/>
  <c r="B74" i="26"/>
  <c r="C72" i="26"/>
  <c r="B72" i="26"/>
  <c r="C71" i="26"/>
  <c r="B71" i="26"/>
  <c r="C70" i="26"/>
  <c r="B70" i="26"/>
  <c r="C69" i="26"/>
  <c r="B69" i="26"/>
  <c r="C68" i="26"/>
  <c r="B68" i="26"/>
  <c r="C67" i="26"/>
  <c r="B67" i="26"/>
  <c r="C66" i="26"/>
  <c r="B66" i="26"/>
  <c r="C65" i="26"/>
  <c r="B65" i="26"/>
  <c r="C64" i="26"/>
  <c r="B64" i="26"/>
  <c r="C63" i="26"/>
  <c r="B63" i="26"/>
  <c r="C62" i="26"/>
  <c r="B62" i="26"/>
  <c r="C61" i="26"/>
  <c r="B61" i="26"/>
  <c r="C60" i="26"/>
  <c r="B60" i="26"/>
  <c r="C59" i="26"/>
  <c r="B59" i="26"/>
  <c r="C58" i="26"/>
  <c r="B58" i="26"/>
  <c r="C57" i="26"/>
  <c r="B57" i="26"/>
  <c r="C56" i="26"/>
  <c r="B56" i="26"/>
  <c r="C55" i="26"/>
  <c r="B55" i="26"/>
  <c r="C54" i="26"/>
  <c r="B54" i="26"/>
  <c r="C53" i="26"/>
  <c r="B53" i="26"/>
  <c r="C52" i="26"/>
  <c r="B52" i="26"/>
  <c r="C51" i="26"/>
  <c r="B51" i="26"/>
  <c r="C50" i="26"/>
  <c r="B50" i="26"/>
  <c r="C49" i="26"/>
  <c r="B49" i="26"/>
  <c r="B47" i="26"/>
  <c r="C46" i="26"/>
  <c r="B46" i="26"/>
  <c r="C45" i="26"/>
  <c r="B45" i="26"/>
  <c r="C44" i="26"/>
  <c r="B44" i="26"/>
  <c r="C43" i="26"/>
  <c r="B43" i="26"/>
  <c r="C42" i="26"/>
  <c r="B42" i="26"/>
  <c r="C41" i="26"/>
  <c r="B41" i="26"/>
  <c r="C40" i="26"/>
  <c r="B40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5" i="26"/>
  <c r="B5" i="26"/>
  <c r="C86" i="27"/>
  <c r="B86" i="27"/>
  <c r="C85" i="27"/>
  <c r="B85" i="27"/>
  <c r="C84" i="27"/>
  <c r="B84" i="27"/>
  <c r="C83" i="27"/>
  <c r="B83" i="27"/>
  <c r="C82" i="27"/>
  <c r="B82" i="27"/>
  <c r="C81" i="27"/>
  <c r="B81" i="27"/>
  <c r="C80" i="27"/>
  <c r="B80" i="27"/>
  <c r="C79" i="27"/>
  <c r="B79" i="27"/>
  <c r="C78" i="27"/>
  <c r="B78" i="27"/>
  <c r="C77" i="27"/>
  <c r="B77" i="27"/>
  <c r="C76" i="27"/>
  <c r="B76" i="27"/>
  <c r="C75" i="27"/>
  <c r="B75" i="27"/>
  <c r="C74" i="27"/>
  <c r="B74" i="27"/>
  <c r="C72" i="27"/>
  <c r="B72" i="27"/>
  <c r="C71" i="27"/>
  <c r="B71" i="27"/>
  <c r="C70" i="27"/>
  <c r="B70" i="27"/>
  <c r="C69" i="27"/>
  <c r="B69" i="27"/>
  <c r="C68" i="27"/>
  <c r="B68" i="27"/>
  <c r="C67" i="27"/>
  <c r="B67" i="27"/>
  <c r="C66" i="27"/>
  <c r="B66" i="27"/>
  <c r="C65" i="27"/>
  <c r="B65" i="27"/>
  <c r="C64" i="27"/>
  <c r="B64" i="27"/>
  <c r="C63" i="27"/>
  <c r="B63" i="27"/>
  <c r="C62" i="27"/>
  <c r="B62" i="27"/>
  <c r="C61" i="27"/>
  <c r="B61" i="27"/>
  <c r="C60" i="27"/>
  <c r="B60" i="27"/>
  <c r="C59" i="27"/>
  <c r="B59" i="27"/>
  <c r="C58" i="27"/>
  <c r="B58" i="27"/>
  <c r="C57" i="27"/>
  <c r="B57" i="27"/>
  <c r="C56" i="27"/>
  <c r="B56" i="27"/>
  <c r="C55" i="27"/>
  <c r="B55" i="27"/>
  <c r="C54" i="27"/>
  <c r="B54" i="27"/>
  <c r="C53" i="27"/>
  <c r="B53" i="27"/>
  <c r="C52" i="27"/>
  <c r="B52" i="27"/>
  <c r="C51" i="27"/>
  <c r="B51" i="27"/>
  <c r="C50" i="27"/>
  <c r="B50" i="27"/>
  <c r="C49" i="27"/>
  <c r="B49" i="27"/>
  <c r="B47" i="27"/>
  <c r="C46" i="27"/>
  <c r="B46" i="27"/>
  <c r="C45" i="27"/>
  <c r="B45" i="27"/>
  <c r="C44" i="27"/>
  <c r="B44" i="27"/>
  <c r="C43" i="27"/>
  <c r="B43" i="27"/>
  <c r="C42" i="27"/>
  <c r="B42" i="27"/>
  <c r="C41" i="27"/>
  <c r="B41" i="27"/>
  <c r="C40" i="27"/>
  <c r="B40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5" i="27"/>
  <c r="B5" i="27"/>
  <c r="B5" i="4"/>
  <c r="C5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D91" i="17" l="1"/>
  <c r="D91" i="24"/>
  <c r="D91" i="12"/>
  <c r="D91" i="16"/>
  <c r="D91" i="10"/>
  <c r="D91" i="23"/>
  <c r="D91" i="27"/>
  <c r="D91" i="13"/>
  <c r="D91" i="9"/>
  <c r="D91" i="15"/>
  <c r="D91" i="19"/>
  <c r="D91" i="22"/>
  <c r="D91" i="26"/>
  <c r="D91" i="11"/>
  <c r="D91" i="14"/>
  <c r="D91" i="18"/>
  <c r="D92" i="28"/>
  <c r="D91" i="25"/>
  <c r="D91" i="4" l="1"/>
  <c r="D91" i="1"/>
  <c r="S49" i="4" l="1"/>
  <c r="O65" i="16"/>
  <c r="S65" i="16"/>
  <c r="S36" i="26"/>
  <c r="O36" i="26"/>
  <c r="O30" i="11"/>
  <c r="S30" i="11"/>
  <c r="S14" i="11"/>
  <c r="O14" i="11"/>
  <c r="O13" i="10"/>
  <c r="S13" i="10"/>
  <c r="S83" i="23"/>
  <c r="O83" i="23"/>
  <c r="N71" i="9"/>
  <c r="R71" i="9"/>
  <c r="S61" i="22"/>
  <c r="O61" i="22"/>
  <c r="S14" i="15"/>
  <c r="O14" i="15"/>
  <c r="O60" i="15"/>
  <c r="S60" i="15"/>
  <c r="O15" i="10"/>
  <c r="S15" i="10"/>
  <c r="S31" i="18"/>
  <c r="O31" i="18"/>
  <c r="S79" i="26"/>
  <c r="O79" i="26"/>
  <c r="O38" i="9"/>
  <c r="S38" i="9"/>
  <c r="O32" i="18"/>
  <c r="S32" i="18"/>
  <c r="O39" i="10"/>
  <c r="S39" i="10"/>
  <c r="O23" i="18"/>
  <c r="S23" i="18"/>
  <c r="S18" i="17"/>
  <c r="O18" i="17"/>
  <c r="S68" i="19"/>
  <c r="O68" i="19"/>
  <c r="S27" i="27"/>
  <c r="O27" i="27"/>
  <c r="S13" i="22"/>
  <c r="O13" i="22"/>
  <c r="N71" i="24"/>
  <c r="R71" i="24"/>
  <c r="R74" i="11"/>
  <c r="N74" i="11"/>
  <c r="N76" i="28"/>
  <c r="R76" i="28"/>
  <c r="O32" i="28"/>
  <c r="S32" i="28"/>
  <c r="S18" i="27"/>
  <c r="O18" i="27"/>
  <c r="O15" i="13"/>
  <c r="S15" i="13"/>
  <c r="S27" i="24"/>
  <c r="O27" i="24"/>
  <c r="R73" i="16"/>
  <c r="N73" i="16"/>
  <c r="N74" i="12"/>
  <c r="R74" i="12"/>
  <c r="O40" i="14"/>
  <c r="S40" i="14"/>
  <c r="O32" i="17"/>
  <c r="S32" i="17"/>
  <c r="O24" i="11"/>
  <c r="S24" i="11"/>
  <c r="O22" i="24"/>
  <c r="S22" i="24"/>
  <c r="S15" i="18"/>
  <c r="O15" i="18"/>
  <c r="O11" i="28"/>
  <c r="S11" i="28"/>
  <c r="O23" i="9"/>
  <c r="S23" i="9"/>
  <c r="O82" i="14"/>
  <c r="S82" i="14"/>
  <c r="O14" i="10"/>
  <c r="S14" i="10"/>
  <c r="S10" i="9"/>
  <c r="O10" i="9"/>
  <c r="S82" i="23"/>
  <c r="O82" i="23"/>
  <c r="S28" i="27"/>
  <c r="O28" i="27"/>
  <c r="O39" i="25"/>
  <c r="S39" i="25"/>
  <c r="S62" i="11"/>
  <c r="O62" i="11"/>
  <c r="R70" i="27"/>
  <c r="N70" i="27"/>
  <c r="S27" i="25"/>
  <c r="O27" i="25"/>
  <c r="O17" i="22"/>
  <c r="S17" i="22"/>
  <c r="O17" i="24"/>
  <c r="S17" i="24"/>
  <c r="O34" i="22"/>
  <c r="S34" i="22"/>
  <c r="S10" i="18"/>
  <c r="O10" i="18"/>
  <c r="O60" i="25"/>
  <c r="S60" i="25"/>
  <c r="O33" i="11"/>
  <c r="S33" i="11"/>
  <c r="O41" i="17"/>
  <c r="S41" i="17"/>
  <c r="O63" i="10"/>
  <c r="S63" i="10"/>
  <c r="S36" i="22"/>
  <c r="O36" i="22"/>
  <c r="O24" i="18"/>
  <c r="S24" i="18"/>
  <c r="O18" i="13"/>
  <c r="S18" i="13"/>
  <c r="S16" i="27"/>
  <c r="O16" i="27"/>
  <c r="S64" i="26"/>
  <c r="O64" i="26"/>
  <c r="S43" i="18"/>
  <c r="O43" i="18"/>
  <c r="S66" i="28"/>
  <c r="O66" i="28"/>
  <c r="O23" i="27"/>
  <c r="S23" i="27"/>
  <c r="R70" i="19"/>
  <c r="N70" i="19"/>
  <c r="S81" i="16"/>
  <c r="O81" i="16"/>
  <c r="O42" i="9"/>
  <c r="S42" i="9"/>
  <c r="S24" i="22"/>
  <c r="O24" i="22"/>
  <c r="S18" i="15"/>
  <c r="O18" i="15"/>
  <c r="O64" i="25"/>
  <c r="S64" i="25"/>
  <c r="O21" i="22"/>
  <c r="S21" i="22"/>
  <c r="S36" i="12"/>
  <c r="O36" i="12"/>
  <c r="S39" i="12"/>
  <c r="O39" i="12"/>
  <c r="S17" i="26"/>
  <c r="O17" i="26"/>
  <c r="O13" i="24"/>
  <c r="S13" i="24"/>
  <c r="R71" i="17"/>
  <c r="N71" i="17"/>
  <c r="O86" i="23"/>
  <c r="S86" i="23"/>
  <c r="S32" i="10"/>
  <c r="O32" i="10"/>
  <c r="O22" i="28"/>
  <c r="S22" i="28"/>
  <c r="S16" i="25"/>
  <c r="O16" i="25"/>
  <c r="O35" i="10"/>
  <c r="S35" i="10"/>
  <c r="O23" i="24"/>
  <c r="S23" i="24"/>
  <c r="O9" i="13"/>
  <c r="S9" i="13"/>
  <c r="S85" i="27"/>
  <c r="O85" i="27"/>
  <c r="S85" i="14"/>
  <c r="O85" i="14"/>
  <c r="R74" i="14"/>
  <c r="N74" i="14"/>
  <c r="S78" i="24"/>
  <c r="O78" i="24"/>
  <c r="S84" i="28"/>
  <c r="O84" i="28"/>
  <c r="S84" i="13"/>
  <c r="O84" i="13"/>
  <c r="O27" i="12"/>
  <c r="S27" i="12"/>
  <c r="O79" i="10"/>
  <c r="S79" i="10"/>
  <c r="O42" i="14"/>
  <c r="S42" i="14"/>
  <c r="S18" i="23"/>
  <c r="O18" i="23"/>
  <c r="O43" i="16"/>
  <c r="S43" i="16"/>
  <c r="S19" i="14"/>
  <c r="O19" i="14"/>
  <c r="S80" i="16"/>
  <c r="O80" i="16"/>
  <c r="S26" i="17"/>
  <c r="O26" i="17"/>
  <c r="O15" i="19"/>
  <c r="S15" i="19"/>
  <c r="S62" i="16"/>
  <c r="O62" i="16"/>
  <c r="O37" i="24"/>
  <c r="S37" i="24"/>
  <c r="N77" i="22"/>
  <c r="R77" i="22"/>
  <c r="R71" i="22"/>
  <c r="N71" i="22"/>
  <c r="O80" i="13"/>
  <c r="S80" i="13"/>
  <c r="S40" i="19"/>
  <c r="O40" i="19"/>
  <c r="O20" i="23"/>
  <c r="S20" i="23"/>
  <c r="S68" i="11"/>
  <c r="O68" i="11"/>
  <c r="O29" i="26"/>
  <c r="S29" i="26"/>
  <c r="O37" i="17"/>
  <c r="S37" i="17"/>
  <c r="O17" i="27"/>
  <c r="S17" i="27"/>
  <c r="O83" i="19"/>
  <c r="S83" i="19"/>
  <c r="R71" i="25"/>
  <c r="N71" i="25"/>
  <c r="O61" i="18"/>
  <c r="S61" i="18"/>
  <c r="O40" i="11"/>
  <c r="S40" i="11"/>
  <c r="O25" i="11"/>
  <c r="S25" i="11"/>
  <c r="S9" i="14"/>
  <c r="O9" i="14"/>
  <c r="S86" i="24"/>
  <c r="O86" i="24"/>
  <c r="N72" i="18"/>
  <c r="R72" i="18"/>
  <c r="O56" i="13"/>
  <c r="S56" i="13"/>
  <c r="S44" i="16"/>
  <c r="O44" i="16"/>
  <c r="S44" i="17"/>
  <c r="O44" i="17"/>
  <c r="S54" i="19"/>
  <c r="O54" i="19"/>
  <c r="O47" i="12"/>
  <c r="S47" i="12"/>
  <c r="S49" i="26"/>
  <c r="O49" i="26"/>
  <c r="O50" i="25"/>
  <c r="S50" i="25"/>
  <c r="S57" i="15"/>
  <c r="O57" i="15"/>
  <c r="S46" i="22"/>
  <c r="O46" i="22"/>
  <c r="S57" i="9"/>
  <c r="O57" i="9"/>
  <c r="O53" i="16"/>
  <c r="S53" i="16"/>
  <c r="O45" i="16"/>
  <c r="S45" i="16"/>
  <c r="S56" i="28"/>
  <c r="O56" i="28"/>
  <c r="O47" i="14"/>
  <c r="S47" i="14"/>
  <c r="S44" i="24"/>
  <c r="O44" i="24"/>
  <c r="S46" i="14"/>
  <c r="O46" i="14"/>
  <c r="O46" i="19"/>
  <c r="S46" i="19"/>
  <c r="O57" i="16"/>
  <c r="S57" i="16"/>
  <c r="O52" i="17"/>
  <c r="S52" i="17"/>
  <c r="S51" i="14"/>
  <c r="O51" i="14"/>
  <c r="S45" i="19"/>
  <c r="O45" i="19"/>
  <c r="S51" i="25"/>
  <c r="O51" i="25"/>
  <c r="S44" i="14"/>
  <c r="O44" i="14"/>
  <c r="O45" i="24"/>
  <c r="S45" i="24"/>
  <c r="O48" i="27"/>
  <c r="S48" i="27"/>
  <c r="O48" i="18"/>
  <c r="S48" i="18"/>
  <c r="O38" i="18"/>
  <c r="S38" i="18"/>
  <c r="S15" i="15"/>
  <c r="O15" i="15"/>
  <c r="O31" i="11"/>
  <c r="S31" i="11"/>
  <c r="S59" i="14"/>
  <c r="O59" i="14"/>
  <c r="O36" i="10"/>
  <c r="S36" i="10"/>
  <c r="O34" i="18"/>
  <c r="S34" i="18"/>
  <c r="S30" i="13"/>
  <c r="O30" i="13"/>
  <c r="S28" i="10"/>
  <c r="O28" i="10"/>
  <c r="O22" i="18"/>
  <c r="S22" i="18"/>
  <c r="S20" i="12"/>
  <c r="O20" i="12"/>
  <c r="S12" i="18"/>
  <c r="O12" i="18"/>
  <c r="O29" i="15"/>
  <c r="S29" i="15"/>
  <c r="O23" i="10"/>
  <c r="S23" i="10"/>
  <c r="O17" i="11"/>
  <c r="S17" i="11"/>
  <c r="N71" i="23"/>
  <c r="R71" i="23"/>
  <c r="N76" i="23"/>
  <c r="R76" i="23"/>
  <c r="S81" i="23"/>
  <c r="O81" i="23"/>
  <c r="O78" i="15"/>
  <c r="S78" i="15"/>
  <c r="S82" i="9"/>
  <c r="O82" i="9"/>
  <c r="N74" i="9"/>
  <c r="R74" i="9"/>
  <c r="N75" i="9"/>
  <c r="R75" i="9"/>
  <c r="S67" i="9"/>
  <c r="O67" i="9"/>
  <c r="S34" i="19"/>
  <c r="O34" i="19"/>
  <c r="O32" i="22"/>
  <c r="S32" i="22"/>
  <c r="S30" i="17"/>
  <c r="O30" i="17"/>
  <c r="S26" i="9"/>
  <c r="O26" i="9"/>
  <c r="S60" i="26"/>
  <c r="O60" i="26"/>
  <c r="O81" i="27"/>
  <c r="S81" i="27"/>
  <c r="R70" i="13"/>
  <c r="N70" i="13"/>
  <c r="R77" i="13"/>
  <c r="N77" i="13"/>
  <c r="S65" i="14"/>
  <c r="O65" i="14"/>
  <c r="O63" i="26"/>
  <c r="S63" i="26"/>
  <c r="O26" i="11"/>
  <c r="S26" i="11"/>
  <c r="O22" i="22"/>
  <c r="S22" i="22"/>
  <c r="O22" i="15"/>
  <c r="S22" i="15"/>
  <c r="S22" i="25"/>
  <c r="O22" i="25"/>
  <c r="O14" i="22"/>
  <c r="S14" i="22"/>
  <c r="S25" i="12"/>
  <c r="O25" i="12"/>
  <c r="O21" i="15"/>
  <c r="S21" i="15"/>
  <c r="O19" i="16"/>
  <c r="S19" i="16"/>
  <c r="O11" i="24"/>
  <c r="S11" i="24"/>
  <c r="S31" i="17"/>
  <c r="O31" i="17"/>
  <c r="S85" i="17"/>
  <c r="O85" i="17"/>
  <c r="S79" i="15"/>
  <c r="O79" i="15"/>
  <c r="S63" i="12"/>
  <c r="O63" i="12"/>
  <c r="S63" i="13"/>
  <c r="O63" i="13"/>
  <c r="O40" i="12"/>
  <c r="S40" i="12"/>
  <c r="S40" i="9"/>
  <c r="O40" i="9"/>
  <c r="O28" i="15"/>
  <c r="S28" i="15"/>
  <c r="S20" i="24"/>
  <c r="O20" i="24"/>
  <c r="S16" i="12"/>
  <c r="O16" i="12"/>
  <c r="S12" i="19"/>
  <c r="O12" i="19"/>
  <c r="S68" i="18"/>
  <c r="O68" i="18"/>
  <c r="O68" i="12"/>
  <c r="S68" i="12"/>
  <c r="S64" i="11"/>
  <c r="O64" i="11"/>
  <c r="S19" i="11"/>
  <c r="O19" i="11"/>
  <c r="S19" i="19"/>
  <c r="O19" i="19"/>
  <c r="O66" i="19"/>
  <c r="S66" i="19"/>
  <c r="O62" i="9"/>
  <c r="S62" i="9"/>
  <c r="O13" i="17"/>
  <c r="S13" i="17"/>
  <c r="S69" i="22"/>
  <c r="O69" i="22"/>
  <c r="O81" i="22"/>
  <c r="S81" i="22"/>
  <c r="S80" i="14"/>
  <c r="O80" i="14"/>
  <c r="N72" i="24"/>
  <c r="R72" i="24"/>
  <c r="R70" i="24"/>
  <c r="N70" i="24"/>
  <c r="S78" i="28"/>
  <c r="O78" i="28"/>
  <c r="O9" i="16"/>
  <c r="S9" i="16"/>
  <c r="N72" i="11"/>
  <c r="R72" i="11"/>
  <c r="R75" i="11"/>
  <c r="N75" i="11"/>
  <c r="S81" i="18"/>
  <c r="O81" i="18"/>
  <c r="N70" i="28"/>
  <c r="R70" i="28"/>
  <c r="N77" i="28"/>
  <c r="R77" i="28"/>
  <c r="O67" i="19"/>
  <c r="S67" i="19"/>
  <c r="S14" i="23"/>
  <c r="O14" i="23"/>
  <c r="S31" i="25"/>
  <c r="O31" i="25"/>
  <c r="O23" i="15"/>
  <c r="S23" i="15"/>
  <c r="O9" i="11"/>
  <c r="S9" i="11"/>
  <c r="S85" i="19"/>
  <c r="O85" i="19"/>
  <c r="O69" i="17"/>
  <c r="S69" i="17"/>
  <c r="O16" i="17"/>
  <c r="S16" i="17"/>
  <c r="N77" i="16"/>
  <c r="R77" i="16"/>
  <c r="R76" i="16"/>
  <c r="N76" i="16"/>
  <c r="R71" i="12"/>
  <c r="N71" i="12"/>
  <c r="N70" i="12"/>
  <c r="R70" i="12"/>
  <c r="S63" i="16"/>
  <c r="O63" i="16"/>
  <c r="S28" i="19"/>
  <c r="O28" i="19"/>
  <c r="S26" i="14"/>
  <c r="O26" i="14"/>
  <c r="S20" i="11"/>
  <c r="O20" i="11"/>
  <c r="S20" i="18"/>
  <c r="O20" i="18"/>
  <c r="O14" i="12"/>
  <c r="S14" i="12"/>
  <c r="S12" i="9"/>
  <c r="O12" i="9"/>
  <c r="S10" i="13"/>
  <c r="O10" i="13"/>
  <c r="S39" i="28"/>
  <c r="O39" i="28"/>
  <c r="S11" i="25"/>
  <c r="O11" i="25"/>
  <c r="O17" i="19"/>
  <c r="S17" i="19"/>
  <c r="O69" i="13"/>
  <c r="S69" i="13"/>
  <c r="O86" i="26"/>
  <c r="S86" i="26"/>
  <c r="S61" i="15"/>
  <c r="O61" i="15"/>
  <c r="S36" i="9"/>
  <c r="O36" i="9"/>
  <c r="O26" i="24"/>
  <c r="S26" i="24"/>
  <c r="O16" i="16"/>
  <c r="S16" i="16"/>
  <c r="S12" i="26"/>
  <c r="O12" i="26"/>
  <c r="S60" i="13"/>
  <c r="O60" i="13"/>
  <c r="O60" i="16"/>
  <c r="S60" i="16"/>
  <c r="S43" i="11"/>
  <c r="O43" i="11"/>
  <c r="O43" i="15"/>
  <c r="S43" i="15"/>
  <c r="O21" i="23"/>
  <c r="S21" i="23"/>
  <c r="O11" i="26"/>
  <c r="S11" i="26"/>
  <c r="O62" i="27"/>
  <c r="S62" i="27"/>
  <c r="O23" i="12"/>
  <c r="S23" i="12"/>
  <c r="S23" i="26"/>
  <c r="O23" i="26"/>
  <c r="O85" i="16"/>
  <c r="S85" i="16"/>
  <c r="O67" i="22"/>
  <c r="S67" i="22"/>
  <c r="O61" i="27"/>
  <c r="S61" i="27"/>
  <c r="O59" i="16"/>
  <c r="S59" i="16"/>
  <c r="S42" i="17"/>
  <c r="O42" i="17"/>
  <c r="O42" i="24"/>
  <c r="S42" i="24"/>
  <c r="S34" i="17"/>
  <c r="O34" i="17"/>
  <c r="O28" i="11"/>
  <c r="S28" i="11"/>
  <c r="O26" i="10"/>
  <c r="S26" i="10"/>
  <c r="O22" i="13"/>
  <c r="S22" i="13"/>
  <c r="S12" i="16"/>
  <c r="O12" i="16"/>
  <c r="O64" i="17"/>
  <c r="S64" i="17"/>
  <c r="O64" i="28"/>
  <c r="S64" i="28"/>
  <c r="O60" i="18"/>
  <c r="S60" i="18"/>
  <c r="O33" i="16"/>
  <c r="S33" i="16"/>
  <c r="O29" i="14"/>
  <c r="S29" i="14"/>
  <c r="O21" i="24"/>
  <c r="S21" i="24"/>
  <c r="S66" i="18"/>
  <c r="O66" i="18"/>
  <c r="S66" i="24"/>
  <c r="O66" i="24"/>
  <c r="O41" i="24"/>
  <c r="S41" i="24"/>
  <c r="S9" i="19"/>
  <c r="O9" i="19"/>
  <c r="O78" i="11"/>
  <c r="S78" i="11"/>
  <c r="N77" i="27"/>
  <c r="R77" i="27"/>
  <c r="R71" i="27"/>
  <c r="N71" i="27"/>
  <c r="S86" i="27"/>
  <c r="O86" i="27"/>
  <c r="S81" i="24"/>
  <c r="O81" i="24"/>
  <c r="S80" i="24"/>
  <c r="O80" i="24"/>
  <c r="S41" i="12"/>
  <c r="O41" i="12"/>
  <c r="O27" i="26"/>
  <c r="S27" i="26"/>
  <c r="S69" i="24"/>
  <c r="O69" i="24"/>
  <c r="O83" i="10"/>
  <c r="S83" i="10"/>
  <c r="S81" i="26"/>
  <c r="O81" i="26"/>
  <c r="S59" i="11"/>
  <c r="O59" i="11"/>
  <c r="S59" i="9"/>
  <c r="O59" i="9"/>
  <c r="S32" i="25"/>
  <c r="O32" i="25"/>
  <c r="O24" i="19"/>
  <c r="S24" i="19"/>
  <c r="S35" i="28"/>
  <c r="O35" i="28"/>
  <c r="S66" i="26"/>
  <c r="O66" i="26"/>
  <c r="O41" i="11"/>
  <c r="S41" i="11"/>
  <c r="S28" i="9"/>
  <c r="O28" i="9"/>
  <c r="O20" i="28"/>
  <c r="S20" i="28"/>
  <c r="S16" i="10"/>
  <c r="O16" i="10"/>
  <c r="O68" i="14"/>
  <c r="S68" i="14"/>
  <c r="S43" i="19"/>
  <c r="O43" i="19"/>
  <c r="S35" i="16"/>
  <c r="O35" i="16"/>
  <c r="S35" i="25"/>
  <c r="O35" i="25"/>
  <c r="S19" i="9"/>
  <c r="O19" i="9"/>
  <c r="O62" i="19"/>
  <c r="S62" i="19"/>
  <c r="O62" i="23"/>
  <c r="S62" i="23"/>
  <c r="O23" i="25"/>
  <c r="S23" i="25"/>
  <c r="S84" i="19"/>
  <c r="O84" i="19"/>
  <c r="S80" i="19"/>
  <c r="O80" i="19"/>
  <c r="R71" i="19"/>
  <c r="N71" i="19"/>
  <c r="N76" i="19"/>
  <c r="R76" i="19"/>
  <c r="S84" i="17"/>
  <c r="O84" i="17"/>
  <c r="S80" i="17"/>
  <c r="O80" i="17"/>
  <c r="S79" i="25"/>
  <c r="O79" i="25"/>
  <c r="S69" i="15"/>
  <c r="O69" i="15"/>
  <c r="O69" i="12"/>
  <c r="S69" i="12"/>
  <c r="S81" i="9"/>
  <c r="O81" i="9"/>
  <c r="S63" i="9"/>
  <c r="O63" i="9"/>
  <c r="S40" i="22"/>
  <c r="O40" i="22"/>
  <c r="S28" i="14"/>
  <c r="O28" i="14"/>
  <c r="S24" i="14"/>
  <c r="O24" i="14"/>
  <c r="S22" i="10"/>
  <c r="O22" i="10"/>
  <c r="O60" i="19"/>
  <c r="S60" i="19"/>
  <c r="S43" i="9"/>
  <c r="O43" i="9"/>
  <c r="S33" i="17"/>
  <c r="O33" i="17"/>
  <c r="O66" i="10"/>
  <c r="S66" i="10"/>
  <c r="S31" i="16"/>
  <c r="O31" i="16"/>
  <c r="S31" i="23"/>
  <c r="O31" i="23"/>
  <c r="O86" i="22"/>
  <c r="S86" i="22"/>
  <c r="S69" i="27"/>
  <c r="O69" i="27"/>
  <c r="S79" i="24"/>
  <c r="O79" i="24"/>
  <c r="O79" i="18"/>
  <c r="S79" i="18"/>
  <c r="S81" i="10"/>
  <c r="O81" i="10"/>
  <c r="S61" i="17"/>
  <c r="O61" i="17"/>
  <c r="S59" i="27"/>
  <c r="O59" i="27"/>
  <c r="S42" i="28"/>
  <c r="O42" i="28"/>
  <c r="O40" i="17"/>
  <c r="S40" i="17"/>
  <c r="O30" i="25"/>
  <c r="S30" i="25"/>
  <c r="O28" i="12"/>
  <c r="S28" i="12"/>
  <c r="S26" i="22"/>
  <c r="O26" i="22"/>
  <c r="O24" i="28"/>
  <c r="S24" i="28"/>
  <c r="O24" i="13"/>
  <c r="S24" i="13"/>
  <c r="O20" i="9"/>
  <c r="S20" i="9"/>
  <c r="O18" i="22"/>
  <c r="S18" i="22"/>
  <c r="O12" i="24"/>
  <c r="S12" i="24"/>
  <c r="O64" i="18"/>
  <c r="S64" i="18"/>
  <c r="O62" i="18"/>
  <c r="S62" i="18"/>
  <c r="S37" i="9"/>
  <c r="O37" i="9"/>
  <c r="O31" i="15"/>
  <c r="S31" i="15"/>
  <c r="R70" i="17"/>
  <c r="N70" i="17"/>
  <c r="N77" i="17"/>
  <c r="R77" i="17"/>
  <c r="O79" i="23"/>
  <c r="S79" i="23"/>
  <c r="S84" i="12"/>
  <c r="O84" i="12"/>
  <c r="O78" i="9"/>
  <c r="S78" i="9"/>
  <c r="S67" i="23"/>
  <c r="O67" i="23"/>
  <c r="O34" i="27"/>
  <c r="S34" i="27"/>
  <c r="O30" i="23"/>
  <c r="S30" i="23"/>
  <c r="O14" i="17"/>
  <c r="S14" i="17"/>
  <c r="S35" i="27"/>
  <c r="O35" i="27"/>
  <c r="O19" i="10"/>
  <c r="S19" i="10"/>
  <c r="O19" i="25"/>
  <c r="S19" i="25"/>
  <c r="O11" i="13"/>
  <c r="S11" i="13"/>
  <c r="O66" i="13"/>
  <c r="S66" i="13"/>
  <c r="S62" i="26"/>
  <c r="O62" i="26"/>
  <c r="S31" i="14"/>
  <c r="O31" i="14"/>
  <c r="S83" i="22"/>
  <c r="O83" i="22"/>
  <c r="S78" i="27"/>
  <c r="O78" i="27"/>
  <c r="N77" i="14"/>
  <c r="R77" i="14"/>
  <c r="N70" i="14"/>
  <c r="R70" i="14"/>
  <c r="S80" i="18"/>
  <c r="O80" i="18"/>
  <c r="O86" i="18"/>
  <c r="S86" i="18"/>
  <c r="S85" i="18"/>
  <c r="O85" i="18"/>
  <c r="O82" i="28"/>
  <c r="S82" i="28"/>
  <c r="O79" i="13"/>
  <c r="S79" i="13"/>
  <c r="S69" i="26"/>
  <c r="O69" i="26"/>
  <c r="O86" i="10"/>
  <c r="S86" i="10"/>
  <c r="O85" i="11"/>
  <c r="S85" i="11"/>
  <c r="O83" i="28"/>
  <c r="S83" i="28"/>
  <c r="O78" i="26"/>
  <c r="S78" i="26"/>
  <c r="R72" i="10"/>
  <c r="N72" i="10"/>
  <c r="N75" i="10"/>
  <c r="R75" i="10"/>
  <c r="O61" i="25"/>
  <c r="S61" i="25"/>
  <c r="S13" i="14"/>
  <c r="O13" i="14"/>
  <c r="O78" i="19"/>
  <c r="S78" i="19"/>
  <c r="O79" i="17"/>
  <c r="S79" i="17"/>
  <c r="O67" i="15"/>
  <c r="S67" i="15"/>
  <c r="O67" i="24"/>
  <c r="S67" i="24"/>
  <c r="S36" i="25"/>
  <c r="O36" i="25"/>
  <c r="S26" i="23"/>
  <c r="O26" i="23"/>
  <c r="O20" i="13"/>
  <c r="S20" i="13"/>
  <c r="O16" i="28"/>
  <c r="S16" i="28"/>
  <c r="O35" i="17"/>
  <c r="S35" i="17"/>
  <c r="S31" i="12"/>
  <c r="O31" i="12"/>
  <c r="N76" i="22"/>
  <c r="R76" i="22"/>
  <c r="N70" i="22"/>
  <c r="R70" i="22"/>
  <c r="S69" i="18"/>
  <c r="O69" i="18"/>
  <c r="N71" i="26"/>
  <c r="R71" i="26"/>
  <c r="N76" i="26"/>
  <c r="R76" i="26"/>
  <c r="S65" i="11"/>
  <c r="O65" i="11"/>
  <c r="O65" i="13"/>
  <c r="S65" i="13"/>
  <c r="S38" i="22"/>
  <c r="O38" i="22"/>
  <c r="O14" i="9"/>
  <c r="S14" i="9"/>
  <c r="S60" i="17"/>
  <c r="O60" i="17"/>
  <c r="S29" i="18"/>
  <c r="O29" i="18"/>
  <c r="S15" i="22"/>
  <c r="O15" i="22"/>
  <c r="S41" i="15"/>
  <c r="O41" i="15"/>
  <c r="O17" i="25"/>
  <c r="S17" i="25"/>
  <c r="O78" i="17"/>
  <c r="S78" i="17"/>
  <c r="S69" i="25"/>
  <c r="O69" i="25"/>
  <c r="S81" i="25"/>
  <c r="O81" i="25"/>
  <c r="N76" i="25"/>
  <c r="R76" i="25"/>
  <c r="N70" i="25"/>
  <c r="R70" i="25"/>
  <c r="R74" i="15"/>
  <c r="N74" i="15"/>
  <c r="N72" i="15"/>
  <c r="R72" i="15"/>
  <c r="O78" i="12"/>
  <c r="S78" i="12"/>
  <c r="S79" i="9"/>
  <c r="O79" i="9"/>
  <c r="O69" i="9"/>
  <c r="S69" i="9"/>
  <c r="O83" i="9"/>
  <c r="S83" i="9"/>
  <c r="O40" i="18"/>
  <c r="S40" i="18"/>
  <c r="S36" i="16"/>
  <c r="O36" i="16"/>
  <c r="O36" i="15"/>
  <c r="S36" i="15"/>
  <c r="O22" i="19"/>
  <c r="S22" i="19"/>
  <c r="S14" i="27"/>
  <c r="O14" i="27"/>
  <c r="S68" i="23"/>
  <c r="O68" i="23"/>
  <c r="O68" i="24"/>
  <c r="S68" i="24"/>
  <c r="O60" i="23"/>
  <c r="S60" i="23"/>
  <c r="O43" i="13"/>
  <c r="S43" i="13"/>
  <c r="O25" i="23"/>
  <c r="S25" i="23"/>
  <c r="O19" i="12"/>
  <c r="S19" i="12"/>
  <c r="O15" i="24"/>
  <c r="S15" i="24"/>
  <c r="O62" i="17"/>
  <c r="S62" i="17"/>
  <c r="O62" i="15"/>
  <c r="S62" i="15"/>
  <c r="S31" i="10"/>
  <c r="O31" i="10"/>
  <c r="O17" i="10"/>
  <c r="S17" i="10"/>
  <c r="S80" i="22"/>
  <c r="O80" i="22"/>
  <c r="R75" i="18"/>
  <c r="N75" i="18"/>
  <c r="R73" i="18"/>
  <c r="N73" i="18"/>
  <c r="O86" i="28"/>
  <c r="S86" i="28"/>
  <c r="S85" i="13"/>
  <c r="O85" i="13"/>
  <c r="S31" i="19"/>
  <c r="O31" i="19"/>
  <c r="S79" i="27"/>
  <c r="O79" i="27"/>
  <c r="O27" i="11"/>
  <c r="S27" i="11"/>
  <c r="O56" i="25"/>
  <c r="S56" i="25"/>
  <c r="O57" i="13"/>
  <c r="S57" i="13"/>
  <c r="S51" i="22"/>
  <c r="O51" i="22"/>
  <c r="S47" i="22"/>
  <c r="O47" i="22"/>
  <c r="O52" i="9"/>
  <c r="S52" i="9"/>
  <c r="O50" i="28"/>
  <c r="S50" i="28"/>
  <c r="O57" i="26"/>
  <c r="S57" i="26"/>
  <c r="S45" i="22"/>
  <c r="O45" i="22"/>
  <c r="S55" i="18"/>
  <c r="O55" i="18"/>
  <c r="S56" i="27"/>
  <c r="O56" i="27"/>
  <c r="O52" i="10"/>
  <c r="S52" i="10"/>
  <c r="S53" i="15"/>
  <c r="O53" i="15"/>
  <c r="S58" i="14"/>
  <c r="O58" i="14"/>
  <c r="O45" i="28"/>
  <c r="S45" i="28"/>
  <c r="O50" i="23"/>
  <c r="S50" i="23"/>
  <c r="O56" i="22"/>
  <c r="S56" i="22"/>
  <c r="O50" i="15"/>
  <c r="S50" i="15"/>
  <c r="S44" i="9"/>
  <c r="O44" i="9"/>
  <c r="O58" i="28"/>
  <c r="S58" i="28"/>
  <c r="S57" i="27"/>
  <c r="O57" i="27"/>
  <c r="S58" i="16"/>
  <c r="O58" i="16"/>
  <c r="S53" i="11"/>
  <c r="O53" i="11"/>
  <c r="S56" i="19"/>
  <c r="O56" i="19"/>
  <c r="O58" i="12"/>
  <c r="S58" i="12"/>
  <c r="S45" i="27"/>
  <c r="O45" i="27"/>
  <c r="S53" i="9"/>
  <c r="O53" i="9"/>
  <c r="S49" i="14"/>
  <c r="O49" i="14"/>
  <c r="O53" i="17"/>
  <c r="S53" i="17"/>
  <c r="O47" i="9"/>
  <c r="S47" i="9"/>
  <c r="O56" i="23"/>
  <c r="S56" i="23"/>
  <c r="O58" i="23"/>
  <c r="S58" i="23"/>
  <c r="S54" i="15"/>
  <c r="O54" i="15"/>
  <c r="O55" i="11"/>
  <c r="S55" i="11"/>
  <c r="O53" i="23"/>
  <c r="S53" i="23"/>
  <c r="O47" i="23"/>
  <c r="S47" i="23"/>
  <c r="O44" i="26"/>
  <c r="S44" i="26"/>
  <c r="S46" i="28"/>
  <c r="O46" i="28"/>
  <c r="O55" i="12"/>
  <c r="S55" i="12"/>
  <c r="O51" i="17"/>
  <c r="S51" i="17"/>
  <c r="S52" i="16"/>
  <c r="O52" i="16"/>
  <c r="S54" i="24"/>
  <c r="O54" i="24"/>
  <c r="S46" i="16"/>
  <c r="O46" i="16"/>
  <c r="S53" i="25"/>
  <c r="O53" i="25"/>
  <c r="O52" i="23"/>
  <c r="S52" i="23"/>
  <c r="O54" i="22"/>
  <c r="S54" i="22"/>
  <c r="O45" i="11"/>
  <c r="S45" i="11"/>
  <c r="O45" i="13"/>
  <c r="S45" i="13"/>
  <c r="O45" i="25"/>
  <c r="S45" i="25"/>
  <c r="S45" i="9"/>
  <c r="O45" i="9"/>
  <c r="O47" i="11"/>
  <c r="S47" i="11"/>
  <c r="O58" i="24"/>
  <c r="S58" i="24"/>
  <c r="O49" i="23"/>
  <c r="S49" i="23"/>
  <c r="S56" i="10"/>
  <c r="O56" i="10"/>
  <c r="S58" i="9"/>
  <c r="O58" i="9"/>
  <c r="O50" i="18"/>
  <c r="S50" i="18"/>
  <c r="S57" i="22"/>
  <c r="O57" i="22"/>
  <c r="O55" i="27"/>
  <c r="S55" i="27"/>
  <c r="S53" i="27"/>
  <c r="O53" i="27"/>
  <c r="O49" i="28"/>
  <c r="S49" i="28"/>
  <c r="S46" i="13"/>
  <c r="O46" i="13"/>
  <c r="O46" i="27"/>
  <c r="S46" i="27"/>
  <c r="O58" i="15"/>
  <c r="S58" i="15"/>
  <c r="O48" i="16"/>
  <c r="S48" i="16"/>
  <c r="S48" i="24"/>
  <c r="O48" i="24"/>
  <c r="O48" i="25"/>
  <c r="S48" i="25"/>
  <c r="S48" i="9"/>
  <c r="O48" i="9"/>
  <c r="O24" i="12"/>
  <c r="S24" i="12"/>
  <c r="O67" i="12"/>
  <c r="S67" i="12"/>
  <c r="O65" i="23"/>
  <c r="S65" i="23"/>
  <c r="O12" i="25"/>
  <c r="S12" i="25"/>
  <c r="S62" i="10"/>
  <c r="O62" i="10"/>
  <c r="S23" i="28"/>
  <c r="O23" i="28"/>
  <c r="N70" i="23"/>
  <c r="R70" i="23"/>
  <c r="O83" i="25"/>
  <c r="S83" i="25"/>
  <c r="S36" i="17"/>
  <c r="O36" i="17"/>
  <c r="O28" i="16"/>
  <c r="S28" i="16"/>
  <c r="N76" i="13"/>
  <c r="R76" i="13"/>
  <c r="O36" i="24"/>
  <c r="S36" i="24"/>
  <c r="O28" i="28"/>
  <c r="S28" i="28"/>
  <c r="O27" i="9"/>
  <c r="S27" i="9"/>
  <c r="O68" i="10"/>
  <c r="S68" i="10"/>
  <c r="O43" i="17"/>
  <c r="S43" i="17"/>
  <c r="O29" i="16"/>
  <c r="S29" i="16"/>
  <c r="O15" i="16"/>
  <c r="S15" i="16"/>
  <c r="N73" i="24"/>
  <c r="R73" i="24"/>
  <c r="O85" i="28"/>
  <c r="S85" i="28"/>
  <c r="S80" i="28"/>
  <c r="O80" i="28"/>
  <c r="R73" i="11"/>
  <c r="N73" i="11"/>
  <c r="O85" i="22"/>
  <c r="S85" i="22"/>
  <c r="O86" i="16"/>
  <c r="S86" i="16"/>
  <c r="N75" i="12"/>
  <c r="R75" i="12"/>
  <c r="O24" i="17"/>
  <c r="S24" i="17"/>
  <c r="S11" i="19"/>
  <c r="O11" i="19"/>
  <c r="O66" i="16"/>
  <c r="S66" i="16"/>
  <c r="O67" i="27"/>
  <c r="S67" i="27"/>
  <c r="O36" i="13"/>
  <c r="S36" i="13"/>
  <c r="O60" i="22"/>
  <c r="S60" i="22"/>
  <c r="S19" i="13"/>
  <c r="O19" i="13"/>
  <c r="S66" i="12"/>
  <c r="O66" i="12"/>
  <c r="S41" i="18"/>
  <c r="O41" i="18"/>
  <c r="S13" i="28"/>
  <c r="O13" i="28"/>
  <c r="S85" i="23"/>
  <c r="O85" i="23"/>
  <c r="O82" i="12"/>
  <c r="S82" i="12"/>
  <c r="S65" i="28"/>
  <c r="O65" i="28"/>
  <c r="S61" i="10"/>
  <c r="O61" i="10"/>
  <c r="O19" i="15"/>
  <c r="S19" i="15"/>
  <c r="O84" i="22"/>
  <c r="S84" i="22"/>
  <c r="O64" i="4"/>
  <c r="S64" i="4"/>
  <c r="S25" i="24"/>
  <c r="O25" i="24"/>
  <c r="O15" i="11"/>
  <c r="S15" i="11"/>
  <c r="R77" i="19"/>
  <c r="N77" i="19"/>
  <c r="S42" i="23"/>
  <c r="O42" i="23"/>
  <c r="S38" i="27"/>
  <c r="O38" i="27"/>
  <c r="S39" i="27"/>
  <c r="O39" i="27"/>
  <c r="O41" i="14"/>
  <c r="S41" i="14"/>
  <c r="O34" i="16"/>
  <c r="S34" i="16"/>
  <c r="O10" i="28"/>
  <c r="S10" i="28"/>
  <c r="S17" i="12"/>
  <c r="O17" i="12"/>
  <c r="S80" i="9"/>
  <c r="O80" i="9"/>
  <c r="O20" i="19"/>
  <c r="S20" i="19"/>
  <c r="O10" i="27"/>
  <c r="S10" i="27"/>
  <c r="O79" i="11"/>
  <c r="S79" i="11"/>
  <c r="N73" i="14"/>
  <c r="R73" i="14"/>
  <c r="R73" i="10"/>
  <c r="N73" i="10"/>
  <c r="S32" i="23"/>
  <c r="O32" i="23"/>
  <c r="S10" i="23"/>
  <c r="O10" i="23"/>
  <c r="S66" i="25"/>
  <c r="O66" i="25"/>
  <c r="R77" i="26"/>
  <c r="N77" i="26"/>
  <c r="S42" i="22"/>
  <c r="O42" i="22"/>
  <c r="O68" i="27"/>
  <c r="S68" i="27"/>
  <c r="O33" i="12"/>
  <c r="S33" i="12"/>
  <c r="O11" i="12"/>
  <c r="S11" i="12"/>
  <c r="N77" i="25"/>
  <c r="R77" i="25"/>
  <c r="R73" i="15"/>
  <c r="N73" i="15"/>
  <c r="O65" i="22"/>
  <c r="S65" i="22"/>
  <c r="O29" i="19"/>
  <c r="S29" i="19"/>
  <c r="O29" i="27"/>
  <c r="S29" i="27"/>
  <c r="O29" i="24"/>
  <c r="S29" i="24"/>
  <c r="R74" i="18"/>
  <c r="N74" i="18"/>
  <c r="O83" i="13"/>
  <c r="S83" i="13"/>
  <c r="O51" i="24"/>
  <c r="S51" i="24"/>
  <c r="S55" i="26"/>
  <c r="O55" i="26"/>
  <c r="O45" i="23"/>
  <c r="S45" i="23"/>
  <c r="S58" i="18"/>
  <c r="O58" i="18"/>
  <c r="S54" i="10"/>
  <c r="O54" i="10"/>
  <c r="O58" i="27"/>
  <c r="S58" i="27"/>
  <c r="S53" i="12"/>
  <c r="O53" i="12"/>
  <c r="S56" i="9"/>
  <c r="O56" i="9"/>
  <c r="S55" i="10"/>
  <c r="O55" i="10"/>
  <c r="O49" i="19"/>
  <c r="S49" i="19"/>
  <c r="S56" i="14"/>
  <c r="O56" i="14"/>
  <c r="S49" i="18"/>
  <c r="O49" i="18"/>
  <c r="S47" i="26"/>
  <c r="O47" i="26"/>
  <c r="O58" i="11"/>
  <c r="S58" i="11"/>
  <c r="S44" i="19"/>
  <c r="O44" i="19"/>
  <c r="O53" i="13"/>
  <c r="S53" i="13"/>
  <c r="S52" i="24"/>
  <c r="O52" i="24"/>
  <c r="O51" i="15"/>
  <c r="S51" i="15"/>
  <c r="O50" i="9"/>
  <c r="S50" i="9"/>
  <c r="O53" i="10"/>
  <c r="S53" i="10"/>
  <c r="O47" i="19"/>
  <c r="S47" i="19"/>
  <c r="O65" i="24"/>
  <c r="S65" i="24"/>
  <c r="S40" i="24"/>
  <c r="O40" i="24"/>
  <c r="S26" i="18"/>
  <c r="O26" i="18"/>
  <c r="O26" i="15"/>
  <c r="S26" i="15"/>
  <c r="O24" i="15"/>
  <c r="S24" i="15"/>
  <c r="O16" i="24"/>
  <c r="S16" i="24"/>
  <c r="O14" i="14"/>
  <c r="S14" i="14"/>
  <c r="O10" i="16"/>
  <c r="S10" i="16"/>
  <c r="S68" i="26"/>
  <c r="O68" i="26"/>
  <c r="S19" i="18"/>
  <c r="O19" i="18"/>
  <c r="O19" i="17"/>
  <c r="S19" i="17"/>
  <c r="S63" i="27"/>
  <c r="O63" i="27"/>
  <c r="S38" i="13"/>
  <c r="O38" i="13"/>
  <c r="S32" i="13"/>
  <c r="O32" i="13"/>
  <c r="S35" i="11"/>
  <c r="O35" i="11"/>
  <c r="S33" i="18"/>
  <c r="O33" i="18"/>
  <c r="O29" i="17"/>
  <c r="S29" i="17"/>
  <c r="O31" i="22"/>
  <c r="S31" i="22"/>
  <c r="O27" i="13"/>
  <c r="S27" i="13"/>
  <c r="R75" i="23"/>
  <c r="N75" i="23"/>
  <c r="N73" i="23"/>
  <c r="R73" i="23"/>
  <c r="S80" i="25"/>
  <c r="O80" i="25"/>
  <c r="N72" i="9"/>
  <c r="R72" i="9"/>
  <c r="N73" i="9"/>
  <c r="R73" i="9"/>
  <c r="O67" i="28"/>
  <c r="S67" i="28"/>
  <c r="S61" i="28"/>
  <c r="O61" i="28"/>
  <c r="O28" i="4"/>
  <c r="S28" i="4"/>
  <c r="O16" i="13"/>
  <c r="S16" i="13"/>
  <c r="O12" i="14"/>
  <c r="S12" i="14"/>
  <c r="O64" i="13"/>
  <c r="S64" i="13"/>
  <c r="O39" i="15"/>
  <c r="S39" i="15"/>
  <c r="S35" i="24"/>
  <c r="O35" i="24"/>
  <c r="S33" i="24"/>
  <c r="O33" i="24"/>
  <c r="S27" i="19"/>
  <c r="O27" i="19"/>
  <c r="O17" i="14"/>
  <c r="S17" i="14"/>
  <c r="O69" i="14"/>
  <c r="S69" i="14"/>
  <c r="N74" i="13"/>
  <c r="R74" i="13"/>
  <c r="R72" i="13"/>
  <c r="N72" i="13"/>
  <c r="S84" i="26"/>
  <c r="O84" i="26"/>
  <c r="S38" i="28"/>
  <c r="O38" i="28"/>
  <c r="O22" i="27"/>
  <c r="S22" i="27"/>
  <c r="O16" i="19"/>
  <c r="S16" i="19"/>
  <c r="S14" i="13"/>
  <c r="O14" i="13"/>
  <c r="S10" i="26"/>
  <c r="O10" i="26"/>
  <c r="S43" i="26"/>
  <c r="O43" i="26"/>
  <c r="S29" i="28"/>
  <c r="O29" i="28"/>
  <c r="O29" i="10"/>
  <c r="S29" i="10"/>
  <c r="O66" i="11"/>
  <c r="S66" i="11"/>
  <c r="O37" i="23"/>
  <c r="S37" i="23"/>
  <c r="S37" i="15"/>
  <c r="O37" i="15"/>
  <c r="S23" i="16"/>
  <c r="O23" i="16"/>
  <c r="S83" i="17"/>
  <c r="O83" i="17"/>
  <c r="O84" i="25"/>
  <c r="S84" i="25"/>
  <c r="O61" i="12"/>
  <c r="S61" i="12"/>
  <c r="O59" i="23"/>
  <c r="S59" i="23"/>
  <c r="O40" i="16"/>
  <c r="S40" i="16"/>
  <c r="O20" i="15"/>
  <c r="S20" i="15"/>
  <c r="O18" i="28"/>
  <c r="S18" i="28"/>
  <c r="O18" i="12"/>
  <c r="S18" i="12"/>
  <c r="S14" i="16"/>
  <c r="O14" i="16"/>
  <c r="O60" i="24"/>
  <c r="S60" i="24"/>
  <c r="S21" i="9"/>
  <c r="O21" i="9"/>
  <c r="S17" i="23"/>
  <c r="O17" i="23"/>
  <c r="S84" i="11"/>
  <c r="O84" i="11"/>
  <c r="S84" i="27"/>
  <c r="O84" i="27"/>
  <c r="N76" i="24"/>
  <c r="R76" i="24"/>
  <c r="N74" i="24"/>
  <c r="R74" i="24"/>
  <c r="S81" i="28"/>
  <c r="O81" i="28"/>
  <c r="O27" i="15"/>
  <c r="S27" i="15"/>
  <c r="N76" i="11"/>
  <c r="R76" i="11"/>
  <c r="R70" i="11"/>
  <c r="N70" i="11"/>
  <c r="N74" i="28"/>
  <c r="R74" i="28"/>
  <c r="R72" i="28"/>
  <c r="N72" i="28"/>
  <c r="S59" i="10"/>
  <c r="O59" i="10"/>
  <c r="S36" i="18"/>
  <c r="O36" i="18"/>
  <c r="O34" i="12"/>
  <c r="S34" i="12"/>
  <c r="S43" i="28"/>
  <c r="O43" i="28"/>
  <c r="O19" i="22"/>
  <c r="S19" i="22"/>
  <c r="S15" i="17"/>
  <c r="O15" i="17"/>
  <c r="O31" i="27"/>
  <c r="S31" i="27"/>
  <c r="S23" i="11"/>
  <c r="O23" i="11"/>
  <c r="S81" i="17"/>
  <c r="O81" i="17"/>
  <c r="N75" i="16"/>
  <c r="R75" i="16"/>
  <c r="N74" i="16"/>
  <c r="R74" i="16"/>
  <c r="R77" i="12"/>
  <c r="N77" i="12"/>
  <c r="R76" i="12"/>
  <c r="N76" i="12"/>
  <c r="O65" i="25"/>
  <c r="S65" i="25"/>
  <c r="O61" i="9"/>
  <c r="S61" i="9"/>
  <c r="O40" i="28"/>
  <c r="S40" i="28"/>
  <c r="O32" i="27"/>
  <c r="S32" i="27"/>
  <c r="O66" i="9"/>
  <c r="S66" i="9"/>
  <c r="S9" i="23"/>
  <c r="O9" i="23"/>
  <c r="O82" i="11"/>
  <c r="S82" i="11"/>
  <c r="S67" i="26"/>
  <c r="O67" i="26"/>
  <c r="S63" i="22"/>
  <c r="O63" i="22"/>
  <c r="S61" i="13"/>
  <c r="O61" i="13"/>
  <c r="S38" i="26"/>
  <c r="O38" i="26"/>
  <c r="O36" i="28"/>
  <c r="S36" i="28"/>
  <c r="S24" i="25"/>
  <c r="O24" i="25"/>
  <c r="S12" i="28"/>
  <c r="O12" i="28"/>
  <c r="S39" i="24"/>
  <c r="O39" i="24"/>
  <c r="S33" i="27"/>
  <c r="O33" i="27"/>
  <c r="S19" i="24"/>
  <c r="O19" i="24"/>
  <c r="S31" i="28"/>
  <c r="O31" i="28"/>
  <c r="O9" i="26"/>
  <c r="S9" i="26"/>
  <c r="S86" i="19"/>
  <c r="O86" i="19"/>
  <c r="O78" i="25"/>
  <c r="S78" i="25"/>
  <c r="O82" i="25"/>
  <c r="S82" i="25"/>
  <c r="O59" i="19"/>
  <c r="S59" i="19"/>
  <c r="O42" i="19"/>
  <c r="S42" i="19"/>
  <c r="S30" i="12"/>
  <c r="O30" i="12"/>
  <c r="O28" i="25"/>
  <c r="S28" i="25"/>
  <c r="S20" i="26"/>
  <c r="O20" i="26"/>
  <c r="S43" i="24"/>
  <c r="O43" i="24"/>
  <c r="O35" i="22"/>
  <c r="S35" i="22"/>
  <c r="O25" i="22"/>
  <c r="S25" i="22"/>
  <c r="O25" i="10"/>
  <c r="S25" i="10"/>
  <c r="O11" i="22"/>
  <c r="S11" i="22"/>
  <c r="O37" i="18"/>
  <c r="S37" i="18"/>
  <c r="O37" i="26"/>
  <c r="S37" i="26"/>
  <c r="O31" i="24"/>
  <c r="S31" i="24"/>
  <c r="N72" i="27"/>
  <c r="R72" i="27"/>
  <c r="N75" i="27"/>
  <c r="R75" i="27"/>
  <c r="O78" i="14"/>
  <c r="S78" i="14"/>
  <c r="S84" i="18"/>
  <c r="O84" i="18"/>
  <c r="S84" i="24"/>
  <c r="O84" i="24"/>
  <c r="S63" i="25"/>
  <c r="O63" i="25"/>
  <c r="O42" i="11"/>
  <c r="S42" i="11"/>
  <c r="S40" i="13"/>
  <c r="O40" i="13"/>
  <c r="S30" i="16"/>
  <c r="O30" i="16"/>
  <c r="O28" i="18"/>
  <c r="S28" i="18"/>
  <c r="S22" i="11"/>
  <c r="O22" i="11"/>
  <c r="S20" i="16"/>
  <c r="O20" i="16"/>
  <c r="S20" i="17"/>
  <c r="O20" i="17"/>
  <c r="O14" i="28"/>
  <c r="S14" i="28"/>
  <c r="S60" i="14"/>
  <c r="O60" i="14"/>
  <c r="S39" i="18"/>
  <c r="O39" i="18"/>
  <c r="O39" i="14"/>
  <c r="S39" i="14"/>
  <c r="O29" i="23"/>
  <c r="S29" i="23"/>
  <c r="O21" i="28"/>
  <c r="S21" i="28"/>
  <c r="S21" i="13"/>
  <c r="O21" i="13"/>
  <c r="O11" i="14"/>
  <c r="S11" i="14"/>
  <c r="S67" i="11"/>
  <c r="O67" i="11"/>
  <c r="O42" i="27"/>
  <c r="S42" i="27"/>
  <c r="S40" i="27"/>
  <c r="O40" i="27"/>
  <c r="S10" i="10"/>
  <c r="O10" i="10"/>
  <c r="S25" i="18"/>
  <c r="O25" i="18"/>
  <c r="S21" i="10"/>
  <c r="O21" i="10"/>
  <c r="S31" i="26"/>
  <c r="O31" i="26"/>
  <c r="O9" i="18"/>
  <c r="S9" i="18"/>
  <c r="S9" i="12"/>
  <c r="O9" i="12"/>
  <c r="R75" i="19"/>
  <c r="N75" i="19"/>
  <c r="N73" i="19"/>
  <c r="R73" i="19"/>
  <c r="O82" i="16"/>
  <c r="S82" i="16"/>
  <c r="O80" i="12"/>
  <c r="S80" i="12"/>
  <c r="O85" i="12"/>
  <c r="S85" i="12"/>
  <c r="O65" i="12"/>
  <c r="S65" i="12"/>
  <c r="S63" i="18"/>
  <c r="O63" i="18"/>
  <c r="O59" i="25"/>
  <c r="S59" i="25"/>
  <c r="S59" i="18"/>
  <c r="O59" i="18"/>
  <c r="O38" i="10"/>
  <c r="S38" i="10"/>
  <c r="S30" i="19"/>
  <c r="O30" i="19"/>
  <c r="S26" i="27"/>
  <c r="O26" i="27"/>
  <c r="O24" i="16"/>
  <c r="S24" i="16"/>
  <c r="O22" i="17"/>
  <c r="S22" i="17"/>
  <c r="S20" i="25"/>
  <c r="O20" i="25"/>
  <c r="S16" i="11"/>
  <c r="O16" i="11"/>
  <c r="O16" i="15"/>
  <c r="S16" i="15"/>
  <c r="O39" i="22"/>
  <c r="S39" i="22"/>
  <c r="O33" i="19"/>
  <c r="S33" i="19"/>
  <c r="S37" i="28"/>
  <c r="O37" i="28"/>
  <c r="S65" i="9"/>
  <c r="O65" i="9"/>
  <c r="S63" i="23"/>
  <c r="O63" i="23"/>
  <c r="S40" i="10"/>
  <c r="O40" i="10"/>
  <c r="O34" i="28"/>
  <c r="S34" i="28"/>
  <c r="O30" i="10"/>
  <c r="S30" i="10"/>
  <c r="O30" i="26"/>
  <c r="S30" i="26"/>
  <c r="O28" i="13"/>
  <c r="S28" i="13"/>
  <c r="S28" i="26"/>
  <c r="O28" i="26"/>
  <c r="S26" i="26"/>
  <c r="O26" i="26"/>
  <c r="S24" i="26"/>
  <c r="O24" i="26"/>
  <c r="S22" i="12"/>
  <c r="O22" i="12"/>
  <c r="S16" i="18"/>
  <c r="O16" i="18"/>
  <c r="O10" i="12"/>
  <c r="S10" i="12"/>
  <c r="S64" i="22"/>
  <c r="O64" i="22"/>
  <c r="S35" i="19"/>
  <c r="O35" i="19"/>
  <c r="S29" i="22"/>
  <c r="O29" i="22"/>
  <c r="S29" i="11"/>
  <c r="O29" i="11"/>
  <c r="O25" i="17"/>
  <c r="S25" i="17"/>
  <c r="S21" i="17"/>
  <c r="O21" i="17"/>
  <c r="O15" i="9"/>
  <c r="S15" i="9"/>
  <c r="S11" i="11"/>
  <c r="O11" i="11"/>
  <c r="S66" i="14"/>
  <c r="O66" i="14"/>
  <c r="S27" i="22"/>
  <c r="O27" i="22"/>
  <c r="O27" i="28"/>
  <c r="S27" i="28"/>
  <c r="S27" i="14"/>
  <c r="O27" i="14"/>
  <c r="N74" i="17"/>
  <c r="R74" i="17"/>
  <c r="N72" i="17"/>
  <c r="R72" i="17"/>
  <c r="S86" i="15"/>
  <c r="O86" i="15"/>
  <c r="S67" i="17"/>
  <c r="O67" i="17"/>
  <c r="S67" i="14"/>
  <c r="O67" i="14"/>
  <c r="S65" i="10"/>
  <c r="O65" i="10"/>
  <c r="O63" i="14"/>
  <c r="S63" i="14"/>
  <c r="O63" i="28"/>
  <c r="S63" i="28"/>
  <c r="S34" i="23"/>
  <c r="O34" i="23"/>
  <c r="O28" i="17"/>
  <c r="S28" i="17"/>
  <c r="S24" i="10"/>
  <c r="O24" i="10"/>
  <c r="O18" i="24"/>
  <c r="S18" i="24"/>
  <c r="O12" i="23"/>
  <c r="S12" i="23"/>
  <c r="O64" i="24"/>
  <c r="S64" i="24"/>
  <c r="S39" i="9"/>
  <c r="O39" i="9"/>
  <c r="O33" i="22"/>
  <c r="S33" i="22"/>
  <c r="O33" i="23"/>
  <c r="S33" i="23"/>
  <c r="S33" i="10"/>
  <c r="O33" i="10"/>
  <c r="O11" i="18"/>
  <c r="S11" i="18"/>
  <c r="O11" i="16"/>
  <c r="S11" i="16"/>
  <c r="O62" i="14"/>
  <c r="S62" i="14"/>
  <c r="S41" i="19"/>
  <c r="O41" i="19"/>
  <c r="O37" i="13"/>
  <c r="S37" i="13"/>
  <c r="O17" i="17"/>
  <c r="S17" i="17"/>
  <c r="S13" i="12"/>
  <c r="O13" i="12"/>
  <c r="R75" i="14"/>
  <c r="N75" i="14"/>
  <c r="R76" i="14"/>
  <c r="N76" i="14"/>
  <c r="O86" i="13"/>
  <c r="S86" i="13"/>
  <c r="S69" i="10"/>
  <c r="O69" i="10"/>
  <c r="O78" i="10"/>
  <c r="S78" i="10"/>
  <c r="S23" i="13"/>
  <c r="O23" i="13"/>
  <c r="S23" i="14"/>
  <c r="O23" i="14"/>
  <c r="O9" i="28"/>
  <c r="S9" i="28"/>
  <c r="R76" i="10"/>
  <c r="N76" i="10"/>
  <c r="R70" i="10"/>
  <c r="N70" i="10"/>
  <c r="S40" i="25"/>
  <c r="O40" i="25"/>
  <c r="S34" i="24"/>
  <c r="O34" i="24"/>
  <c r="S22" i="16"/>
  <c r="O22" i="16"/>
  <c r="O22" i="26"/>
  <c r="S22" i="26"/>
  <c r="S16" i="23"/>
  <c r="O16" i="23"/>
  <c r="O68" i="17"/>
  <c r="S68" i="17"/>
  <c r="O39" i="16"/>
  <c r="S39" i="16"/>
  <c r="S62" i="24"/>
  <c r="O62" i="24"/>
  <c r="S37" i="12"/>
  <c r="O37" i="12"/>
  <c r="S31" i="13"/>
  <c r="O31" i="13"/>
  <c r="O80" i="23"/>
  <c r="S80" i="23"/>
  <c r="O84" i="16"/>
  <c r="S84" i="16"/>
  <c r="S59" i="24"/>
  <c r="O59" i="24"/>
  <c r="S59" i="13"/>
  <c r="O59" i="13"/>
  <c r="S42" i="10"/>
  <c r="O42" i="10"/>
  <c r="O34" i="14"/>
  <c r="S34" i="14"/>
  <c r="S26" i="13"/>
  <c r="O26" i="13"/>
  <c r="S22" i="9"/>
  <c r="O22" i="9"/>
  <c r="O20" i="27"/>
  <c r="S20" i="27"/>
  <c r="S14" i="24"/>
  <c r="O14" i="24"/>
  <c r="O64" i="19"/>
  <c r="S64" i="19"/>
  <c r="S64" i="27"/>
  <c r="O64" i="27"/>
  <c r="O29" i="12"/>
  <c r="S29" i="12"/>
  <c r="S25" i="13"/>
  <c r="O25" i="13"/>
  <c r="O66" i="23"/>
  <c r="S66" i="23"/>
  <c r="R73" i="22"/>
  <c r="N73" i="22"/>
  <c r="N74" i="22"/>
  <c r="R74" i="22"/>
  <c r="O82" i="22"/>
  <c r="S82" i="22"/>
  <c r="S81" i="14"/>
  <c r="O81" i="14"/>
  <c r="S83" i="24"/>
  <c r="O83" i="24"/>
  <c r="O82" i="24"/>
  <c r="S82" i="24"/>
  <c r="O79" i="28"/>
  <c r="S79" i="28"/>
  <c r="R75" i="26"/>
  <c r="N75" i="26"/>
  <c r="R73" i="26"/>
  <c r="N73" i="26"/>
  <c r="O20" i="10"/>
  <c r="S20" i="10"/>
  <c r="S18" i="11"/>
  <c r="O18" i="11"/>
  <c r="S12" i="12"/>
  <c r="O12" i="12"/>
  <c r="O43" i="14"/>
  <c r="S43" i="14"/>
  <c r="S29" i="25"/>
  <c r="O29" i="25"/>
  <c r="S25" i="28"/>
  <c r="O25" i="28"/>
  <c r="S21" i="18"/>
  <c r="O21" i="18"/>
  <c r="S21" i="26"/>
  <c r="O21" i="26"/>
  <c r="S15" i="25"/>
  <c r="O15" i="25"/>
  <c r="S11" i="10"/>
  <c r="O11" i="10"/>
  <c r="O41" i="25"/>
  <c r="S41" i="25"/>
  <c r="N73" i="25"/>
  <c r="R73" i="25"/>
  <c r="N74" i="25"/>
  <c r="R74" i="25"/>
  <c r="N71" i="15"/>
  <c r="R71" i="15"/>
  <c r="R76" i="15"/>
  <c r="N76" i="15"/>
  <c r="S67" i="18"/>
  <c r="O67" i="18"/>
  <c r="S65" i="18"/>
  <c r="O65" i="18"/>
  <c r="O65" i="27"/>
  <c r="S65" i="27"/>
  <c r="S36" i="27"/>
  <c r="O36" i="27"/>
  <c r="S10" i="24"/>
  <c r="O10" i="24"/>
  <c r="O25" i="16"/>
  <c r="S25" i="16"/>
  <c r="S21" i="27"/>
  <c r="O21" i="27"/>
  <c r="S21" i="14"/>
  <c r="O21" i="14"/>
  <c r="S15" i="23"/>
  <c r="O15" i="23"/>
  <c r="S79" i="22"/>
  <c r="O79" i="22"/>
  <c r="S78" i="22"/>
  <c r="O78" i="22"/>
  <c r="R70" i="18"/>
  <c r="N70" i="18"/>
  <c r="R77" i="18"/>
  <c r="N77" i="18"/>
  <c r="S82" i="27"/>
  <c r="O82" i="27"/>
  <c r="S13" i="25"/>
  <c r="O13" i="25"/>
  <c r="O51" i="23"/>
  <c r="S51" i="23"/>
  <c r="S49" i="9"/>
  <c r="O49" i="9"/>
  <c r="O55" i="28"/>
  <c r="S55" i="28"/>
  <c r="O47" i="10"/>
  <c r="S47" i="10"/>
  <c r="O58" i="17"/>
  <c r="S58" i="17"/>
  <c r="S50" i="14"/>
  <c r="O50" i="14"/>
  <c r="S44" i="11"/>
  <c r="O44" i="11"/>
  <c r="O58" i="10"/>
  <c r="S58" i="10"/>
  <c r="S57" i="23"/>
  <c r="O57" i="23"/>
  <c r="O55" i="16"/>
  <c r="S55" i="16"/>
  <c r="O44" i="23"/>
  <c r="S44" i="23"/>
  <c r="O56" i="17"/>
  <c r="S56" i="17"/>
  <c r="S50" i="12"/>
  <c r="O50" i="12"/>
  <c r="O45" i="12"/>
  <c r="S45" i="12"/>
  <c r="O52" i="15"/>
  <c r="S52" i="15"/>
  <c r="O54" i="27"/>
  <c r="S54" i="27"/>
  <c r="S45" i="26"/>
  <c r="O45" i="26"/>
  <c r="S45" i="14"/>
  <c r="O45" i="14"/>
  <c r="O52" i="28"/>
  <c r="S52" i="28"/>
  <c r="O50" i="27"/>
  <c r="S50" i="27"/>
  <c r="O53" i="22"/>
  <c r="S53" i="22"/>
  <c r="O51" i="13"/>
  <c r="S51" i="13"/>
  <c r="O44" i="10"/>
  <c r="S44" i="10"/>
  <c r="S54" i="14"/>
  <c r="O54" i="14"/>
  <c r="O55" i="14"/>
  <c r="S55" i="14"/>
  <c r="O44" i="15"/>
  <c r="S44" i="15"/>
  <c r="S54" i="23"/>
  <c r="O54" i="23"/>
  <c r="O46" i="9"/>
  <c r="S46" i="9"/>
  <c r="S47" i="25"/>
  <c r="O47" i="25"/>
  <c r="S56" i="16"/>
  <c r="O56" i="16"/>
  <c r="S57" i="14"/>
  <c r="O57" i="14"/>
  <c r="S51" i="12"/>
  <c r="O51" i="12"/>
  <c r="O47" i="24"/>
  <c r="S47" i="24"/>
  <c r="O55" i="19"/>
  <c r="S55" i="19"/>
  <c r="S53" i="24"/>
  <c r="O53" i="24"/>
  <c r="O47" i="16"/>
  <c r="S47" i="16"/>
  <c r="O52" i="26"/>
  <c r="S52" i="26"/>
  <c r="S55" i="17"/>
  <c r="O55" i="17"/>
  <c r="O51" i="11"/>
  <c r="S51" i="11"/>
  <c r="O56" i="11"/>
  <c r="S56" i="11"/>
  <c r="S58" i="19"/>
  <c r="O58" i="19"/>
  <c r="S45" i="10"/>
  <c r="O45" i="10"/>
  <c r="O51" i="9"/>
  <c r="S51" i="9"/>
  <c r="S52" i="13"/>
  <c r="O52" i="13"/>
  <c r="O45" i="17"/>
  <c r="S45" i="17"/>
  <c r="O57" i="19"/>
  <c r="S57" i="19"/>
  <c r="S51" i="26"/>
  <c r="O51" i="26"/>
  <c r="S44" i="13"/>
  <c r="O44" i="13"/>
  <c r="O52" i="12"/>
  <c r="S52" i="12"/>
  <c r="S50" i="17"/>
  <c r="O50" i="17"/>
  <c r="O46" i="10"/>
  <c r="S46" i="10"/>
  <c r="S53" i="19"/>
  <c r="O53" i="19"/>
  <c r="O56" i="24"/>
  <c r="S56" i="24"/>
  <c r="O45" i="15"/>
  <c r="S45" i="15"/>
  <c r="O47" i="15"/>
  <c r="S47" i="15"/>
  <c r="S54" i="11"/>
  <c r="O54" i="11"/>
  <c r="S51" i="28"/>
  <c r="O51" i="28"/>
  <c r="S49" i="27"/>
  <c r="O49" i="27"/>
  <c r="S52" i="11"/>
  <c r="O52" i="11"/>
  <c r="O57" i="12"/>
  <c r="S57" i="12"/>
  <c r="S49" i="22"/>
  <c r="O49" i="22"/>
  <c r="S49" i="15"/>
  <c r="O49" i="15"/>
  <c r="S54" i="12"/>
  <c r="O54" i="12"/>
  <c r="O48" i="23"/>
  <c r="S48" i="23"/>
  <c r="O48" i="28"/>
  <c r="S48" i="28"/>
  <c r="S48" i="19"/>
  <c r="O48" i="19"/>
  <c r="O48" i="10"/>
  <c r="S48" i="10"/>
  <c r="O48" i="11"/>
  <c r="S48" i="11"/>
  <c r="S48" i="17"/>
  <c r="O48" i="17"/>
  <c r="O28" i="24"/>
  <c r="S28" i="24"/>
  <c r="O68" i="28"/>
  <c r="S68" i="28"/>
  <c r="O32" i="15"/>
  <c r="S32" i="15"/>
  <c r="O60" i="10"/>
  <c r="S60" i="10"/>
  <c r="S11" i="27"/>
  <c r="O11" i="27"/>
  <c r="O13" i="13"/>
  <c r="S13" i="13"/>
  <c r="S9" i="9"/>
  <c r="O9" i="9"/>
  <c r="R77" i="23"/>
  <c r="N77" i="23"/>
  <c r="R70" i="9"/>
  <c r="N70" i="9"/>
  <c r="S61" i="14"/>
  <c r="O61" i="14"/>
  <c r="O34" i="13"/>
  <c r="S34" i="13"/>
  <c r="O18" i="26"/>
  <c r="S18" i="26"/>
  <c r="S29" i="9"/>
  <c r="O29" i="9"/>
  <c r="O41" i="27"/>
  <c r="S41" i="27"/>
  <c r="S80" i="11"/>
  <c r="O80" i="11"/>
  <c r="R71" i="13"/>
  <c r="N71" i="13"/>
  <c r="S32" i="24"/>
  <c r="O32" i="24"/>
  <c r="S35" i="9"/>
  <c r="O35" i="9"/>
  <c r="S41" i="23"/>
  <c r="O41" i="23"/>
  <c r="O23" i="22"/>
  <c r="S23" i="22"/>
  <c r="O78" i="13"/>
  <c r="S78" i="13"/>
  <c r="O83" i="11"/>
  <c r="S83" i="11"/>
  <c r="N71" i="28"/>
  <c r="R71" i="28"/>
  <c r="S61" i="16"/>
  <c r="O61" i="16"/>
  <c r="R72" i="16"/>
  <c r="N72" i="16"/>
  <c r="S67" i="16"/>
  <c r="O67" i="16"/>
  <c r="S42" i="13"/>
  <c r="O42" i="13"/>
  <c r="S24" i="23"/>
  <c r="O24" i="23"/>
  <c r="O15" i="12"/>
  <c r="S15" i="12"/>
  <c r="O62" i="22"/>
  <c r="S62" i="22"/>
  <c r="S37" i="10"/>
  <c r="O37" i="10"/>
  <c r="O83" i="18"/>
  <c r="S83" i="18"/>
  <c r="S30" i="28"/>
  <c r="O30" i="28"/>
  <c r="O10" i="22"/>
  <c r="S10" i="22"/>
  <c r="S85" i="25"/>
  <c r="O85" i="25"/>
  <c r="S24" i="9"/>
  <c r="O24" i="9"/>
  <c r="S43" i="10"/>
  <c r="O43" i="10"/>
  <c r="N76" i="27"/>
  <c r="R76" i="27"/>
  <c r="S17" i="16"/>
  <c r="O17" i="16"/>
  <c r="O61" i="24"/>
  <c r="S61" i="24"/>
  <c r="O38" i="15"/>
  <c r="S38" i="15"/>
  <c r="O39" i="19"/>
  <c r="S39" i="19"/>
  <c r="S33" i="9"/>
  <c r="O33" i="9"/>
  <c r="S15" i="26"/>
  <c r="O15" i="26"/>
  <c r="O27" i="23"/>
  <c r="S27" i="23"/>
  <c r="O63" i="24"/>
  <c r="S63" i="24"/>
  <c r="O42" i="26"/>
  <c r="S42" i="26"/>
  <c r="O30" i="14"/>
  <c r="S30" i="14"/>
  <c r="O39" i="11"/>
  <c r="S39" i="11"/>
  <c r="O39" i="17"/>
  <c r="S39" i="17"/>
  <c r="S17" i="28"/>
  <c r="O17" i="28"/>
  <c r="S20" i="14"/>
  <c r="O20" i="14"/>
  <c r="S13" i="11"/>
  <c r="O13" i="11"/>
  <c r="R76" i="17"/>
  <c r="N76" i="17"/>
  <c r="O65" i="19"/>
  <c r="S65" i="19"/>
  <c r="O63" i="17"/>
  <c r="S63" i="17"/>
  <c r="S10" i="17"/>
  <c r="O10" i="17"/>
  <c r="S25" i="25"/>
  <c r="O25" i="25"/>
  <c r="S17" i="13"/>
  <c r="O17" i="13"/>
  <c r="O13" i="16"/>
  <c r="S13" i="16"/>
  <c r="S79" i="14"/>
  <c r="O79" i="14"/>
  <c r="N74" i="10"/>
  <c r="R74" i="10"/>
  <c r="O38" i="14"/>
  <c r="S38" i="14"/>
  <c r="O34" i="26"/>
  <c r="S34" i="26"/>
  <c r="O28" i="22"/>
  <c r="S28" i="22"/>
  <c r="S60" i="12"/>
  <c r="O60" i="12"/>
  <c r="O23" i="17"/>
  <c r="S23" i="17"/>
  <c r="S84" i="23"/>
  <c r="O84" i="23"/>
  <c r="O68" i="16"/>
  <c r="S68" i="16"/>
  <c r="S15" i="14"/>
  <c r="O15" i="14"/>
  <c r="S78" i="18"/>
  <c r="O78" i="18"/>
  <c r="R70" i="26"/>
  <c r="N70" i="26"/>
  <c r="S21" i="11"/>
  <c r="O21" i="11"/>
  <c r="O13" i="26"/>
  <c r="S13" i="26"/>
  <c r="R75" i="15"/>
  <c r="N75" i="15"/>
  <c r="O79" i="16"/>
  <c r="S79" i="16"/>
  <c r="O38" i="23"/>
  <c r="S38" i="23"/>
  <c r="O25" i="26"/>
  <c r="S25" i="26"/>
  <c r="O37" i="19"/>
  <c r="S37" i="19"/>
  <c r="S69" i="28"/>
  <c r="O69" i="28"/>
  <c r="O84" i="10"/>
  <c r="S84" i="10"/>
  <c r="S47" i="18"/>
  <c r="O47" i="18"/>
  <c r="S51" i="27"/>
  <c r="O51" i="27"/>
  <c r="O54" i="25"/>
  <c r="S54" i="25"/>
  <c r="S51" i="18"/>
  <c r="O51" i="18"/>
  <c r="O54" i="18"/>
  <c r="S54" i="18"/>
  <c r="O46" i="25"/>
  <c r="S46" i="25"/>
  <c r="S50" i="26"/>
  <c r="O50" i="26"/>
  <c r="S47" i="13"/>
  <c r="O47" i="13"/>
  <c r="O51" i="19"/>
  <c r="S51" i="19"/>
  <c r="S54" i="13"/>
  <c r="O54" i="13"/>
  <c r="O49" i="17"/>
  <c r="S49" i="17"/>
  <c r="O57" i="28"/>
  <c r="S57" i="28"/>
  <c r="S52" i="25"/>
  <c r="O52" i="25"/>
  <c r="O50" i="10"/>
  <c r="S50" i="10"/>
  <c r="O46" i="26"/>
  <c r="S46" i="26"/>
  <c r="O54" i="17"/>
  <c r="S54" i="17"/>
  <c r="S57" i="25"/>
  <c r="O57" i="25"/>
  <c r="O55" i="13"/>
  <c r="S55" i="13"/>
  <c r="S50" i="24"/>
  <c r="O50" i="24"/>
  <c r="O54" i="28"/>
  <c r="S54" i="28"/>
  <c r="O48" i="12"/>
  <c r="S48" i="12"/>
  <c r="O37" i="22"/>
  <c r="S37" i="22"/>
  <c r="O67" i="25"/>
  <c r="S67" i="25"/>
  <c r="S32" i="19"/>
  <c r="O32" i="19"/>
  <c r="S26" i="25"/>
  <c r="O26" i="25"/>
  <c r="O20" i="22"/>
  <c r="S20" i="22"/>
  <c r="O18" i="14"/>
  <c r="S18" i="14"/>
  <c r="S25" i="19"/>
  <c r="O25" i="19"/>
  <c r="O25" i="9"/>
  <c r="S25" i="9"/>
  <c r="O66" i="22"/>
  <c r="S66" i="22"/>
  <c r="S62" i="28"/>
  <c r="O62" i="28"/>
  <c r="S62" i="12"/>
  <c r="O62" i="12"/>
  <c r="S41" i="10"/>
  <c r="O41" i="10"/>
  <c r="S37" i="25"/>
  <c r="O37" i="25"/>
  <c r="S27" i="17"/>
  <c r="O27" i="17"/>
  <c r="S17" i="15"/>
  <c r="O17" i="15"/>
  <c r="O13" i="19"/>
  <c r="S13" i="19"/>
  <c r="S81" i="19"/>
  <c r="O81" i="19"/>
  <c r="R74" i="23"/>
  <c r="N74" i="23"/>
  <c r="R72" i="23"/>
  <c r="N72" i="23"/>
  <c r="S86" i="12"/>
  <c r="O86" i="12"/>
  <c r="R76" i="9"/>
  <c r="N76" i="9"/>
  <c r="N77" i="9"/>
  <c r="R77" i="9"/>
  <c r="S61" i="11"/>
  <c r="O61" i="11"/>
  <c r="S40" i="26"/>
  <c r="O40" i="26"/>
  <c r="S40" i="15"/>
  <c r="O40" i="15"/>
  <c r="O38" i="17"/>
  <c r="S38" i="17"/>
  <c r="O32" i="11"/>
  <c r="S32" i="11"/>
  <c r="O32" i="9"/>
  <c r="S32" i="9"/>
  <c r="S14" i="19"/>
  <c r="O14" i="19"/>
  <c r="S60" i="9"/>
  <c r="O60" i="9"/>
  <c r="O43" i="23"/>
  <c r="S43" i="23"/>
  <c r="S35" i="26"/>
  <c r="O35" i="26"/>
  <c r="O41" i="9"/>
  <c r="S41" i="9"/>
  <c r="S13" i="23"/>
  <c r="O13" i="23"/>
  <c r="R75" i="13"/>
  <c r="N75" i="13"/>
  <c r="N73" i="13"/>
  <c r="R73" i="13"/>
  <c r="O65" i="15"/>
  <c r="S65" i="15"/>
  <c r="O61" i="26"/>
  <c r="S61" i="26"/>
  <c r="S42" i="18"/>
  <c r="O42" i="18"/>
  <c r="S42" i="25"/>
  <c r="O42" i="25"/>
  <c r="O32" i="26"/>
  <c r="S32" i="26"/>
  <c r="O26" i="12"/>
  <c r="S26" i="12"/>
  <c r="S18" i="18"/>
  <c r="O18" i="18"/>
  <c r="O18" i="9"/>
  <c r="S18" i="9"/>
  <c r="S39" i="23"/>
  <c r="O39" i="23"/>
  <c r="O21" i="19"/>
  <c r="S21" i="19"/>
  <c r="O27" i="16"/>
  <c r="S27" i="16"/>
  <c r="S13" i="27"/>
  <c r="O13" i="27"/>
  <c r="S9" i="27"/>
  <c r="O9" i="27"/>
  <c r="O69" i="19"/>
  <c r="S69" i="19"/>
  <c r="S78" i="23"/>
  <c r="O78" i="23"/>
  <c r="O83" i="16"/>
  <c r="S83" i="16"/>
  <c r="O78" i="16"/>
  <c r="S78" i="16"/>
  <c r="O79" i="12"/>
  <c r="S79" i="12"/>
  <c r="O83" i="12"/>
  <c r="S83" i="12"/>
  <c r="O42" i="16"/>
  <c r="S42" i="16"/>
  <c r="S38" i="19"/>
  <c r="O38" i="19"/>
  <c r="O34" i="9"/>
  <c r="S34" i="9"/>
  <c r="S30" i="9"/>
  <c r="O30" i="9"/>
  <c r="S28" i="23"/>
  <c r="O28" i="23"/>
  <c r="O18" i="19"/>
  <c r="S18" i="19"/>
  <c r="S12" i="17"/>
  <c r="O12" i="17"/>
  <c r="S68" i="9"/>
  <c r="O68" i="9"/>
  <c r="O64" i="10"/>
  <c r="S64" i="10"/>
  <c r="O35" i="14"/>
  <c r="S35" i="14"/>
  <c r="S19" i="27"/>
  <c r="O19" i="27"/>
  <c r="O9" i="10"/>
  <c r="S9" i="10"/>
  <c r="R77" i="24"/>
  <c r="N77" i="24"/>
  <c r="N75" i="24"/>
  <c r="R75" i="24"/>
  <c r="S85" i="10"/>
  <c r="O85" i="10"/>
  <c r="R77" i="11"/>
  <c r="N77" i="11"/>
  <c r="R71" i="11"/>
  <c r="N71" i="11"/>
  <c r="O80" i="27"/>
  <c r="S80" i="27"/>
  <c r="N75" i="28"/>
  <c r="R75" i="28"/>
  <c r="R73" i="28"/>
  <c r="N73" i="28"/>
  <c r="S67" i="10"/>
  <c r="O67" i="10"/>
  <c r="O63" i="11"/>
  <c r="S63" i="11"/>
  <c r="S26" i="28"/>
  <c r="O26" i="28"/>
  <c r="S79" i="19"/>
  <c r="O79" i="19"/>
  <c r="S86" i="17"/>
  <c r="O86" i="17"/>
  <c r="O86" i="25"/>
  <c r="S86" i="25"/>
  <c r="S80" i="15"/>
  <c r="O80" i="15"/>
  <c r="R71" i="16"/>
  <c r="N71" i="16"/>
  <c r="N70" i="16"/>
  <c r="R70" i="16"/>
  <c r="R73" i="12"/>
  <c r="N73" i="12"/>
  <c r="R72" i="12"/>
  <c r="N72" i="12"/>
  <c r="O85" i="9"/>
  <c r="S85" i="9"/>
  <c r="S86" i="9"/>
  <c r="O86" i="9"/>
  <c r="O63" i="15"/>
  <c r="S63" i="15"/>
  <c r="S59" i="26"/>
  <c r="O59" i="26"/>
  <c r="S59" i="15"/>
  <c r="O59" i="15"/>
  <c r="O38" i="25"/>
  <c r="S38" i="25"/>
  <c r="O22" i="23"/>
  <c r="S22" i="23"/>
  <c r="S12" i="11"/>
  <c r="O12" i="11"/>
  <c r="O43" i="27"/>
  <c r="S43" i="27"/>
  <c r="O39" i="26"/>
  <c r="S39" i="26"/>
  <c r="O21" i="12"/>
  <c r="S21" i="12"/>
  <c r="O83" i="27"/>
  <c r="S83" i="27"/>
  <c r="O59" i="22"/>
  <c r="S59" i="22"/>
  <c r="O34" i="11"/>
  <c r="S34" i="11"/>
  <c r="O34" i="25"/>
  <c r="S34" i="25"/>
  <c r="S30" i="18"/>
  <c r="O30" i="18"/>
  <c r="O18" i="10"/>
  <c r="S18" i="10"/>
  <c r="S14" i="18"/>
  <c r="O14" i="18"/>
  <c r="S64" i="16"/>
  <c r="O64" i="16"/>
  <c r="O35" i="13"/>
  <c r="S35" i="13"/>
  <c r="O33" i="25"/>
  <c r="S33" i="25"/>
  <c r="S62" i="25"/>
  <c r="O62" i="25"/>
  <c r="O41" i="26"/>
  <c r="S41" i="26"/>
  <c r="O37" i="16"/>
  <c r="S37" i="16"/>
  <c r="S27" i="18"/>
  <c r="O27" i="18"/>
  <c r="S17" i="9"/>
  <c r="O17" i="9"/>
  <c r="S81" i="15"/>
  <c r="O81" i="15"/>
  <c r="S83" i="15"/>
  <c r="O83" i="15"/>
  <c r="S85" i="15"/>
  <c r="O85" i="15"/>
  <c r="O84" i="15"/>
  <c r="S84" i="15"/>
  <c r="O82" i="15"/>
  <c r="S82" i="15"/>
  <c r="O69" i="16"/>
  <c r="S69" i="16"/>
  <c r="S81" i="12"/>
  <c r="O81" i="12"/>
  <c r="O84" i="9"/>
  <c r="S84" i="9"/>
  <c r="S65" i="26"/>
  <c r="O65" i="26"/>
  <c r="O34" i="10"/>
  <c r="S34" i="10"/>
  <c r="S30" i="27"/>
  <c r="O30" i="27"/>
  <c r="O18" i="25"/>
  <c r="S18" i="25"/>
  <c r="S14" i="25"/>
  <c r="O14" i="25"/>
  <c r="S68" i="25"/>
  <c r="O68" i="25"/>
  <c r="O43" i="22"/>
  <c r="S43" i="22"/>
  <c r="S19" i="26"/>
  <c r="O19" i="26"/>
  <c r="S11" i="9"/>
  <c r="O11" i="9"/>
  <c r="S37" i="11"/>
  <c r="O37" i="11"/>
  <c r="S37" i="27"/>
  <c r="O37" i="27"/>
  <c r="O13" i="9"/>
  <c r="S13" i="9"/>
  <c r="O86" i="11"/>
  <c r="S86" i="11"/>
  <c r="R73" i="27"/>
  <c r="N73" i="27"/>
  <c r="N74" i="27"/>
  <c r="R74" i="27"/>
  <c r="O86" i="14"/>
  <c r="S86" i="14"/>
  <c r="S83" i="14"/>
  <c r="O83" i="14"/>
  <c r="S85" i="26"/>
  <c r="O85" i="26"/>
  <c r="S80" i="10"/>
  <c r="O80" i="10"/>
  <c r="S9" i="22"/>
  <c r="O9" i="22"/>
  <c r="S83" i="26"/>
  <c r="O83" i="26"/>
  <c r="S23" i="23"/>
  <c r="O23" i="23"/>
  <c r="O61" i="19"/>
  <c r="S61" i="19"/>
  <c r="S38" i="11"/>
  <c r="O38" i="11"/>
  <c r="O38" i="16"/>
  <c r="S38" i="16"/>
  <c r="O16" i="14"/>
  <c r="S16" i="14"/>
  <c r="O16" i="9"/>
  <c r="S16" i="9"/>
  <c r="O12" i="13"/>
  <c r="S12" i="13"/>
  <c r="O68" i="22"/>
  <c r="S68" i="22"/>
  <c r="O66" i="27"/>
  <c r="S66" i="27"/>
  <c r="S41" i="22"/>
  <c r="O41" i="22"/>
  <c r="S59" i="12"/>
  <c r="O59" i="12"/>
  <c r="S42" i="15"/>
  <c r="O42" i="15"/>
  <c r="O42" i="12"/>
  <c r="S42" i="12"/>
  <c r="O40" i="23"/>
  <c r="S40" i="23"/>
  <c r="O35" i="23"/>
  <c r="S35" i="23"/>
  <c r="S33" i="15"/>
  <c r="O33" i="15"/>
  <c r="S25" i="14"/>
  <c r="O25" i="14"/>
  <c r="O15" i="28"/>
  <c r="S15" i="28"/>
  <c r="S31" i="9"/>
  <c r="O31" i="9"/>
  <c r="S13" i="18"/>
  <c r="O13" i="18"/>
  <c r="R74" i="19"/>
  <c r="N74" i="19"/>
  <c r="R72" i="19"/>
  <c r="N72" i="19"/>
  <c r="S69" i="23"/>
  <c r="O69" i="23"/>
  <c r="O67" i="13"/>
  <c r="S67" i="13"/>
  <c r="S65" i="17"/>
  <c r="O65" i="17"/>
  <c r="O61" i="23"/>
  <c r="S61" i="23"/>
  <c r="S59" i="28"/>
  <c r="O59" i="28"/>
  <c r="S36" i="11"/>
  <c r="O36" i="11"/>
  <c r="O32" i="16"/>
  <c r="S32" i="16"/>
  <c r="O32" i="14"/>
  <c r="S32" i="14"/>
  <c r="O18" i="16"/>
  <c r="S18" i="16"/>
  <c r="O16" i="26"/>
  <c r="S16" i="26"/>
  <c r="S12" i="27"/>
  <c r="O12" i="27"/>
  <c r="O10" i="25"/>
  <c r="S10" i="25"/>
  <c r="S33" i="14"/>
  <c r="O33" i="14"/>
  <c r="S25" i="15"/>
  <c r="O25" i="15"/>
  <c r="O62" i="13"/>
  <c r="S62" i="13"/>
  <c r="S37" i="14"/>
  <c r="O37" i="14"/>
  <c r="O84" i="14"/>
  <c r="S84" i="14"/>
  <c r="S81" i="13"/>
  <c r="O81" i="13"/>
  <c r="S82" i="26"/>
  <c r="O82" i="26"/>
  <c r="S32" i="12"/>
  <c r="O32" i="12"/>
  <c r="O30" i="22"/>
  <c r="S30" i="22"/>
  <c r="S12" i="22"/>
  <c r="O12" i="22"/>
  <c r="O68" i="13"/>
  <c r="S68" i="13"/>
  <c r="S64" i="15"/>
  <c r="O64" i="15"/>
  <c r="S19" i="28"/>
  <c r="O19" i="28"/>
  <c r="O19" i="23"/>
  <c r="S19" i="23"/>
  <c r="S66" i="15"/>
  <c r="O66" i="15"/>
  <c r="O41" i="28"/>
  <c r="S41" i="28"/>
  <c r="S41" i="13"/>
  <c r="O41" i="13"/>
  <c r="O82" i="19"/>
  <c r="S82" i="19"/>
  <c r="N75" i="17"/>
  <c r="R75" i="17"/>
  <c r="R73" i="17"/>
  <c r="N73" i="17"/>
  <c r="S36" i="19"/>
  <c r="O36" i="19"/>
  <c r="O36" i="14"/>
  <c r="S36" i="14"/>
  <c r="S24" i="27"/>
  <c r="O24" i="27"/>
  <c r="O16" i="22"/>
  <c r="S16" i="22"/>
  <c r="O14" i="26"/>
  <c r="S14" i="26"/>
  <c r="S60" i="27"/>
  <c r="O60" i="27"/>
  <c r="O35" i="12"/>
  <c r="S35" i="12"/>
  <c r="S33" i="13"/>
  <c r="O33" i="13"/>
  <c r="S21" i="16"/>
  <c r="O21" i="16"/>
  <c r="O11" i="23"/>
  <c r="S11" i="23"/>
  <c r="S27" i="10"/>
  <c r="O27" i="10"/>
  <c r="O9" i="24"/>
  <c r="S9" i="24"/>
  <c r="O69" i="11"/>
  <c r="S69" i="11"/>
  <c r="R71" i="14"/>
  <c r="N71" i="14"/>
  <c r="N72" i="14"/>
  <c r="R72" i="14"/>
  <c r="S9" i="17"/>
  <c r="O9" i="17"/>
  <c r="S81" i="11"/>
  <c r="O81" i="11"/>
  <c r="N77" i="10"/>
  <c r="R77" i="10"/>
  <c r="R71" i="10"/>
  <c r="N71" i="10"/>
  <c r="O10" i="11"/>
  <c r="S10" i="11"/>
  <c r="S10" i="14"/>
  <c r="O10" i="14"/>
  <c r="S68" i="15"/>
  <c r="O68" i="15"/>
  <c r="O64" i="14"/>
  <c r="S64" i="14"/>
  <c r="S60" i="11"/>
  <c r="O60" i="11"/>
  <c r="S35" i="18"/>
  <c r="O35" i="18"/>
  <c r="S35" i="15"/>
  <c r="O35" i="15"/>
  <c r="O9" i="25"/>
  <c r="S9" i="25"/>
  <c r="O59" i="17"/>
  <c r="S59" i="17"/>
  <c r="O38" i="24"/>
  <c r="S38" i="24"/>
  <c r="S36" i="23"/>
  <c r="O36" i="23"/>
  <c r="O30" i="15"/>
  <c r="S30" i="15"/>
  <c r="O30" i="24"/>
  <c r="S30" i="24"/>
  <c r="O22" i="14"/>
  <c r="S22" i="14"/>
  <c r="S43" i="25"/>
  <c r="O43" i="25"/>
  <c r="O39" i="13"/>
  <c r="S39" i="13"/>
  <c r="O33" i="28"/>
  <c r="S33" i="28"/>
  <c r="S23" i="19"/>
  <c r="O23" i="19"/>
  <c r="R72" i="22"/>
  <c r="N72" i="22"/>
  <c r="R75" i="22"/>
  <c r="N75" i="22"/>
  <c r="O82" i="13"/>
  <c r="S82" i="13"/>
  <c r="R74" i="26"/>
  <c r="N74" i="26"/>
  <c r="R72" i="26"/>
  <c r="N72" i="26"/>
  <c r="S82" i="10"/>
  <c r="O82" i="10"/>
  <c r="O34" i="15"/>
  <c r="S34" i="15"/>
  <c r="S26" i="16"/>
  <c r="O26" i="16"/>
  <c r="O24" i="24"/>
  <c r="S24" i="24"/>
  <c r="O64" i="9"/>
  <c r="S64" i="9"/>
  <c r="O64" i="12"/>
  <c r="S64" i="12"/>
  <c r="S43" i="12"/>
  <c r="O43" i="12"/>
  <c r="S33" i="26"/>
  <c r="O33" i="26"/>
  <c r="O29" i="13"/>
  <c r="S29" i="13"/>
  <c r="S25" i="27"/>
  <c r="O25" i="27"/>
  <c r="S21" i="25"/>
  <c r="O21" i="25"/>
  <c r="O15" i="27"/>
  <c r="S15" i="27"/>
  <c r="O11" i="17"/>
  <c r="S11" i="17"/>
  <c r="S66" i="17"/>
  <c r="O66" i="17"/>
  <c r="S17" i="18"/>
  <c r="O17" i="18"/>
  <c r="O82" i="17"/>
  <c r="S82" i="17"/>
  <c r="N72" i="25"/>
  <c r="R72" i="25"/>
  <c r="N75" i="25"/>
  <c r="R75" i="25"/>
  <c r="N70" i="15"/>
  <c r="R70" i="15"/>
  <c r="R77" i="15"/>
  <c r="N77" i="15"/>
  <c r="S63" i="19"/>
  <c r="O63" i="19"/>
  <c r="S38" i="12"/>
  <c r="O38" i="12"/>
  <c r="S26" i="19"/>
  <c r="O26" i="19"/>
  <c r="S12" i="10"/>
  <c r="O12" i="10"/>
  <c r="S10" i="19"/>
  <c r="O10" i="19"/>
  <c r="S64" i="23"/>
  <c r="O64" i="23"/>
  <c r="S60" i="28"/>
  <c r="O60" i="28"/>
  <c r="O41" i="16"/>
  <c r="S41" i="16"/>
  <c r="O85" i="24"/>
  <c r="S85" i="24"/>
  <c r="S82" i="18"/>
  <c r="O82" i="18"/>
  <c r="N71" i="18"/>
  <c r="R71" i="18"/>
  <c r="R76" i="18"/>
  <c r="N76" i="18"/>
  <c r="O80" i="26"/>
  <c r="S80" i="26"/>
  <c r="S51" i="10"/>
  <c r="O51" i="10"/>
  <c r="O47" i="28"/>
  <c r="S47" i="28"/>
  <c r="S57" i="18"/>
  <c r="O57" i="18"/>
  <c r="O53" i="14"/>
  <c r="S53" i="14"/>
  <c r="S49" i="13"/>
  <c r="O49" i="13"/>
  <c r="S52" i="14"/>
  <c r="O52" i="14"/>
  <c r="O50" i="22"/>
  <c r="S50" i="22"/>
  <c r="O56" i="26"/>
  <c r="S56" i="26"/>
  <c r="S54" i="9"/>
  <c r="O54" i="9"/>
  <c r="O55" i="22"/>
  <c r="S55" i="22"/>
  <c r="O52" i="18"/>
  <c r="S52" i="18"/>
  <c r="O50" i="11"/>
  <c r="S50" i="11"/>
  <c r="O46" i="15"/>
  <c r="S46" i="15"/>
  <c r="O56" i="12"/>
  <c r="S56" i="12"/>
  <c r="O50" i="16"/>
  <c r="S50" i="16"/>
  <c r="O44" i="12"/>
  <c r="S44" i="12"/>
  <c r="S56" i="18"/>
  <c r="O56" i="18"/>
  <c r="O57" i="10"/>
  <c r="S57" i="10"/>
  <c r="O49" i="10"/>
  <c r="S49" i="10"/>
  <c r="S58" i="26"/>
  <c r="O58" i="26"/>
  <c r="O55" i="25"/>
  <c r="S55" i="25"/>
  <c r="S49" i="25"/>
  <c r="O49" i="25"/>
  <c r="S44" i="28"/>
  <c r="O44" i="28"/>
  <c r="S52" i="19"/>
  <c r="O52" i="19"/>
  <c r="O57" i="24"/>
  <c r="S57" i="24"/>
  <c r="S53" i="26"/>
  <c r="O53" i="26"/>
  <c r="S49" i="24"/>
  <c r="O49" i="24"/>
  <c r="S44" i="25"/>
  <c r="O44" i="25"/>
  <c r="S54" i="26"/>
  <c r="O54" i="26"/>
  <c r="S57" i="17"/>
  <c r="O57" i="17"/>
  <c r="S55" i="23"/>
  <c r="O55" i="23"/>
  <c r="S47" i="27"/>
  <c r="O47" i="27"/>
  <c r="O44" i="18"/>
  <c r="S44" i="18"/>
  <c r="O52" i="27"/>
  <c r="S52" i="27"/>
  <c r="S46" i="24"/>
  <c r="O46" i="24"/>
  <c r="O55" i="24"/>
  <c r="S55" i="24"/>
  <c r="O44" i="22"/>
  <c r="S44" i="22"/>
  <c r="S54" i="16"/>
  <c r="O54" i="16"/>
  <c r="O55" i="15"/>
  <c r="S55" i="15"/>
  <c r="S49" i="16"/>
  <c r="O49" i="16"/>
  <c r="O58" i="13"/>
  <c r="S58" i="13"/>
  <c r="O46" i="11"/>
  <c r="S46" i="11"/>
  <c r="S45" i="18"/>
  <c r="O45" i="18"/>
  <c r="S57" i="11"/>
  <c r="O57" i="11"/>
  <c r="O46" i="17"/>
  <c r="S46" i="17"/>
  <c r="S46" i="12"/>
  <c r="O46" i="12"/>
  <c r="O53" i="28"/>
  <c r="S53" i="28"/>
  <c r="O56" i="15"/>
  <c r="S56" i="15"/>
  <c r="O58" i="25"/>
  <c r="S58" i="25"/>
  <c r="O55" i="9"/>
  <c r="S55" i="9"/>
  <c r="S49" i="11"/>
  <c r="O49" i="11"/>
  <c r="S44" i="27"/>
  <c r="O44" i="27"/>
  <c r="O58" i="22"/>
  <c r="S58" i="22"/>
  <c r="S46" i="23"/>
  <c r="O46" i="23"/>
  <c r="O53" i="18"/>
  <c r="S53" i="18"/>
  <c r="S51" i="16"/>
  <c r="O51" i="16"/>
  <c r="O49" i="12"/>
  <c r="S49" i="12"/>
  <c r="O50" i="13"/>
  <c r="S50" i="13"/>
  <c r="S46" i="18"/>
  <c r="O46" i="18"/>
  <c r="S50" i="19"/>
  <c r="O50" i="19"/>
  <c r="O48" i="13"/>
  <c r="S48" i="13"/>
  <c r="O48" i="14"/>
  <c r="S48" i="14"/>
  <c r="O48" i="22"/>
  <c r="S48" i="22"/>
  <c r="O48" i="26"/>
  <c r="S48" i="26"/>
  <c r="O48" i="15"/>
  <c r="S48" i="15"/>
  <c r="S12" i="4" l="1"/>
  <c r="O49" i="4"/>
  <c r="S22" i="4"/>
  <c r="V22" i="1" s="1"/>
  <c r="R77" i="4"/>
  <c r="U77" i="1" s="1"/>
  <c r="N77" i="4"/>
  <c r="N76" i="4"/>
  <c r="R76" i="4"/>
  <c r="U76" i="1" s="1"/>
  <c r="N7" i="25"/>
  <c r="R7" i="25"/>
  <c r="N7" i="10"/>
  <c r="R7" i="10"/>
  <c r="O64" i="1"/>
  <c r="S64" i="1"/>
  <c r="N8" i="18"/>
  <c r="R8" i="18"/>
  <c r="O59" i="1"/>
  <c r="S59" i="1"/>
  <c r="N6" i="24"/>
  <c r="R6" i="24"/>
  <c r="S33" i="1"/>
  <c r="O33" i="1"/>
  <c r="N5" i="19"/>
  <c r="R5" i="19"/>
  <c r="O40" i="4"/>
  <c r="S40" i="4"/>
  <c r="V40" i="1" s="1"/>
  <c r="O32" i="4"/>
  <c r="S32" i="4"/>
  <c r="V32" i="1" s="1"/>
  <c r="N74" i="4"/>
  <c r="R74" i="4"/>
  <c r="U74" i="1" s="1"/>
  <c r="V49" i="1"/>
  <c r="O43" i="4"/>
  <c r="S43" i="4"/>
  <c r="V43" i="1" s="1"/>
  <c r="O22" i="4"/>
  <c r="N8" i="14"/>
  <c r="R8" i="14"/>
  <c r="N6" i="19"/>
  <c r="R6" i="19"/>
  <c r="N7" i="9"/>
  <c r="R7" i="9"/>
  <c r="R7" i="13"/>
  <c r="N7" i="13"/>
  <c r="N6" i="17"/>
  <c r="R6" i="17"/>
  <c r="N8" i="10"/>
  <c r="R8" i="10"/>
  <c r="N7" i="12"/>
  <c r="R7" i="12"/>
  <c r="R8" i="12"/>
  <c r="N8" i="12"/>
  <c r="O31" i="1"/>
  <c r="S31" i="1"/>
  <c r="R7" i="18"/>
  <c r="N7" i="18"/>
  <c r="S36" i="1"/>
  <c r="O36" i="1"/>
  <c r="S61" i="1"/>
  <c r="O61" i="1"/>
  <c r="R8" i="9"/>
  <c r="N8" i="9"/>
  <c r="R7" i="16"/>
  <c r="N7" i="16"/>
  <c r="R7" i="15"/>
  <c r="N7" i="15"/>
  <c r="N6" i="13"/>
  <c r="R6" i="13"/>
  <c r="R7" i="28"/>
  <c r="N7" i="28"/>
  <c r="R8" i="27"/>
  <c r="N8" i="27"/>
  <c r="N7" i="27"/>
  <c r="R7" i="27"/>
  <c r="N6" i="22"/>
  <c r="R6" i="22"/>
  <c r="S62" i="1"/>
  <c r="O62" i="1"/>
  <c r="S51" i="1"/>
  <c r="O51" i="1"/>
  <c r="O47" i="1"/>
  <c r="S47" i="1"/>
  <c r="S56" i="1"/>
  <c r="O56" i="1"/>
  <c r="N5" i="10"/>
  <c r="R5" i="10"/>
  <c r="S13" i="15"/>
  <c r="O13" i="15"/>
  <c r="S67" i="4"/>
  <c r="V67" i="1" s="1"/>
  <c r="O67" i="4"/>
  <c r="O63" i="4"/>
  <c r="S63" i="4"/>
  <c r="V63" i="1" s="1"/>
  <c r="O69" i="4"/>
  <c r="S69" i="4"/>
  <c r="V69" i="1" s="1"/>
  <c r="S33" i="4"/>
  <c r="V33" i="1" s="1"/>
  <c r="O33" i="4"/>
  <c r="O48" i="4"/>
  <c r="S48" i="4"/>
  <c r="V48" i="1" s="1"/>
  <c r="S50" i="4"/>
  <c r="V50" i="1" s="1"/>
  <c r="O50" i="4"/>
  <c r="O36" i="4"/>
  <c r="S36" i="4"/>
  <c r="V36" i="1" s="1"/>
  <c r="S68" i="4"/>
  <c r="V68" i="1" s="1"/>
  <c r="O68" i="4"/>
  <c r="O34" i="4"/>
  <c r="S34" i="4"/>
  <c r="V34" i="1" s="1"/>
  <c r="V64" i="1"/>
  <c r="O56" i="4"/>
  <c r="S56" i="4"/>
  <c r="V56" i="1" s="1"/>
  <c r="N5" i="23"/>
  <c r="R5" i="23"/>
  <c r="R7" i="26"/>
  <c r="N7" i="26"/>
  <c r="S32" i="1"/>
  <c r="O32" i="1"/>
  <c r="O53" i="1"/>
  <c r="S53" i="1"/>
  <c r="R71" i="4"/>
  <c r="U71" i="1" s="1"/>
  <c r="N71" i="4"/>
  <c r="O60" i="4"/>
  <c r="S60" i="4"/>
  <c r="V60" i="1" s="1"/>
  <c r="S10" i="4"/>
  <c r="O10" i="4"/>
  <c r="O62" i="4"/>
  <c r="S62" i="4"/>
  <c r="V62" i="1" s="1"/>
  <c r="O25" i="4"/>
  <c r="S25" i="4"/>
  <c r="V25" i="1" s="1"/>
  <c r="O52" i="4"/>
  <c r="S52" i="4"/>
  <c r="S24" i="4"/>
  <c r="V24" i="1" s="1"/>
  <c r="O24" i="4"/>
  <c r="O30" i="4"/>
  <c r="S30" i="4"/>
  <c r="V30" i="1" s="1"/>
  <c r="N5" i="27"/>
  <c r="R5" i="27"/>
  <c r="R7" i="17"/>
  <c r="N7" i="17"/>
  <c r="N6" i="25"/>
  <c r="R6" i="25"/>
  <c r="R8" i="25"/>
  <c r="N8" i="25"/>
  <c r="R8" i="24"/>
  <c r="N8" i="24"/>
  <c r="N72" i="1"/>
  <c r="R72" i="1"/>
  <c r="N7" i="19"/>
  <c r="R7" i="19"/>
  <c r="R6" i="26"/>
  <c r="N6" i="26"/>
  <c r="N8" i="26"/>
  <c r="R8" i="26"/>
  <c r="N5" i="18"/>
  <c r="R5" i="18"/>
  <c r="N5" i="14"/>
  <c r="R5" i="14"/>
  <c r="N6" i="15"/>
  <c r="R6" i="15"/>
  <c r="N7" i="23"/>
  <c r="R7" i="23"/>
  <c r="N8" i="22"/>
  <c r="R8" i="22"/>
  <c r="N5" i="22"/>
  <c r="R5" i="22"/>
  <c r="O34" i="1"/>
  <c r="S34" i="1"/>
  <c r="N5" i="13"/>
  <c r="R5" i="13"/>
  <c r="R8" i="11"/>
  <c r="N8" i="11"/>
  <c r="R7" i="24"/>
  <c r="N7" i="24"/>
  <c r="O60" i="1"/>
  <c r="S60" i="1"/>
  <c r="O30" i="1"/>
  <c r="S30" i="1"/>
  <c r="O66" i="1"/>
  <c r="S66" i="1"/>
  <c r="S55" i="1"/>
  <c r="O55" i="1"/>
  <c r="O49" i="1"/>
  <c r="S49" i="1"/>
  <c r="S50" i="1"/>
  <c r="O50" i="1"/>
  <c r="S52" i="1"/>
  <c r="O52" i="1"/>
  <c r="N5" i="24"/>
  <c r="R5" i="24"/>
  <c r="O10" i="15"/>
  <c r="S10" i="15"/>
  <c r="O29" i="4"/>
  <c r="S29" i="4"/>
  <c r="V29" i="1" s="1"/>
  <c r="S58" i="4"/>
  <c r="V58" i="1" s="1"/>
  <c r="O58" i="4"/>
  <c r="O61" i="4"/>
  <c r="S61" i="4"/>
  <c r="V61" i="1" s="1"/>
  <c r="O52" i="22"/>
  <c r="S52" i="22"/>
  <c r="O47" i="17"/>
  <c r="S47" i="17"/>
  <c r="O55" i="4"/>
  <c r="S55" i="4"/>
  <c r="V55" i="1" s="1"/>
  <c r="S59" i="4"/>
  <c r="V59" i="1" s="1"/>
  <c r="O59" i="4"/>
  <c r="N5" i="16"/>
  <c r="R5" i="16"/>
  <c r="R6" i="11"/>
  <c r="N6" i="11"/>
  <c r="R71" i="1"/>
  <c r="N71" i="1"/>
  <c r="R5" i="26"/>
  <c r="N5" i="26"/>
  <c r="N8" i="15"/>
  <c r="R8" i="15"/>
  <c r="R8" i="23"/>
  <c r="N8" i="23"/>
  <c r="N7" i="11"/>
  <c r="R7" i="11"/>
  <c r="S28" i="1"/>
  <c r="O28" i="1"/>
  <c r="O48" i="1"/>
  <c r="S48" i="1"/>
  <c r="O9" i="15"/>
  <c r="S9" i="15"/>
  <c r="O31" i="4"/>
  <c r="S31" i="4"/>
  <c r="V31" i="1" s="1"/>
  <c r="S41" i="4"/>
  <c r="V41" i="1" s="1"/>
  <c r="O41" i="4"/>
  <c r="O27" i="4"/>
  <c r="S27" i="4"/>
  <c r="V27" i="1" s="1"/>
  <c r="S46" i="4"/>
  <c r="V46" i="1" s="1"/>
  <c r="O46" i="4"/>
  <c r="N70" i="4"/>
  <c r="R70" i="4"/>
  <c r="U70" i="1" s="1"/>
  <c r="O57" i="4"/>
  <c r="S57" i="4"/>
  <c r="V57" i="1" s="1"/>
  <c r="N5" i="28"/>
  <c r="R5" i="28"/>
  <c r="N5" i="9"/>
  <c r="R5" i="9"/>
  <c r="N7" i="14"/>
  <c r="R7" i="14"/>
  <c r="R5" i="11"/>
  <c r="N5" i="11"/>
  <c r="N70" i="1"/>
  <c r="R70" i="1"/>
  <c r="N5" i="12"/>
  <c r="R5" i="12"/>
  <c r="R8" i="19"/>
  <c r="N8" i="19"/>
  <c r="N6" i="16"/>
  <c r="R6" i="16"/>
  <c r="R8" i="13"/>
  <c r="N8" i="13"/>
  <c r="N6" i="28"/>
  <c r="R6" i="28"/>
  <c r="S29" i="1"/>
  <c r="O29" i="1"/>
  <c r="R6" i="14"/>
  <c r="N6" i="14"/>
  <c r="R8" i="17"/>
  <c r="N8" i="17"/>
  <c r="S65" i="1"/>
  <c r="O65" i="1"/>
  <c r="O67" i="1"/>
  <c r="S67" i="1"/>
  <c r="R5" i="25"/>
  <c r="N5" i="25"/>
  <c r="N6" i="10"/>
  <c r="R6" i="10"/>
  <c r="S63" i="1"/>
  <c r="O63" i="1"/>
  <c r="N6" i="12"/>
  <c r="R6" i="12"/>
  <c r="R6" i="18"/>
  <c r="N6" i="18"/>
  <c r="S69" i="1"/>
  <c r="O69" i="1"/>
  <c r="N6" i="9"/>
  <c r="R6" i="9"/>
  <c r="R8" i="16"/>
  <c r="N8" i="16"/>
  <c r="S68" i="1"/>
  <c r="O68" i="1"/>
  <c r="N6" i="23"/>
  <c r="R6" i="23"/>
  <c r="R8" i="28"/>
  <c r="N8" i="28"/>
  <c r="N6" i="27"/>
  <c r="R6" i="27"/>
  <c r="R7" i="22"/>
  <c r="N7" i="22"/>
  <c r="O35" i="1"/>
  <c r="S35" i="1"/>
  <c r="N5" i="15"/>
  <c r="R5" i="15"/>
  <c r="S54" i="1"/>
  <c r="O54" i="1"/>
  <c r="O58" i="1"/>
  <c r="S58" i="1"/>
  <c r="O57" i="1"/>
  <c r="S57" i="1"/>
  <c r="R5" i="17"/>
  <c r="N5" i="17"/>
  <c r="O11" i="15"/>
  <c r="S11" i="15"/>
  <c r="O12" i="15"/>
  <c r="S12" i="15"/>
  <c r="S54" i="4"/>
  <c r="V54" i="1" s="1"/>
  <c r="O54" i="4"/>
  <c r="O66" i="4"/>
  <c r="S66" i="4"/>
  <c r="V66" i="1" s="1"/>
  <c r="O47" i="4"/>
  <c r="S47" i="4"/>
  <c r="S53" i="4"/>
  <c r="V53" i="1" s="1"/>
  <c r="O53" i="4"/>
  <c r="V28" i="1"/>
  <c r="O51" i="4"/>
  <c r="S51" i="4"/>
  <c r="V51" i="1" s="1"/>
  <c r="S65" i="4"/>
  <c r="V65" i="1" s="1"/>
  <c r="O65" i="4"/>
  <c r="R72" i="4"/>
  <c r="U72" i="1" s="1"/>
  <c r="N72" i="4"/>
  <c r="S35" i="4"/>
  <c r="V35" i="1" s="1"/>
  <c r="O35" i="4"/>
  <c r="O12" i="4" l="1"/>
  <c r="V47" i="1"/>
  <c r="V10" i="1"/>
  <c r="O14" i="1"/>
  <c r="S14" i="1"/>
  <c r="O12" i="1"/>
  <c r="S12" i="1"/>
  <c r="S39" i="1"/>
  <c r="O39" i="1"/>
  <c r="S13" i="4"/>
  <c r="V13" i="1" s="1"/>
  <c r="O13" i="4"/>
  <c r="O37" i="1"/>
  <c r="S37" i="1"/>
  <c r="S23" i="1"/>
  <c r="O23" i="1"/>
  <c r="O80" i="1"/>
  <c r="S80" i="1"/>
  <c r="S13" i="1"/>
  <c r="O13" i="1"/>
  <c r="S10" i="1"/>
  <c r="O10" i="1"/>
  <c r="S84" i="1"/>
  <c r="O84" i="1"/>
  <c r="O22" i="1"/>
  <c r="S22" i="1"/>
  <c r="S26" i="1"/>
  <c r="O26" i="1"/>
  <c r="O24" i="1"/>
  <c r="S24" i="1"/>
  <c r="O15" i="1"/>
  <c r="S15" i="1"/>
  <c r="O45" i="1"/>
  <c r="S45" i="1"/>
  <c r="O21" i="4"/>
  <c r="S21" i="4"/>
  <c r="V21" i="1" s="1"/>
  <c r="S23" i="4"/>
  <c r="V23" i="1" s="1"/>
  <c r="O23" i="4"/>
  <c r="S84" i="4"/>
  <c r="V84" i="1" s="1"/>
  <c r="O84" i="4"/>
  <c r="O15" i="4"/>
  <c r="S15" i="4"/>
  <c r="V15" i="1" s="1"/>
  <c r="O45" i="4"/>
  <c r="S45" i="4"/>
  <c r="V45" i="1" s="1"/>
  <c r="R5" i="4"/>
  <c r="U5" i="1" s="1"/>
  <c r="N5" i="4"/>
  <c r="S44" i="4"/>
  <c r="V44" i="1" s="1"/>
  <c r="O44" i="4"/>
  <c r="S26" i="4"/>
  <c r="V26" i="1" s="1"/>
  <c r="O26" i="4"/>
  <c r="S85" i="4"/>
  <c r="V85" i="1" s="1"/>
  <c r="O85" i="4"/>
  <c r="S17" i="4"/>
  <c r="V17" i="1" s="1"/>
  <c r="O17" i="4"/>
  <c r="R73" i="4"/>
  <c r="U73" i="1" s="1"/>
  <c r="N73" i="4"/>
  <c r="O83" i="4"/>
  <c r="S83" i="4"/>
  <c r="V83" i="1" s="1"/>
  <c r="R7" i="4"/>
  <c r="U7" i="1" s="1"/>
  <c r="N7" i="4"/>
  <c r="O40" i="1"/>
  <c r="S40" i="1"/>
  <c r="N8" i="1"/>
  <c r="R8" i="1"/>
  <c r="R76" i="1"/>
  <c r="N76" i="1"/>
  <c r="S46" i="1"/>
  <c r="O46" i="1"/>
  <c r="O20" i="4"/>
  <c r="S20" i="4"/>
  <c r="V20" i="1" s="1"/>
  <c r="R8" i="4"/>
  <c r="U8" i="1" s="1"/>
  <c r="N8" i="4"/>
  <c r="S9" i="4"/>
  <c r="V9" i="1" s="1"/>
  <c r="O9" i="4"/>
  <c r="O27" i="1"/>
  <c r="S27" i="1"/>
  <c r="R7" i="1"/>
  <c r="N7" i="1"/>
  <c r="S78" i="1"/>
  <c r="O78" i="1"/>
  <c r="O82" i="1"/>
  <c r="S82" i="1"/>
  <c r="O9" i="1"/>
  <c r="S9" i="1"/>
  <c r="S16" i="1"/>
  <c r="O16" i="1"/>
  <c r="N77" i="1"/>
  <c r="R77" i="1"/>
  <c r="S17" i="1"/>
  <c r="O17" i="1"/>
  <c r="S25" i="1"/>
  <c r="O25" i="1"/>
  <c r="O42" i="1"/>
  <c r="S42" i="1"/>
  <c r="O86" i="1"/>
  <c r="S86" i="1"/>
  <c r="S37" i="4"/>
  <c r="V37" i="1" s="1"/>
  <c r="O37" i="4"/>
  <c r="O38" i="4"/>
  <c r="S38" i="4"/>
  <c r="V38" i="1" s="1"/>
  <c r="S42" i="4"/>
  <c r="V42" i="1" s="1"/>
  <c r="O42" i="4"/>
  <c r="R6" i="4"/>
  <c r="U6" i="1" s="1"/>
  <c r="N6" i="4"/>
  <c r="O80" i="4"/>
  <c r="S80" i="4"/>
  <c r="V80" i="1" s="1"/>
  <c r="O11" i="4"/>
  <c r="S11" i="4"/>
  <c r="V11" i="1" s="1"/>
  <c r="O81" i="4"/>
  <c r="S81" i="4"/>
  <c r="V81" i="1" s="1"/>
  <c r="O21" i="1"/>
  <c r="S21" i="1"/>
  <c r="O83" i="1"/>
  <c r="S83" i="1"/>
  <c r="S38" i="1"/>
  <c r="O38" i="1"/>
  <c r="S81" i="1"/>
  <c r="O81" i="1"/>
  <c r="R74" i="1"/>
  <c r="N74" i="1"/>
  <c r="N73" i="1"/>
  <c r="R73" i="1"/>
  <c r="S18" i="4"/>
  <c r="V18" i="1" s="1"/>
  <c r="O18" i="4"/>
  <c r="V52" i="1"/>
  <c r="S39" i="4"/>
  <c r="V39" i="1" s="1"/>
  <c r="O39" i="4"/>
  <c r="R6" i="1"/>
  <c r="N6" i="1"/>
  <c r="O41" i="1"/>
  <c r="S41" i="1"/>
  <c r="O11" i="1"/>
  <c r="S11" i="1"/>
  <c r="N5" i="1"/>
  <c r="R5" i="1"/>
  <c r="S19" i="1"/>
  <c r="O19" i="1"/>
  <c r="S20" i="1"/>
  <c r="O20" i="1"/>
  <c r="S85" i="1"/>
  <c r="O85" i="1"/>
  <c r="O43" i="1"/>
  <c r="S43" i="1"/>
  <c r="O79" i="1"/>
  <c r="S79" i="1"/>
  <c r="O18" i="1"/>
  <c r="S18" i="1"/>
  <c r="N75" i="1"/>
  <c r="R75" i="1"/>
  <c r="O44" i="1"/>
  <c r="S44" i="1"/>
  <c r="S86" i="4"/>
  <c r="V86" i="1" s="1"/>
  <c r="O86" i="4"/>
  <c r="S19" i="4"/>
  <c r="V19" i="1" s="1"/>
  <c r="O19" i="4"/>
  <c r="N75" i="4"/>
  <c r="R75" i="4"/>
  <c r="U75" i="1" s="1"/>
  <c r="V12" i="1"/>
  <c r="O14" i="4"/>
  <c r="S14" i="4"/>
  <c r="V14" i="1" s="1"/>
  <c r="O16" i="4"/>
  <c r="S16" i="4"/>
  <c r="V16" i="1" s="1"/>
  <c r="O82" i="4"/>
  <c r="S82" i="4"/>
  <c r="V82" i="1" s="1"/>
  <c r="O79" i="4"/>
  <c r="S79" i="4"/>
  <c r="V79" i="1" s="1"/>
  <c r="S78" i="4"/>
  <c r="V78" i="1" s="1"/>
  <c r="O78" i="4"/>
  <c r="O7" i="9" l="1"/>
  <c r="N25" i="26"/>
  <c r="R39" i="26"/>
  <c r="G82" i="9"/>
  <c r="R82" i="9"/>
  <c r="N82" i="9"/>
  <c r="G7" i="9"/>
  <c r="G25" i="26"/>
  <c r="R25" i="26"/>
  <c r="G11" i="26"/>
  <c r="N11" i="26"/>
  <c r="R11" i="26"/>
  <c r="O73" i="26"/>
  <c r="S73" i="26"/>
  <c r="G73" i="26"/>
  <c r="G83" i="23"/>
  <c r="N83" i="23"/>
  <c r="R83" i="23"/>
  <c r="G31" i="23"/>
  <c r="N31" i="23"/>
  <c r="R31" i="23"/>
  <c r="G36" i="23"/>
  <c r="N36" i="23"/>
  <c r="R36" i="23"/>
  <c r="G10" i="23"/>
  <c r="N10" i="23"/>
  <c r="R10" i="23"/>
  <c r="G26" i="23"/>
  <c r="R26" i="23"/>
  <c r="N26" i="23"/>
  <c r="G63" i="28"/>
  <c r="R63" i="28"/>
  <c r="N63" i="28"/>
  <c r="O71" i="28"/>
  <c r="S71" i="28"/>
  <c r="G71" i="28"/>
  <c r="S75" i="28"/>
  <c r="O75" i="28"/>
  <c r="G75" i="28"/>
  <c r="G64" i="24"/>
  <c r="R64" i="24"/>
  <c r="N64" i="24"/>
  <c r="G68" i="24"/>
  <c r="R68" i="24"/>
  <c r="N68" i="24"/>
  <c r="O70" i="24"/>
  <c r="S70" i="24"/>
  <c r="G70" i="24"/>
  <c r="G64" i="11"/>
  <c r="N64" i="11"/>
  <c r="R64" i="11"/>
  <c r="G20" i="11"/>
  <c r="N20" i="11"/>
  <c r="R20" i="11"/>
  <c r="G78" i="26"/>
  <c r="N78" i="26"/>
  <c r="R78" i="26"/>
  <c r="G67" i="26"/>
  <c r="R67" i="26"/>
  <c r="N67" i="26"/>
  <c r="G33" i="19"/>
  <c r="R33" i="19"/>
  <c r="N33" i="19"/>
  <c r="G35" i="14"/>
  <c r="N35" i="14"/>
  <c r="R35" i="14"/>
  <c r="O6" i="25"/>
  <c r="S6" i="25"/>
  <c r="G6" i="25"/>
  <c r="G38" i="23"/>
  <c r="N38" i="23"/>
  <c r="R38" i="23"/>
  <c r="S70" i="23"/>
  <c r="O70" i="23"/>
  <c r="G70" i="23"/>
  <c r="G22" i="23"/>
  <c r="N22" i="23"/>
  <c r="R22" i="23"/>
  <c r="G85" i="23"/>
  <c r="N85" i="23"/>
  <c r="R85" i="23"/>
  <c r="G80" i="28"/>
  <c r="R80" i="28"/>
  <c r="N80" i="28"/>
  <c r="G27" i="28"/>
  <c r="N27" i="28"/>
  <c r="R27" i="28"/>
  <c r="G13" i="28"/>
  <c r="N13" i="28"/>
  <c r="R13" i="28"/>
  <c r="O5" i="24"/>
  <c r="S5" i="24"/>
  <c r="G5" i="24"/>
  <c r="G61" i="11"/>
  <c r="R61" i="11"/>
  <c r="N61" i="11"/>
  <c r="S72" i="11"/>
  <c r="O72" i="11"/>
  <c r="G72" i="11"/>
  <c r="G82" i="26"/>
  <c r="N82" i="26"/>
  <c r="R82" i="26"/>
  <c r="G83" i="26"/>
  <c r="R83" i="26"/>
  <c r="N83" i="26"/>
  <c r="G65" i="19"/>
  <c r="N65" i="19"/>
  <c r="R65" i="19"/>
  <c r="G25" i="19"/>
  <c r="N25" i="19"/>
  <c r="R25" i="19"/>
  <c r="G44" i="23"/>
  <c r="N44" i="23"/>
  <c r="R44" i="23"/>
  <c r="G58" i="28"/>
  <c r="R58" i="28"/>
  <c r="N58" i="28"/>
  <c r="G56" i="28"/>
  <c r="R56" i="28"/>
  <c r="N56" i="28"/>
  <c r="G56" i="24"/>
  <c r="N56" i="24"/>
  <c r="R56" i="24"/>
  <c r="G55" i="11"/>
  <c r="N55" i="11"/>
  <c r="R55" i="11"/>
  <c r="G54" i="25"/>
  <c r="N54" i="25"/>
  <c r="R54" i="25"/>
  <c r="G56" i="25"/>
  <c r="R56" i="25"/>
  <c r="N56" i="25"/>
  <c r="G51" i="24"/>
  <c r="N51" i="24"/>
  <c r="R51" i="24"/>
  <c r="N48" i="24"/>
  <c r="R48" i="24"/>
  <c r="G48" i="24"/>
  <c r="G78" i="23"/>
  <c r="N78" i="23"/>
  <c r="R78" i="23"/>
  <c r="G80" i="23"/>
  <c r="N80" i="23"/>
  <c r="R80" i="23"/>
  <c r="S6" i="23"/>
  <c r="O6" i="23"/>
  <c r="G6" i="23"/>
  <c r="S7" i="23"/>
  <c r="O7" i="23"/>
  <c r="G7" i="23"/>
  <c r="G43" i="28"/>
  <c r="N43" i="28"/>
  <c r="R43" i="28"/>
  <c r="G60" i="28"/>
  <c r="N60" i="28"/>
  <c r="R60" i="28"/>
  <c r="G34" i="28"/>
  <c r="R34" i="28"/>
  <c r="N34" i="28"/>
  <c r="G19" i="28"/>
  <c r="R19" i="28"/>
  <c r="N19" i="28"/>
  <c r="G20" i="28"/>
  <c r="N20" i="28"/>
  <c r="R20" i="28"/>
  <c r="S76" i="28"/>
  <c r="O76" i="28"/>
  <c r="G76" i="28"/>
  <c r="O77" i="28"/>
  <c r="S77" i="28"/>
  <c r="G77" i="28"/>
  <c r="G16" i="28"/>
  <c r="R16" i="28"/>
  <c r="N16" i="28"/>
  <c r="G10" i="28"/>
  <c r="N10" i="28"/>
  <c r="R10" i="28"/>
  <c r="G61" i="24"/>
  <c r="N61" i="24"/>
  <c r="R61" i="24"/>
  <c r="G59" i="24"/>
  <c r="R59" i="24"/>
  <c r="N59" i="24"/>
  <c r="G63" i="24"/>
  <c r="N63" i="24"/>
  <c r="R63" i="24"/>
  <c r="G17" i="24"/>
  <c r="R17" i="24"/>
  <c r="N17" i="24"/>
  <c r="G20" i="24"/>
  <c r="N20" i="24"/>
  <c r="R20" i="24"/>
  <c r="G15" i="24"/>
  <c r="R15" i="24"/>
  <c r="N15" i="24"/>
  <c r="G38" i="24"/>
  <c r="N38" i="24"/>
  <c r="R38" i="24"/>
  <c r="G14" i="24"/>
  <c r="N14" i="24"/>
  <c r="R14" i="24"/>
  <c r="G26" i="24"/>
  <c r="R26" i="24"/>
  <c r="N26" i="24"/>
  <c r="O72" i="24"/>
  <c r="S72" i="24"/>
  <c r="G72" i="24"/>
  <c r="S77" i="24"/>
  <c r="O77" i="24"/>
  <c r="G77" i="24"/>
  <c r="G83" i="11"/>
  <c r="R83" i="11"/>
  <c r="N83" i="11"/>
  <c r="G30" i="11"/>
  <c r="R30" i="11"/>
  <c r="N30" i="11"/>
  <c r="G84" i="11"/>
  <c r="R84" i="11"/>
  <c r="N84" i="11"/>
  <c r="G67" i="11"/>
  <c r="N67" i="11"/>
  <c r="R67" i="11"/>
  <c r="G28" i="11"/>
  <c r="R28" i="11"/>
  <c r="N28" i="11"/>
  <c r="G59" i="11"/>
  <c r="N59" i="11"/>
  <c r="R59" i="11"/>
  <c r="G40" i="11"/>
  <c r="R40" i="11"/>
  <c r="N40" i="11"/>
  <c r="G27" i="11"/>
  <c r="R27" i="11"/>
  <c r="N27" i="11"/>
  <c r="G38" i="11"/>
  <c r="R38" i="11"/>
  <c r="N38" i="11"/>
  <c r="G25" i="11"/>
  <c r="N25" i="11"/>
  <c r="R25" i="11"/>
  <c r="G9" i="11"/>
  <c r="R9" i="11"/>
  <c r="N9" i="11"/>
  <c r="G80" i="19"/>
  <c r="N80" i="19"/>
  <c r="R80" i="19"/>
  <c r="G30" i="19"/>
  <c r="R30" i="19"/>
  <c r="N30" i="19"/>
  <c r="G35" i="19"/>
  <c r="N35" i="19"/>
  <c r="R35" i="19"/>
  <c r="G18" i="19"/>
  <c r="R18" i="19"/>
  <c r="N18" i="19"/>
  <c r="O77" i="19"/>
  <c r="S77" i="19"/>
  <c r="G77" i="19"/>
  <c r="S71" i="19"/>
  <c r="O71" i="19"/>
  <c r="G71" i="19"/>
  <c r="G16" i="19"/>
  <c r="N16" i="19"/>
  <c r="R16" i="19"/>
  <c r="G24" i="19"/>
  <c r="N24" i="19"/>
  <c r="R24" i="19"/>
  <c r="G41" i="19"/>
  <c r="R41" i="19"/>
  <c r="N41" i="19"/>
  <c r="G27" i="19"/>
  <c r="R27" i="19"/>
  <c r="N27" i="19"/>
  <c r="G13" i="19"/>
  <c r="N13" i="19"/>
  <c r="R13" i="19"/>
  <c r="G36" i="14"/>
  <c r="N36" i="14"/>
  <c r="R36" i="14"/>
  <c r="G29" i="25"/>
  <c r="R29" i="25"/>
  <c r="N29" i="25"/>
  <c r="G83" i="25"/>
  <c r="R83" i="25"/>
  <c r="N83" i="25"/>
  <c r="G37" i="25"/>
  <c r="R37" i="25"/>
  <c r="N37" i="25"/>
  <c r="G38" i="25"/>
  <c r="N38" i="25"/>
  <c r="R38" i="25"/>
  <c r="G63" i="23"/>
  <c r="N63" i="23"/>
  <c r="R63" i="23"/>
  <c r="O77" i="23"/>
  <c r="S77" i="23"/>
  <c r="G77" i="23"/>
  <c r="O71" i="23"/>
  <c r="S71" i="23"/>
  <c r="G71" i="23"/>
  <c r="G30" i="28"/>
  <c r="N30" i="28"/>
  <c r="R30" i="28"/>
  <c r="G61" i="28"/>
  <c r="N61" i="28"/>
  <c r="R61" i="28"/>
  <c r="S7" i="28"/>
  <c r="O7" i="28"/>
  <c r="G7" i="28"/>
  <c r="G33" i="24"/>
  <c r="N33" i="24"/>
  <c r="R33" i="24"/>
  <c r="G32" i="24"/>
  <c r="R32" i="24"/>
  <c r="N32" i="24"/>
  <c r="G78" i="24"/>
  <c r="N78" i="24"/>
  <c r="R78" i="24"/>
  <c r="G62" i="24"/>
  <c r="R62" i="24"/>
  <c r="N62" i="24"/>
  <c r="G80" i="24"/>
  <c r="N80" i="24"/>
  <c r="R80" i="24"/>
  <c r="G39" i="24"/>
  <c r="N39" i="24"/>
  <c r="R39" i="24"/>
  <c r="G41" i="24"/>
  <c r="N41" i="24"/>
  <c r="R41" i="24"/>
  <c r="G16" i="24"/>
  <c r="R16" i="24"/>
  <c r="N16" i="24"/>
  <c r="G12" i="24"/>
  <c r="N12" i="24"/>
  <c r="R12" i="24"/>
  <c r="S6" i="24"/>
  <c r="O6" i="24"/>
  <c r="G6" i="24"/>
  <c r="G32" i="11"/>
  <c r="N32" i="11"/>
  <c r="R32" i="11"/>
  <c r="G66" i="11"/>
  <c r="N66" i="11"/>
  <c r="R66" i="11"/>
  <c r="G78" i="11"/>
  <c r="N78" i="11"/>
  <c r="R78" i="11"/>
  <c r="G86" i="11"/>
  <c r="N86" i="11"/>
  <c r="R86" i="11"/>
  <c r="G18" i="11"/>
  <c r="N18" i="11"/>
  <c r="R18" i="11"/>
  <c r="G21" i="11"/>
  <c r="N21" i="11"/>
  <c r="R21" i="11"/>
  <c r="G16" i="11"/>
  <c r="R16" i="11"/>
  <c r="N16" i="11"/>
  <c r="G17" i="11"/>
  <c r="N17" i="11"/>
  <c r="R17" i="11"/>
  <c r="G15" i="11"/>
  <c r="N15" i="11"/>
  <c r="R15" i="11"/>
  <c r="G41" i="11"/>
  <c r="N41" i="11"/>
  <c r="R41" i="11"/>
  <c r="S74" i="11"/>
  <c r="O74" i="11"/>
  <c r="G74" i="11"/>
  <c r="S77" i="11"/>
  <c r="O77" i="11"/>
  <c r="G77" i="11"/>
  <c r="S8" i="11"/>
  <c r="O8" i="11"/>
  <c r="G8" i="11"/>
  <c r="S70" i="26"/>
  <c r="O70" i="26"/>
  <c r="G70" i="26"/>
  <c r="G83" i="19"/>
  <c r="R83" i="19"/>
  <c r="N83" i="19"/>
  <c r="G63" i="19"/>
  <c r="N63" i="19"/>
  <c r="R63" i="19"/>
  <c r="G42" i="19"/>
  <c r="R42" i="19"/>
  <c r="N42" i="19"/>
  <c r="G26" i="19"/>
  <c r="N26" i="19"/>
  <c r="R26" i="19"/>
  <c r="G17" i="19"/>
  <c r="R17" i="19"/>
  <c r="N17" i="19"/>
  <c r="G20" i="19"/>
  <c r="N20" i="19"/>
  <c r="R20" i="19"/>
  <c r="G22" i="19"/>
  <c r="N22" i="19"/>
  <c r="R22" i="19"/>
  <c r="G79" i="25"/>
  <c r="R79" i="25"/>
  <c r="N79" i="25"/>
  <c r="G65" i="25"/>
  <c r="N65" i="25"/>
  <c r="R65" i="25"/>
  <c r="G67" i="25"/>
  <c r="N67" i="25"/>
  <c r="R67" i="25"/>
  <c r="G31" i="25"/>
  <c r="N31" i="25"/>
  <c r="R31" i="25"/>
  <c r="G12" i="25"/>
  <c r="N12" i="25"/>
  <c r="R12" i="25"/>
  <c r="G39" i="25"/>
  <c r="R39" i="25"/>
  <c r="N39" i="25"/>
  <c r="G25" i="25"/>
  <c r="N25" i="25"/>
  <c r="R25" i="25"/>
  <c r="G20" i="25"/>
  <c r="R20" i="25"/>
  <c r="N20" i="25"/>
  <c r="G21" i="25"/>
  <c r="R21" i="25"/>
  <c r="N21" i="25"/>
  <c r="G24" i="25"/>
  <c r="R24" i="25"/>
  <c r="N24" i="25"/>
  <c r="G23" i="25"/>
  <c r="N23" i="25"/>
  <c r="R23" i="25"/>
  <c r="S70" i="25"/>
  <c r="O70" i="25"/>
  <c r="G70" i="25"/>
  <c r="O74" i="25"/>
  <c r="S74" i="25"/>
  <c r="G74" i="25"/>
  <c r="G36" i="25"/>
  <c r="R36" i="25"/>
  <c r="N36" i="25"/>
  <c r="G81" i="25"/>
  <c r="N81" i="25"/>
  <c r="R81" i="25"/>
  <c r="G42" i="25"/>
  <c r="N42" i="25"/>
  <c r="R42" i="25"/>
  <c r="G14" i="25"/>
  <c r="R14" i="25"/>
  <c r="N14" i="25"/>
  <c r="G16" i="25"/>
  <c r="N16" i="25"/>
  <c r="R16" i="25"/>
  <c r="G26" i="25"/>
  <c r="R26" i="25"/>
  <c r="N26" i="25"/>
  <c r="G46" i="23"/>
  <c r="R46" i="23"/>
  <c r="N46" i="23"/>
  <c r="G44" i="24"/>
  <c r="N44" i="24"/>
  <c r="R44" i="24"/>
  <c r="G50" i="24"/>
  <c r="R50" i="24"/>
  <c r="N50" i="24"/>
  <c r="G44" i="11"/>
  <c r="N44" i="11"/>
  <c r="R44" i="11"/>
  <c r="G57" i="26"/>
  <c r="R57" i="26"/>
  <c r="N57" i="26"/>
  <c r="G54" i="19"/>
  <c r="R54" i="19"/>
  <c r="N54" i="19"/>
  <c r="G47" i="19"/>
  <c r="N47" i="19"/>
  <c r="R47" i="19"/>
  <c r="G46" i="19"/>
  <c r="N46" i="19"/>
  <c r="R46" i="19"/>
  <c r="G52" i="25"/>
  <c r="N52" i="25"/>
  <c r="R52" i="25"/>
  <c r="G58" i="15"/>
  <c r="N58" i="15"/>
  <c r="R58" i="15"/>
  <c r="G58" i="23"/>
  <c r="R58" i="23"/>
  <c r="N58" i="23"/>
  <c r="G56" i="23"/>
  <c r="N56" i="23"/>
  <c r="R56" i="23"/>
  <c r="G51" i="23"/>
  <c r="N51" i="23"/>
  <c r="R51" i="23"/>
  <c r="G57" i="28"/>
  <c r="N57" i="28"/>
  <c r="R57" i="28"/>
  <c r="G52" i="24"/>
  <c r="N52" i="24"/>
  <c r="R52" i="24"/>
  <c r="G52" i="11"/>
  <c r="R52" i="11"/>
  <c r="N52" i="11"/>
  <c r="G58" i="11"/>
  <c r="R58" i="11"/>
  <c r="N58" i="11"/>
  <c r="G45" i="11"/>
  <c r="R45" i="11"/>
  <c r="N45" i="11"/>
  <c r="G45" i="26"/>
  <c r="R45" i="26"/>
  <c r="N45" i="26"/>
  <c r="G50" i="19"/>
  <c r="N50" i="19"/>
  <c r="R50" i="19"/>
  <c r="G58" i="19"/>
  <c r="R58" i="19"/>
  <c r="N58" i="19"/>
  <c r="G49" i="19"/>
  <c r="R49" i="19"/>
  <c r="N49" i="19"/>
  <c r="N48" i="25"/>
  <c r="R48" i="25"/>
  <c r="G48" i="25"/>
  <c r="N48" i="19"/>
  <c r="R48" i="19"/>
  <c r="G48" i="19"/>
  <c r="G58" i="18"/>
  <c r="N58" i="18"/>
  <c r="R58" i="18"/>
  <c r="G58" i="9"/>
  <c r="N58" i="9"/>
  <c r="R58" i="9"/>
  <c r="G82" i="15"/>
  <c r="N82" i="15"/>
  <c r="R82" i="15"/>
  <c r="G30" i="23"/>
  <c r="N30" i="23"/>
  <c r="R30" i="23"/>
  <c r="G27" i="23"/>
  <c r="N27" i="23"/>
  <c r="R27" i="23"/>
  <c r="G14" i="23"/>
  <c r="N14" i="23"/>
  <c r="R14" i="23"/>
  <c r="G79" i="28"/>
  <c r="R79" i="28"/>
  <c r="N79" i="28"/>
  <c r="G18" i="28"/>
  <c r="N18" i="28"/>
  <c r="R18" i="28"/>
  <c r="G79" i="24"/>
  <c r="R79" i="24"/>
  <c r="N79" i="24"/>
  <c r="G34" i="24"/>
  <c r="R34" i="24"/>
  <c r="N34" i="24"/>
  <c r="S74" i="24"/>
  <c r="O74" i="24"/>
  <c r="G74" i="24"/>
  <c r="G81" i="11"/>
  <c r="N81" i="11"/>
  <c r="R81" i="11"/>
  <c r="G81" i="26"/>
  <c r="R81" i="26"/>
  <c r="N81" i="26"/>
  <c r="G13" i="26"/>
  <c r="N13" i="26"/>
  <c r="R13" i="26"/>
  <c r="G81" i="19"/>
  <c r="R81" i="19"/>
  <c r="N81" i="19"/>
  <c r="S72" i="19"/>
  <c r="O72" i="19"/>
  <c r="G72" i="19"/>
  <c r="G69" i="25"/>
  <c r="N69" i="25"/>
  <c r="R69" i="25"/>
  <c r="S5" i="25"/>
  <c r="O5" i="25"/>
  <c r="G5" i="25"/>
  <c r="O5" i="9"/>
  <c r="S5" i="9"/>
  <c r="G5" i="9"/>
  <c r="G61" i="23"/>
  <c r="N61" i="23"/>
  <c r="R61" i="23"/>
  <c r="G59" i="23"/>
  <c r="R59" i="23"/>
  <c r="N59" i="23"/>
  <c r="G37" i="23"/>
  <c r="N37" i="23"/>
  <c r="R37" i="23"/>
  <c r="G35" i="28"/>
  <c r="N35" i="28"/>
  <c r="R35" i="28"/>
  <c r="G65" i="28"/>
  <c r="R65" i="28"/>
  <c r="N65" i="28"/>
  <c r="G86" i="28"/>
  <c r="N86" i="28"/>
  <c r="R86" i="28"/>
  <c r="G17" i="28"/>
  <c r="N17" i="28"/>
  <c r="R17" i="28"/>
  <c r="G15" i="28"/>
  <c r="N15" i="28"/>
  <c r="R15" i="28"/>
  <c r="G81" i="24"/>
  <c r="R81" i="24"/>
  <c r="N81" i="24"/>
  <c r="G43" i="24"/>
  <c r="N43" i="24"/>
  <c r="R43" i="24"/>
  <c r="G9" i="26"/>
  <c r="R9" i="26"/>
  <c r="N9" i="26"/>
  <c r="O72" i="26"/>
  <c r="S72" i="26"/>
  <c r="G72" i="26"/>
  <c r="S5" i="19"/>
  <c r="O5" i="19"/>
  <c r="G5" i="19"/>
  <c r="S5" i="14"/>
  <c r="O5" i="14"/>
  <c r="G5" i="14"/>
  <c r="G84" i="25"/>
  <c r="N84" i="25"/>
  <c r="R84" i="25"/>
  <c r="O71" i="25"/>
  <c r="S71" i="25"/>
  <c r="G71" i="25"/>
  <c r="G13" i="25"/>
  <c r="R13" i="25"/>
  <c r="N13" i="25"/>
  <c r="G49" i="23"/>
  <c r="R49" i="23"/>
  <c r="N49" i="23"/>
  <c r="G50" i="23"/>
  <c r="R50" i="23"/>
  <c r="N50" i="23"/>
  <c r="G58" i="26"/>
  <c r="N58" i="26"/>
  <c r="R58" i="26"/>
  <c r="G53" i="25"/>
  <c r="N53" i="25"/>
  <c r="R53" i="25"/>
  <c r="G46" i="25"/>
  <c r="N46" i="25"/>
  <c r="R46" i="25"/>
  <c r="G55" i="28"/>
  <c r="N55" i="28"/>
  <c r="R55" i="28"/>
  <c r="G60" i="23"/>
  <c r="R60" i="23"/>
  <c r="N60" i="23"/>
  <c r="G35" i="15"/>
  <c r="R35" i="15"/>
  <c r="N35" i="15"/>
  <c r="G83" i="15"/>
  <c r="N83" i="15"/>
  <c r="R83" i="15"/>
  <c r="O5" i="15"/>
  <c r="S5" i="15"/>
  <c r="G5" i="15"/>
  <c r="G66" i="23"/>
  <c r="N66" i="23"/>
  <c r="R66" i="23"/>
  <c r="G79" i="23"/>
  <c r="R79" i="23"/>
  <c r="N79" i="23"/>
  <c r="G28" i="23"/>
  <c r="R28" i="23"/>
  <c r="N28" i="23"/>
  <c r="G42" i="23"/>
  <c r="N42" i="23"/>
  <c r="R42" i="23"/>
  <c r="G67" i="23"/>
  <c r="R67" i="23"/>
  <c r="N67" i="23"/>
  <c r="G12" i="23"/>
  <c r="R12" i="23"/>
  <c r="N12" i="23"/>
  <c r="G20" i="23"/>
  <c r="N20" i="23"/>
  <c r="R20" i="23"/>
  <c r="G16" i="23"/>
  <c r="N16" i="23"/>
  <c r="R16" i="23"/>
  <c r="G41" i="23"/>
  <c r="N41" i="23"/>
  <c r="R41" i="23"/>
  <c r="G17" i="23"/>
  <c r="N17" i="23"/>
  <c r="R17" i="23"/>
  <c r="G39" i="23"/>
  <c r="R39" i="23"/>
  <c r="N39" i="23"/>
  <c r="O8" i="23"/>
  <c r="S8" i="23"/>
  <c r="G8" i="23"/>
  <c r="G33" i="28"/>
  <c r="R33" i="28"/>
  <c r="N33" i="28"/>
  <c r="G29" i="28"/>
  <c r="N29" i="28"/>
  <c r="R29" i="28"/>
  <c r="G83" i="28"/>
  <c r="R83" i="28"/>
  <c r="N83" i="28"/>
  <c r="G69" i="28"/>
  <c r="N69" i="28"/>
  <c r="R69" i="28"/>
  <c r="G82" i="28"/>
  <c r="N82" i="28"/>
  <c r="R82" i="28"/>
  <c r="G78" i="28"/>
  <c r="N78" i="28"/>
  <c r="R78" i="28"/>
  <c r="S73" i="28"/>
  <c r="O73" i="28"/>
  <c r="G73" i="28"/>
  <c r="O74" i="28"/>
  <c r="S74" i="28"/>
  <c r="G74" i="28"/>
  <c r="G22" i="28"/>
  <c r="R22" i="28"/>
  <c r="N22" i="28"/>
  <c r="G38" i="28"/>
  <c r="N38" i="28"/>
  <c r="R38" i="28"/>
  <c r="G28" i="24"/>
  <c r="R28" i="24"/>
  <c r="N28" i="24"/>
  <c r="G69" i="24"/>
  <c r="R69" i="24"/>
  <c r="N69" i="24"/>
  <c r="G30" i="24"/>
  <c r="N30" i="24"/>
  <c r="R30" i="24"/>
  <c r="O73" i="24"/>
  <c r="S73" i="24"/>
  <c r="G73" i="24"/>
  <c r="S71" i="24"/>
  <c r="O71" i="24"/>
  <c r="G71" i="24"/>
  <c r="G65" i="11"/>
  <c r="N65" i="11"/>
  <c r="R65" i="11"/>
  <c r="G69" i="11"/>
  <c r="R69" i="11"/>
  <c r="N69" i="11"/>
  <c r="G68" i="11"/>
  <c r="R68" i="11"/>
  <c r="N68" i="11"/>
  <c r="G22" i="11"/>
  <c r="R22" i="11"/>
  <c r="N22" i="11"/>
  <c r="G10" i="11"/>
  <c r="R10" i="11"/>
  <c r="N10" i="11"/>
  <c r="O7" i="26"/>
  <c r="S7" i="26"/>
  <c r="G7" i="26"/>
  <c r="G66" i="19"/>
  <c r="N66" i="19"/>
  <c r="R66" i="19"/>
  <c r="G82" i="19"/>
  <c r="N82" i="19"/>
  <c r="R82" i="19"/>
  <c r="G64" i="19"/>
  <c r="N64" i="19"/>
  <c r="R64" i="19"/>
  <c r="G86" i="19"/>
  <c r="R86" i="19"/>
  <c r="N86" i="19"/>
  <c r="G84" i="19"/>
  <c r="N84" i="19"/>
  <c r="R84" i="19"/>
  <c r="S70" i="19"/>
  <c r="O70" i="19"/>
  <c r="G70" i="19"/>
  <c r="S74" i="19"/>
  <c r="O74" i="19"/>
  <c r="G74" i="19"/>
  <c r="G80" i="25"/>
  <c r="R80" i="25"/>
  <c r="N80" i="25"/>
  <c r="G28" i="25"/>
  <c r="R28" i="25"/>
  <c r="N28" i="25"/>
  <c r="G64" i="25"/>
  <c r="R64" i="25"/>
  <c r="N64" i="25"/>
  <c r="S8" i="25"/>
  <c r="O8" i="25"/>
  <c r="G8" i="25"/>
  <c r="G86" i="23"/>
  <c r="R86" i="23"/>
  <c r="N86" i="23"/>
  <c r="G34" i="23"/>
  <c r="N34" i="23"/>
  <c r="R34" i="23"/>
  <c r="G15" i="23"/>
  <c r="N15" i="23"/>
  <c r="R15" i="23"/>
  <c r="G40" i="23"/>
  <c r="N40" i="23"/>
  <c r="R40" i="23"/>
  <c r="G23" i="23"/>
  <c r="N23" i="23"/>
  <c r="R23" i="23"/>
  <c r="S72" i="23"/>
  <c r="O72" i="23"/>
  <c r="G72" i="23"/>
  <c r="O76" i="23"/>
  <c r="S76" i="23"/>
  <c r="G76" i="23"/>
  <c r="G25" i="23"/>
  <c r="N25" i="23"/>
  <c r="R25" i="23"/>
  <c r="G18" i="23"/>
  <c r="N18" i="23"/>
  <c r="R18" i="23"/>
  <c r="G19" i="23"/>
  <c r="N19" i="23"/>
  <c r="R19" i="23"/>
  <c r="G11" i="23"/>
  <c r="R11" i="23"/>
  <c r="N11" i="23"/>
  <c r="G28" i="28"/>
  <c r="N28" i="28"/>
  <c r="R28" i="28"/>
  <c r="G64" i="28"/>
  <c r="N64" i="28"/>
  <c r="R64" i="28"/>
  <c r="G67" i="28"/>
  <c r="R67" i="28"/>
  <c r="N67" i="28"/>
  <c r="G42" i="28"/>
  <c r="R42" i="28"/>
  <c r="N42" i="28"/>
  <c r="G37" i="28"/>
  <c r="N37" i="28"/>
  <c r="R37" i="28"/>
  <c r="G25" i="28"/>
  <c r="R25" i="28"/>
  <c r="N25" i="28"/>
  <c r="G21" i="28"/>
  <c r="N21" i="28"/>
  <c r="R21" i="28"/>
  <c r="G40" i="28"/>
  <c r="R40" i="28"/>
  <c r="N40" i="28"/>
  <c r="G9" i="28"/>
  <c r="R9" i="28"/>
  <c r="N9" i="28"/>
  <c r="G39" i="28"/>
  <c r="R39" i="28"/>
  <c r="N39" i="28"/>
  <c r="G11" i="28"/>
  <c r="N11" i="28"/>
  <c r="R11" i="28"/>
  <c r="O8" i="28"/>
  <c r="S8" i="28"/>
  <c r="G8" i="28"/>
  <c r="G86" i="24"/>
  <c r="N86" i="24"/>
  <c r="R86" i="24"/>
  <c r="G66" i="24"/>
  <c r="R66" i="24"/>
  <c r="N66" i="24"/>
  <c r="G31" i="24"/>
  <c r="R31" i="24"/>
  <c r="N31" i="24"/>
  <c r="G9" i="24"/>
  <c r="N9" i="24"/>
  <c r="R9" i="24"/>
  <c r="G37" i="24"/>
  <c r="R37" i="24"/>
  <c r="N37" i="24"/>
  <c r="G85" i="24"/>
  <c r="N85" i="24"/>
  <c r="R85" i="24"/>
  <c r="O7" i="24"/>
  <c r="S7" i="24"/>
  <c r="G7" i="24"/>
  <c r="G43" i="11"/>
  <c r="R43" i="11"/>
  <c r="N43" i="11"/>
  <c r="G31" i="11"/>
  <c r="R31" i="11"/>
  <c r="N31" i="11"/>
  <c r="S76" i="11"/>
  <c r="O76" i="11"/>
  <c r="G76" i="11"/>
  <c r="O73" i="11"/>
  <c r="S73" i="11"/>
  <c r="G73" i="11"/>
  <c r="S6" i="11"/>
  <c r="O6" i="11"/>
  <c r="G6" i="11"/>
  <c r="G78" i="19"/>
  <c r="R78" i="19"/>
  <c r="N78" i="19"/>
  <c r="G31" i="19"/>
  <c r="R31" i="19"/>
  <c r="N31" i="19"/>
  <c r="G28" i="19"/>
  <c r="N28" i="19"/>
  <c r="R28" i="19"/>
  <c r="G67" i="19"/>
  <c r="R67" i="19"/>
  <c r="N67" i="19"/>
  <c r="G34" i="19"/>
  <c r="R34" i="19"/>
  <c r="N34" i="19"/>
  <c r="G43" i="19"/>
  <c r="R43" i="19"/>
  <c r="N43" i="19"/>
  <c r="G23" i="19"/>
  <c r="N23" i="19"/>
  <c r="R23" i="19"/>
  <c r="G38" i="19"/>
  <c r="R38" i="19"/>
  <c r="N38" i="19"/>
  <c r="G85" i="19"/>
  <c r="N85" i="19"/>
  <c r="R85" i="19"/>
  <c r="S6" i="19"/>
  <c r="O6" i="19"/>
  <c r="G6" i="19"/>
  <c r="O7" i="19"/>
  <c r="S7" i="19"/>
  <c r="G7" i="19"/>
  <c r="S6" i="14"/>
  <c r="O6" i="14"/>
  <c r="G6" i="14"/>
  <c r="G62" i="25"/>
  <c r="R62" i="25"/>
  <c r="N62" i="25"/>
  <c r="G32" i="25"/>
  <c r="R32" i="25"/>
  <c r="N32" i="25"/>
  <c r="G78" i="25"/>
  <c r="N78" i="25"/>
  <c r="R78" i="25"/>
  <c r="G59" i="25"/>
  <c r="R59" i="25"/>
  <c r="N59" i="25"/>
  <c r="O73" i="25"/>
  <c r="S73" i="25"/>
  <c r="G73" i="25"/>
  <c r="O75" i="25"/>
  <c r="S75" i="25"/>
  <c r="G75" i="25"/>
  <c r="G35" i="25"/>
  <c r="N35" i="25"/>
  <c r="R35" i="25"/>
  <c r="G49" i="25"/>
  <c r="R49" i="25"/>
  <c r="N49" i="25"/>
  <c r="G49" i="24"/>
  <c r="N49" i="24"/>
  <c r="R49" i="24"/>
  <c r="G53" i="23"/>
  <c r="R53" i="23"/>
  <c r="N53" i="23"/>
  <c r="G45" i="23"/>
  <c r="R45" i="23"/>
  <c r="N45" i="23"/>
  <c r="G52" i="23"/>
  <c r="N52" i="23"/>
  <c r="R52" i="23"/>
  <c r="G46" i="28"/>
  <c r="N46" i="28"/>
  <c r="R46" i="28"/>
  <c r="G53" i="28"/>
  <c r="N53" i="28"/>
  <c r="R53" i="28"/>
  <c r="G51" i="28"/>
  <c r="N51" i="28"/>
  <c r="R51" i="28"/>
  <c r="G57" i="24"/>
  <c r="R57" i="24"/>
  <c r="N57" i="24"/>
  <c r="G47" i="24"/>
  <c r="N47" i="24"/>
  <c r="R47" i="24"/>
  <c r="G47" i="11"/>
  <c r="N47" i="11"/>
  <c r="R47" i="11"/>
  <c r="G53" i="11"/>
  <c r="R53" i="11"/>
  <c r="N53" i="11"/>
  <c r="G56" i="19"/>
  <c r="R56" i="19"/>
  <c r="N56" i="19"/>
  <c r="G51" i="19"/>
  <c r="N51" i="19"/>
  <c r="R51" i="19"/>
  <c r="G49" i="28"/>
  <c r="N49" i="28"/>
  <c r="R49" i="28"/>
  <c r="G55" i="25"/>
  <c r="N55" i="25"/>
  <c r="R55" i="25"/>
  <c r="G51" i="25"/>
  <c r="N51" i="25"/>
  <c r="R51" i="25"/>
  <c r="G47" i="25"/>
  <c r="N47" i="25"/>
  <c r="R47" i="25"/>
  <c r="G58" i="25"/>
  <c r="N58" i="25"/>
  <c r="R58" i="25"/>
  <c r="G52" i="28"/>
  <c r="N52" i="28"/>
  <c r="R52" i="28"/>
  <c r="G53" i="24"/>
  <c r="R53" i="24"/>
  <c r="N53" i="24"/>
  <c r="G45" i="24"/>
  <c r="N45" i="24"/>
  <c r="R45" i="24"/>
  <c r="G54" i="11"/>
  <c r="R54" i="11"/>
  <c r="N54" i="11"/>
  <c r="G52" i="19"/>
  <c r="N52" i="19"/>
  <c r="R52" i="19"/>
  <c r="G50" i="25"/>
  <c r="N50" i="25"/>
  <c r="R50" i="25"/>
  <c r="N48" i="26"/>
  <c r="R48" i="26"/>
  <c r="G48" i="26"/>
  <c r="N48" i="28"/>
  <c r="R48" i="28"/>
  <c r="G48" i="28"/>
  <c r="N48" i="11"/>
  <c r="R48" i="11"/>
  <c r="G48" i="11"/>
  <c r="G34" i="15"/>
  <c r="N34" i="15"/>
  <c r="R34" i="15"/>
  <c r="G36" i="10"/>
  <c r="R36" i="10"/>
  <c r="N36" i="10"/>
  <c r="G47" i="26"/>
  <c r="N47" i="26"/>
  <c r="R47" i="26"/>
  <c r="O5" i="26"/>
  <c r="S5" i="26"/>
  <c r="G5" i="26"/>
  <c r="G29" i="23"/>
  <c r="R29" i="23"/>
  <c r="N29" i="23"/>
  <c r="G84" i="23"/>
  <c r="R84" i="23"/>
  <c r="N84" i="23"/>
  <c r="G13" i="23"/>
  <c r="N13" i="23"/>
  <c r="R13" i="23"/>
  <c r="G24" i="23"/>
  <c r="N24" i="23"/>
  <c r="R24" i="23"/>
  <c r="G68" i="28"/>
  <c r="N68" i="28"/>
  <c r="R68" i="28"/>
  <c r="G23" i="28"/>
  <c r="N23" i="28"/>
  <c r="R23" i="28"/>
  <c r="G42" i="11"/>
  <c r="R42" i="11"/>
  <c r="N42" i="11"/>
  <c r="G12" i="11"/>
  <c r="N12" i="11"/>
  <c r="R12" i="11"/>
  <c r="G38" i="26"/>
  <c r="N38" i="26"/>
  <c r="R38" i="26"/>
  <c r="G29" i="19"/>
  <c r="R29" i="19"/>
  <c r="N29" i="19"/>
  <c r="G69" i="19"/>
  <c r="N69" i="19"/>
  <c r="R69" i="19"/>
  <c r="O75" i="19"/>
  <c r="S75" i="19"/>
  <c r="G75" i="19"/>
  <c r="G30" i="25"/>
  <c r="N30" i="25"/>
  <c r="R30" i="25"/>
  <c r="G84" i="15"/>
  <c r="N84" i="15"/>
  <c r="R84" i="15"/>
  <c r="G81" i="23"/>
  <c r="N81" i="23"/>
  <c r="R81" i="23"/>
  <c r="G82" i="23"/>
  <c r="R82" i="23"/>
  <c r="N82" i="23"/>
  <c r="G9" i="23"/>
  <c r="R9" i="23"/>
  <c r="N9" i="23"/>
  <c r="O75" i="23"/>
  <c r="S75" i="23"/>
  <c r="G75" i="23"/>
  <c r="G21" i="23"/>
  <c r="N21" i="23"/>
  <c r="R21" i="23"/>
  <c r="G31" i="28"/>
  <c r="N31" i="28"/>
  <c r="R31" i="28"/>
  <c r="G41" i="28"/>
  <c r="R41" i="28"/>
  <c r="N41" i="28"/>
  <c r="G12" i="28"/>
  <c r="R12" i="28"/>
  <c r="N12" i="28"/>
  <c r="G65" i="24"/>
  <c r="R65" i="24"/>
  <c r="N65" i="24"/>
  <c r="G67" i="24"/>
  <c r="R67" i="24"/>
  <c r="N67" i="24"/>
  <c r="G11" i="24"/>
  <c r="R11" i="24"/>
  <c r="N11" i="24"/>
  <c r="G10" i="24"/>
  <c r="N10" i="24"/>
  <c r="R10" i="24"/>
  <c r="G63" i="11"/>
  <c r="N63" i="11"/>
  <c r="R63" i="11"/>
  <c r="G62" i="11"/>
  <c r="N62" i="11"/>
  <c r="R62" i="11"/>
  <c r="O71" i="11"/>
  <c r="S71" i="11"/>
  <c r="G71" i="11"/>
  <c r="S5" i="11"/>
  <c r="O5" i="11"/>
  <c r="G5" i="11"/>
  <c r="G36" i="26"/>
  <c r="N36" i="26"/>
  <c r="R36" i="26"/>
  <c r="S71" i="26"/>
  <c r="O71" i="26"/>
  <c r="G71" i="26"/>
  <c r="G32" i="19"/>
  <c r="R32" i="19"/>
  <c r="N32" i="19"/>
  <c r="G36" i="19"/>
  <c r="R36" i="19"/>
  <c r="N36" i="19"/>
  <c r="G10" i="19"/>
  <c r="R10" i="19"/>
  <c r="N10" i="19"/>
  <c r="G33" i="25"/>
  <c r="N33" i="25"/>
  <c r="R33" i="25"/>
  <c r="O72" i="25"/>
  <c r="S72" i="25"/>
  <c r="G72" i="25"/>
  <c r="G82" i="25"/>
  <c r="R82" i="25"/>
  <c r="N82" i="25"/>
  <c r="G57" i="23"/>
  <c r="N57" i="23"/>
  <c r="R57" i="23"/>
  <c r="G50" i="28"/>
  <c r="R50" i="28"/>
  <c r="N50" i="28"/>
  <c r="G45" i="19"/>
  <c r="N45" i="19"/>
  <c r="R45" i="19"/>
  <c r="G47" i="28"/>
  <c r="N47" i="28"/>
  <c r="R47" i="28"/>
  <c r="G54" i="24"/>
  <c r="N54" i="24"/>
  <c r="R54" i="24"/>
  <c r="G55" i="19"/>
  <c r="N55" i="19"/>
  <c r="R55" i="19"/>
  <c r="G57" i="25"/>
  <c r="N57" i="25"/>
  <c r="R57" i="25"/>
  <c r="G36" i="18"/>
  <c r="R36" i="18"/>
  <c r="N36" i="18"/>
  <c r="G64" i="23"/>
  <c r="N64" i="23"/>
  <c r="R64" i="23"/>
  <c r="O5" i="10"/>
  <c r="S5" i="10"/>
  <c r="G5" i="10"/>
  <c r="G32" i="23"/>
  <c r="N32" i="23"/>
  <c r="R32" i="23"/>
  <c r="G62" i="23"/>
  <c r="R62" i="23"/>
  <c r="N62" i="23"/>
  <c r="G35" i="23"/>
  <c r="R35" i="23"/>
  <c r="N35" i="23"/>
  <c r="G68" i="23"/>
  <c r="N68" i="23"/>
  <c r="R68" i="23"/>
  <c r="O5" i="23"/>
  <c r="S5" i="23"/>
  <c r="G5" i="23"/>
  <c r="G66" i="28"/>
  <c r="R66" i="28"/>
  <c r="N66" i="28"/>
  <c r="G36" i="28"/>
  <c r="R36" i="28"/>
  <c r="N36" i="28"/>
  <c r="G81" i="28"/>
  <c r="R81" i="28"/>
  <c r="N81" i="28"/>
  <c r="G84" i="28"/>
  <c r="N84" i="28"/>
  <c r="R84" i="28"/>
  <c r="G24" i="28"/>
  <c r="N24" i="28"/>
  <c r="R24" i="28"/>
  <c r="O70" i="28"/>
  <c r="S70" i="28"/>
  <c r="G70" i="28"/>
  <c r="O72" i="28"/>
  <c r="S72" i="28"/>
  <c r="G72" i="28"/>
  <c r="G26" i="28"/>
  <c r="N26" i="28"/>
  <c r="R26" i="28"/>
  <c r="G14" i="28"/>
  <c r="R14" i="28"/>
  <c r="N14" i="28"/>
  <c r="G85" i="28"/>
  <c r="N85" i="28"/>
  <c r="R85" i="28"/>
  <c r="G84" i="24"/>
  <c r="R84" i="24"/>
  <c r="N84" i="24"/>
  <c r="G36" i="24"/>
  <c r="N36" i="24"/>
  <c r="R36" i="24"/>
  <c r="G82" i="24"/>
  <c r="N82" i="24"/>
  <c r="R82" i="24"/>
  <c r="G83" i="24"/>
  <c r="R83" i="24"/>
  <c r="N83" i="24"/>
  <c r="G35" i="24"/>
  <c r="N35" i="24"/>
  <c r="R35" i="24"/>
  <c r="G22" i="24"/>
  <c r="R22" i="24"/>
  <c r="N22" i="24"/>
  <c r="G40" i="24"/>
  <c r="N40" i="24"/>
  <c r="R40" i="24"/>
  <c r="G18" i="24"/>
  <c r="N18" i="24"/>
  <c r="R18" i="24"/>
  <c r="G27" i="24"/>
  <c r="R27" i="24"/>
  <c r="N27" i="24"/>
  <c r="G23" i="24"/>
  <c r="N23" i="24"/>
  <c r="R23" i="24"/>
  <c r="G25" i="24"/>
  <c r="R25" i="24"/>
  <c r="N25" i="24"/>
  <c r="O75" i="24"/>
  <c r="S75" i="24"/>
  <c r="G75" i="24"/>
  <c r="O76" i="24"/>
  <c r="S76" i="24"/>
  <c r="G76" i="24"/>
  <c r="G34" i="11"/>
  <c r="R34" i="11"/>
  <c r="N34" i="11"/>
  <c r="G29" i="11"/>
  <c r="R29" i="11"/>
  <c r="N29" i="11"/>
  <c r="G11" i="11"/>
  <c r="N11" i="11"/>
  <c r="R11" i="11"/>
  <c r="G26" i="11"/>
  <c r="R26" i="11"/>
  <c r="N26" i="11"/>
  <c r="G14" i="11"/>
  <c r="N14" i="11"/>
  <c r="R14" i="11"/>
  <c r="G19" i="11"/>
  <c r="R19" i="11"/>
  <c r="N19" i="11"/>
  <c r="G85" i="11"/>
  <c r="N85" i="11"/>
  <c r="R85" i="11"/>
  <c r="G62" i="19"/>
  <c r="R62" i="19"/>
  <c r="N62" i="19"/>
  <c r="G59" i="19"/>
  <c r="N59" i="19"/>
  <c r="R59" i="19"/>
  <c r="G60" i="19"/>
  <c r="N60" i="19"/>
  <c r="R60" i="19"/>
  <c r="G19" i="19"/>
  <c r="N19" i="19"/>
  <c r="R19" i="19"/>
  <c r="S76" i="19"/>
  <c r="O76" i="19"/>
  <c r="G76" i="19"/>
  <c r="S73" i="19"/>
  <c r="O73" i="19"/>
  <c r="G73" i="19"/>
  <c r="G40" i="19"/>
  <c r="R40" i="19"/>
  <c r="N40" i="19"/>
  <c r="G37" i="19"/>
  <c r="N37" i="19"/>
  <c r="R37" i="19"/>
  <c r="G11" i="19"/>
  <c r="N11" i="19"/>
  <c r="R11" i="19"/>
  <c r="G21" i="19"/>
  <c r="R21" i="19"/>
  <c r="N21" i="19"/>
  <c r="G12" i="19"/>
  <c r="R12" i="19"/>
  <c r="N12" i="19"/>
  <c r="G60" i="25"/>
  <c r="R60" i="25"/>
  <c r="N60" i="25"/>
  <c r="G63" i="25"/>
  <c r="N63" i="25"/>
  <c r="R63" i="25"/>
  <c r="G10" i="25"/>
  <c r="R10" i="25"/>
  <c r="N10" i="25"/>
  <c r="G17" i="25"/>
  <c r="N17" i="25"/>
  <c r="R17" i="25"/>
  <c r="O7" i="25"/>
  <c r="S7" i="25"/>
  <c r="G7" i="25"/>
  <c r="G33" i="23"/>
  <c r="R33" i="23"/>
  <c r="N33" i="23"/>
  <c r="G65" i="23"/>
  <c r="R65" i="23"/>
  <c r="N65" i="23"/>
  <c r="G43" i="23"/>
  <c r="R43" i="23"/>
  <c r="N43" i="23"/>
  <c r="G69" i="23"/>
  <c r="R69" i="23"/>
  <c r="N69" i="23"/>
  <c r="S74" i="23"/>
  <c r="O74" i="23"/>
  <c r="G74" i="23"/>
  <c r="O73" i="23"/>
  <c r="S73" i="23"/>
  <c r="G73" i="23"/>
  <c r="G32" i="28"/>
  <c r="R32" i="28"/>
  <c r="N32" i="28"/>
  <c r="G62" i="28"/>
  <c r="N62" i="28"/>
  <c r="R62" i="28"/>
  <c r="G59" i="28"/>
  <c r="N59" i="28"/>
  <c r="R59" i="28"/>
  <c r="S6" i="28"/>
  <c r="O6" i="28"/>
  <c r="G6" i="28"/>
  <c r="S5" i="28"/>
  <c r="O5" i="28"/>
  <c r="G5" i="28"/>
  <c r="G29" i="24"/>
  <c r="N29" i="24"/>
  <c r="R29" i="24"/>
  <c r="G42" i="24"/>
  <c r="N42" i="24"/>
  <c r="R42" i="24"/>
  <c r="G60" i="24"/>
  <c r="N60" i="24"/>
  <c r="R60" i="24"/>
  <c r="G24" i="24"/>
  <c r="N24" i="24"/>
  <c r="R24" i="24"/>
  <c r="G19" i="24"/>
  <c r="R19" i="24"/>
  <c r="N19" i="24"/>
  <c r="G13" i="24"/>
  <c r="R13" i="24"/>
  <c r="N13" i="24"/>
  <c r="G21" i="24"/>
  <c r="R21" i="24"/>
  <c r="N21" i="24"/>
  <c r="O8" i="24"/>
  <c r="S8" i="24"/>
  <c r="G8" i="24"/>
  <c r="G82" i="11"/>
  <c r="R82" i="11"/>
  <c r="N82" i="11"/>
  <c r="G80" i="11"/>
  <c r="N80" i="11"/>
  <c r="R80" i="11"/>
  <c r="G33" i="11"/>
  <c r="N33" i="11"/>
  <c r="R33" i="11"/>
  <c r="G60" i="11"/>
  <c r="N60" i="11"/>
  <c r="R60" i="11"/>
  <c r="G36" i="11"/>
  <c r="N36" i="11"/>
  <c r="R36" i="11"/>
  <c r="G79" i="11"/>
  <c r="N79" i="11"/>
  <c r="R79" i="11"/>
  <c r="G35" i="11"/>
  <c r="N35" i="11"/>
  <c r="R35" i="11"/>
  <c r="G39" i="11"/>
  <c r="N39" i="11"/>
  <c r="R39" i="11"/>
  <c r="G37" i="11"/>
  <c r="R37" i="11"/>
  <c r="N37" i="11"/>
  <c r="G24" i="11"/>
  <c r="R24" i="11"/>
  <c r="N24" i="11"/>
  <c r="G13" i="11"/>
  <c r="R13" i="11"/>
  <c r="N13" i="11"/>
  <c r="G23" i="11"/>
  <c r="R23" i="11"/>
  <c r="N23" i="11"/>
  <c r="O70" i="11"/>
  <c r="S70" i="11"/>
  <c r="G70" i="11"/>
  <c r="S75" i="11"/>
  <c r="O75" i="11"/>
  <c r="G75" i="11"/>
  <c r="S7" i="11"/>
  <c r="O7" i="11"/>
  <c r="G7" i="11"/>
  <c r="G69" i="26"/>
  <c r="R69" i="26"/>
  <c r="N69" i="26"/>
  <c r="G79" i="19"/>
  <c r="N79" i="19"/>
  <c r="R79" i="19"/>
  <c r="G61" i="19"/>
  <c r="N61" i="19"/>
  <c r="R61" i="19"/>
  <c r="G68" i="19"/>
  <c r="N68" i="19"/>
  <c r="R68" i="19"/>
  <c r="G15" i="19"/>
  <c r="N15" i="19"/>
  <c r="R15" i="19"/>
  <c r="G9" i="19"/>
  <c r="R9" i="19"/>
  <c r="N9" i="19"/>
  <c r="G39" i="19"/>
  <c r="N39" i="19"/>
  <c r="R39" i="19"/>
  <c r="G14" i="19"/>
  <c r="R14" i="19"/>
  <c r="N14" i="19"/>
  <c r="O8" i="19"/>
  <c r="S8" i="19"/>
  <c r="G8" i="19"/>
  <c r="G68" i="25"/>
  <c r="R68" i="25"/>
  <c r="N68" i="25"/>
  <c r="G86" i="25"/>
  <c r="R86" i="25"/>
  <c r="N86" i="25"/>
  <c r="G66" i="25"/>
  <c r="N66" i="25"/>
  <c r="R66" i="25"/>
  <c r="G43" i="25"/>
  <c r="R43" i="25"/>
  <c r="N43" i="25"/>
  <c r="G15" i="25"/>
  <c r="R15" i="25"/>
  <c r="N15" i="25"/>
  <c r="G19" i="25"/>
  <c r="N19" i="25"/>
  <c r="R19" i="25"/>
  <c r="G41" i="25"/>
  <c r="R41" i="25"/>
  <c r="N41" i="25"/>
  <c r="G22" i="25"/>
  <c r="N22" i="25"/>
  <c r="R22" i="25"/>
  <c r="G9" i="25"/>
  <c r="N9" i="25"/>
  <c r="R9" i="25"/>
  <c r="G40" i="25"/>
  <c r="R40" i="25"/>
  <c r="N40" i="25"/>
  <c r="S77" i="25"/>
  <c r="O77" i="25"/>
  <c r="G77" i="25"/>
  <c r="O76" i="25"/>
  <c r="S76" i="25"/>
  <c r="G76" i="25"/>
  <c r="G34" i="25"/>
  <c r="N34" i="25"/>
  <c r="R34" i="25"/>
  <c r="G61" i="25"/>
  <c r="N61" i="25"/>
  <c r="R61" i="25"/>
  <c r="G27" i="25"/>
  <c r="N27" i="25"/>
  <c r="R27" i="25"/>
  <c r="G18" i="25"/>
  <c r="R18" i="25"/>
  <c r="N18" i="25"/>
  <c r="G11" i="25"/>
  <c r="N11" i="25"/>
  <c r="R11" i="25"/>
  <c r="G85" i="25"/>
  <c r="R85" i="25"/>
  <c r="N85" i="25"/>
  <c r="G47" i="23"/>
  <c r="N47" i="23"/>
  <c r="R47" i="23"/>
  <c r="G44" i="28"/>
  <c r="R44" i="28"/>
  <c r="N44" i="28"/>
  <c r="G55" i="24"/>
  <c r="N55" i="24"/>
  <c r="R55" i="24"/>
  <c r="G46" i="11"/>
  <c r="N46" i="11"/>
  <c r="R46" i="11"/>
  <c r="G56" i="11"/>
  <c r="R56" i="11"/>
  <c r="N56" i="11"/>
  <c r="G56" i="26"/>
  <c r="R56" i="26"/>
  <c r="N56" i="26"/>
  <c r="G57" i="19"/>
  <c r="R57" i="19"/>
  <c r="N57" i="19"/>
  <c r="G45" i="25"/>
  <c r="R45" i="25"/>
  <c r="N45" i="25"/>
  <c r="G49" i="11"/>
  <c r="R49" i="11"/>
  <c r="N49" i="11"/>
  <c r="G54" i="23"/>
  <c r="R54" i="23"/>
  <c r="N54" i="23"/>
  <c r="G55" i="23"/>
  <c r="R55" i="23"/>
  <c r="N55" i="23"/>
  <c r="G54" i="28"/>
  <c r="R54" i="28"/>
  <c r="N54" i="28"/>
  <c r="G45" i="28"/>
  <c r="N45" i="28"/>
  <c r="R45" i="28"/>
  <c r="G58" i="24"/>
  <c r="R58" i="24"/>
  <c r="N58" i="24"/>
  <c r="G46" i="24"/>
  <c r="R46" i="24"/>
  <c r="N46" i="24"/>
  <c r="G57" i="11"/>
  <c r="R57" i="11"/>
  <c r="N57" i="11"/>
  <c r="G50" i="11"/>
  <c r="N50" i="11"/>
  <c r="R50" i="11"/>
  <c r="G51" i="11"/>
  <c r="R51" i="11"/>
  <c r="N51" i="11"/>
  <c r="G53" i="19"/>
  <c r="R53" i="19"/>
  <c r="N53" i="19"/>
  <c r="G44" i="19"/>
  <c r="N44" i="19"/>
  <c r="R44" i="19"/>
  <c r="G44" i="25"/>
  <c r="N44" i="25"/>
  <c r="R44" i="25"/>
  <c r="R48" i="23"/>
  <c r="N48" i="23"/>
  <c r="G48" i="23"/>
  <c r="G84" i="18"/>
  <c r="N84" i="18"/>
  <c r="R84" i="18"/>
  <c r="G58" i="10"/>
  <c r="N58" i="10"/>
  <c r="R58" i="10"/>
  <c r="G15" i="4" l="1"/>
  <c r="G52" i="4"/>
  <c r="S7" i="9"/>
  <c r="G39" i="26"/>
  <c r="P39" i="26" s="1"/>
  <c r="N39" i="26"/>
  <c r="G59" i="4"/>
  <c r="G17" i="4"/>
  <c r="R78" i="4"/>
  <c r="S72" i="4"/>
  <c r="R58" i="4"/>
  <c r="G36" i="4"/>
  <c r="N36" i="4"/>
  <c r="R36" i="4"/>
  <c r="G20" i="4"/>
  <c r="N20" i="4"/>
  <c r="R20" i="4"/>
  <c r="S7" i="4"/>
  <c r="O7" i="4"/>
  <c r="G7" i="4"/>
  <c r="S8" i="4"/>
  <c r="O8" i="4"/>
  <c r="G8" i="4"/>
  <c r="N15" i="4"/>
  <c r="G23" i="4"/>
  <c r="R23" i="4"/>
  <c r="N23" i="4"/>
  <c r="G64" i="16"/>
  <c r="R64" i="16"/>
  <c r="N64" i="16"/>
  <c r="G29" i="16"/>
  <c r="N29" i="16"/>
  <c r="R29" i="16"/>
  <c r="S8" i="16"/>
  <c r="O8" i="16"/>
  <c r="G8" i="16"/>
  <c r="G63" i="16"/>
  <c r="R63" i="16"/>
  <c r="N63" i="16"/>
  <c r="S73" i="16"/>
  <c r="O73" i="16"/>
  <c r="G73" i="16"/>
  <c r="O77" i="16"/>
  <c r="S77" i="16"/>
  <c r="G77" i="16"/>
  <c r="G63" i="17"/>
  <c r="N63" i="17"/>
  <c r="R63" i="17"/>
  <c r="G67" i="17"/>
  <c r="N67" i="17"/>
  <c r="R67" i="17"/>
  <c r="G86" i="17"/>
  <c r="R86" i="17"/>
  <c r="N86" i="17"/>
  <c r="G64" i="17"/>
  <c r="R64" i="17"/>
  <c r="N64" i="17"/>
  <c r="G21" i="17"/>
  <c r="R21" i="17"/>
  <c r="N21" i="17"/>
  <c r="G20" i="17"/>
  <c r="N20" i="17"/>
  <c r="R20" i="17"/>
  <c r="G17" i="17"/>
  <c r="R17" i="17"/>
  <c r="N17" i="17"/>
  <c r="G16" i="17"/>
  <c r="N16" i="17"/>
  <c r="R16" i="17"/>
  <c r="G11" i="17"/>
  <c r="R11" i="17"/>
  <c r="N11" i="17"/>
  <c r="G85" i="17"/>
  <c r="R85" i="17"/>
  <c r="N85" i="17"/>
  <c r="O76" i="17"/>
  <c r="S76" i="17"/>
  <c r="G76" i="17"/>
  <c r="O71" i="17"/>
  <c r="S71" i="17"/>
  <c r="G71" i="17"/>
  <c r="G66" i="22"/>
  <c r="N66" i="22"/>
  <c r="R66" i="22"/>
  <c r="G79" i="22"/>
  <c r="N79" i="22"/>
  <c r="R79" i="22"/>
  <c r="G60" i="22"/>
  <c r="N60" i="22"/>
  <c r="R60" i="22"/>
  <c r="G34" i="22"/>
  <c r="N34" i="22"/>
  <c r="R34" i="22"/>
  <c r="G9" i="22"/>
  <c r="R9" i="22"/>
  <c r="N9" i="22"/>
  <c r="O76" i="22"/>
  <c r="S76" i="22"/>
  <c r="G76" i="22"/>
  <c r="S71" i="22"/>
  <c r="O71" i="22"/>
  <c r="G71" i="22"/>
  <c r="O6" i="22"/>
  <c r="S6" i="22"/>
  <c r="G6" i="22"/>
  <c r="G33" i="12"/>
  <c r="N33" i="12"/>
  <c r="R33" i="12"/>
  <c r="G28" i="12"/>
  <c r="R28" i="12"/>
  <c r="N28" i="12"/>
  <c r="G61" i="12"/>
  <c r="R61" i="12"/>
  <c r="N61" i="12"/>
  <c r="G69" i="12"/>
  <c r="N69" i="12"/>
  <c r="R69" i="12"/>
  <c r="G43" i="12"/>
  <c r="N43" i="12"/>
  <c r="R43" i="12"/>
  <c r="G81" i="12"/>
  <c r="R81" i="12"/>
  <c r="N81" i="12"/>
  <c r="G68" i="27"/>
  <c r="N68" i="27"/>
  <c r="R68" i="27"/>
  <c r="G69" i="27"/>
  <c r="R69" i="27"/>
  <c r="N69" i="27"/>
  <c r="G33" i="27"/>
  <c r="R33" i="27"/>
  <c r="N33" i="27"/>
  <c r="G64" i="27"/>
  <c r="R64" i="27"/>
  <c r="N64" i="27"/>
  <c r="G14" i="27"/>
  <c r="R14" i="27"/>
  <c r="N14" i="27"/>
  <c r="G40" i="27"/>
  <c r="R40" i="27"/>
  <c r="N40" i="27"/>
  <c r="G15" i="27"/>
  <c r="R15" i="27"/>
  <c r="N15" i="27"/>
  <c r="G65" i="4"/>
  <c r="N65" i="4"/>
  <c r="R65" i="4"/>
  <c r="G41" i="4"/>
  <c r="N41" i="4"/>
  <c r="R41" i="4"/>
  <c r="O70" i="4"/>
  <c r="S70" i="4"/>
  <c r="G70" i="4"/>
  <c r="G83" i="16"/>
  <c r="N83" i="16"/>
  <c r="R83" i="16"/>
  <c r="G78" i="16"/>
  <c r="N78" i="16"/>
  <c r="R78" i="16"/>
  <c r="G20" i="16"/>
  <c r="N20" i="16"/>
  <c r="R20" i="16"/>
  <c r="G69" i="16"/>
  <c r="N69" i="16"/>
  <c r="R69" i="16"/>
  <c r="G42" i="16"/>
  <c r="R42" i="16"/>
  <c r="N42" i="16"/>
  <c r="G30" i="16"/>
  <c r="N30" i="16"/>
  <c r="R30" i="16"/>
  <c r="G18" i="16"/>
  <c r="N18" i="16"/>
  <c r="R18" i="16"/>
  <c r="G39" i="16"/>
  <c r="R39" i="16"/>
  <c r="N39" i="16"/>
  <c r="G37" i="16"/>
  <c r="N37" i="16"/>
  <c r="R37" i="16"/>
  <c r="G83" i="17"/>
  <c r="N83" i="17"/>
  <c r="R83" i="17"/>
  <c r="G82" i="17"/>
  <c r="R82" i="17"/>
  <c r="N82" i="17"/>
  <c r="G28" i="17"/>
  <c r="R28" i="17"/>
  <c r="N28" i="17"/>
  <c r="G60" i="17"/>
  <c r="R60" i="17"/>
  <c r="N60" i="17"/>
  <c r="G32" i="22"/>
  <c r="N32" i="22"/>
  <c r="R32" i="22"/>
  <c r="G82" i="22"/>
  <c r="R82" i="22"/>
  <c r="N82" i="22"/>
  <c r="G83" i="22"/>
  <c r="R83" i="22"/>
  <c r="N83" i="22"/>
  <c r="G36" i="22"/>
  <c r="R36" i="22"/>
  <c r="N36" i="22"/>
  <c r="G43" i="22"/>
  <c r="R43" i="22"/>
  <c r="N43" i="22"/>
  <c r="G86" i="22"/>
  <c r="R86" i="22"/>
  <c r="N86" i="22"/>
  <c r="G39" i="22"/>
  <c r="R39" i="22"/>
  <c r="N39" i="22"/>
  <c r="G32" i="12"/>
  <c r="N32" i="12"/>
  <c r="R32" i="12"/>
  <c r="G59" i="12"/>
  <c r="N59" i="12"/>
  <c r="R59" i="12"/>
  <c r="G60" i="12"/>
  <c r="R60" i="12"/>
  <c r="N60" i="12"/>
  <c r="G64" i="12"/>
  <c r="R64" i="12"/>
  <c r="N64" i="12"/>
  <c r="G34" i="12"/>
  <c r="N34" i="12"/>
  <c r="R34" i="12"/>
  <c r="G14" i="12"/>
  <c r="N14" i="12"/>
  <c r="R14" i="12"/>
  <c r="G27" i="12"/>
  <c r="R27" i="12"/>
  <c r="N27" i="12"/>
  <c r="O76" i="12"/>
  <c r="S76" i="12"/>
  <c r="G76" i="12"/>
  <c r="O71" i="12"/>
  <c r="S71" i="12"/>
  <c r="G71" i="12"/>
  <c r="O8" i="12"/>
  <c r="S8" i="12"/>
  <c r="G8" i="12"/>
  <c r="G84" i="27"/>
  <c r="R84" i="27"/>
  <c r="N84" i="27"/>
  <c r="G86" i="27"/>
  <c r="N86" i="27"/>
  <c r="R86" i="27"/>
  <c r="G34" i="27"/>
  <c r="N34" i="27"/>
  <c r="R34" i="27"/>
  <c r="G81" i="27"/>
  <c r="N81" i="27"/>
  <c r="R81" i="27"/>
  <c r="O72" i="27"/>
  <c r="S72" i="27"/>
  <c r="G72" i="27"/>
  <c r="S71" i="27"/>
  <c r="O71" i="27"/>
  <c r="G71" i="27"/>
  <c r="G55" i="13"/>
  <c r="N55" i="13"/>
  <c r="R55" i="13"/>
  <c r="G51" i="13"/>
  <c r="N51" i="13"/>
  <c r="R51" i="13"/>
  <c r="G58" i="13"/>
  <c r="N58" i="13"/>
  <c r="R58" i="13"/>
  <c r="G44" i="4"/>
  <c r="N44" i="4"/>
  <c r="R44" i="4"/>
  <c r="G55" i="4"/>
  <c r="R55" i="4"/>
  <c r="N55" i="4"/>
  <c r="R52" i="4"/>
  <c r="G51" i="16"/>
  <c r="R51" i="16"/>
  <c r="N51" i="16"/>
  <c r="G52" i="17"/>
  <c r="R52" i="17"/>
  <c r="N52" i="17"/>
  <c r="G53" i="22"/>
  <c r="R53" i="22"/>
  <c r="N53" i="22"/>
  <c r="G56" i="22"/>
  <c r="R56" i="22"/>
  <c r="N56" i="22"/>
  <c r="G45" i="12"/>
  <c r="R45" i="12"/>
  <c r="N45" i="12"/>
  <c r="G46" i="12"/>
  <c r="N46" i="12"/>
  <c r="R46" i="12"/>
  <c r="G45" i="13"/>
  <c r="N45" i="13"/>
  <c r="R45" i="13"/>
  <c r="G53" i="4"/>
  <c r="N53" i="4"/>
  <c r="R53" i="4"/>
  <c r="G54" i="4"/>
  <c r="N54" i="4"/>
  <c r="R54" i="4"/>
  <c r="G58" i="16"/>
  <c r="R58" i="16"/>
  <c r="N58" i="16"/>
  <c r="G50" i="16"/>
  <c r="N50" i="16"/>
  <c r="R50" i="16"/>
  <c r="G46" i="17"/>
  <c r="R46" i="17"/>
  <c r="N46" i="17"/>
  <c r="G54" i="22"/>
  <c r="R54" i="22"/>
  <c r="N54" i="22"/>
  <c r="G46" i="22"/>
  <c r="N46" i="22"/>
  <c r="R46" i="22"/>
  <c r="G52" i="22"/>
  <c r="R52" i="22"/>
  <c r="N52" i="22"/>
  <c r="G58" i="12"/>
  <c r="N58" i="12"/>
  <c r="R58" i="12"/>
  <c r="G50" i="12"/>
  <c r="N50" i="12"/>
  <c r="R50" i="12"/>
  <c r="G51" i="27"/>
  <c r="N51" i="27"/>
  <c r="R51" i="27"/>
  <c r="G57" i="27"/>
  <c r="R57" i="27"/>
  <c r="N57" i="27"/>
  <c r="G46" i="16"/>
  <c r="R46" i="16"/>
  <c r="N46" i="16"/>
  <c r="G17" i="13"/>
  <c r="N17" i="13"/>
  <c r="R17" i="13"/>
  <c r="G81" i="13"/>
  <c r="R81" i="13"/>
  <c r="N81" i="13"/>
  <c r="G65" i="13"/>
  <c r="N65" i="13"/>
  <c r="R65" i="13"/>
  <c r="G30" i="13"/>
  <c r="N30" i="13"/>
  <c r="R30" i="13"/>
  <c r="G26" i="13"/>
  <c r="N26" i="13"/>
  <c r="R26" i="13"/>
  <c r="G62" i="13"/>
  <c r="R62" i="13"/>
  <c r="N62" i="13"/>
  <c r="S72" i="13"/>
  <c r="O72" i="13"/>
  <c r="G72" i="13"/>
  <c r="G12" i="13"/>
  <c r="N12" i="13"/>
  <c r="R12" i="13"/>
  <c r="G19" i="13"/>
  <c r="R19" i="13"/>
  <c r="N19" i="13"/>
  <c r="R48" i="17"/>
  <c r="N48" i="17"/>
  <c r="G48" i="17"/>
  <c r="O73" i="13"/>
  <c r="S73" i="13"/>
  <c r="G73" i="13"/>
  <c r="G61" i="13"/>
  <c r="N61" i="13"/>
  <c r="R61" i="13"/>
  <c r="G32" i="13"/>
  <c r="N32" i="13"/>
  <c r="R32" i="13"/>
  <c r="G18" i="13"/>
  <c r="R18" i="13"/>
  <c r="N18" i="13"/>
  <c r="G29" i="18"/>
  <c r="N29" i="18"/>
  <c r="R29" i="18"/>
  <c r="S5" i="18"/>
  <c r="O5" i="18"/>
  <c r="G5" i="18"/>
  <c r="G12" i="18"/>
  <c r="N12" i="18"/>
  <c r="R12" i="18"/>
  <c r="G15" i="18"/>
  <c r="N15" i="18"/>
  <c r="R15" i="18"/>
  <c r="O8" i="18"/>
  <c r="S8" i="18"/>
  <c r="G8" i="18"/>
  <c r="G39" i="18"/>
  <c r="R39" i="18"/>
  <c r="N39" i="18"/>
  <c r="G55" i="18"/>
  <c r="R55" i="18"/>
  <c r="N55" i="18"/>
  <c r="G20" i="18"/>
  <c r="N20" i="18"/>
  <c r="R20" i="18"/>
  <c r="G68" i="18"/>
  <c r="R68" i="18"/>
  <c r="N68" i="18"/>
  <c r="G54" i="18"/>
  <c r="N54" i="18"/>
  <c r="R54" i="18"/>
  <c r="S77" i="18"/>
  <c r="O77" i="18"/>
  <c r="G77" i="18"/>
  <c r="G34" i="18"/>
  <c r="N34" i="18"/>
  <c r="R34" i="18"/>
  <c r="G56" i="18"/>
  <c r="R56" i="18"/>
  <c r="N56" i="18"/>
  <c r="G78" i="18"/>
  <c r="N78" i="18"/>
  <c r="R78" i="18"/>
  <c r="G43" i="18"/>
  <c r="R43" i="18"/>
  <c r="N43" i="18"/>
  <c r="G49" i="18"/>
  <c r="N49" i="18"/>
  <c r="R49" i="18"/>
  <c r="S71" i="18"/>
  <c r="O71" i="18"/>
  <c r="G71" i="18"/>
  <c r="G81" i="18"/>
  <c r="R81" i="18"/>
  <c r="N81" i="18"/>
  <c r="G52" i="18"/>
  <c r="R52" i="18"/>
  <c r="N52" i="18"/>
  <c r="G33" i="18"/>
  <c r="N33" i="18"/>
  <c r="R33" i="18"/>
  <c r="G26" i="18"/>
  <c r="N26" i="18"/>
  <c r="R26" i="18"/>
  <c r="O5" i="13"/>
  <c r="S5" i="13"/>
  <c r="G5" i="13"/>
  <c r="G44" i="14"/>
  <c r="N44" i="14"/>
  <c r="R44" i="14"/>
  <c r="G58" i="14"/>
  <c r="R58" i="14"/>
  <c r="N58" i="14"/>
  <c r="G51" i="14"/>
  <c r="R51" i="14"/>
  <c r="N51" i="14"/>
  <c r="N48" i="14"/>
  <c r="R48" i="14"/>
  <c r="G48" i="14"/>
  <c r="G53" i="9"/>
  <c r="N53" i="9"/>
  <c r="R53" i="9"/>
  <c r="G46" i="15"/>
  <c r="R46" i="15"/>
  <c r="N46" i="15"/>
  <c r="G64" i="14"/>
  <c r="N64" i="14"/>
  <c r="R64" i="14"/>
  <c r="G24" i="10"/>
  <c r="R24" i="10"/>
  <c r="N24" i="10"/>
  <c r="G62" i="10"/>
  <c r="N62" i="10"/>
  <c r="R62" i="10"/>
  <c r="G47" i="10"/>
  <c r="N47" i="10"/>
  <c r="R47" i="10"/>
  <c r="G19" i="10"/>
  <c r="N19" i="10"/>
  <c r="R19" i="10"/>
  <c r="G12" i="10"/>
  <c r="R12" i="10"/>
  <c r="N12" i="10"/>
  <c r="G38" i="10"/>
  <c r="N38" i="10"/>
  <c r="R38" i="10"/>
  <c r="G55" i="10"/>
  <c r="R55" i="10"/>
  <c r="N55" i="10"/>
  <c r="G52" i="9"/>
  <c r="N52" i="9"/>
  <c r="R52" i="9"/>
  <c r="G45" i="9"/>
  <c r="R45" i="9"/>
  <c r="N45" i="9"/>
  <c r="G55" i="15"/>
  <c r="R55" i="15"/>
  <c r="N55" i="15"/>
  <c r="G9" i="15"/>
  <c r="R9" i="15"/>
  <c r="N9" i="15"/>
  <c r="S74" i="15"/>
  <c r="O74" i="15"/>
  <c r="G74" i="15"/>
  <c r="G57" i="15"/>
  <c r="R57" i="15"/>
  <c r="N57" i="15"/>
  <c r="G21" i="9"/>
  <c r="R21" i="9"/>
  <c r="N21" i="9"/>
  <c r="G9" i="9"/>
  <c r="N9" i="9"/>
  <c r="R9" i="9"/>
  <c r="G28" i="9"/>
  <c r="N28" i="9"/>
  <c r="R28" i="9"/>
  <c r="G61" i="15"/>
  <c r="R61" i="15"/>
  <c r="N61" i="15"/>
  <c r="G38" i="15"/>
  <c r="R38" i="15"/>
  <c r="N38" i="15"/>
  <c r="G54" i="15"/>
  <c r="R54" i="15"/>
  <c r="N54" i="15"/>
  <c r="G80" i="14"/>
  <c r="R80" i="14"/>
  <c r="N80" i="14"/>
  <c r="G21" i="14"/>
  <c r="R21" i="14"/>
  <c r="N21" i="14"/>
  <c r="G14" i="14"/>
  <c r="N14" i="14"/>
  <c r="R14" i="14"/>
  <c r="G42" i="14"/>
  <c r="R42" i="14"/>
  <c r="N42" i="14"/>
  <c r="S74" i="14"/>
  <c r="O74" i="14"/>
  <c r="G74" i="14"/>
  <c r="G26" i="14"/>
  <c r="R26" i="14"/>
  <c r="N26" i="14"/>
  <c r="G81" i="14"/>
  <c r="R81" i="14"/>
  <c r="N81" i="14"/>
  <c r="G44" i="9"/>
  <c r="N44" i="9"/>
  <c r="R44" i="9"/>
  <c r="G45" i="10"/>
  <c r="N45" i="10"/>
  <c r="R45" i="10"/>
  <c r="G60" i="10"/>
  <c r="N60" i="10"/>
  <c r="R60" i="10"/>
  <c r="S73" i="15"/>
  <c r="O73" i="15"/>
  <c r="G73" i="15"/>
  <c r="G31" i="10"/>
  <c r="N31" i="10"/>
  <c r="R31" i="10"/>
  <c r="S71" i="9"/>
  <c r="O71" i="9"/>
  <c r="G71" i="9"/>
  <c r="G23" i="15"/>
  <c r="N23" i="15"/>
  <c r="R23" i="15"/>
  <c r="G85" i="15"/>
  <c r="N85" i="15"/>
  <c r="R85" i="15"/>
  <c r="G35" i="10"/>
  <c r="N35" i="10"/>
  <c r="R35" i="10"/>
  <c r="O73" i="10"/>
  <c r="S73" i="10"/>
  <c r="G73" i="10"/>
  <c r="G22" i="10"/>
  <c r="R22" i="10"/>
  <c r="N22" i="10"/>
  <c r="G27" i="10"/>
  <c r="R27" i="10"/>
  <c r="N27" i="10"/>
  <c r="G14" i="15"/>
  <c r="R14" i="15"/>
  <c r="N14" i="15"/>
  <c r="G15" i="14"/>
  <c r="N15" i="14"/>
  <c r="R15" i="14"/>
  <c r="G61" i="14"/>
  <c r="N61" i="14"/>
  <c r="R61" i="14"/>
  <c r="G40" i="14"/>
  <c r="N40" i="14"/>
  <c r="R40" i="14"/>
  <c r="G39" i="14"/>
  <c r="N39" i="14"/>
  <c r="R39" i="14"/>
  <c r="R86" i="14"/>
  <c r="G86" i="14"/>
  <c r="N86" i="14"/>
  <c r="G43" i="10"/>
  <c r="R43" i="10"/>
  <c r="N43" i="10"/>
  <c r="G11" i="15"/>
  <c r="R11" i="15"/>
  <c r="N11" i="15"/>
  <c r="G29" i="9"/>
  <c r="R29" i="9"/>
  <c r="N29" i="9"/>
  <c r="G55" i="9"/>
  <c r="R55" i="9"/>
  <c r="N55" i="9"/>
  <c r="N48" i="10"/>
  <c r="G48" i="10"/>
  <c r="R48" i="10"/>
  <c r="G69" i="9"/>
  <c r="N69" i="9"/>
  <c r="R69" i="9"/>
  <c r="G68" i="9"/>
  <c r="R68" i="9"/>
  <c r="N68" i="9"/>
  <c r="G66" i="15"/>
  <c r="R66" i="15"/>
  <c r="N66" i="15"/>
  <c r="G61" i="9"/>
  <c r="R61" i="9"/>
  <c r="N61" i="9"/>
  <c r="S76" i="9"/>
  <c r="O76" i="9"/>
  <c r="G76" i="9"/>
  <c r="S8" i="15"/>
  <c r="O8" i="15"/>
  <c r="G8" i="15"/>
  <c r="G14" i="9"/>
  <c r="N14" i="9"/>
  <c r="R14" i="9"/>
  <c r="O74" i="9"/>
  <c r="S74" i="9"/>
  <c r="G74" i="9"/>
  <c r="O6" i="15"/>
  <c r="S6" i="15"/>
  <c r="G6" i="15"/>
  <c r="G11" i="9"/>
  <c r="N11" i="9"/>
  <c r="R11" i="9"/>
  <c r="G30" i="9"/>
  <c r="R30" i="9"/>
  <c r="N30" i="9"/>
  <c r="G66" i="9"/>
  <c r="N66" i="9"/>
  <c r="R66" i="9"/>
  <c r="G39" i="15"/>
  <c r="N39" i="15"/>
  <c r="R39" i="15"/>
  <c r="S77" i="9"/>
  <c r="O77" i="9"/>
  <c r="G77" i="9"/>
  <c r="P51" i="11"/>
  <c r="T51" i="11"/>
  <c r="P58" i="24"/>
  <c r="T58" i="24"/>
  <c r="P54" i="23"/>
  <c r="T54" i="23"/>
  <c r="T56" i="26"/>
  <c r="P56" i="26"/>
  <c r="T44" i="28"/>
  <c r="P44" i="28"/>
  <c r="T18" i="25"/>
  <c r="P18" i="25"/>
  <c r="T22" i="25"/>
  <c r="P22" i="25"/>
  <c r="T43" i="25"/>
  <c r="P43" i="25"/>
  <c r="P15" i="19"/>
  <c r="T15" i="19"/>
  <c r="P70" i="11"/>
  <c r="T70" i="11"/>
  <c r="P13" i="11"/>
  <c r="T13" i="11"/>
  <c r="P35" i="11"/>
  <c r="T35" i="11"/>
  <c r="T33" i="11"/>
  <c r="P33" i="11"/>
  <c r="P21" i="24"/>
  <c r="T21" i="24"/>
  <c r="T60" i="24"/>
  <c r="P60" i="24"/>
  <c r="T65" i="23"/>
  <c r="P65" i="23"/>
  <c r="P7" i="25"/>
  <c r="T7" i="25"/>
  <c r="P10" i="25"/>
  <c r="T10" i="25"/>
  <c r="P21" i="19"/>
  <c r="T21" i="19"/>
  <c r="P59" i="19"/>
  <c r="T59" i="19"/>
  <c r="T19" i="11"/>
  <c r="P19" i="11"/>
  <c r="T29" i="11"/>
  <c r="P29" i="11"/>
  <c r="P76" i="24"/>
  <c r="T76" i="24"/>
  <c r="P25" i="24"/>
  <c r="T25" i="24"/>
  <c r="P40" i="24"/>
  <c r="T40" i="24"/>
  <c r="P82" i="24"/>
  <c r="T82" i="24"/>
  <c r="T14" i="28"/>
  <c r="P14" i="28"/>
  <c r="P72" i="28"/>
  <c r="T72" i="28"/>
  <c r="T24" i="28"/>
  <c r="P24" i="28"/>
  <c r="T66" i="28"/>
  <c r="P66" i="28"/>
  <c r="T62" i="23"/>
  <c r="P62" i="23"/>
  <c r="P5" i="10"/>
  <c r="T5" i="10"/>
  <c r="T55" i="19"/>
  <c r="P55" i="19"/>
  <c r="T50" i="28"/>
  <c r="P50" i="28"/>
  <c r="P33" i="25"/>
  <c r="T33" i="25"/>
  <c r="D90" i="11"/>
  <c r="D92" i="11" s="1"/>
  <c r="T5" i="11"/>
  <c r="P5" i="11"/>
  <c r="T62" i="11"/>
  <c r="P62" i="11"/>
  <c r="T67" i="24"/>
  <c r="P67" i="24"/>
  <c r="T31" i="28"/>
  <c r="P31" i="28"/>
  <c r="T75" i="23"/>
  <c r="P75" i="23"/>
  <c r="P82" i="23"/>
  <c r="T82" i="23"/>
  <c r="P12" i="11"/>
  <c r="T12" i="11"/>
  <c r="T24" i="23"/>
  <c r="P24" i="23"/>
  <c r="G53" i="26"/>
  <c r="R53" i="26"/>
  <c r="N53" i="26"/>
  <c r="G23" i="26"/>
  <c r="N23" i="26"/>
  <c r="R23" i="26"/>
  <c r="G37" i="26"/>
  <c r="N37" i="26"/>
  <c r="R37" i="26"/>
  <c r="P48" i="28"/>
  <c r="T48" i="28"/>
  <c r="P50" i="25"/>
  <c r="T50" i="25"/>
  <c r="T53" i="24"/>
  <c r="P53" i="24"/>
  <c r="P51" i="25"/>
  <c r="T51" i="25"/>
  <c r="T56" i="19"/>
  <c r="P56" i="19"/>
  <c r="T57" i="24"/>
  <c r="P57" i="24"/>
  <c r="P52" i="23"/>
  <c r="T52" i="23"/>
  <c r="P49" i="25"/>
  <c r="T49" i="25"/>
  <c r="T35" i="25"/>
  <c r="P35" i="25"/>
  <c r="T73" i="25"/>
  <c r="P73" i="25"/>
  <c r="T78" i="25"/>
  <c r="P78" i="25"/>
  <c r="T23" i="19"/>
  <c r="P23" i="19"/>
  <c r="T28" i="19"/>
  <c r="P28" i="19"/>
  <c r="G26" i="26"/>
  <c r="R26" i="26"/>
  <c r="N26" i="26"/>
  <c r="G28" i="26"/>
  <c r="N28" i="26"/>
  <c r="R28" i="26"/>
  <c r="T73" i="11"/>
  <c r="P73" i="11"/>
  <c r="P31" i="11"/>
  <c r="T31" i="11"/>
  <c r="P7" i="24"/>
  <c r="T7" i="24"/>
  <c r="T37" i="24"/>
  <c r="P37" i="24"/>
  <c r="P86" i="24"/>
  <c r="T86" i="24"/>
  <c r="P40" i="28"/>
  <c r="T40" i="28"/>
  <c r="P42" i="28"/>
  <c r="T42" i="28"/>
  <c r="P11" i="23"/>
  <c r="T11" i="23"/>
  <c r="T15" i="23"/>
  <c r="P15" i="23"/>
  <c r="T8" i="25"/>
  <c r="P8" i="25"/>
  <c r="P28" i="25"/>
  <c r="T28" i="25"/>
  <c r="G85" i="14"/>
  <c r="R85" i="14"/>
  <c r="N85" i="14"/>
  <c r="T70" i="19"/>
  <c r="P70" i="19"/>
  <c r="P86" i="19"/>
  <c r="T86" i="19"/>
  <c r="G35" i="26"/>
  <c r="R35" i="26"/>
  <c r="N35" i="26"/>
  <c r="P69" i="11"/>
  <c r="T69" i="11"/>
  <c r="P71" i="24"/>
  <c r="T71" i="24"/>
  <c r="P30" i="24"/>
  <c r="T30" i="24"/>
  <c r="T22" i="28"/>
  <c r="P22" i="28"/>
  <c r="P73" i="28"/>
  <c r="T73" i="28"/>
  <c r="T82" i="28"/>
  <c r="P82" i="28"/>
  <c r="P33" i="28"/>
  <c r="T33" i="28"/>
  <c r="P41" i="23"/>
  <c r="T41" i="23"/>
  <c r="T67" i="23"/>
  <c r="P67" i="23"/>
  <c r="T66" i="23"/>
  <c r="P66" i="23"/>
  <c r="P60" i="23"/>
  <c r="T60" i="23"/>
  <c r="P55" i="28"/>
  <c r="T55" i="28"/>
  <c r="P50" i="23"/>
  <c r="T50" i="23"/>
  <c r="P84" i="25"/>
  <c r="T84" i="25"/>
  <c r="D90" i="19"/>
  <c r="D92" i="19" s="1"/>
  <c r="P5" i="19"/>
  <c r="T5" i="19"/>
  <c r="T9" i="26"/>
  <c r="P9" i="26"/>
  <c r="P17" i="28"/>
  <c r="T17" i="28"/>
  <c r="P37" i="23"/>
  <c r="T37" i="23"/>
  <c r="T72" i="19"/>
  <c r="P72" i="19"/>
  <c r="P13" i="26"/>
  <c r="T13" i="26"/>
  <c r="T34" i="24"/>
  <c r="P34" i="24"/>
  <c r="T14" i="23"/>
  <c r="P14" i="23"/>
  <c r="P58" i="9"/>
  <c r="T58" i="9"/>
  <c r="P58" i="18"/>
  <c r="T58" i="18"/>
  <c r="T48" i="25"/>
  <c r="P48" i="25"/>
  <c r="P58" i="19"/>
  <c r="T58" i="19"/>
  <c r="P58" i="11"/>
  <c r="T58" i="11"/>
  <c r="P51" i="23"/>
  <c r="T51" i="23"/>
  <c r="P52" i="25"/>
  <c r="T52" i="25"/>
  <c r="T57" i="26"/>
  <c r="P57" i="26"/>
  <c r="T46" i="23"/>
  <c r="P46" i="23"/>
  <c r="P42" i="25"/>
  <c r="T42" i="25"/>
  <c r="T20" i="25"/>
  <c r="P20" i="25"/>
  <c r="T31" i="25"/>
  <c r="P31" i="25"/>
  <c r="T20" i="19"/>
  <c r="P20" i="19"/>
  <c r="T63" i="19"/>
  <c r="P63" i="19"/>
  <c r="T17" i="11"/>
  <c r="P17" i="11"/>
  <c r="P86" i="11"/>
  <c r="T86" i="11"/>
  <c r="T39" i="24"/>
  <c r="P39" i="24"/>
  <c r="T32" i="24"/>
  <c r="P32" i="24"/>
  <c r="T7" i="28"/>
  <c r="P7" i="28"/>
  <c r="T30" i="28"/>
  <c r="P30" i="28"/>
  <c r="P77" i="23"/>
  <c r="T77" i="23"/>
  <c r="T38" i="25"/>
  <c r="P38" i="25"/>
  <c r="P36" i="14"/>
  <c r="T36" i="14"/>
  <c r="P24" i="19"/>
  <c r="T24" i="19"/>
  <c r="P71" i="19"/>
  <c r="T71" i="19"/>
  <c r="T18" i="19"/>
  <c r="P18" i="19"/>
  <c r="G80" i="26"/>
  <c r="R80" i="26"/>
  <c r="N80" i="26"/>
  <c r="T9" i="11"/>
  <c r="P9" i="11"/>
  <c r="T40" i="11"/>
  <c r="P40" i="11"/>
  <c r="T84" i="11"/>
  <c r="P84" i="11"/>
  <c r="T15" i="24"/>
  <c r="P15" i="24"/>
  <c r="T59" i="24"/>
  <c r="P59" i="24"/>
  <c r="T34" i="28"/>
  <c r="P34" i="28"/>
  <c r="P51" i="24"/>
  <c r="T51" i="24"/>
  <c r="P56" i="24"/>
  <c r="T56" i="24"/>
  <c r="T25" i="19"/>
  <c r="P25" i="19"/>
  <c r="D90" i="24"/>
  <c r="D92" i="24" s="1"/>
  <c r="P5" i="24"/>
  <c r="T5" i="24"/>
  <c r="T27" i="28"/>
  <c r="P27" i="28"/>
  <c r="P6" i="25"/>
  <c r="T6" i="25"/>
  <c r="T33" i="19"/>
  <c r="P33" i="19"/>
  <c r="T64" i="11"/>
  <c r="P64" i="11"/>
  <c r="T10" i="23"/>
  <c r="P10" i="23"/>
  <c r="G10" i="4"/>
  <c r="R10" i="4"/>
  <c r="N10" i="4"/>
  <c r="G69" i="4"/>
  <c r="R69" i="4"/>
  <c r="N69" i="4"/>
  <c r="G83" i="4"/>
  <c r="R83" i="4"/>
  <c r="N83" i="4"/>
  <c r="G64" i="4"/>
  <c r="N64" i="4"/>
  <c r="R64" i="4"/>
  <c r="G35" i="4"/>
  <c r="R35" i="4"/>
  <c r="N35" i="4"/>
  <c r="G38" i="4"/>
  <c r="N38" i="4"/>
  <c r="R38" i="4"/>
  <c r="G16" i="4"/>
  <c r="N16" i="4"/>
  <c r="R16" i="4"/>
  <c r="G60" i="16"/>
  <c r="N60" i="16"/>
  <c r="R60" i="16"/>
  <c r="G33" i="16"/>
  <c r="R33" i="16"/>
  <c r="N33" i="16"/>
  <c r="G84" i="16"/>
  <c r="N84" i="16"/>
  <c r="R84" i="16"/>
  <c r="G24" i="16"/>
  <c r="N24" i="16"/>
  <c r="R24" i="16"/>
  <c r="G17" i="16"/>
  <c r="N17" i="16"/>
  <c r="R17" i="16"/>
  <c r="G25" i="16"/>
  <c r="R25" i="16"/>
  <c r="N25" i="16"/>
  <c r="S7" i="16"/>
  <c r="O7" i="16"/>
  <c r="G7" i="16"/>
  <c r="S5" i="16"/>
  <c r="O5" i="16"/>
  <c r="G5" i="16"/>
  <c r="G59" i="16"/>
  <c r="R59" i="16"/>
  <c r="N59" i="16"/>
  <c r="G32" i="16"/>
  <c r="N32" i="16"/>
  <c r="R32" i="16"/>
  <c r="G12" i="16"/>
  <c r="N12" i="16"/>
  <c r="R12" i="16"/>
  <c r="G13" i="16"/>
  <c r="N13" i="16"/>
  <c r="R13" i="16"/>
  <c r="G40" i="16"/>
  <c r="R40" i="16"/>
  <c r="N40" i="16"/>
  <c r="S72" i="16"/>
  <c r="O72" i="16"/>
  <c r="G72" i="16"/>
  <c r="O70" i="16"/>
  <c r="S70" i="16"/>
  <c r="G70" i="16"/>
  <c r="G78" i="17"/>
  <c r="R78" i="17"/>
  <c r="N78" i="17"/>
  <c r="O70" i="17"/>
  <c r="S70" i="17"/>
  <c r="G70" i="17"/>
  <c r="S75" i="17"/>
  <c r="O75" i="17"/>
  <c r="G75" i="17"/>
  <c r="S8" i="17"/>
  <c r="O8" i="17"/>
  <c r="G8" i="17"/>
  <c r="G65" i="22"/>
  <c r="N65" i="22"/>
  <c r="R65" i="22"/>
  <c r="G59" i="22"/>
  <c r="N59" i="22"/>
  <c r="R59" i="22"/>
  <c r="G42" i="22"/>
  <c r="N42" i="22"/>
  <c r="R42" i="22"/>
  <c r="G11" i="22"/>
  <c r="N11" i="22"/>
  <c r="R11" i="22"/>
  <c r="G22" i="22"/>
  <c r="R22" i="22"/>
  <c r="N22" i="22"/>
  <c r="G18" i="22"/>
  <c r="R18" i="22"/>
  <c r="N18" i="22"/>
  <c r="G14" i="22"/>
  <c r="N14" i="22"/>
  <c r="R14" i="22"/>
  <c r="G13" i="22"/>
  <c r="N13" i="22"/>
  <c r="R13" i="22"/>
  <c r="S73" i="22"/>
  <c r="O73" i="22"/>
  <c r="G73" i="22"/>
  <c r="O72" i="22"/>
  <c r="S72" i="22"/>
  <c r="G72" i="22"/>
  <c r="G15" i="22"/>
  <c r="R15" i="22"/>
  <c r="N15" i="22"/>
  <c r="O7" i="22"/>
  <c r="S7" i="22"/>
  <c r="G7" i="22"/>
  <c r="G78" i="12"/>
  <c r="N78" i="12"/>
  <c r="R78" i="12"/>
  <c r="G86" i="12"/>
  <c r="N86" i="12"/>
  <c r="R86" i="12"/>
  <c r="G80" i="12"/>
  <c r="R80" i="12"/>
  <c r="N80" i="12"/>
  <c r="G68" i="12"/>
  <c r="R68" i="12"/>
  <c r="N68" i="12"/>
  <c r="G41" i="12"/>
  <c r="R41" i="12"/>
  <c r="N41" i="12"/>
  <c r="G22" i="12"/>
  <c r="N22" i="12"/>
  <c r="R22" i="12"/>
  <c r="G13" i="12"/>
  <c r="R13" i="12"/>
  <c r="N13" i="12"/>
  <c r="G39" i="12"/>
  <c r="R39" i="12"/>
  <c r="N39" i="12"/>
  <c r="G15" i="12"/>
  <c r="N15" i="12"/>
  <c r="R15" i="12"/>
  <c r="G12" i="12"/>
  <c r="R12" i="12"/>
  <c r="N12" i="12"/>
  <c r="G29" i="27"/>
  <c r="R29" i="27"/>
  <c r="N29" i="27"/>
  <c r="G35" i="27"/>
  <c r="R35" i="27"/>
  <c r="N35" i="27"/>
  <c r="G61" i="27"/>
  <c r="N61" i="27"/>
  <c r="R61" i="27"/>
  <c r="G32" i="27"/>
  <c r="N32" i="27"/>
  <c r="R32" i="27"/>
  <c r="G9" i="27"/>
  <c r="R9" i="27"/>
  <c r="N9" i="27"/>
  <c r="G21" i="27"/>
  <c r="N21" i="27"/>
  <c r="R21" i="27"/>
  <c r="G19" i="27"/>
  <c r="N19" i="27"/>
  <c r="R19" i="27"/>
  <c r="O8" i="27"/>
  <c r="S8" i="27"/>
  <c r="G8" i="27"/>
  <c r="G24" i="4"/>
  <c r="N24" i="4"/>
  <c r="R24" i="4"/>
  <c r="G9" i="4"/>
  <c r="R9" i="4"/>
  <c r="N9" i="4"/>
  <c r="O73" i="4"/>
  <c r="S73" i="4"/>
  <c r="G73" i="4"/>
  <c r="O71" i="4"/>
  <c r="S71" i="4"/>
  <c r="G71" i="4"/>
  <c r="G79" i="16"/>
  <c r="N79" i="16"/>
  <c r="R79" i="16"/>
  <c r="G35" i="16"/>
  <c r="R35" i="16"/>
  <c r="N35" i="16"/>
  <c r="G86" i="16"/>
  <c r="N86" i="16"/>
  <c r="R86" i="16"/>
  <c r="G16" i="16"/>
  <c r="R16" i="16"/>
  <c r="N16" i="16"/>
  <c r="G85" i="16"/>
  <c r="N85" i="16"/>
  <c r="R85" i="16"/>
  <c r="G65" i="16"/>
  <c r="N65" i="16"/>
  <c r="R65" i="16"/>
  <c r="G79" i="17"/>
  <c r="N79" i="17"/>
  <c r="R79" i="17"/>
  <c r="G32" i="17"/>
  <c r="N32" i="17"/>
  <c r="R32" i="17"/>
  <c r="G69" i="17"/>
  <c r="R69" i="17"/>
  <c r="N69" i="17"/>
  <c r="G36" i="17"/>
  <c r="N36" i="17"/>
  <c r="R36" i="17"/>
  <c r="G43" i="17"/>
  <c r="N43" i="17"/>
  <c r="R43" i="17"/>
  <c r="G10" i="17"/>
  <c r="R10" i="17"/>
  <c r="N10" i="17"/>
  <c r="G25" i="17"/>
  <c r="N25" i="17"/>
  <c r="R25" i="17"/>
  <c r="G27" i="17"/>
  <c r="N27" i="17"/>
  <c r="R27" i="17"/>
  <c r="G24" i="17"/>
  <c r="R24" i="17"/>
  <c r="N24" i="17"/>
  <c r="G39" i="17"/>
  <c r="R39" i="17"/>
  <c r="N39" i="17"/>
  <c r="G38" i="17"/>
  <c r="N38" i="17"/>
  <c r="R38" i="17"/>
  <c r="G18" i="17"/>
  <c r="R18" i="17"/>
  <c r="N18" i="17"/>
  <c r="G29" i="22"/>
  <c r="R29" i="22"/>
  <c r="N29" i="22"/>
  <c r="G80" i="22"/>
  <c r="R80" i="22"/>
  <c r="N80" i="22"/>
  <c r="G84" i="22"/>
  <c r="R84" i="22"/>
  <c r="N84" i="22"/>
  <c r="G21" i="22"/>
  <c r="N21" i="22"/>
  <c r="R21" i="22"/>
  <c r="G41" i="22"/>
  <c r="R41" i="22"/>
  <c r="N41" i="22"/>
  <c r="G25" i="22"/>
  <c r="N25" i="22"/>
  <c r="R25" i="22"/>
  <c r="G16" i="22"/>
  <c r="R16" i="22"/>
  <c r="N16" i="22"/>
  <c r="G66" i="12"/>
  <c r="N66" i="12"/>
  <c r="R66" i="12"/>
  <c r="G30" i="12"/>
  <c r="N30" i="12"/>
  <c r="R30" i="12"/>
  <c r="G79" i="12"/>
  <c r="R79" i="12"/>
  <c r="N79" i="12"/>
  <c r="G84" i="12"/>
  <c r="R84" i="12"/>
  <c r="N84" i="12"/>
  <c r="G17" i="12"/>
  <c r="N17" i="12"/>
  <c r="R17" i="12"/>
  <c r="G18" i="12"/>
  <c r="N18" i="12"/>
  <c r="R18" i="12"/>
  <c r="G9" i="12"/>
  <c r="R9" i="12"/>
  <c r="N9" i="12"/>
  <c r="G11" i="12"/>
  <c r="N11" i="12"/>
  <c r="R11" i="12"/>
  <c r="S70" i="12"/>
  <c r="O70" i="12"/>
  <c r="G70" i="12"/>
  <c r="O74" i="12"/>
  <c r="S74" i="12"/>
  <c r="G74" i="12"/>
  <c r="O7" i="12"/>
  <c r="S7" i="12"/>
  <c r="G7" i="12"/>
  <c r="G79" i="27"/>
  <c r="R79" i="27"/>
  <c r="N79" i="27"/>
  <c r="G60" i="27"/>
  <c r="N60" i="27"/>
  <c r="R60" i="27"/>
  <c r="G28" i="27"/>
  <c r="N28" i="27"/>
  <c r="R28" i="27"/>
  <c r="G80" i="27"/>
  <c r="R80" i="27"/>
  <c r="N80" i="27"/>
  <c r="G27" i="27"/>
  <c r="N27" i="27"/>
  <c r="R27" i="27"/>
  <c r="G10" i="27"/>
  <c r="N10" i="27"/>
  <c r="R10" i="27"/>
  <c r="G24" i="27"/>
  <c r="N24" i="27"/>
  <c r="R24" i="27"/>
  <c r="G12" i="27"/>
  <c r="N12" i="27"/>
  <c r="R12" i="27"/>
  <c r="G18" i="27"/>
  <c r="R18" i="27"/>
  <c r="N18" i="27"/>
  <c r="O73" i="27"/>
  <c r="S73" i="27"/>
  <c r="G73" i="27"/>
  <c r="O76" i="27"/>
  <c r="S76" i="27"/>
  <c r="G76" i="27"/>
  <c r="G51" i="4"/>
  <c r="N51" i="4"/>
  <c r="R51" i="4"/>
  <c r="G56" i="16"/>
  <c r="N56" i="16"/>
  <c r="R56" i="16"/>
  <c r="G47" i="16"/>
  <c r="N47" i="16"/>
  <c r="R47" i="16"/>
  <c r="G58" i="17"/>
  <c r="R58" i="17"/>
  <c r="N58" i="17"/>
  <c r="G51" i="17"/>
  <c r="R51" i="17"/>
  <c r="N51" i="17"/>
  <c r="G53" i="12"/>
  <c r="R53" i="12"/>
  <c r="N53" i="12"/>
  <c r="G55" i="12"/>
  <c r="R55" i="12"/>
  <c r="N55" i="12"/>
  <c r="G52" i="27"/>
  <c r="R52" i="27"/>
  <c r="N52" i="27"/>
  <c r="G44" i="27"/>
  <c r="R44" i="27"/>
  <c r="N44" i="27"/>
  <c r="G56" i="13"/>
  <c r="N56" i="13"/>
  <c r="R56" i="13"/>
  <c r="G52" i="13"/>
  <c r="N52" i="13"/>
  <c r="R52" i="13"/>
  <c r="G49" i="22"/>
  <c r="R49" i="22"/>
  <c r="N49" i="22"/>
  <c r="G45" i="4"/>
  <c r="N45" i="4"/>
  <c r="R45" i="4"/>
  <c r="G53" i="16"/>
  <c r="R53" i="16"/>
  <c r="N53" i="16"/>
  <c r="G45" i="17"/>
  <c r="N45" i="17"/>
  <c r="R45" i="17"/>
  <c r="G55" i="17"/>
  <c r="R55" i="17"/>
  <c r="N55" i="17"/>
  <c r="G56" i="17"/>
  <c r="N56" i="17"/>
  <c r="R56" i="17"/>
  <c r="G44" i="22"/>
  <c r="R44" i="22"/>
  <c r="N44" i="22"/>
  <c r="G52" i="12"/>
  <c r="N52" i="12"/>
  <c r="R52" i="12"/>
  <c r="G51" i="12"/>
  <c r="R51" i="12"/>
  <c r="N51" i="12"/>
  <c r="G56" i="27"/>
  <c r="R56" i="27"/>
  <c r="N56" i="27"/>
  <c r="G49" i="12"/>
  <c r="N49" i="12"/>
  <c r="R49" i="12"/>
  <c r="G47" i="27"/>
  <c r="N47" i="27"/>
  <c r="R47" i="27"/>
  <c r="G38" i="13"/>
  <c r="N38" i="13"/>
  <c r="R38" i="13"/>
  <c r="G64" i="13"/>
  <c r="R64" i="13"/>
  <c r="N64" i="13"/>
  <c r="G39" i="13"/>
  <c r="R39" i="13"/>
  <c r="N39" i="13"/>
  <c r="G20" i="13"/>
  <c r="R20" i="13"/>
  <c r="N20" i="13"/>
  <c r="G43" i="13"/>
  <c r="R43" i="13"/>
  <c r="N43" i="13"/>
  <c r="G40" i="13"/>
  <c r="N40" i="13"/>
  <c r="R40" i="13"/>
  <c r="G25" i="13"/>
  <c r="N25" i="13"/>
  <c r="R25" i="13"/>
  <c r="G24" i="13"/>
  <c r="N24" i="13"/>
  <c r="R24" i="13"/>
  <c r="G86" i="13"/>
  <c r="R86" i="13"/>
  <c r="N86" i="13"/>
  <c r="N48" i="12"/>
  <c r="R48" i="12"/>
  <c r="G48" i="12"/>
  <c r="G85" i="13"/>
  <c r="R85" i="13"/>
  <c r="N85" i="13"/>
  <c r="G10" i="13"/>
  <c r="R10" i="13"/>
  <c r="N10" i="13"/>
  <c r="G28" i="13"/>
  <c r="N28" i="13"/>
  <c r="R28" i="13"/>
  <c r="O70" i="13"/>
  <c r="S70" i="13"/>
  <c r="G70" i="13"/>
  <c r="G69" i="13"/>
  <c r="N69" i="13"/>
  <c r="R69" i="13"/>
  <c r="G35" i="18"/>
  <c r="N35" i="18"/>
  <c r="R35" i="18"/>
  <c r="G11" i="18"/>
  <c r="N11" i="18"/>
  <c r="R11" i="18"/>
  <c r="G37" i="18"/>
  <c r="R37" i="18"/>
  <c r="N37" i="18"/>
  <c r="G10" i="18"/>
  <c r="N10" i="18"/>
  <c r="R10" i="18"/>
  <c r="N48" i="18"/>
  <c r="R48" i="18"/>
  <c r="G48" i="18"/>
  <c r="G51" i="18"/>
  <c r="R51" i="18"/>
  <c r="N51" i="18"/>
  <c r="G42" i="18"/>
  <c r="R42" i="18"/>
  <c r="N42" i="18"/>
  <c r="G47" i="18"/>
  <c r="N47" i="18"/>
  <c r="R47" i="18"/>
  <c r="G60" i="18"/>
  <c r="R60" i="18"/>
  <c r="N60" i="18"/>
  <c r="O73" i="18"/>
  <c r="S73" i="18"/>
  <c r="G73" i="18"/>
  <c r="S74" i="18"/>
  <c r="O74" i="18"/>
  <c r="G74" i="18"/>
  <c r="G28" i="18"/>
  <c r="R28" i="18"/>
  <c r="N28" i="18"/>
  <c r="G79" i="18"/>
  <c r="N79" i="18"/>
  <c r="R79" i="18"/>
  <c r="O75" i="18"/>
  <c r="S75" i="18"/>
  <c r="G75" i="18"/>
  <c r="G21" i="18"/>
  <c r="N21" i="18"/>
  <c r="R21" i="18"/>
  <c r="G13" i="18"/>
  <c r="R13" i="18"/>
  <c r="N13" i="18"/>
  <c r="S70" i="18"/>
  <c r="O70" i="18"/>
  <c r="G70" i="18"/>
  <c r="S72" i="18"/>
  <c r="O72" i="18"/>
  <c r="G72" i="18"/>
  <c r="G45" i="18"/>
  <c r="R45" i="18"/>
  <c r="N45" i="18"/>
  <c r="S6" i="13"/>
  <c r="O6" i="13"/>
  <c r="G6" i="13"/>
  <c r="G53" i="14"/>
  <c r="N53" i="14"/>
  <c r="R53" i="14"/>
  <c r="G52" i="14"/>
  <c r="R52" i="14"/>
  <c r="N52" i="14"/>
  <c r="G55" i="14"/>
  <c r="R55" i="14"/>
  <c r="N55" i="14"/>
  <c r="G50" i="9"/>
  <c r="R50" i="9"/>
  <c r="N50" i="9"/>
  <c r="G63" i="14"/>
  <c r="N63" i="14"/>
  <c r="R63" i="14"/>
  <c r="G14" i="10"/>
  <c r="N14" i="10"/>
  <c r="R14" i="10"/>
  <c r="O74" i="10"/>
  <c r="S74" i="10"/>
  <c r="G74" i="10"/>
  <c r="G63" i="10"/>
  <c r="N63" i="10"/>
  <c r="R63" i="10"/>
  <c r="G49" i="10"/>
  <c r="R49" i="10"/>
  <c r="N49" i="10"/>
  <c r="G85" i="10"/>
  <c r="R85" i="10"/>
  <c r="N85" i="10"/>
  <c r="G21" i="10"/>
  <c r="R21" i="10"/>
  <c r="N21" i="10"/>
  <c r="G39" i="10"/>
  <c r="R39" i="10"/>
  <c r="N39" i="10"/>
  <c r="G69" i="10"/>
  <c r="R69" i="10"/>
  <c r="N69" i="10"/>
  <c r="G61" i="10"/>
  <c r="R61" i="10"/>
  <c r="N61" i="10"/>
  <c r="G53" i="10"/>
  <c r="R53" i="10"/>
  <c r="N53" i="10"/>
  <c r="G64" i="9"/>
  <c r="N64" i="9"/>
  <c r="R64" i="9"/>
  <c r="G49" i="9"/>
  <c r="N49" i="9"/>
  <c r="R49" i="9"/>
  <c r="G16" i="9"/>
  <c r="R16" i="9"/>
  <c r="N16" i="9"/>
  <c r="G47" i="15"/>
  <c r="R47" i="15"/>
  <c r="N47" i="15"/>
  <c r="G24" i="15"/>
  <c r="R24" i="15"/>
  <c r="N24" i="15"/>
  <c r="S71" i="15"/>
  <c r="O71" i="15"/>
  <c r="G71" i="15"/>
  <c r="G16" i="15"/>
  <c r="R16" i="15"/>
  <c r="N16" i="15"/>
  <c r="G19" i="9"/>
  <c r="N19" i="9"/>
  <c r="R19" i="9"/>
  <c r="G39" i="9"/>
  <c r="R39" i="9"/>
  <c r="N39" i="9"/>
  <c r="G26" i="9"/>
  <c r="N26" i="9"/>
  <c r="R26" i="9"/>
  <c r="G83" i="9"/>
  <c r="R83" i="9"/>
  <c r="N83" i="9"/>
  <c r="G44" i="15"/>
  <c r="N44" i="15"/>
  <c r="R44" i="15"/>
  <c r="G49" i="15"/>
  <c r="N49" i="15"/>
  <c r="R49" i="15"/>
  <c r="G50" i="15"/>
  <c r="N50" i="15"/>
  <c r="R50" i="15"/>
  <c r="G41" i="14"/>
  <c r="R41" i="14"/>
  <c r="N41" i="14"/>
  <c r="G32" i="14"/>
  <c r="N32" i="14"/>
  <c r="R32" i="14"/>
  <c r="G22" i="14"/>
  <c r="R22" i="14"/>
  <c r="N22" i="14"/>
  <c r="G17" i="14"/>
  <c r="R17" i="14"/>
  <c r="N17" i="14"/>
  <c r="O70" i="14"/>
  <c r="S70" i="14"/>
  <c r="G70" i="14"/>
  <c r="G79" i="14"/>
  <c r="N79" i="14"/>
  <c r="R79" i="14"/>
  <c r="G34" i="14"/>
  <c r="N34" i="14"/>
  <c r="R34" i="14"/>
  <c r="G13" i="15"/>
  <c r="R13" i="15"/>
  <c r="N13" i="15"/>
  <c r="G86" i="10"/>
  <c r="R86" i="10"/>
  <c r="N86" i="10"/>
  <c r="G79" i="10"/>
  <c r="N79" i="10"/>
  <c r="R79" i="10"/>
  <c r="S73" i="9"/>
  <c r="O73" i="9"/>
  <c r="G73" i="9"/>
  <c r="G78" i="9"/>
  <c r="R78" i="9"/>
  <c r="N78" i="9"/>
  <c r="G21" i="15"/>
  <c r="R21" i="15"/>
  <c r="N21" i="15"/>
  <c r="G32" i="15"/>
  <c r="N32" i="15"/>
  <c r="R32" i="15"/>
  <c r="G66" i="10"/>
  <c r="R66" i="10"/>
  <c r="N66" i="10"/>
  <c r="G15" i="10"/>
  <c r="R15" i="10"/>
  <c r="N15" i="10"/>
  <c r="G11" i="10"/>
  <c r="R11" i="10"/>
  <c r="N11" i="10"/>
  <c r="G28" i="10"/>
  <c r="R28" i="10"/>
  <c r="N28" i="10"/>
  <c r="G80" i="15"/>
  <c r="N80" i="15"/>
  <c r="R80" i="15"/>
  <c r="G22" i="15"/>
  <c r="N22" i="15"/>
  <c r="R22" i="15"/>
  <c r="G20" i="9"/>
  <c r="R20" i="9"/>
  <c r="N20" i="9"/>
  <c r="G38" i="9"/>
  <c r="R38" i="9"/>
  <c r="N38" i="9"/>
  <c r="G41" i="15"/>
  <c r="N41" i="15"/>
  <c r="R41" i="15"/>
  <c r="G11" i="14"/>
  <c r="R11" i="14"/>
  <c r="N11" i="14"/>
  <c r="G38" i="14"/>
  <c r="R38" i="14"/>
  <c r="N38" i="14"/>
  <c r="G41" i="9"/>
  <c r="R41" i="9"/>
  <c r="N41" i="9"/>
  <c r="G68" i="10"/>
  <c r="R68" i="10"/>
  <c r="N68" i="10"/>
  <c r="G79" i="9"/>
  <c r="N79" i="9"/>
  <c r="R79" i="9"/>
  <c r="R86" i="18"/>
  <c r="G86" i="18"/>
  <c r="N86" i="18"/>
  <c r="G83" i="14"/>
  <c r="N83" i="14"/>
  <c r="R83" i="14"/>
  <c r="G65" i="9"/>
  <c r="R65" i="9"/>
  <c r="N65" i="9"/>
  <c r="O8" i="14"/>
  <c r="S8" i="14"/>
  <c r="G8" i="14"/>
  <c r="G81" i="15"/>
  <c r="R81" i="15"/>
  <c r="N81" i="15"/>
  <c r="G18" i="9"/>
  <c r="N18" i="9"/>
  <c r="R18" i="9"/>
  <c r="G59" i="15"/>
  <c r="R59" i="15"/>
  <c r="N59" i="15"/>
  <c r="G18" i="10"/>
  <c r="N18" i="10"/>
  <c r="R18" i="10"/>
  <c r="G10" i="9"/>
  <c r="R10" i="9"/>
  <c r="N10" i="9"/>
  <c r="G60" i="9"/>
  <c r="R60" i="9"/>
  <c r="N60" i="9"/>
  <c r="S7" i="14"/>
  <c r="O7" i="14"/>
  <c r="G7" i="14"/>
  <c r="G40" i="15"/>
  <c r="N40" i="15"/>
  <c r="R40" i="15"/>
  <c r="G52" i="26"/>
  <c r="R52" i="26"/>
  <c r="N52" i="26"/>
  <c r="G40" i="26"/>
  <c r="N40" i="26"/>
  <c r="R40" i="26"/>
  <c r="G15" i="26"/>
  <c r="N15" i="26"/>
  <c r="R15" i="26"/>
  <c r="G50" i="26"/>
  <c r="N50" i="26"/>
  <c r="R50" i="26"/>
  <c r="G49" i="26"/>
  <c r="N49" i="26"/>
  <c r="R49" i="26"/>
  <c r="S76" i="26"/>
  <c r="O76" i="26"/>
  <c r="G76" i="26"/>
  <c r="G21" i="26"/>
  <c r="R21" i="26"/>
  <c r="N21" i="26"/>
  <c r="G43" i="26"/>
  <c r="R43" i="26"/>
  <c r="N43" i="26"/>
  <c r="O6" i="26"/>
  <c r="S6" i="26"/>
  <c r="G6" i="26"/>
  <c r="G59" i="26"/>
  <c r="N59" i="26"/>
  <c r="R59" i="26"/>
  <c r="T84" i="18"/>
  <c r="P84" i="18"/>
  <c r="P53" i="19"/>
  <c r="T53" i="19"/>
  <c r="T46" i="24"/>
  <c r="P46" i="24"/>
  <c r="T55" i="23"/>
  <c r="P55" i="23"/>
  <c r="P57" i="19"/>
  <c r="T57" i="19"/>
  <c r="P55" i="24"/>
  <c r="T55" i="24"/>
  <c r="T11" i="25"/>
  <c r="P11" i="25"/>
  <c r="P34" i="25"/>
  <c r="T34" i="25"/>
  <c r="T77" i="25"/>
  <c r="P77" i="25"/>
  <c r="P9" i="25"/>
  <c r="T9" i="25"/>
  <c r="P15" i="25"/>
  <c r="T15" i="25"/>
  <c r="T68" i="25"/>
  <c r="P68" i="25"/>
  <c r="P9" i="19"/>
  <c r="T9" i="19"/>
  <c r="P79" i="19"/>
  <c r="T79" i="19"/>
  <c r="P69" i="26"/>
  <c r="T69" i="26"/>
  <c r="P75" i="11"/>
  <c r="T75" i="11"/>
  <c r="P23" i="11"/>
  <c r="T23" i="11"/>
  <c r="T39" i="11"/>
  <c r="P39" i="11"/>
  <c r="T60" i="11"/>
  <c r="P60" i="11"/>
  <c r="T24" i="24"/>
  <c r="P24" i="24"/>
  <c r="T32" i="28"/>
  <c r="P32" i="28"/>
  <c r="T74" i="23"/>
  <c r="P74" i="23"/>
  <c r="T43" i="23"/>
  <c r="P43" i="23"/>
  <c r="P17" i="25"/>
  <c r="T17" i="25"/>
  <c r="P12" i="19"/>
  <c r="T12" i="19"/>
  <c r="T40" i="19"/>
  <c r="P40" i="19"/>
  <c r="P76" i="19"/>
  <c r="T76" i="19"/>
  <c r="P60" i="19"/>
  <c r="T60" i="19"/>
  <c r="G30" i="26"/>
  <c r="R30" i="26"/>
  <c r="N30" i="26"/>
  <c r="T85" i="11"/>
  <c r="P85" i="11"/>
  <c r="P11" i="11"/>
  <c r="T11" i="11"/>
  <c r="P18" i="24"/>
  <c r="T18" i="24"/>
  <c r="T83" i="24"/>
  <c r="P83" i="24"/>
  <c r="T85" i="28"/>
  <c r="P85" i="28"/>
  <c r="T36" i="28"/>
  <c r="P36" i="28"/>
  <c r="D90" i="23"/>
  <c r="D92" i="23" s="1"/>
  <c r="P5" i="23"/>
  <c r="T5" i="23"/>
  <c r="T35" i="23"/>
  <c r="P35" i="23"/>
  <c r="P57" i="25"/>
  <c r="T57" i="25"/>
  <c r="T45" i="19"/>
  <c r="P45" i="19"/>
  <c r="T32" i="19"/>
  <c r="P32" i="19"/>
  <c r="P11" i="24"/>
  <c r="T11" i="24"/>
  <c r="P41" i="28"/>
  <c r="T41" i="28"/>
  <c r="T9" i="23"/>
  <c r="P9" i="23"/>
  <c r="T30" i="25"/>
  <c r="P30" i="25"/>
  <c r="P38" i="26"/>
  <c r="T38" i="26"/>
  <c r="P68" i="28"/>
  <c r="T68" i="28"/>
  <c r="P29" i="23"/>
  <c r="T29" i="23"/>
  <c r="T5" i="26"/>
  <c r="P5" i="26"/>
  <c r="G34" i="26"/>
  <c r="R34" i="26"/>
  <c r="N34" i="26"/>
  <c r="T36" i="10"/>
  <c r="P36" i="10"/>
  <c r="T34" i="15"/>
  <c r="P34" i="15"/>
  <c r="P48" i="11"/>
  <c r="T48" i="11"/>
  <c r="P45" i="24"/>
  <c r="T45" i="24"/>
  <c r="P47" i="25"/>
  <c r="T47" i="25"/>
  <c r="P51" i="19"/>
  <c r="T51" i="19"/>
  <c r="T47" i="24"/>
  <c r="P47" i="24"/>
  <c r="P46" i="28"/>
  <c r="T46" i="28"/>
  <c r="P49" i="24"/>
  <c r="T49" i="24"/>
  <c r="T75" i="25"/>
  <c r="P75" i="25"/>
  <c r="P59" i="25"/>
  <c r="T59" i="25"/>
  <c r="T6" i="19"/>
  <c r="P6" i="19"/>
  <c r="T38" i="19"/>
  <c r="P38" i="19"/>
  <c r="T67" i="19"/>
  <c r="P67" i="19"/>
  <c r="G60" i="26"/>
  <c r="R60" i="26"/>
  <c r="N60" i="26"/>
  <c r="T6" i="11"/>
  <c r="P6" i="11"/>
  <c r="T85" i="24"/>
  <c r="P85" i="24"/>
  <c r="P66" i="24"/>
  <c r="T66" i="24"/>
  <c r="P9" i="28"/>
  <c r="T9" i="28"/>
  <c r="T37" i="28"/>
  <c r="P37" i="28"/>
  <c r="T28" i="28"/>
  <c r="P28" i="28"/>
  <c r="P25" i="23"/>
  <c r="T25" i="23"/>
  <c r="T72" i="23"/>
  <c r="P72" i="23"/>
  <c r="T40" i="23"/>
  <c r="P40" i="23"/>
  <c r="P64" i="25"/>
  <c r="T64" i="25"/>
  <c r="T74" i="19"/>
  <c r="P74" i="19"/>
  <c r="P84" i="19"/>
  <c r="T84" i="19"/>
  <c r="P66" i="19"/>
  <c r="T66" i="19"/>
  <c r="G16" i="26"/>
  <c r="N16" i="26"/>
  <c r="R16" i="26"/>
  <c r="T68" i="11"/>
  <c r="P68" i="11"/>
  <c r="P38" i="28"/>
  <c r="T38" i="28"/>
  <c r="T74" i="28"/>
  <c r="P74" i="28"/>
  <c r="T78" i="28"/>
  <c r="P78" i="28"/>
  <c r="P29" i="28"/>
  <c r="T29" i="28"/>
  <c r="P8" i="23"/>
  <c r="T8" i="23"/>
  <c r="T17" i="23"/>
  <c r="P17" i="23"/>
  <c r="P12" i="23"/>
  <c r="T12" i="23"/>
  <c r="T79" i="23"/>
  <c r="P79" i="23"/>
  <c r="T5" i="15"/>
  <c r="P5" i="15"/>
  <c r="T35" i="15"/>
  <c r="P35" i="15"/>
  <c r="O70" i="10"/>
  <c r="S70" i="10"/>
  <c r="G70" i="10"/>
  <c r="P58" i="26"/>
  <c r="T58" i="26"/>
  <c r="P5" i="14"/>
  <c r="T5" i="14"/>
  <c r="T15" i="28"/>
  <c r="P15" i="28"/>
  <c r="T35" i="28"/>
  <c r="P35" i="28"/>
  <c r="P81" i="19"/>
  <c r="T81" i="19"/>
  <c r="T79" i="28"/>
  <c r="P79" i="28"/>
  <c r="T82" i="15"/>
  <c r="P82" i="15"/>
  <c r="G34" i="9"/>
  <c r="N34" i="9"/>
  <c r="R34" i="9"/>
  <c r="T48" i="19"/>
  <c r="P48" i="19"/>
  <c r="P49" i="19"/>
  <c r="T49" i="19"/>
  <c r="T45" i="11"/>
  <c r="P45" i="11"/>
  <c r="P57" i="28"/>
  <c r="T57" i="28"/>
  <c r="P58" i="15"/>
  <c r="T58" i="15"/>
  <c r="P54" i="19"/>
  <c r="T54" i="19"/>
  <c r="P44" i="24"/>
  <c r="T44" i="24"/>
  <c r="T14" i="25"/>
  <c r="P14" i="25"/>
  <c r="T21" i="25"/>
  <c r="P21" i="25"/>
  <c r="P12" i="25"/>
  <c r="T12" i="25"/>
  <c r="T79" i="25"/>
  <c r="P79" i="25"/>
  <c r="T22" i="19"/>
  <c r="P22" i="19"/>
  <c r="T42" i="19"/>
  <c r="P42" i="19"/>
  <c r="S74" i="26"/>
  <c r="O74" i="26"/>
  <c r="G74" i="26"/>
  <c r="G68" i="26"/>
  <c r="R68" i="26"/>
  <c r="N68" i="26"/>
  <c r="T74" i="11"/>
  <c r="P74" i="11"/>
  <c r="T15" i="11"/>
  <c r="P15" i="11"/>
  <c r="P18" i="11"/>
  <c r="T18" i="11"/>
  <c r="P32" i="11"/>
  <c r="T32" i="11"/>
  <c r="T41" i="24"/>
  <c r="P41" i="24"/>
  <c r="T78" i="24"/>
  <c r="P78" i="24"/>
  <c r="P61" i="28"/>
  <c r="T61" i="28"/>
  <c r="T71" i="23"/>
  <c r="P71" i="23"/>
  <c r="P63" i="23"/>
  <c r="T63" i="23"/>
  <c r="P29" i="25"/>
  <c r="T29" i="25"/>
  <c r="P41" i="19"/>
  <c r="T41" i="19"/>
  <c r="P80" i="19"/>
  <c r="T80" i="19"/>
  <c r="G32" i="26"/>
  <c r="N32" i="26"/>
  <c r="R32" i="26"/>
  <c r="T27" i="11"/>
  <c r="P27" i="11"/>
  <c r="T67" i="11"/>
  <c r="P67" i="11"/>
  <c r="P38" i="24"/>
  <c r="T38" i="24"/>
  <c r="P63" i="24"/>
  <c r="T63" i="24"/>
  <c r="T16" i="28"/>
  <c r="P16" i="28"/>
  <c r="P76" i="28"/>
  <c r="T76" i="28"/>
  <c r="T19" i="28"/>
  <c r="P19" i="28"/>
  <c r="P55" i="11"/>
  <c r="T55" i="11"/>
  <c r="T44" i="23"/>
  <c r="P44" i="23"/>
  <c r="P82" i="26"/>
  <c r="T82" i="26"/>
  <c r="T13" i="28"/>
  <c r="P13" i="28"/>
  <c r="T22" i="23"/>
  <c r="P22" i="23"/>
  <c r="T35" i="14"/>
  <c r="P35" i="14"/>
  <c r="T20" i="11"/>
  <c r="P20" i="11"/>
  <c r="T70" i="24"/>
  <c r="P70" i="24"/>
  <c r="P64" i="24"/>
  <c r="T64" i="24"/>
  <c r="T71" i="28"/>
  <c r="P71" i="28"/>
  <c r="P26" i="23"/>
  <c r="T26" i="23"/>
  <c r="P83" i="23"/>
  <c r="T83" i="23"/>
  <c r="G39" i="4"/>
  <c r="N39" i="4"/>
  <c r="R39" i="4"/>
  <c r="S5" i="4"/>
  <c r="O5" i="4"/>
  <c r="G5" i="4"/>
  <c r="G14" i="4"/>
  <c r="R14" i="4"/>
  <c r="N14" i="4"/>
  <c r="G85" i="4"/>
  <c r="N85" i="4"/>
  <c r="R85" i="4"/>
  <c r="G26" i="4"/>
  <c r="N26" i="4"/>
  <c r="R26" i="4"/>
  <c r="G81" i="16"/>
  <c r="R81" i="16"/>
  <c r="N81" i="16"/>
  <c r="G80" i="16"/>
  <c r="R80" i="16"/>
  <c r="N80" i="16"/>
  <c r="O6" i="16"/>
  <c r="S6" i="16"/>
  <c r="G6" i="16"/>
  <c r="O71" i="16"/>
  <c r="S71" i="16"/>
  <c r="G71" i="16"/>
  <c r="S76" i="16"/>
  <c r="O76" i="16"/>
  <c r="G76" i="16"/>
  <c r="G66" i="17"/>
  <c r="R66" i="17"/>
  <c r="N66" i="17"/>
  <c r="G30" i="17"/>
  <c r="N30" i="17"/>
  <c r="R30" i="17"/>
  <c r="G35" i="17"/>
  <c r="N35" i="17"/>
  <c r="R35" i="17"/>
  <c r="G31" i="17"/>
  <c r="N31" i="17"/>
  <c r="R31" i="17"/>
  <c r="G19" i="17"/>
  <c r="N19" i="17"/>
  <c r="R19" i="17"/>
  <c r="G14" i="17"/>
  <c r="N14" i="17"/>
  <c r="R14" i="17"/>
  <c r="G37" i="17"/>
  <c r="R37" i="17"/>
  <c r="N37" i="17"/>
  <c r="G13" i="17"/>
  <c r="R13" i="17"/>
  <c r="N13" i="17"/>
  <c r="G23" i="17"/>
  <c r="N23" i="17"/>
  <c r="R23" i="17"/>
  <c r="S73" i="17"/>
  <c r="O73" i="17"/>
  <c r="G73" i="17"/>
  <c r="S74" i="17"/>
  <c r="O74" i="17"/>
  <c r="G74" i="17"/>
  <c r="S6" i="17"/>
  <c r="O6" i="17"/>
  <c r="G6" i="17"/>
  <c r="G28" i="22"/>
  <c r="R28" i="22"/>
  <c r="N28" i="22"/>
  <c r="G30" i="22"/>
  <c r="R30" i="22"/>
  <c r="N30" i="22"/>
  <c r="G69" i="22"/>
  <c r="N69" i="22"/>
  <c r="R69" i="22"/>
  <c r="G31" i="22"/>
  <c r="R31" i="22"/>
  <c r="N31" i="22"/>
  <c r="G67" i="22"/>
  <c r="R67" i="22"/>
  <c r="N67" i="22"/>
  <c r="G68" i="22"/>
  <c r="N68" i="22"/>
  <c r="R68" i="22"/>
  <c r="O74" i="22"/>
  <c r="S74" i="22"/>
  <c r="G74" i="22"/>
  <c r="O75" i="22"/>
  <c r="S75" i="22"/>
  <c r="G75" i="22"/>
  <c r="O5" i="22"/>
  <c r="S5" i="22"/>
  <c r="G5" i="22"/>
  <c r="G62" i="12"/>
  <c r="N62" i="12"/>
  <c r="R62" i="12"/>
  <c r="G36" i="12"/>
  <c r="R36" i="12"/>
  <c r="N36" i="12"/>
  <c r="G42" i="12"/>
  <c r="N42" i="12"/>
  <c r="R42" i="12"/>
  <c r="G29" i="12"/>
  <c r="R29" i="12"/>
  <c r="N29" i="12"/>
  <c r="G67" i="12"/>
  <c r="N67" i="12"/>
  <c r="R67" i="12"/>
  <c r="G62" i="27"/>
  <c r="N62" i="27"/>
  <c r="R62" i="27"/>
  <c r="G30" i="27"/>
  <c r="N30" i="27"/>
  <c r="R30" i="27"/>
  <c r="G41" i="27"/>
  <c r="R41" i="27"/>
  <c r="N41" i="27"/>
  <c r="G39" i="27"/>
  <c r="R39" i="27"/>
  <c r="N39" i="27"/>
  <c r="G37" i="27"/>
  <c r="R37" i="27"/>
  <c r="N37" i="27"/>
  <c r="G16" i="27"/>
  <c r="N16" i="27"/>
  <c r="R16" i="27"/>
  <c r="G85" i="27"/>
  <c r="R85" i="27"/>
  <c r="N85" i="27"/>
  <c r="O6" i="27"/>
  <c r="S6" i="27"/>
  <c r="G6" i="27"/>
  <c r="G42" i="4"/>
  <c r="N42" i="4"/>
  <c r="R42" i="4"/>
  <c r="G67" i="4"/>
  <c r="R67" i="4"/>
  <c r="N67" i="4"/>
  <c r="N78" i="4"/>
  <c r="G31" i="4"/>
  <c r="N31" i="4"/>
  <c r="R31" i="4"/>
  <c r="G30" i="4"/>
  <c r="N30" i="4"/>
  <c r="R30" i="4"/>
  <c r="O76" i="4"/>
  <c r="S76" i="4"/>
  <c r="G76" i="4"/>
  <c r="S77" i="4"/>
  <c r="O77" i="4"/>
  <c r="G77" i="4"/>
  <c r="G72" i="4"/>
  <c r="G66" i="16"/>
  <c r="R66" i="16"/>
  <c r="N66" i="16"/>
  <c r="G21" i="16"/>
  <c r="R21" i="16"/>
  <c r="N21" i="16"/>
  <c r="G19" i="16"/>
  <c r="N19" i="16"/>
  <c r="R19" i="16"/>
  <c r="G61" i="16"/>
  <c r="R61" i="16"/>
  <c r="N61" i="16"/>
  <c r="G34" i="16"/>
  <c r="R34" i="16"/>
  <c r="N34" i="16"/>
  <c r="G22" i="16"/>
  <c r="N22" i="16"/>
  <c r="R22" i="16"/>
  <c r="G9" i="16"/>
  <c r="R9" i="16"/>
  <c r="N9" i="16"/>
  <c r="G41" i="16"/>
  <c r="R41" i="16"/>
  <c r="N41" i="16"/>
  <c r="G26" i="16"/>
  <c r="N26" i="16"/>
  <c r="R26" i="16"/>
  <c r="G34" i="17"/>
  <c r="N34" i="17"/>
  <c r="R34" i="17"/>
  <c r="G61" i="17"/>
  <c r="R61" i="17"/>
  <c r="N61" i="17"/>
  <c r="G59" i="17"/>
  <c r="R59" i="17"/>
  <c r="N59" i="17"/>
  <c r="G68" i="17"/>
  <c r="N68" i="17"/>
  <c r="R68" i="17"/>
  <c r="G33" i="22"/>
  <c r="R33" i="22"/>
  <c r="N33" i="22"/>
  <c r="G35" i="22"/>
  <c r="R35" i="22"/>
  <c r="N35" i="22"/>
  <c r="G78" i="22"/>
  <c r="N78" i="22"/>
  <c r="R78" i="22"/>
  <c r="G64" i="22"/>
  <c r="N64" i="22"/>
  <c r="R64" i="22"/>
  <c r="G10" i="22"/>
  <c r="N10" i="22"/>
  <c r="R10" i="22"/>
  <c r="G85" i="22"/>
  <c r="N85" i="22"/>
  <c r="R85" i="22"/>
  <c r="G63" i="12"/>
  <c r="N63" i="12"/>
  <c r="R63" i="12"/>
  <c r="G25" i="12"/>
  <c r="R25" i="12"/>
  <c r="N25" i="12"/>
  <c r="G10" i="12"/>
  <c r="R10" i="12"/>
  <c r="N10" i="12"/>
  <c r="O72" i="12"/>
  <c r="S72" i="12"/>
  <c r="G72" i="12"/>
  <c r="O75" i="12"/>
  <c r="S75" i="12"/>
  <c r="G75" i="12"/>
  <c r="O5" i="12"/>
  <c r="S5" i="12"/>
  <c r="G5" i="12"/>
  <c r="G43" i="27"/>
  <c r="R43" i="27"/>
  <c r="N43" i="27"/>
  <c r="G78" i="27"/>
  <c r="R78" i="27"/>
  <c r="N78" i="27"/>
  <c r="G59" i="27"/>
  <c r="N59" i="27"/>
  <c r="R59" i="27"/>
  <c r="G31" i="27"/>
  <c r="N31" i="27"/>
  <c r="R31" i="27"/>
  <c r="S70" i="27"/>
  <c r="O70" i="27"/>
  <c r="G70" i="27"/>
  <c r="S75" i="27"/>
  <c r="O75" i="27"/>
  <c r="G75" i="27"/>
  <c r="G54" i="13"/>
  <c r="R54" i="13"/>
  <c r="N54" i="13"/>
  <c r="G47" i="13"/>
  <c r="N47" i="13"/>
  <c r="R47" i="13"/>
  <c r="G55" i="16"/>
  <c r="N55" i="16"/>
  <c r="R55" i="16"/>
  <c r="G44" i="16"/>
  <c r="N44" i="16"/>
  <c r="R44" i="16"/>
  <c r="G50" i="22"/>
  <c r="N50" i="22"/>
  <c r="R50" i="22"/>
  <c r="G57" i="22"/>
  <c r="N57" i="22"/>
  <c r="R57" i="22"/>
  <c r="G51" i="22"/>
  <c r="N51" i="22"/>
  <c r="R51" i="22"/>
  <c r="G50" i="27"/>
  <c r="N50" i="27"/>
  <c r="R50" i="27"/>
  <c r="G57" i="4"/>
  <c r="R57" i="4"/>
  <c r="N57" i="4"/>
  <c r="N58" i="4"/>
  <c r="G54" i="16"/>
  <c r="R54" i="16"/>
  <c r="N54" i="16"/>
  <c r="G45" i="16"/>
  <c r="N45" i="16"/>
  <c r="R45" i="16"/>
  <c r="G50" i="17"/>
  <c r="N50" i="17"/>
  <c r="R50" i="17"/>
  <c r="G58" i="22"/>
  <c r="N58" i="22"/>
  <c r="R58" i="22"/>
  <c r="G55" i="22"/>
  <c r="R55" i="22"/>
  <c r="N55" i="22"/>
  <c r="G45" i="22"/>
  <c r="R45" i="22"/>
  <c r="N45" i="22"/>
  <c r="G54" i="12"/>
  <c r="N54" i="12"/>
  <c r="R54" i="12"/>
  <c r="G44" i="12"/>
  <c r="R44" i="12"/>
  <c r="N44" i="12"/>
  <c r="G55" i="27"/>
  <c r="N55" i="27"/>
  <c r="R55" i="27"/>
  <c r="G46" i="27"/>
  <c r="N46" i="27"/>
  <c r="R46" i="27"/>
  <c r="G49" i="13"/>
  <c r="R49" i="13"/>
  <c r="N49" i="13"/>
  <c r="G11" i="13"/>
  <c r="R11" i="13"/>
  <c r="N11" i="13"/>
  <c r="G31" i="13"/>
  <c r="N31" i="13"/>
  <c r="R31" i="13"/>
  <c r="G23" i="13"/>
  <c r="R23" i="13"/>
  <c r="N23" i="13"/>
  <c r="G13" i="13"/>
  <c r="R13" i="13"/>
  <c r="N13" i="13"/>
  <c r="G59" i="13"/>
  <c r="R59" i="13"/>
  <c r="N59" i="13"/>
  <c r="G42" i="13"/>
  <c r="R42" i="13"/>
  <c r="N42" i="13"/>
  <c r="R48" i="22"/>
  <c r="N48" i="22"/>
  <c r="G48" i="22"/>
  <c r="N48" i="16"/>
  <c r="R48" i="16"/>
  <c r="G48" i="16"/>
  <c r="N48" i="13"/>
  <c r="R48" i="13"/>
  <c r="G48" i="13"/>
  <c r="G14" i="13"/>
  <c r="N14" i="13"/>
  <c r="R14" i="13"/>
  <c r="S71" i="13"/>
  <c r="O71" i="13"/>
  <c r="G71" i="13"/>
  <c r="G79" i="13"/>
  <c r="N79" i="13"/>
  <c r="R79" i="13"/>
  <c r="O8" i="13"/>
  <c r="S8" i="13"/>
  <c r="G8" i="13"/>
  <c r="S74" i="13"/>
  <c r="O74" i="13"/>
  <c r="G74" i="13"/>
  <c r="G35" i="13"/>
  <c r="N35" i="13"/>
  <c r="R35" i="13"/>
  <c r="G27" i="13"/>
  <c r="R27" i="13"/>
  <c r="N27" i="13"/>
  <c r="G41" i="13"/>
  <c r="N41" i="13"/>
  <c r="R41" i="13"/>
  <c r="S7" i="13"/>
  <c r="O7" i="13"/>
  <c r="G7" i="13"/>
  <c r="G67" i="13"/>
  <c r="R67" i="13"/>
  <c r="N67" i="13"/>
  <c r="O75" i="13"/>
  <c r="S75" i="13"/>
  <c r="G75" i="13"/>
  <c r="G69" i="18"/>
  <c r="N69" i="18"/>
  <c r="R69" i="18"/>
  <c r="G83" i="18"/>
  <c r="N83" i="18"/>
  <c r="R83" i="18"/>
  <c r="G14" i="18"/>
  <c r="N14" i="18"/>
  <c r="R14" i="18"/>
  <c r="G16" i="18"/>
  <c r="N16" i="18"/>
  <c r="R16" i="18"/>
  <c r="G24" i="18"/>
  <c r="N24" i="18"/>
  <c r="R24" i="18"/>
  <c r="G22" i="18"/>
  <c r="R22" i="18"/>
  <c r="N22" i="18"/>
  <c r="G23" i="18"/>
  <c r="N23" i="18"/>
  <c r="R23" i="18"/>
  <c r="G50" i="18"/>
  <c r="N50" i="18"/>
  <c r="R50" i="18"/>
  <c r="G62" i="18"/>
  <c r="R62" i="18"/>
  <c r="N62" i="18"/>
  <c r="G46" i="18"/>
  <c r="N46" i="18"/>
  <c r="R46" i="18"/>
  <c r="G67" i="18"/>
  <c r="R67" i="18"/>
  <c r="N67" i="18"/>
  <c r="G31" i="18"/>
  <c r="R31" i="18"/>
  <c r="N31" i="18"/>
  <c r="G68" i="13"/>
  <c r="N68" i="13"/>
  <c r="R68" i="13"/>
  <c r="G17" i="18"/>
  <c r="N17" i="18"/>
  <c r="R17" i="18"/>
  <c r="G38" i="18"/>
  <c r="N38" i="18"/>
  <c r="R38" i="18"/>
  <c r="G63" i="18"/>
  <c r="R63" i="18"/>
  <c r="N63" i="18"/>
  <c r="G53" i="18"/>
  <c r="R53" i="18"/>
  <c r="N53" i="18"/>
  <c r="G66" i="18"/>
  <c r="N66" i="18"/>
  <c r="R66" i="18"/>
  <c r="G57" i="13"/>
  <c r="N57" i="13"/>
  <c r="R57" i="13"/>
  <c r="G65" i="18"/>
  <c r="R65" i="18"/>
  <c r="N65" i="18"/>
  <c r="G83" i="13"/>
  <c r="N83" i="13"/>
  <c r="R83" i="13"/>
  <c r="O76" i="18"/>
  <c r="S76" i="18"/>
  <c r="G76" i="18"/>
  <c r="G47" i="14"/>
  <c r="N47" i="14"/>
  <c r="R47" i="14"/>
  <c r="G57" i="14"/>
  <c r="R57" i="14"/>
  <c r="N57" i="14"/>
  <c r="G49" i="14"/>
  <c r="N49" i="14"/>
  <c r="R49" i="14"/>
  <c r="G56" i="14"/>
  <c r="R56" i="14"/>
  <c r="N56" i="14"/>
  <c r="G54" i="9"/>
  <c r="R54" i="9"/>
  <c r="N54" i="9"/>
  <c r="G65" i="14"/>
  <c r="R65" i="14"/>
  <c r="N65" i="14"/>
  <c r="G10" i="10"/>
  <c r="R10" i="10"/>
  <c r="N10" i="10"/>
  <c r="G26" i="10"/>
  <c r="N26" i="10"/>
  <c r="R26" i="10"/>
  <c r="G40" i="10"/>
  <c r="N40" i="10"/>
  <c r="R40" i="10"/>
  <c r="G46" i="10"/>
  <c r="N46" i="10"/>
  <c r="R46" i="10"/>
  <c r="G54" i="10"/>
  <c r="N54" i="10"/>
  <c r="R54" i="10"/>
  <c r="S8" i="10"/>
  <c r="O8" i="10"/>
  <c r="G8" i="10"/>
  <c r="S6" i="9"/>
  <c r="O6" i="9"/>
  <c r="G6" i="9"/>
  <c r="G51" i="9"/>
  <c r="R51" i="9"/>
  <c r="N51" i="9"/>
  <c r="N48" i="9"/>
  <c r="R48" i="9"/>
  <c r="G48" i="9"/>
  <c r="G13" i="9"/>
  <c r="N13" i="9"/>
  <c r="R13" i="9"/>
  <c r="G33" i="15"/>
  <c r="N33" i="15"/>
  <c r="R33" i="15"/>
  <c r="O76" i="15"/>
  <c r="S76" i="15"/>
  <c r="G76" i="15"/>
  <c r="G24" i="9"/>
  <c r="R24" i="9"/>
  <c r="N24" i="9"/>
  <c r="G84" i="9"/>
  <c r="N84" i="9"/>
  <c r="R84" i="9"/>
  <c r="G27" i="9"/>
  <c r="R27" i="9"/>
  <c r="N27" i="9"/>
  <c r="G43" i="15"/>
  <c r="N43" i="15"/>
  <c r="R43" i="15"/>
  <c r="G29" i="15"/>
  <c r="R29" i="15"/>
  <c r="N29" i="15"/>
  <c r="G52" i="15"/>
  <c r="N52" i="15"/>
  <c r="R52" i="15"/>
  <c r="G51" i="15"/>
  <c r="N51" i="15"/>
  <c r="R51" i="15"/>
  <c r="G29" i="14"/>
  <c r="N29" i="14"/>
  <c r="R29" i="14"/>
  <c r="O76" i="14"/>
  <c r="S76" i="14"/>
  <c r="G76" i="14"/>
  <c r="G78" i="14"/>
  <c r="N78" i="14"/>
  <c r="R78" i="14"/>
  <c r="G69" i="14"/>
  <c r="N69" i="14"/>
  <c r="R69" i="14"/>
  <c r="G84" i="13"/>
  <c r="N84" i="13"/>
  <c r="R84" i="13"/>
  <c r="G30" i="10"/>
  <c r="R30" i="10"/>
  <c r="N30" i="10"/>
  <c r="G67" i="14"/>
  <c r="R67" i="14"/>
  <c r="N67" i="14"/>
  <c r="G63" i="9"/>
  <c r="R63" i="9"/>
  <c r="N63" i="9"/>
  <c r="G12" i="14"/>
  <c r="N12" i="14"/>
  <c r="R12" i="14"/>
  <c r="O73" i="14"/>
  <c r="S73" i="14"/>
  <c r="G73" i="14"/>
  <c r="G40" i="9"/>
  <c r="R40" i="9"/>
  <c r="N40" i="9"/>
  <c r="G85" i="26"/>
  <c r="N85" i="26"/>
  <c r="R85" i="26"/>
  <c r="G17" i="26"/>
  <c r="R17" i="26"/>
  <c r="N17" i="26"/>
  <c r="O72" i="9"/>
  <c r="S72" i="9"/>
  <c r="G72" i="9"/>
  <c r="G51" i="26"/>
  <c r="N51" i="26"/>
  <c r="R51" i="26"/>
  <c r="G66" i="26"/>
  <c r="N66" i="26"/>
  <c r="R66" i="26"/>
  <c r="G33" i="10"/>
  <c r="R33" i="10"/>
  <c r="N33" i="10"/>
  <c r="G64" i="26"/>
  <c r="N64" i="26"/>
  <c r="R64" i="26"/>
  <c r="G55" i="26"/>
  <c r="R55" i="26"/>
  <c r="N55" i="26"/>
  <c r="G12" i="26"/>
  <c r="N12" i="26"/>
  <c r="R12" i="26"/>
  <c r="G65" i="26"/>
  <c r="N65" i="26"/>
  <c r="R65" i="26"/>
  <c r="T58" i="10"/>
  <c r="P58" i="10"/>
  <c r="P48" i="23"/>
  <c r="T48" i="23"/>
  <c r="P44" i="19"/>
  <c r="T44" i="19"/>
  <c r="T57" i="11"/>
  <c r="P57" i="11"/>
  <c r="T54" i="28"/>
  <c r="P54" i="28"/>
  <c r="T45" i="25"/>
  <c r="P45" i="25"/>
  <c r="T46" i="11"/>
  <c r="P46" i="11"/>
  <c r="T85" i="25"/>
  <c r="P85" i="25"/>
  <c r="P61" i="25"/>
  <c r="T61" i="25"/>
  <c r="T76" i="25"/>
  <c r="P76" i="25"/>
  <c r="P40" i="25"/>
  <c r="T40" i="25"/>
  <c r="T19" i="25"/>
  <c r="P19" i="25"/>
  <c r="T86" i="25"/>
  <c r="P86" i="25"/>
  <c r="T8" i="19"/>
  <c r="P8" i="19"/>
  <c r="T39" i="19"/>
  <c r="P39" i="19"/>
  <c r="T61" i="19"/>
  <c r="P61" i="19"/>
  <c r="G62" i="26"/>
  <c r="N62" i="26"/>
  <c r="R62" i="26"/>
  <c r="P7" i="11"/>
  <c r="T7" i="11"/>
  <c r="T37" i="11"/>
  <c r="P37" i="11"/>
  <c r="T36" i="11"/>
  <c r="P36" i="11"/>
  <c r="T82" i="11"/>
  <c r="P82" i="11"/>
  <c r="P19" i="24"/>
  <c r="T19" i="24"/>
  <c r="P29" i="24"/>
  <c r="T29" i="24"/>
  <c r="P6" i="28"/>
  <c r="T6" i="28"/>
  <c r="P62" i="28"/>
  <c r="T62" i="28"/>
  <c r="P73" i="23"/>
  <c r="T73" i="23"/>
  <c r="T69" i="23"/>
  <c r="P69" i="23"/>
  <c r="T60" i="25"/>
  <c r="P60" i="25"/>
  <c r="T37" i="19"/>
  <c r="P37" i="19"/>
  <c r="T73" i="19"/>
  <c r="P73" i="19"/>
  <c r="P19" i="19"/>
  <c r="T19" i="19"/>
  <c r="P26" i="11"/>
  <c r="T26" i="11"/>
  <c r="T27" i="24"/>
  <c r="P27" i="24"/>
  <c r="T35" i="24"/>
  <c r="P35" i="24"/>
  <c r="P84" i="24"/>
  <c r="T84" i="24"/>
  <c r="T81" i="28"/>
  <c r="P81" i="28"/>
  <c r="T68" i="23"/>
  <c r="P68" i="23"/>
  <c r="T64" i="23"/>
  <c r="P64" i="23"/>
  <c r="T36" i="18"/>
  <c r="P36" i="18"/>
  <c r="P47" i="28"/>
  <c r="T47" i="28"/>
  <c r="P82" i="25"/>
  <c r="T82" i="25"/>
  <c r="P36" i="19"/>
  <c r="T36" i="19"/>
  <c r="T71" i="26"/>
  <c r="P71" i="26"/>
  <c r="T10" i="24"/>
  <c r="P10" i="24"/>
  <c r="T12" i="28"/>
  <c r="P12" i="28"/>
  <c r="T84" i="15"/>
  <c r="P84" i="15"/>
  <c r="P75" i="19"/>
  <c r="T75" i="19"/>
  <c r="P29" i="19"/>
  <c r="T29" i="19"/>
  <c r="T23" i="28"/>
  <c r="P23" i="28"/>
  <c r="P84" i="23"/>
  <c r="T84" i="23"/>
  <c r="G10" i="26"/>
  <c r="N10" i="26"/>
  <c r="R10" i="26"/>
  <c r="O75" i="26"/>
  <c r="S75" i="26"/>
  <c r="G75" i="26"/>
  <c r="G83" i="10"/>
  <c r="R83" i="10"/>
  <c r="N83" i="10"/>
  <c r="T54" i="11"/>
  <c r="P54" i="11"/>
  <c r="P58" i="25"/>
  <c r="T58" i="25"/>
  <c r="P49" i="28"/>
  <c r="T49" i="28"/>
  <c r="T47" i="11"/>
  <c r="P47" i="11"/>
  <c r="P53" i="28"/>
  <c r="T53" i="28"/>
  <c r="P53" i="23"/>
  <c r="T53" i="23"/>
  <c r="T62" i="25"/>
  <c r="P62" i="25"/>
  <c r="P7" i="19"/>
  <c r="T7" i="19"/>
  <c r="P85" i="19"/>
  <c r="T85" i="19"/>
  <c r="T34" i="19"/>
  <c r="P34" i="19"/>
  <c r="T78" i="19"/>
  <c r="P78" i="19"/>
  <c r="G29" i="26"/>
  <c r="N29" i="26"/>
  <c r="R29" i="26"/>
  <c r="T31" i="24"/>
  <c r="P31" i="24"/>
  <c r="T8" i="28"/>
  <c r="P8" i="28"/>
  <c r="T39" i="28"/>
  <c r="P39" i="28"/>
  <c r="T25" i="28"/>
  <c r="P25" i="28"/>
  <c r="T64" i="28"/>
  <c r="P64" i="28"/>
  <c r="P18" i="23"/>
  <c r="T18" i="23"/>
  <c r="P76" i="23"/>
  <c r="T76" i="23"/>
  <c r="T23" i="23"/>
  <c r="P23" i="23"/>
  <c r="P86" i="23"/>
  <c r="T86" i="23"/>
  <c r="P82" i="19"/>
  <c r="T82" i="19"/>
  <c r="P7" i="26"/>
  <c r="T7" i="26"/>
  <c r="P22" i="11"/>
  <c r="T22" i="11"/>
  <c r="P28" i="24"/>
  <c r="T28" i="24"/>
  <c r="P83" i="28"/>
  <c r="T83" i="28"/>
  <c r="P39" i="23"/>
  <c r="T39" i="23"/>
  <c r="P20" i="23"/>
  <c r="T20" i="23"/>
  <c r="T28" i="23"/>
  <c r="P28" i="23"/>
  <c r="T83" i="15"/>
  <c r="P83" i="15"/>
  <c r="P53" i="25"/>
  <c r="T53" i="25"/>
  <c r="T13" i="25"/>
  <c r="P13" i="25"/>
  <c r="T81" i="24"/>
  <c r="P81" i="24"/>
  <c r="T65" i="28"/>
  <c r="P65" i="28"/>
  <c r="T61" i="23"/>
  <c r="P61" i="23"/>
  <c r="D90" i="25"/>
  <c r="D92" i="25" s="1"/>
  <c r="P5" i="25"/>
  <c r="T5" i="25"/>
  <c r="P81" i="11"/>
  <c r="T81" i="11"/>
  <c r="T18" i="28"/>
  <c r="P18" i="28"/>
  <c r="T30" i="23"/>
  <c r="P30" i="23"/>
  <c r="T45" i="26"/>
  <c r="P45" i="26"/>
  <c r="P52" i="24"/>
  <c r="T52" i="24"/>
  <c r="T58" i="23"/>
  <c r="P58" i="23"/>
  <c r="T47" i="19"/>
  <c r="P47" i="19"/>
  <c r="T50" i="24"/>
  <c r="P50" i="24"/>
  <c r="P16" i="25"/>
  <c r="T16" i="25"/>
  <c r="P36" i="25"/>
  <c r="T36" i="25"/>
  <c r="T70" i="25"/>
  <c r="P70" i="25"/>
  <c r="P24" i="25"/>
  <c r="T24" i="25"/>
  <c r="T39" i="25"/>
  <c r="P39" i="25"/>
  <c r="P65" i="25"/>
  <c r="T65" i="25"/>
  <c r="T26" i="19"/>
  <c r="P26" i="19"/>
  <c r="T70" i="26"/>
  <c r="P70" i="26"/>
  <c r="G84" i="26"/>
  <c r="R84" i="26"/>
  <c r="N84" i="26"/>
  <c r="T77" i="11"/>
  <c r="P77" i="11"/>
  <c r="P41" i="11"/>
  <c r="T41" i="11"/>
  <c r="P21" i="11"/>
  <c r="T21" i="11"/>
  <c r="T66" i="11"/>
  <c r="P66" i="11"/>
  <c r="T6" i="24"/>
  <c r="P6" i="24"/>
  <c r="P16" i="24"/>
  <c r="T16" i="24"/>
  <c r="T62" i="24"/>
  <c r="P62" i="24"/>
  <c r="T83" i="25"/>
  <c r="P83" i="25"/>
  <c r="T27" i="19"/>
  <c r="P27" i="19"/>
  <c r="P30" i="19"/>
  <c r="T30" i="19"/>
  <c r="T38" i="11"/>
  <c r="P38" i="11"/>
  <c r="T28" i="11"/>
  <c r="P28" i="11"/>
  <c r="T83" i="11"/>
  <c r="P83" i="11"/>
  <c r="P72" i="24"/>
  <c r="T72" i="24"/>
  <c r="P14" i="24"/>
  <c r="T14" i="24"/>
  <c r="P17" i="24"/>
  <c r="T17" i="24"/>
  <c r="P10" i="28"/>
  <c r="T10" i="28"/>
  <c r="P77" i="28"/>
  <c r="T77" i="28"/>
  <c r="T20" i="28"/>
  <c r="P20" i="28"/>
  <c r="P43" i="28"/>
  <c r="T43" i="28"/>
  <c r="P6" i="23"/>
  <c r="T6" i="23"/>
  <c r="T78" i="23"/>
  <c r="P78" i="23"/>
  <c r="P54" i="25"/>
  <c r="T54" i="25"/>
  <c r="T58" i="28"/>
  <c r="P58" i="28"/>
  <c r="T83" i="26"/>
  <c r="P83" i="26"/>
  <c r="T72" i="11"/>
  <c r="P72" i="11"/>
  <c r="P85" i="23"/>
  <c r="T85" i="23"/>
  <c r="P70" i="23"/>
  <c r="T70" i="23"/>
  <c r="T78" i="26"/>
  <c r="P78" i="26"/>
  <c r="P68" i="24"/>
  <c r="T68" i="24"/>
  <c r="P75" i="28"/>
  <c r="T75" i="28"/>
  <c r="T63" i="28"/>
  <c r="P63" i="28"/>
  <c r="P31" i="23"/>
  <c r="T31" i="23"/>
  <c r="T73" i="26"/>
  <c r="P73" i="26"/>
  <c r="T25" i="26"/>
  <c r="P25" i="26"/>
  <c r="G33" i="4"/>
  <c r="R33" i="4"/>
  <c r="N33" i="4"/>
  <c r="G28" i="4"/>
  <c r="N28" i="4"/>
  <c r="R28" i="4"/>
  <c r="G34" i="4"/>
  <c r="R34" i="4"/>
  <c r="N34" i="4"/>
  <c r="G84" i="4"/>
  <c r="R84" i="4"/>
  <c r="N84" i="4"/>
  <c r="G80" i="4"/>
  <c r="N80" i="4"/>
  <c r="R80" i="4"/>
  <c r="G82" i="4"/>
  <c r="R82" i="4"/>
  <c r="N82" i="4"/>
  <c r="G61" i="4"/>
  <c r="N61" i="4"/>
  <c r="R61" i="4"/>
  <c r="G79" i="4"/>
  <c r="N79" i="4"/>
  <c r="R79" i="4"/>
  <c r="G68" i="4"/>
  <c r="R68" i="4"/>
  <c r="N68" i="4"/>
  <c r="G60" i="4"/>
  <c r="N60" i="4"/>
  <c r="R60" i="4"/>
  <c r="G11" i="4"/>
  <c r="N11" i="4"/>
  <c r="R11" i="4"/>
  <c r="G25" i="4"/>
  <c r="R25" i="4"/>
  <c r="N25" i="4"/>
  <c r="S6" i="4"/>
  <c r="O6" i="4"/>
  <c r="G6" i="4"/>
  <c r="G22" i="4"/>
  <c r="R22" i="4"/>
  <c r="N22" i="4"/>
  <c r="G68" i="16"/>
  <c r="R68" i="16"/>
  <c r="N68" i="16"/>
  <c r="G43" i="16"/>
  <c r="R43" i="16"/>
  <c r="N43" i="16"/>
  <c r="G10" i="16"/>
  <c r="R10" i="16"/>
  <c r="N10" i="16"/>
  <c r="G14" i="16"/>
  <c r="N14" i="16"/>
  <c r="R14" i="16"/>
  <c r="G38" i="16"/>
  <c r="R38" i="16"/>
  <c r="N38" i="16"/>
  <c r="G67" i="16"/>
  <c r="R67" i="16"/>
  <c r="N67" i="16"/>
  <c r="G36" i="16"/>
  <c r="N36" i="16"/>
  <c r="R36" i="16"/>
  <c r="G28" i="16"/>
  <c r="N28" i="16"/>
  <c r="R28" i="16"/>
  <c r="G27" i="16"/>
  <c r="N27" i="16"/>
  <c r="R27" i="16"/>
  <c r="G23" i="16"/>
  <c r="R23" i="16"/>
  <c r="N23" i="16"/>
  <c r="G15" i="16"/>
  <c r="R15" i="16"/>
  <c r="N15" i="16"/>
  <c r="O75" i="16"/>
  <c r="S75" i="16"/>
  <c r="G75" i="16"/>
  <c r="O74" i="16"/>
  <c r="S74" i="16"/>
  <c r="G74" i="16"/>
  <c r="G33" i="17"/>
  <c r="R33" i="17"/>
  <c r="N33" i="17"/>
  <c r="G62" i="17"/>
  <c r="R62" i="17"/>
  <c r="N62" i="17"/>
  <c r="G80" i="17"/>
  <c r="R80" i="17"/>
  <c r="N80" i="17"/>
  <c r="G84" i="17"/>
  <c r="R84" i="17"/>
  <c r="N84" i="17"/>
  <c r="G42" i="17"/>
  <c r="R42" i="17"/>
  <c r="N42" i="17"/>
  <c r="O72" i="17"/>
  <c r="S72" i="17"/>
  <c r="G72" i="17"/>
  <c r="O77" i="17"/>
  <c r="S77" i="17"/>
  <c r="G77" i="17"/>
  <c r="S7" i="17"/>
  <c r="O7" i="17"/>
  <c r="G7" i="17"/>
  <c r="S5" i="17"/>
  <c r="O5" i="17"/>
  <c r="G5" i="17"/>
  <c r="G61" i="22"/>
  <c r="N61" i="22"/>
  <c r="R61" i="22"/>
  <c r="G24" i="22"/>
  <c r="R24" i="22"/>
  <c r="N24" i="22"/>
  <c r="G27" i="22"/>
  <c r="R27" i="22"/>
  <c r="N27" i="22"/>
  <c r="G17" i="22"/>
  <c r="R17" i="22"/>
  <c r="N17" i="22"/>
  <c r="G20" i="22"/>
  <c r="R20" i="22"/>
  <c r="N20" i="22"/>
  <c r="S70" i="22"/>
  <c r="O70" i="22"/>
  <c r="G70" i="22"/>
  <c r="S77" i="22"/>
  <c r="O77" i="22"/>
  <c r="G77" i="22"/>
  <c r="G23" i="22"/>
  <c r="N23" i="22"/>
  <c r="R23" i="22"/>
  <c r="G19" i="22"/>
  <c r="R19" i="22"/>
  <c r="N19" i="22"/>
  <c r="O8" i="22"/>
  <c r="S8" i="22"/>
  <c r="G8" i="22"/>
  <c r="G83" i="12"/>
  <c r="N83" i="12"/>
  <c r="R83" i="12"/>
  <c r="G35" i="12"/>
  <c r="R35" i="12"/>
  <c r="N35" i="12"/>
  <c r="G24" i="12"/>
  <c r="N24" i="12"/>
  <c r="R24" i="12"/>
  <c r="G19" i="12"/>
  <c r="N19" i="12"/>
  <c r="R19" i="12"/>
  <c r="G21" i="12"/>
  <c r="R21" i="12"/>
  <c r="N21" i="12"/>
  <c r="G37" i="12"/>
  <c r="R37" i="12"/>
  <c r="N37" i="12"/>
  <c r="G23" i="12"/>
  <c r="R23" i="12"/>
  <c r="N23" i="12"/>
  <c r="G26" i="12"/>
  <c r="N26" i="12"/>
  <c r="R26" i="12"/>
  <c r="G40" i="12"/>
  <c r="N40" i="12"/>
  <c r="R40" i="12"/>
  <c r="G67" i="27"/>
  <c r="N67" i="27"/>
  <c r="R67" i="27"/>
  <c r="G82" i="27"/>
  <c r="N82" i="27"/>
  <c r="R82" i="27"/>
  <c r="G42" i="27"/>
  <c r="R42" i="27"/>
  <c r="N42" i="27"/>
  <c r="G63" i="27"/>
  <c r="R63" i="27"/>
  <c r="N63" i="27"/>
  <c r="G22" i="27"/>
  <c r="N22" i="27"/>
  <c r="R22" i="27"/>
  <c r="G23" i="27"/>
  <c r="N23" i="27"/>
  <c r="R23" i="27"/>
  <c r="G38" i="27"/>
  <c r="N38" i="27"/>
  <c r="R38" i="27"/>
  <c r="O7" i="27"/>
  <c r="S7" i="27"/>
  <c r="G7" i="27"/>
  <c r="S5" i="27"/>
  <c r="O5" i="27"/>
  <c r="G5" i="27"/>
  <c r="G29" i="4"/>
  <c r="N29" i="4"/>
  <c r="R29" i="4"/>
  <c r="G86" i="4"/>
  <c r="N86" i="4"/>
  <c r="R86" i="4"/>
  <c r="O75" i="4"/>
  <c r="S75" i="4"/>
  <c r="G75" i="4"/>
  <c r="S74" i="4"/>
  <c r="O74" i="4"/>
  <c r="G74" i="4"/>
  <c r="G62" i="16"/>
  <c r="R62" i="16"/>
  <c r="N62" i="16"/>
  <c r="G31" i="16"/>
  <c r="R31" i="16"/>
  <c r="N31" i="16"/>
  <c r="G82" i="16"/>
  <c r="R82" i="16"/>
  <c r="N82" i="16"/>
  <c r="G11" i="16"/>
  <c r="R11" i="16"/>
  <c r="N11" i="16"/>
  <c r="G29" i="17"/>
  <c r="R29" i="17"/>
  <c r="N29" i="17"/>
  <c r="G65" i="17"/>
  <c r="N65" i="17"/>
  <c r="R65" i="17"/>
  <c r="G81" i="17"/>
  <c r="N81" i="17"/>
  <c r="R81" i="17"/>
  <c r="G12" i="17"/>
  <c r="N12" i="17"/>
  <c r="R12" i="17"/>
  <c r="G40" i="17"/>
  <c r="N40" i="17"/>
  <c r="R40" i="17"/>
  <c r="G26" i="17"/>
  <c r="R26" i="17"/>
  <c r="N26" i="17"/>
  <c r="G9" i="17"/>
  <c r="N9" i="17"/>
  <c r="R9" i="17"/>
  <c r="G15" i="17"/>
  <c r="R15" i="17"/>
  <c r="N15" i="17"/>
  <c r="G41" i="17"/>
  <c r="N41" i="17"/>
  <c r="R41" i="17"/>
  <c r="G22" i="17"/>
  <c r="N22" i="17"/>
  <c r="R22" i="17"/>
  <c r="G62" i="22"/>
  <c r="R62" i="22"/>
  <c r="N62" i="22"/>
  <c r="G63" i="22"/>
  <c r="N63" i="22"/>
  <c r="R63" i="22"/>
  <c r="G81" i="22"/>
  <c r="R81" i="22"/>
  <c r="N81" i="22"/>
  <c r="G38" i="22"/>
  <c r="N38" i="22"/>
  <c r="R38" i="22"/>
  <c r="G12" i="22"/>
  <c r="N12" i="22"/>
  <c r="R12" i="22"/>
  <c r="G26" i="22"/>
  <c r="R26" i="22"/>
  <c r="N26" i="22"/>
  <c r="G40" i="22"/>
  <c r="R40" i="22"/>
  <c r="N40" i="22"/>
  <c r="G37" i="22"/>
  <c r="N37" i="22"/>
  <c r="R37" i="22"/>
  <c r="G65" i="12"/>
  <c r="N65" i="12"/>
  <c r="R65" i="12"/>
  <c r="G82" i="12"/>
  <c r="N82" i="12"/>
  <c r="R82" i="12"/>
  <c r="G31" i="12"/>
  <c r="R31" i="12"/>
  <c r="N31" i="12"/>
  <c r="G20" i="12"/>
  <c r="N20" i="12"/>
  <c r="R20" i="12"/>
  <c r="G16" i="12"/>
  <c r="N16" i="12"/>
  <c r="R16" i="12"/>
  <c r="G38" i="12"/>
  <c r="N38" i="12"/>
  <c r="R38" i="12"/>
  <c r="G85" i="12"/>
  <c r="N85" i="12"/>
  <c r="R85" i="12"/>
  <c r="O73" i="12"/>
  <c r="S73" i="12"/>
  <c r="G73" i="12"/>
  <c r="O77" i="12"/>
  <c r="S77" i="12"/>
  <c r="G77" i="12"/>
  <c r="O6" i="12"/>
  <c r="S6" i="12"/>
  <c r="G6" i="12"/>
  <c r="G83" i="27"/>
  <c r="N83" i="27"/>
  <c r="R83" i="27"/>
  <c r="G65" i="27"/>
  <c r="R65" i="27"/>
  <c r="N65" i="27"/>
  <c r="G36" i="27"/>
  <c r="N36" i="27"/>
  <c r="R36" i="27"/>
  <c r="G66" i="27"/>
  <c r="R66" i="27"/>
  <c r="N66" i="27"/>
  <c r="G20" i="27"/>
  <c r="N20" i="27"/>
  <c r="R20" i="27"/>
  <c r="G25" i="27"/>
  <c r="N25" i="27"/>
  <c r="R25" i="27"/>
  <c r="G13" i="27"/>
  <c r="N13" i="27"/>
  <c r="R13" i="27"/>
  <c r="G11" i="27"/>
  <c r="R11" i="27"/>
  <c r="N11" i="27"/>
  <c r="G26" i="27"/>
  <c r="R26" i="27"/>
  <c r="N26" i="27"/>
  <c r="G17" i="27"/>
  <c r="N17" i="27"/>
  <c r="R17" i="27"/>
  <c r="S77" i="27"/>
  <c r="O77" i="27"/>
  <c r="G77" i="27"/>
  <c r="O74" i="27"/>
  <c r="S74" i="27"/>
  <c r="G74" i="27"/>
  <c r="G46" i="13"/>
  <c r="R46" i="13"/>
  <c r="N46" i="13"/>
  <c r="G49" i="4"/>
  <c r="R49" i="4"/>
  <c r="N49" i="4"/>
  <c r="G52" i="16"/>
  <c r="N52" i="16"/>
  <c r="R52" i="16"/>
  <c r="G49" i="16"/>
  <c r="N49" i="16"/>
  <c r="R49" i="16"/>
  <c r="G57" i="17"/>
  <c r="N57" i="17"/>
  <c r="R57" i="17"/>
  <c r="G44" i="17"/>
  <c r="N44" i="17"/>
  <c r="R44" i="17"/>
  <c r="G47" i="12"/>
  <c r="R47" i="12"/>
  <c r="N47" i="12"/>
  <c r="G54" i="27"/>
  <c r="R54" i="27"/>
  <c r="N54" i="27"/>
  <c r="G53" i="27"/>
  <c r="R53" i="27"/>
  <c r="N53" i="27"/>
  <c r="G50" i="13"/>
  <c r="R50" i="13"/>
  <c r="N50" i="13"/>
  <c r="G53" i="13"/>
  <c r="N53" i="13"/>
  <c r="R53" i="13"/>
  <c r="G49" i="27"/>
  <c r="N49" i="27"/>
  <c r="R49" i="27"/>
  <c r="G57" i="16"/>
  <c r="N57" i="16"/>
  <c r="R57" i="16"/>
  <c r="G54" i="17"/>
  <c r="R54" i="17"/>
  <c r="N54" i="17"/>
  <c r="G53" i="17"/>
  <c r="R53" i="17"/>
  <c r="N53" i="17"/>
  <c r="G47" i="17"/>
  <c r="R47" i="17"/>
  <c r="N47" i="17"/>
  <c r="G47" i="22"/>
  <c r="N47" i="22"/>
  <c r="R47" i="22"/>
  <c r="G57" i="12"/>
  <c r="N57" i="12"/>
  <c r="R57" i="12"/>
  <c r="G56" i="12"/>
  <c r="N56" i="12"/>
  <c r="R56" i="12"/>
  <c r="G45" i="27"/>
  <c r="R45" i="27"/>
  <c r="N45" i="27"/>
  <c r="G58" i="27"/>
  <c r="R58" i="27"/>
  <c r="N58" i="27"/>
  <c r="G49" i="17"/>
  <c r="N49" i="17"/>
  <c r="R49" i="17"/>
  <c r="G44" i="13"/>
  <c r="N44" i="13"/>
  <c r="R44" i="13"/>
  <c r="G37" i="13"/>
  <c r="R37" i="13"/>
  <c r="N37" i="13"/>
  <c r="G22" i="13"/>
  <c r="R22" i="13"/>
  <c r="N22" i="13"/>
  <c r="G63" i="13"/>
  <c r="R63" i="13"/>
  <c r="N63" i="13"/>
  <c r="G9" i="13"/>
  <c r="N9" i="13"/>
  <c r="R9" i="13"/>
  <c r="G34" i="13"/>
  <c r="N34" i="13"/>
  <c r="R34" i="13"/>
  <c r="G78" i="13"/>
  <c r="N78" i="13"/>
  <c r="R78" i="13"/>
  <c r="G33" i="13"/>
  <c r="R33" i="13"/>
  <c r="N33" i="13"/>
  <c r="N48" i="27"/>
  <c r="R48" i="27"/>
  <c r="G48" i="27"/>
  <c r="G80" i="13"/>
  <c r="N80" i="13"/>
  <c r="R80" i="13"/>
  <c r="G15" i="13"/>
  <c r="R15" i="13"/>
  <c r="N15" i="13"/>
  <c r="G21" i="13"/>
  <c r="N21" i="13"/>
  <c r="R21" i="13"/>
  <c r="G82" i="13"/>
  <c r="R82" i="13"/>
  <c r="N82" i="13"/>
  <c r="S77" i="13"/>
  <c r="O77" i="13"/>
  <c r="G77" i="13"/>
  <c r="G29" i="13"/>
  <c r="R29" i="13"/>
  <c r="N29" i="13"/>
  <c r="G60" i="13"/>
  <c r="R60" i="13"/>
  <c r="N60" i="13"/>
  <c r="G16" i="13"/>
  <c r="R16" i="13"/>
  <c r="N16" i="13"/>
  <c r="S76" i="13"/>
  <c r="O76" i="13"/>
  <c r="G76" i="13"/>
  <c r="G66" i="13"/>
  <c r="N66" i="13"/>
  <c r="R66" i="13"/>
  <c r="S7" i="18"/>
  <c r="O7" i="18"/>
  <c r="G7" i="18"/>
  <c r="G41" i="18"/>
  <c r="R41" i="18"/>
  <c r="N41" i="18"/>
  <c r="G19" i="18"/>
  <c r="R19" i="18"/>
  <c r="N19" i="18"/>
  <c r="G9" i="18"/>
  <c r="N9" i="18"/>
  <c r="R9" i="18"/>
  <c r="G18" i="18"/>
  <c r="R18" i="18"/>
  <c r="N18" i="18"/>
  <c r="G27" i="18"/>
  <c r="R27" i="18"/>
  <c r="N27" i="18"/>
  <c r="G40" i="18"/>
  <c r="R40" i="18"/>
  <c r="N40" i="18"/>
  <c r="G64" i="18"/>
  <c r="R64" i="18"/>
  <c r="N64" i="18"/>
  <c r="G57" i="18"/>
  <c r="N57" i="18"/>
  <c r="R57" i="18"/>
  <c r="G25" i="18"/>
  <c r="R25" i="18"/>
  <c r="N25" i="18"/>
  <c r="G59" i="18"/>
  <c r="N59" i="18"/>
  <c r="R59" i="18"/>
  <c r="G32" i="18"/>
  <c r="N32" i="18"/>
  <c r="R32" i="18"/>
  <c r="G61" i="18"/>
  <c r="R61" i="18"/>
  <c r="N61" i="18"/>
  <c r="G44" i="18"/>
  <c r="N44" i="18"/>
  <c r="R44" i="18"/>
  <c r="G30" i="18"/>
  <c r="R30" i="18"/>
  <c r="N30" i="18"/>
  <c r="G82" i="18"/>
  <c r="R82" i="18"/>
  <c r="N82" i="18"/>
  <c r="G50" i="14"/>
  <c r="N50" i="14"/>
  <c r="R50" i="14"/>
  <c r="G45" i="14"/>
  <c r="N45" i="14"/>
  <c r="R45" i="14"/>
  <c r="G80" i="18"/>
  <c r="R80" i="18"/>
  <c r="N80" i="18"/>
  <c r="G56" i="10"/>
  <c r="N56" i="10"/>
  <c r="R56" i="10"/>
  <c r="G36" i="13"/>
  <c r="N36" i="13"/>
  <c r="R36" i="13"/>
  <c r="G52" i="10"/>
  <c r="N52" i="10"/>
  <c r="R52" i="10"/>
  <c r="G9" i="10"/>
  <c r="N9" i="10"/>
  <c r="R9" i="10"/>
  <c r="G20" i="10"/>
  <c r="R20" i="10"/>
  <c r="N20" i="10"/>
  <c r="G37" i="10"/>
  <c r="N37" i="10"/>
  <c r="R37" i="10"/>
  <c r="G82" i="10"/>
  <c r="N82" i="10"/>
  <c r="R82" i="10"/>
  <c r="G44" i="10"/>
  <c r="N44" i="10"/>
  <c r="R44" i="10"/>
  <c r="S7" i="10"/>
  <c r="O7" i="10"/>
  <c r="G7" i="10"/>
  <c r="S8" i="9"/>
  <c r="O8" i="9"/>
  <c r="G8" i="9"/>
  <c r="G47" i="9"/>
  <c r="R47" i="9"/>
  <c r="N47" i="9"/>
  <c r="G46" i="9"/>
  <c r="R46" i="9"/>
  <c r="N46" i="9"/>
  <c r="G60" i="15"/>
  <c r="N60" i="15"/>
  <c r="R60" i="15"/>
  <c r="G42" i="15"/>
  <c r="R42" i="15"/>
  <c r="N42" i="15"/>
  <c r="G28" i="14"/>
  <c r="N28" i="14"/>
  <c r="R28" i="14"/>
  <c r="G19" i="14"/>
  <c r="R19" i="14"/>
  <c r="N19" i="14"/>
  <c r="S71" i="14"/>
  <c r="O71" i="14"/>
  <c r="G71" i="14"/>
  <c r="G60" i="14"/>
  <c r="N60" i="14"/>
  <c r="R60" i="14"/>
  <c r="G51" i="10"/>
  <c r="N51" i="10"/>
  <c r="R51" i="10"/>
  <c r="G23" i="14"/>
  <c r="R23" i="14"/>
  <c r="N23" i="14"/>
  <c r="G10" i="15"/>
  <c r="R10" i="15"/>
  <c r="N10" i="15"/>
  <c r="O75" i="14"/>
  <c r="S75" i="14"/>
  <c r="G75" i="14"/>
  <c r="O71" i="10"/>
  <c r="S71" i="10"/>
  <c r="G71" i="10"/>
  <c r="G78" i="10"/>
  <c r="N78" i="10"/>
  <c r="R78" i="10"/>
  <c r="G65" i="10"/>
  <c r="R65" i="10"/>
  <c r="N65" i="10"/>
  <c r="S75" i="9"/>
  <c r="O75" i="9"/>
  <c r="G75" i="9"/>
  <c r="G67" i="9"/>
  <c r="N67" i="9"/>
  <c r="R67" i="9"/>
  <c r="G12" i="15"/>
  <c r="N12" i="15"/>
  <c r="R12" i="15"/>
  <c r="G78" i="15"/>
  <c r="R78" i="15"/>
  <c r="N78" i="15"/>
  <c r="O72" i="10"/>
  <c r="S72" i="10"/>
  <c r="G72" i="10"/>
  <c r="G66" i="14"/>
  <c r="R66" i="14"/>
  <c r="N66" i="14"/>
  <c r="G41" i="10"/>
  <c r="N41" i="10"/>
  <c r="R41" i="10"/>
  <c r="O6" i="10"/>
  <c r="S6" i="10"/>
  <c r="G6" i="10"/>
  <c r="S72" i="15"/>
  <c r="O72" i="15"/>
  <c r="G72" i="15"/>
  <c r="G20" i="15"/>
  <c r="N20" i="15"/>
  <c r="R20" i="15"/>
  <c r="G18" i="14"/>
  <c r="N18" i="14"/>
  <c r="R18" i="14"/>
  <c r="O77" i="14"/>
  <c r="S77" i="14"/>
  <c r="G77" i="14"/>
  <c r="G26" i="15"/>
  <c r="R26" i="15"/>
  <c r="N26" i="15"/>
  <c r="G29" i="10"/>
  <c r="N29" i="10"/>
  <c r="R29" i="10"/>
  <c r="G85" i="18"/>
  <c r="N85" i="18"/>
  <c r="R85" i="18"/>
  <c r="G57" i="10"/>
  <c r="N57" i="10"/>
  <c r="R57" i="10"/>
  <c r="G80" i="9"/>
  <c r="R80" i="9"/>
  <c r="N80" i="9"/>
  <c r="G17" i="9"/>
  <c r="N17" i="9"/>
  <c r="R17" i="9"/>
  <c r="G25" i="15"/>
  <c r="N25" i="15"/>
  <c r="R25" i="15"/>
  <c r="G32" i="9"/>
  <c r="R32" i="9"/>
  <c r="N32" i="9"/>
  <c r="G27" i="14"/>
  <c r="R27" i="14"/>
  <c r="N27" i="14"/>
  <c r="G16" i="10"/>
  <c r="N16" i="10"/>
  <c r="R16" i="10"/>
  <c r="G62" i="15"/>
  <c r="N62" i="15"/>
  <c r="R62" i="15"/>
  <c r="S6" i="18"/>
  <c r="O6" i="18"/>
  <c r="G6" i="18"/>
  <c r="G18" i="26"/>
  <c r="N18" i="26"/>
  <c r="R18" i="26"/>
  <c r="G36" i="15"/>
  <c r="N36" i="15"/>
  <c r="R36" i="15"/>
  <c r="G14" i="26"/>
  <c r="R14" i="26"/>
  <c r="N14" i="26"/>
  <c r="G33" i="26"/>
  <c r="R33" i="26"/>
  <c r="N33" i="26"/>
  <c r="O8" i="26"/>
  <c r="S8" i="26"/>
  <c r="G8" i="26"/>
  <c r="G31" i="26"/>
  <c r="N31" i="26"/>
  <c r="R31" i="26"/>
  <c r="G41" i="26"/>
  <c r="N41" i="26"/>
  <c r="R41" i="26"/>
  <c r="G34" i="10"/>
  <c r="N34" i="10"/>
  <c r="R34" i="10"/>
  <c r="P44" i="25"/>
  <c r="T44" i="25"/>
  <c r="P50" i="11"/>
  <c r="T50" i="11"/>
  <c r="P45" i="28"/>
  <c r="T45" i="28"/>
  <c r="P49" i="11"/>
  <c r="T49" i="11"/>
  <c r="T56" i="11"/>
  <c r="P56" i="11"/>
  <c r="T47" i="23"/>
  <c r="P47" i="23"/>
  <c r="T27" i="25"/>
  <c r="P27" i="25"/>
  <c r="P41" i="25"/>
  <c r="T41" i="25"/>
  <c r="T66" i="25"/>
  <c r="P66" i="25"/>
  <c r="P14" i="19"/>
  <c r="T14" i="19"/>
  <c r="P68" i="19"/>
  <c r="T68" i="19"/>
  <c r="P24" i="11"/>
  <c r="T24" i="11"/>
  <c r="P79" i="11"/>
  <c r="T79" i="11"/>
  <c r="P80" i="11"/>
  <c r="T80" i="11"/>
  <c r="P8" i="24"/>
  <c r="T8" i="24"/>
  <c r="P13" i="24"/>
  <c r="T13" i="24"/>
  <c r="T42" i="24"/>
  <c r="P42" i="24"/>
  <c r="D91" i="28"/>
  <c r="D93" i="28" s="1"/>
  <c r="P5" i="28"/>
  <c r="T5" i="28"/>
  <c r="P59" i="28"/>
  <c r="T59" i="28"/>
  <c r="P33" i="23"/>
  <c r="T33" i="23"/>
  <c r="P63" i="25"/>
  <c r="T63" i="25"/>
  <c r="P11" i="19"/>
  <c r="T11" i="19"/>
  <c r="T62" i="19"/>
  <c r="P62" i="19"/>
  <c r="T14" i="11"/>
  <c r="P14" i="11"/>
  <c r="P34" i="11"/>
  <c r="T34" i="11"/>
  <c r="T75" i="24"/>
  <c r="P75" i="24"/>
  <c r="T23" i="24"/>
  <c r="P23" i="24"/>
  <c r="P22" i="24"/>
  <c r="T22" i="24"/>
  <c r="P36" i="24"/>
  <c r="T36" i="24"/>
  <c r="P26" i="28"/>
  <c r="T26" i="28"/>
  <c r="T70" i="28"/>
  <c r="P70" i="28"/>
  <c r="P84" i="28"/>
  <c r="T84" i="28"/>
  <c r="T32" i="23"/>
  <c r="P32" i="23"/>
  <c r="G86" i="15"/>
  <c r="N86" i="15"/>
  <c r="R86" i="15"/>
  <c r="G86" i="9"/>
  <c r="N86" i="9"/>
  <c r="R86" i="9"/>
  <c r="P54" i="24"/>
  <c r="T54" i="24"/>
  <c r="T57" i="23"/>
  <c r="P57" i="23"/>
  <c r="T72" i="25"/>
  <c r="P72" i="25"/>
  <c r="P10" i="19"/>
  <c r="T10" i="19"/>
  <c r="P36" i="26"/>
  <c r="T36" i="26"/>
  <c r="T71" i="11"/>
  <c r="P71" i="11"/>
  <c r="T63" i="11"/>
  <c r="P63" i="11"/>
  <c r="T65" i="24"/>
  <c r="P65" i="24"/>
  <c r="P21" i="23"/>
  <c r="T21" i="23"/>
  <c r="P81" i="23"/>
  <c r="T81" i="23"/>
  <c r="T69" i="19"/>
  <c r="P69" i="19"/>
  <c r="P42" i="11"/>
  <c r="T42" i="11"/>
  <c r="T13" i="23"/>
  <c r="P13" i="23"/>
  <c r="G19" i="26"/>
  <c r="R19" i="26"/>
  <c r="N19" i="26"/>
  <c r="T47" i="26"/>
  <c r="P47" i="26"/>
  <c r="S72" i="14"/>
  <c r="O72" i="14"/>
  <c r="G72" i="14"/>
  <c r="P48" i="26"/>
  <c r="T48" i="26"/>
  <c r="T52" i="19"/>
  <c r="P52" i="19"/>
  <c r="T52" i="28"/>
  <c r="P52" i="28"/>
  <c r="P55" i="25"/>
  <c r="T55" i="25"/>
  <c r="T53" i="11"/>
  <c r="P53" i="11"/>
  <c r="P51" i="28"/>
  <c r="T51" i="28"/>
  <c r="P45" i="23"/>
  <c r="T45" i="23"/>
  <c r="T32" i="25"/>
  <c r="P32" i="25"/>
  <c r="P6" i="14"/>
  <c r="T6" i="14"/>
  <c r="P43" i="19"/>
  <c r="T43" i="19"/>
  <c r="P31" i="19"/>
  <c r="T31" i="19"/>
  <c r="S77" i="26"/>
  <c r="O77" i="26"/>
  <c r="G77" i="26"/>
  <c r="G61" i="26"/>
  <c r="R61" i="26"/>
  <c r="N61" i="26"/>
  <c r="P76" i="11"/>
  <c r="T76" i="11"/>
  <c r="P43" i="11"/>
  <c r="T43" i="11"/>
  <c r="P9" i="24"/>
  <c r="T9" i="24"/>
  <c r="P11" i="28"/>
  <c r="T11" i="28"/>
  <c r="T21" i="28"/>
  <c r="P21" i="28"/>
  <c r="T67" i="28"/>
  <c r="P67" i="28"/>
  <c r="P19" i="23"/>
  <c r="T19" i="23"/>
  <c r="P34" i="23"/>
  <c r="T34" i="23"/>
  <c r="G36" i="9"/>
  <c r="N36" i="9"/>
  <c r="R36" i="9"/>
  <c r="P80" i="25"/>
  <c r="T80" i="25"/>
  <c r="P64" i="19"/>
  <c r="T64" i="19"/>
  <c r="G79" i="26"/>
  <c r="N79" i="26"/>
  <c r="R79" i="26"/>
  <c r="T10" i="11"/>
  <c r="P10" i="11"/>
  <c r="P65" i="11"/>
  <c r="T65" i="11"/>
  <c r="P73" i="24"/>
  <c r="T73" i="24"/>
  <c r="P69" i="24"/>
  <c r="T69" i="24"/>
  <c r="P69" i="28"/>
  <c r="T69" i="28"/>
  <c r="T16" i="23"/>
  <c r="P16" i="23"/>
  <c r="T42" i="23"/>
  <c r="P42" i="23"/>
  <c r="P46" i="25"/>
  <c r="T46" i="25"/>
  <c r="P49" i="23"/>
  <c r="T49" i="23"/>
  <c r="P71" i="25"/>
  <c r="T71" i="25"/>
  <c r="P72" i="26"/>
  <c r="T72" i="26"/>
  <c r="T43" i="24"/>
  <c r="P43" i="24"/>
  <c r="T86" i="28"/>
  <c r="P86" i="28"/>
  <c r="T59" i="23"/>
  <c r="P59" i="23"/>
  <c r="P5" i="9"/>
  <c r="T5" i="9"/>
  <c r="P69" i="25"/>
  <c r="T69" i="25"/>
  <c r="P81" i="26"/>
  <c r="T81" i="26"/>
  <c r="P74" i="24"/>
  <c r="T74" i="24"/>
  <c r="P79" i="24"/>
  <c r="T79" i="24"/>
  <c r="T27" i="23"/>
  <c r="P27" i="23"/>
  <c r="P50" i="19"/>
  <c r="T50" i="19"/>
  <c r="P52" i="11"/>
  <c r="T52" i="11"/>
  <c r="T56" i="23"/>
  <c r="P56" i="23"/>
  <c r="P46" i="19"/>
  <c r="T46" i="19"/>
  <c r="T44" i="11"/>
  <c r="P44" i="11"/>
  <c r="P26" i="25"/>
  <c r="T26" i="25"/>
  <c r="T81" i="25"/>
  <c r="P81" i="25"/>
  <c r="T74" i="25"/>
  <c r="P74" i="25"/>
  <c r="T23" i="25"/>
  <c r="P23" i="25"/>
  <c r="T25" i="25"/>
  <c r="P25" i="25"/>
  <c r="T67" i="25"/>
  <c r="P67" i="25"/>
  <c r="P17" i="19"/>
  <c r="T17" i="19"/>
  <c r="P83" i="19"/>
  <c r="T83" i="19"/>
  <c r="T8" i="11"/>
  <c r="P8" i="11"/>
  <c r="P16" i="11"/>
  <c r="T16" i="11"/>
  <c r="T78" i="11"/>
  <c r="P78" i="11"/>
  <c r="P12" i="24"/>
  <c r="T12" i="24"/>
  <c r="P80" i="24"/>
  <c r="T80" i="24"/>
  <c r="P33" i="24"/>
  <c r="T33" i="24"/>
  <c r="P37" i="25"/>
  <c r="T37" i="25"/>
  <c r="P13" i="19"/>
  <c r="T13" i="19"/>
  <c r="T16" i="19"/>
  <c r="P16" i="19"/>
  <c r="P77" i="19"/>
  <c r="T77" i="19"/>
  <c r="T35" i="19"/>
  <c r="P35" i="19"/>
  <c r="G20" i="26"/>
  <c r="N20" i="26"/>
  <c r="R20" i="26"/>
  <c r="T25" i="11"/>
  <c r="P25" i="11"/>
  <c r="P59" i="11"/>
  <c r="T59" i="11"/>
  <c r="T30" i="11"/>
  <c r="P30" i="11"/>
  <c r="P77" i="24"/>
  <c r="T77" i="24"/>
  <c r="T26" i="24"/>
  <c r="P26" i="24"/>
  <c r="P20" i="24"/>
  <c r="T20" i="24"/>
  <c r="P61" i="24"/>
  <c r="T61" i="24"/>
  <c r="P60" i="28"/>
  <c r="T60" i="28"/>
  <c r="P7" i="23"/>
  <c r="T7" i="23"/>
  <c r="P80" i="23"/>
  <c r="T80" i="23"/>
  <c r="T48" i="24"/>
  <c r="P48" i="24"/>
  <c r="P56" i="25"/>
  <c r="T56" i="25"/>
  <c r="P56" i="28"/>
  <c r="T56" i="28"/>
  <c r="P65" i="19"/>
  <c r="T65" i="19"/>
  <c r="P61" i="11"/>
  <c r="T61" i="11"/>
  <c r="P80" i="28"/>
  <c r="T80" i="28"/>
  <c r="P38" i="23"/>
  <c r="T38" i="23"/>
  <c r="T67" i="26"/>
  <c r="P67" i="26"/>
  <c r="P36" i="23"/>
  <c r="T36" i="23"/>
  <c r="P11" i="26"/>
  <c r="T11" i="26"/>
  <c r="P7" i="9"/>
  <c r="T7" i="9"/>
  <c r="T82" i="9"/>
  <c r="P82" i="9"/>
  <c r="T39" i="26" l="1"/>
  <c r="U58" i="1"/>
  <c r="U78" i="1"/>
  <c r="G58" i="4"/>
  <c r="P58" i="4" s="1"/>
  <c r="O72" i="4"/>
  <c r="G78" i="4"/>
  <c r="P78" i="4" s="1"/>
  <c r="R17" i="4"/>
  <c r="N59" i="4"/>
  <c r="N52" i="4"/>
  <c r="R15" i="4"/>
  <c r="N17" i="4"/>
  <c r="R59" i="4"/>
  <c r="V71" i="1"/>
  <c r="U49" i="1"/>
  <c r="V74" i="1"/>
  <c r="U11" i="1"/>
  <c r="G79" i="1"/>
  <c r="N79" i="1"/>
  <c r="R79" i="1"/>
  <c r="G81" i="1"/>
  <c r="N81" i="1"/>
  <c r="R81" i="1"/>
  <c r="G38" i="1"/>
  <c r="N38" i="1"/>
  <c r="R38" i="1"/>
  <c r="G33" i="1"/>
  <c r="N33" i="1"/>
  <c r="R33" i="1"/>
  <c r="G56" i="1"/>
  <c r="N56" i="1"/>
  <c r="R56" i="1"/>
  <c r="G44" i="1"/>
  <c r="N44" i="1"/>
  <c r="R44" i="1"/>
  <c r="T29" i="10"/>
  <c r="P29" i="10"/>
  <c r="G33" i="14"/>
  <c r="N33" i="14"/>
  <c r="R33" i="14"/>
  <c r="T47" i="9"/>
  <c r="P47" i="9"/>
  <c r="P45" i="14"/>
  <c r="T45" i="14"/>
  <c r="P82" i="18"/>
  <c r="T82" i="18"/>
  <c r="P32" i="18"/>
  <c r="T32" i="18"/>
  <c r="P64" i="18"/>
  <c r="T64" i="18"/>
  <c r="P9" i="18"/>
  <c r="T9" i="18"/>
  <c r="P66" i="13"/>
  <c r="T66" i="13"/>
  <c r="T48" i="27"/>
  <c r="P48" i="27"/>
  <c r="P78" i="13"/>
  <c r="T78" i="13"/>
  <c r="T58" i="27"/>
  <c r="P58" i="27"/>
  <c r="T47" i="22"/>
  <c r="P47" i="22"/>
  <c r="P57" i="16"/>
  <c r="T57" i="16"/>
  <c r="P53" i="27"/>
  <c r="T53" i="27"/>
  <c r="T11" i="27"/>
  <c r="P11" i="27"/>
  <c r="T73" i="12"/>
  <c r="P73" i="12"/>
  <c r="T38" i="12"/>
  <c r="P38" i="12"/>
  <c r="T26" i="22"/>
  <c r="P26" i="22"/>
  <c r="T11" i="16"/>
  <c r="P11" i="16"/>
  <c r="G43" i="4"/>
  <c r="R43" i="4"/>
  <c r="N43" i="4"/>
  <c r="T29" i="4"/>
  <c r="P29" i="4"/>
  <c r="T77" i="22"/>
  <c r="P77" i="22"/>
  <c r="P61" i="22"/>
  <c r="T61" i="22"/>
  <c r="T7" i="17"/>
  <c r="P7" i="17"/>
  <c r="T62" i="17"/>
  <c r="P62" i="17"/>
  <c r="T74" i="16"/>
  <c r="P74" i="16"/>
  <c r="T15" i="16"/>
  <c r="P15" i="16"/>
  <c r="T36" i="16"/>
  <c r="P36" i="16"/>
  <c r="T10" i="16"/>
  <c r="P10" i="16"/>
  <c r="V6" i="1"/>
  <c r="T68" i="4"/>
  <c r="P68" i="4"/>
  <c r="P10" i="26"/>
  <c r="T10" i="26"/>
  <c r="P17" i="26"/>
  <c r="T17" i="26"/>
  <c r="G64" i="15"/>
  <c r="N64" i="15"/>
  <c r="R64" i="15"/>
  <c r="T78" i="14"/>
  <c r="P78" i="14"/>
  <c r="P43" i="15"/>
  <c r="T43" i="15"/>
  <c r="G13" i="10"/>
  <c r="R13" i="10"/>
  <c r="N13" i="10"/>
  <c r="T16" i="18"/>
  <c r="P16" i="18"/>
  <c r="P74" i="13"/>
  <c r="T74" i="13"/>
  <c r="T79" i="13"/>
  <c r="P79" i="13"/>
  <c r="P54" i="12"/>
  <c r="T54" i="12"/>
  <c r="P50" i="17"/>
  <c r="T50" i="17"/>
  <c r="T44" i="16"/>
  <c r="P44" i="16"/>
  <c r="P75" i="27"/>
  <c r="T75" i="27"/>
  <c r="T72" i="12"/>
  <c r="P72" i="12"/>
  <c r="P25" i="12"/>
  <c r="T25" i="12"/>
  <c r="P68" i="17"/>
  <c r="T68" i="17"/>
  <c r="T26" i="16"/>
  <c r="P26" i="16"/>
  <c r="T34" i="16"/>
  <c r="P34" i="16"/>
  <c r="T66" i="16"/>
  <c r="P66" i="16"/>
  <c r="P77" i="4"/>
  <c r="T77" i="4"/>
  <c r="G19" i="4"/>
  <c r="R19" i="4"/>
  <c r="N19" i="4"/>
  <c r="P37" i="27"/>
  <c r="T37" i="27"/>
  <c r="T36" i="12"/>
  <c r="P36" i="12"/>
  <c r="T69" i="22"/>
  <c r="P69" i="22"/>
  <c r="T37" i="17"/>
  <c r="P37" i="17"/>
  <c r="P26" i="4"/>
  <c r="T26" i="4"/>
  <c r="T39" i="4"/>
  <c r="P39" i="4"/>
  <c r="T68" i="26"/>
  <c r="P68" i="26"/>
  <c r="T16" i="26"/>
  <c r="P16" i="26"/>
  <c r="T28" i="10"/>
  <c r="P28" i="10"/>
  <c r="P32" i="15"/>
  <c r="T32" i="15"/>
  <c r="P44" i="15"/>
  <c r="T44" i="15"/>
  <c r="P19" i="9"/>
  <c r="T19" i="9"/>
  <c r="P21" i="10"/>
  <c r="T21" i="10"/>
  <c r="P45" i="18"/>
  <c r="T45" i="18"/>
  <c r="P9" i="4"/>
  <c r="T9" i="4"/>
  <c r="T11" i="22"/>
  <c r="P11" i="22"/>
  <c r="P70" i="17"/>
  <c r="T70" i="17"/>
  <c r="T38" i="4"/>
  <c r="P38" i="4"/>
  <c r="T53" i="26"/>
  <c r="P53" i="26"/>
  <c r="T6" i="15"/>
  <c r="P6" i="15"/>
  <c r="P76" i="9"/>
  <c r="T76" i="9"/>
  <c r="P66" i="15"/>
  <c r="T66" i="15"/>
  <c r="P48" i="10"/>
  <c r="T48" i="10"/>
  <c r="T15" i="14"/>
  <c r="P15" i="14"/>
  <c r="T85" i="15"/>
  <c r="P85" i="15"/>
  <c r="T74" i="14"/>
  <c r="P74" i="14"/>
  <c r="T43" i="18"/>
  <c r="P43" i="18"/>
  <c r="P8" i="18"/>
  <c r="T8" i="18"/>
  <c r="T12" i="18"/>
  <c r="P12" i="18"/>
  <c r="P19" i="13"/>
  <c r="T19" i="13"/>
  <c r="P17" i="13"/>
  <c r="T17" i="13"/>
  <c r="T50" i="12"/>
  <c r="P50" i="12"/>
  <c r="T54" i="22"/>
  <c r="P54" i="22"/>
  <c r="T54" i="4"/>
  <c r="P54" i="4"/>
  <c r="T51" i="16"/>
  <c r="P51" i="16"/>
  <c r="P71" i="12"/>
  <c r="T71" i="12"/>
  <c r="P60" i="12"/>
  <c r="T60" i="12"/>
  <c r="P86" i="22"/>
  <c r="T86" i="22"/>
  <c r="P82" i="22"/>
  <c r="T82" i="22"/>
  <c r="T82" i="17"/>
  <c r="P82" i="17"/>
  <c r="P18" i="16"/>
  <c r="T18" i="16"/>
  <c r="T20" i="16"/>
  <c r="P20" i="16"/>
  <c r="G12" i="4"/>
  <c r="N12" i="4"/>
  <c r="R12" i="4"/>
  <c r="T41" i="4"/>
  <c r="P41" i="4"/>
  <c r="P65" i="4"/>
  <c r="T65" i="4"/>
  <c r="T64" i="27"/>
  <c r="P64" i="27"/>
  <c r="T81" i="12"/>
  <c r="P81" i="12"/>
  <c r="P28" i="12"/>
  <c r="T28" i="12"/>
  <c r="T6" i="22"/>
  <c r="P6" i="22"/>
  <c r="P79" i="22"/>
  <c r="T79" i="22"/>
  <c r="T71" i="17"/>
  <c r="P71" i="17"/>
  <c r="P85" i="17"/>
  <c r="T85" i="17"/>
  <c r="T20" i="17"/>
  <c r="P20" i="17"/>
  <c r="T67" i="17"/>
  <c r="P67" i="17"/>
  <c r="P77" i="16"/>
  <c r="T77" i="16"/>
  <c r="T63" i="16"/>
  <c r="P63" i="16"/>
  <c r="P23" i="4"/>
  <c r="T23" i="4"/>
  <c r="T20" i="4"/>
  <c r="P20" i="4"/>
  <c r="O74" i="1"/>
  <c r="S74" i="1"/>
  <c r="G74" i="1"/>
  <c r="G9" i="1"/>
  <c r="N9" i="1"/>
  <c r="R9" i="1"/>
  <c r="G16" i="1"/>
  <c r="R16" i="1"/>
  <c r="N16" i="1"/>
  <c r="G22" i="1"/>
  <c r="R22" i="1"/>
  <c r="N22" i="1"/>
  <c r="G85" i="1"/>
  <c r="N85" i="1"/>
  <c r="R85" i="1"/>
  <c r="S5" i="1"/>
  <c r="O5" i="1"/>
  <c r="G5" i="1"/>
  <c r="O7" i="1"/>
  <c r="S7" i="1"/>
  <c r="G7" i="1"/>
  <c r="G68" i="1"/>
  <c r="N68" i="1"/>
  <c r="R68" i="1"/>
  <c r="G21" i="1"/>
  <c r="N21" i="1"/>
  <c r="R21" i="1"/>
  <c r="G18" i="1"/>
  <c r="R18" i="1"/>
  <c r="N18" i="1"/>
  <c r="G37" i="1"/>
  <c r="N37" i="1"/>
  <c r="R37" i="1"/>
  <c r="G41" i="1"/>
  <c r="R41" i="1"/>
  <c r="N41" i="1"/>
  <c r="G19" i="1"/>
  <c r="N19" i="1"/>
  <c r="R19" i="1"/>
  <c r="G62" i="1"/>
  <c r="R62" i="1"/>
  <c r="N62" i="1"/>
  <c r="G26" i="1"/>
  <c r="R26" i="1"/>
  <c r="N26" i="1"/>
  <c r="G23" i="1"/>
  <c r="R23" i="1"/>
  <c r="N23" i="1"/>
  <c r="G64" i="1"/>
  <c r="N64" i="1"/>
  <c r="R64" i="1"/>
  <c r="G69" i="1"/>
  <c r="R69" i="1"/>
  <c r="N69" i="1"/>
  <c r="G57" i="1"/>
  <c r="R57" i="1"/>
  <c r="N57" i="1"/>
  <c r="G58" i="1"/>
  <c r="R58" i="1"/>
  <c r="N58" i="1"/>
  <c r="G51" i="1"/>
  <c r="R51" i="1"/>
  <c r="N51" i="1"/>
  <c r="T61" i="26"/>
  <c r="P61" i="26"/>
  <c r="T18" i="26"/>
  <c r="P18" i="26"/>
  <c r="G67" i="15"/>
  <c r="N67" i="15"/>
  <c r="R67" i="15"/>
  <c r="G23" i="9"/>
  <c r="N23" i="9"/>
  <c r="R23" i="9"/>
  <c r="P27" i="14"/>
  <c r="T27" i="14"/>
  <c r="P85" i="18"/>
  <c r="T85" i="18"/>
  <c r="T18" i="14"/>
  <c r="P18" i="14"/>
  <c r="G65" i="15"/>
  <c r="N65" i="15"/>
  <c r="R65" i="15"/>
  <c r="U65" i="1" s="1"/>
  <c r="P60" i="14"/>
  <c r="T60" i="14"/>
  <c r="R48" i="15"/>
  <c r="G48" i="15"/>
  <c r="N48" i="15"/>
  <c r="G30" i="15"/>
  <c r="N30" i="15"/>
  <c r="R30" i="15"/>
  <c r="T42" i="15"/>
  <c r="P42" i="15"/>
  <c r="G59" i="9"/>
  <c r="N59" i="9"/>
  <c r="R59" i="9"/>
  <c r="S70" i="15"/>
  <c r="O70" i="15"/>
  <c r="G70" i="15"/>
  <c r="G56" i="15"/>
  <c r="R56" i="15"/>
  <c r="N56" i="15"/>
  <c r="P46" i="9"/>
  <c r="T46" i="9"/>
  <c r="G56" i="9"/>
  <c r="R56" i="9"/>
  <c r="N56" i="9"/>
  <c r="G42" i="10"/>
  <c r="R42" i="10"/>
  <c r="N42" i="10"/>
  <c r="P37" i="10"/>
  <c r="T37" i="10"/>
  <c r="G68" i="14"/>
  <c r="R68" i="14"/>
  <c r="N68" i="14"/>
  <c r="T80" i="18"/>
  <c r="P80" i="18"/>
  <c r="G46" i="14"/>
  <c r="R46" i="14"/>
  <c r="N46" i="14"/>
  <c r="T50" i="14"/>
  <c r="P50" i="14"/>
  <c r="T61" i="18"/>
  <c r="P61" i="18"/>
  <c r="T57" i="18"/>
  <c r="P57" i="18"/>
  <c r="T18" i="18"/>
  <c r="P18" i="18"/>
  <c r="P76" i="13"/>
  <c r="T76" i="13"/>
  <c r="T60" i="13"/>
  <c r="P60" i="13"/>
  <c r="T77" i="13"/>
  <c r="P77" i="13"/>
  <c r="P21" i="13"/>
  <c r="T21" i="13"/>
  <c r="T33" i="13"/>
  <c r="P33" i="13"/>
  <c r="P63" i="13"/>
  <c r="T63" i="13"/>
  <c r="P49" i="17"/>
  <c r="T49" i="17"/>
  <c r="P57" i="12"/>
  <c r="T57" i="12"/>
  <c r="T54" i="17"/>
  <c r="P54" i="17"/>
  <c r="P50" i="13"/>
  <c r="T50" i="13"/>
  <c r="T44" i="17"/>
  <c r="P44" i="17"/>
  <c r="P49" i="4"/>
  <c r="T49" i="4"/>
  <c r="P46" i="13"/>
  <c r="T46" i="13"/>
  <c r="T77" i="27"/>
  <c r="P77" i="27"/>
  <c r="T26" i="27"/>
  <c r="P26" i="27"/>
  <c r="P20" i="27"/>
  <c r="T20" i="27"/>
  <c r="P83" i="27"/>
  <c r="T83" i="27"/>
  <c r="P77" i="12"/>
  <c r="T77" i="12"/>
  <c r="P85" i="12"/>
  <c r="T85" i="12"/>
  <c r="T31" i="12"/>
  <c r="P31" i="12"/>
  <c r="T40" i="22"/>
  <c r="P40" i="22"/>
  <c r="T81" i="22"/>
  <c r="P81" i="22"/>
  <c r="P41" i="17"/>
  <c r="T41" i="17"/>
  <c r="P40" i="17"/>
  <c r="T40" i="17"/>
  <c r="T29" i="17"/>
  <c r="P29" i="17"/>
  <c r="P62" i="16"/>
  <c r="T62" i="16"/>
  <c r="T75" i="4"/>
  <c r="P75" i="4"/>
  <c r="G81" i="4"/>
  <c r="N81" i="4"/>
  <c r="R81" i="4"/>
  <c r="G32" i="4"/>
  <c r="R32" i="4"/>
  <c r="N32" i="4"/>
  <c r="D90" i="27"/>
  <c r="D92" i="27" s="1"/>
  <c r="T5" i="27"/>
  <c r="P5" i="27"/>
  <c r="P38" i="27"/>
  <c r="T38" i="27"/>
  <c r="P42" i="27"/>
  <c r="T42" i="27"/>
  <c r="P26" i="12"/>
  <c r="T26" i="12"/>
  <c r="T19" i="12"/>
  <c r="P19" i="12"/>
  <c r="P24" i="22"/>
  <c r="T24" i="22"/>
  <c r="D90" i="17"/>
  <c r="D92" i="17" s="1"/>
  <c r="P5" i="17"/>
  <c r="T5" i="17"/>
  <c r="T80" i="17"/>
  <c r="P80" i="17"/>
  <c r="P28" i="16"/>
  <c r="T28" i="16"/>
  <c r="T14" i="16"/>
  <c r="P14" i="16"/>
  <c r="P22" i="4"/>
  <c r="T22" i="4"/>
  <c r="P60" i="4"/>
  <c r="T60" i="4"/>
  <c r="T82" i="4"/>
  <c r="P82" i="4"/>
  <c r="U34" i="1"/>
  <c r="P28" i="4"/>
  <c r="T28" i="4"/>
  <c r="P84" i="26"/>
  <c r="T84" i="26"/>
  <c r="T29" i="26"/>
  <c r="P29" i="26"/>
  <c r="P62" i="26"/>
  <c r="T62" i="26"/>
  <c r="T64" i="26"/>
  <c r="P64" i="26"/>
  <c r="G85" i="9"/>
  <c r="R85" i="9"/>
  <c r="U85" i="1" s="1"/>
  <c r="N85" i="9"/>
  <c r="O7" i="15"/>
  <c r="S7" i="15"/>
  <c r="V7" i="1" s="1"/>
  <c r="G7" i="15"/>
  <c r="G69" i="15"/>
  <c r="R69" i="15"/>
  <c r="U69" i="1" s="1"/>
  <c r="N69" i="15"/>
  <c r="G67" i="10"/>
  <c r="N67" i="10"/>
  <c r="R67" i="10"/>
  <c r="G84" i="14"/>
  <c r="R84" i="14"/>
  <c r="N84" i="14"/>
  <c r="S75" i="10"/>
  <c r="O75" i="10"/>
  <c r="G75" i="10"/>
  <c r="G33" i="9"/>
  <c r="N33" i="9"/>
  <c r="R33" i="9"/>
  <c r="G63" i="15"/>
  <c r="R63" i="15"/>
  <c r="N63" i="15"/>
  <c r="G17" i="15"/>
  <c r="R17" i="15"/>
  <c r="N17" i="15"/>
  <c r="G82" i="14"/>
  <c r="R82" i="14"/>
  <c r="U82" i="1" s="1"/>
  <c r="N82" i="14"/>
  <c r="P73" i="14"/>
  <c r="T73" i="14"/>
  <c r="G43" i="9"/>
  <c r="R43" i="9"/>
  <c r="N43" i="9"/>
  <c r="G79" i="15"/>
  <c r="R79" i="15"/>
  <c r="U79" i="1" s="1"/>
  <c r="N79" i="15"/>
  <c r="G37" i="15"/>
  <c r="R37" i="15"/>
  <c r="N37" i="15"/>
  <c r="O70" i="9"/>
  <c r="S70" i="9"/>
  <c r="G70" i="9"/>
  <c r="P69" i="14"/>
  <c r="T69" i="14"/>
  <c r="G37" i="14"/>
  <c r="R37" i="14"/>
  <c r="N37" i="14"/>
  <c r="T76" i="14"/>
  <c r="P76" i="14"/>
  <c r="P29" i="15"/>
  <c r="T29" i="15"/>
  <c r="T24" i="9"/>
  <c r="P24" i="9"/>
  <c r="T6" i="9"/>
  <c r="P6" i="9"/>
  <c r="T54" i="10"/>
  <c r="P54" i="10"/>
  <c r="T10" i="10"/>
  <c r="P10" i="10"/>
  <c r="T54" i="9"/>
  <c r="P54" i="9"/>
  <c r="P83" i="13"/>
  <c r="T83" i="13"/>
  <c r="T53" i="18"/>
  <c r="P53" i="18"/>
  <c r="T68" i="13"/>
  <c r="P68" i="13"/>
  <c r="P62" i="18"/>
  <c r="T62" i="18"/>
  <c r="P24" i="18"/>
  <c r="T24" i="18"/>
  <c r="P69" i="18"/>
  <c r="T69" i="18"/>
  <c r="P41" i="13"/>
  <c r="T41" i="13"/>
  <c r="P71" i="13"/>
  <c r="T71" i="13"/>
  <c r="P48" i="22"/>
  <c r="T48" i="22"/>
  <c r="P59" i="13"/>
  <c r="T59" i="13"/>
  <c r="P11" i="13"/>
  <c r="T11" i="13"/>
  <c r="T44" i="12"/>
  <c r="P44" i="12"/>
  <c r="T58" i="22"/>
  <c r="P58" i="22"/>
  <c r="P57" i="4"/>
  <c r="T57" i="4"/>
  <c r="P50" i="22"/>
  <c r="T50" i="22"/>
  <c r="G56" i="4"/>
  <c r="R56" i="4"/>
  <c r="N56" i="4"/>
  <c r="P43" i="27"/>
  <c r="T43" i="27"/>
  <c r="T75" i="12"/>
  <c r="P75" i="12"/>
  <c r="T10" i="12"/>
  <c r="P10" i="12"/>
  <c r="P10" i="22"/>
  <c r="T10" i="22"/>
  <c r="T33" i="22"/>
  <c r="P33" i="22"/>
  <c r="P34" i="17"/>
  <c r="T34" i="17"/>
  <c r="T22" i="16"/>
  <c r="P22" i="16"/>
  <c r="T21" i="16"/>
  <c r="P21" i="16"/>
  <c r="P72" i="4"/>
  <c r="T72" i="4"/>
  <c r="G62" i="4"/>
  <c r="R62" i="4"/>
  <c r="N62" i="4"/>
  <c r="T67" i="4"/>
  <c r="P67" i="4"/>
  <c r="T6" i="27"/>
  <c r="P6" i="27"/>
  <c r="T16" i="27"/>
  <c r="P16" i="27"/>
  <c r="T30" i="27"/>
  <c r="P30" i="27"/>
  <c r="P42" i="12"/>
  <c r="T42" i="12"/>
  <c r="P31" i="22"/>
  <c r="T31" i="22"/>
  <c r="T73" i="17"/>
  <c r="P73" i="17"/>
  <c r="P13" i="17"/>
  <c r="T13" i="17"/>
  <c r="T31" i="17"/>
  <c r="P31" i="17"/>
  <c r="P6" i="16"/>
  <c r="T6" i="16"/>
  <c r="T81" i="16"/>
  <c r="P81" i="16"/>
  <c r="U14" i="1"/>
  <c r="V5" i="1"/>
  <c r="P32" i="26"/>
  <c r="T32" i="26"/>
  <c r="P74" i="26"/>
  <c r="T74" i="26"/>
  <c r="T60" i="26"/>
  <c r="P60" i="26"/>
  <c r="P49" i="26"/>
  <c r="T49" i="26"/>
  <c r="P52" i="26"/>
  <c r="T52" i="26"/>
  <c r="P59" i="15"/>
  <c r="T59" i="15"/>
  <c r="P65" i="9"/>
  <c r="T65" i="9"/>
  <c r="T68" i="10"/>
  <c r="P68" i="10"/>
  <c r="T41" i="15"/>
  <c r="P41" i="15"/>
  <c r="P80" i="15"/>
  <c r="T80" i="15"/>
  <c r="T66" i="10"/>
  <c r="P66" i="10"/>
  <c r="P34" i="14"/>
  <c r="T34" i="14"/>
  <c r="P70" i="14"/>
  <c r="T70" i="14"/>
  <c r="T22" i="14"/>
  <c r="P22" i="14"/>
  <c r="T49" i="15"/>
  <c r="P49" i="15"/>
  <c r="T39" i="9"/>
  <c r="P39" i="9"/>
  <c r="T24" i="15"/>
  <c r="P24" i="15"/>
  <c r="P64" i="9"/>
  <c r="T64" i="9"/>
  <c r="T39" i="10"/>
  <c r="P39" i="10"/>
  <c r="T63" i="10"/>
  <c r="P63" i="10"/>
  <c r="T50" i="9"/>
  <c r="P50" i="9"/>
  <c r="T72" i="18"/>
  <c r="P72" i="18"/>
  <c r="T13" i="18"/>
  <c r="P13" i="18"/>
  <c r="T75" i="18"/>
  <c r="P75" i="18"/>
  <c r="P28" i="18"/>
  <c r="T28" i="18"/>
  <c r="P73" i="18"/>
  <c r="T73" i="18"/>
  <c r="P47" i="18"/>
  <c r="T47" i="18"/>
  <c r="P10" i="18"/>
  <c r="T10" i="18"/>
  <c r="P69" i="13"/>
  <c r="T69" i="13"/>
  <c r="P85" i="13"/>
  <c r="T85" i="13"/>
  <c r="T25" i="13"/>
  <c r="P25" i="13"/>
  <c r="T40" i="13"/>
  <c r="P40" i="13"/>
  <c r="T64" i="13"/>
  <c r="P64" i="13"/>
  <c r="T56" i="27"/>
  <c r="P56" i="27"/>
  <c r="P56" i="17"/>
  <c r="T56" i="17"/>
  <c r="T45" i="4"/>
  <c r="P45" i="4"/>
  <c r="T44" i="27"/>
  <c r="P44" i="27"/>
  <c r="P51" i="17"/>
  <c r="T51" i="17"/>
  <c r="P51" i="4"/>
  <c r="T51" i="4"/>
  <c r="P73" i="27"/>
  <c r="T73" i="27"/>
  <c r="P12" i="27"/>
  <c r="T12" i="27"/>
  <c r="P80" i="27"/>
  <c r="T80" i="27"/>
  <c r="P70" i="12"/>
  <c r="T70" i="12"/>
  <c r="P9" i="12"/>
  <c r="T9" i="12"/>
  <c r="T79" i="12"/>
  <c r="P79" i="12"/>
  <c r="P25" i="22"/>
  <c r="T25" i="22"/>
  <c r="T80" i="22"/>
  <c r="P80" i="22"/>
  <c r="P39" i="17"/>
  <c r="T39" i="17"/>
  <c r="T10" i="17"/>
  <c r="P10" i="17"/>
  <c r="P32" i="17"/>
  <c r="T32" i="17"/>
  <c r="T16" i="16"/>
  <c r="P16" i="16"/>
  <c r="G27" i="4"/>
  <c r="N27" i="4"/>
  <c r="R27" i="4"/>
  <c r="T19" i="27"/>
  <c r="P19" i="27"/>
  <c r="T61" i="27"/>
  <c r="P61" i="27"/>
  <c r="T15" i="12"/>
  <c r="P15" i="12"/>
  <c r="T41" i="12"/>
  <c r="P41" i="12"/>
  <c r="T78" i="12"/>
  <c r="P78" i="12"/>
  <c r="T22" i="22"/>
  <c r="P22" i="22"/>
  <c r="P65" i="22"/>
  <c r="T65" i="22"/>
  <c r="P75" i="17"/>
  <c r="T75" i="17"/>
  <c r="T78" i="17"/>
  <c r="P78" i="17"/>
  <c r="P72" i="16"/>
  <c r="T72" i="16"/>
  <c r="P13" i="16"/>
  <c r="T13" i="16"/>
  <c r="P24" i="16"/>
  <c r="T24" i="16"/>
  <c r="P16" i="4"/>
  <c r="T16" i="4"/>
  <c r="P83" i="4"/>
  <c r="T83" i="4"/>
  <c r="T85" i="14"/>
  <c r="P85" i="14"/>
  <c r="T26" i="26"/>
  <c r="P26" i="26"/>
  <c r="P23" i="26"/>
  <c r="T23" i="26"/>
  <c r="G42" i="26"/>
  <c r="N42" i="26"/>
  <c r="R42" i="26"/>
  <c r="G86" i="26"/>
  <c r="R86" i="26"/>
  <c r="U86" i="1" s="1"/>
  <c r="N86" i="26"/>
  <c r="G24" i="26"/>
  <c r="N24" i="26"/>
  <c r="R24" i="26"/>
  <c r="G46" i="26"/>
  <c r="N46" i="26"/>
  <c r="R46" i="26"/>
  <c r="G27" i="26"/>
  <c r="R27" i="26"/>
  <c r="N27" i="26"/>
  <c r="T77" i="9"/>
  <c r="P77" i="9"/>
  <c r="T66" i="9"/>
  <c r="P66" i="9"/>
  <c r="T8" i="15"/>
  <c r="P8" i="15"/>
  <c r="P61" i="9"/>
  <c r="T61" i="9"/>
  <c r="T43" i="10"/>
  <c r="P43" i="10"/>
  <c r="T61" i="14"/>
  <c r="P61" i="14"/>
  <c r="T35" i="10"/>
  <c r="P35" i="10"/>
  <c r="T44" i="9"/>
  <c r="P44" i="9"/>
  <c r="P42" i="14"/>
  <c r="T42" i="14"/>
  <c r="T54" i="15"/>
  <c r="P54" i="15"/>
  <c r="P9" i="9"/>
  <c r="T9" i="9"/>
  <c r="P9" i="15"/>
  <c r="T9" i="15"/>
  <c r="T55" i="10"/>
  <c r="P55" i="10"/>
  <c r="P47" i="10"/>
  <c r="T47" i="10"/>
  <c r="P46" i="15"/>
  <c r="T46" i="15"/>
  <c r="P48" i="14"/>
  <c r="T48" i="14"/>
  <c r="P58" i="14"/>
  <c r="T58" i="14"/>
  <c r="D90" i="13"/>
  <c r="D92" i="13" s="1"/>
  <c r="P5" i="13"/>
  <c r="T5" i="13"/>
  <c r="P33" i="18"/>
  <c r="T33" i="18"/>
  <c r="P49" i="18"/>
  <c r="T49" i="18"/>
  <c r="T34" i="18"/>
  <c r="P34" i="18"/>
  <c r="P20" i="18"/>
  <c r="T20" i="18"/>
  <c r="T15" i="18"/>
  <c r="P15" i="18"/>
  <c r="D90" i="18"/>
  <c r="D92" i="18" s="1"/>
  <c r="P5" i="18"/>
  <c r="T5" i="18"/>
  <c r="T18" i="13"/>
  <c r="P18" i="13"/>
  <c r="T62" i="13"/>
  <c r="P62" i="13"/>
  <c r="T81" i="13"/>
  <c r="P81" i="13"/>
  <c r="P51" i="27"/>
  <c r="T51" i="27"/>
  <c r="P46" i="22"/>
  <c r="T46" i="22"/>
  <c r="T58" i="16"/>
  <c r="P58" i="16"/>
  <c r="T46" i="12"/>
  <c r="P46" i="12"/>
  <c r="T52" i="17"/>
  <c r="P52" i="17"/>
  <c r="U52" i="1"/>
  <c r="U55" i="1"/>
  <c r="P44" i="4"/>
  <c r="T44" i="4"/>
  <c r="P86" i="27"/>
  <c r="T86" i="27"/>
  <c r="T8" i="12"/>
  <c r="P8" i="12"/>
  <c r="P64" i="12"/>
  <c r="T64" i="12"/>
  <c r="T39" i="22"/>
  <c r="P39" i="22"/>
  <c r="P83" i="22"/>
  <c r="T83" i="22"/>
  <c r="T28" i="17"/>
  <c r="P28" i="17"/>
  <c r="P39" i="16"/>
  <c r="T39" i="16"/>
  <c r="T69" i="16"/>
  <c r="P69" i="16"/>
  <c r="G13" i="4"/>
  <c r="R13" i="4"/>
  <c r="N13" i="4"/>
  <c r="G66" i="4"/>
  <c r="R66" i="4"/>
  <c r="U66" i="1" s="1"/>
  <c r="N66" i="4"/>
  <c r="T14" i="27"/>
  <c r="P14" i="27"/>
  <c r="T68" i="27"/>
  <c r="P68" i="27"/>
  <c r="P61" i="12"/>
  <c r="T61" i="12"/>
  <c r="P60" i="22"/>
  <c r="T60" i="22"/>
  <c r="P17" i="17"/>
  <c r="T17" i="17"/>
  <c r="P86" i="17"/>
  <c r="T86" i="17"/>
  <c r="P8" i="16"/>
  <c r="T8" i="16"/>
  <c r="P64" i="16"/>
  <c r="T64" i="16"/>
  <c r="U36" i="1"/>
  <c r="S76" i="1"/>
  <c r="O76" i="1"/>
  <c r="G76" i="1"/>
  <c r="G78" i="1"/>
  <c r="R78" i="1"/>
  <c r="N78" i="1"/>
  <c r="G15" i="1"/>
  <c r="R15" i="1"/>
  <c r="N15" i="1"/>
  <c r="G35" i="1"/>
  <c r="N35" i="1"/>
  <c r="R35" i="1"/>
  <c r="G84" i="1"/>
  <c r="N84" i="1"/>
  <c r="R84" i="1"/>
  <c r="G42" i="1"/>
  <c r="N42" i="1"/>
  <c r="R42" i="1"/>
  <c r="G25" i="1"/>
  <c r="R25" i="1"/>
  <c r="N25" i="1"/>
  <c r="G11" i="1"/>
  <c r="R11" i="1"/>
  <c r="N11" i="1"/>
  <c r="G34" i="1"/>
  <c r="R34" i="1"/>
  <c r="N34" i="1"/>
  <c r="G54" i="1"/>
  <c r="N54" i="1"/>
  <c r="R54" i="1"/>
  <c r="N49" i="1"/>
  <c r="G49" i="1"/>
  <c r="R49" i="1"/>
  <c r="T34" i="10"/>
  <c r="P34" i="10"/>
  <c r="P33" i="26"/>
  <c r="T33" i="26"/>
  <c r="G31" i="9"/>
  <c r="N31" i="9"/>
  <c r="R31" i="9"/>
  <c r="T77" i="14"/>
  <c r="P77" i="14"/>
  <c r="P20" i="15"/>
  <c r="T20" i="15"/>
  <c r="T78" i="15"/>
  <c r="P78" i="15"/>
  <c r="P71" i="10"/>
  <c r="T71" i="10"/>
  <c r="P28" i="14"/>
  <c r="T28" i="14"/>
  <c r="P60" i="15"/>
  <c r="T60" i="15"/>
  <c r="T20" i="10"/>
  <c r="P20" i="10"/>
  <c r="P29" i="13"/>
  <c r="T29" i="13"/>
  <c r="T66" i="27"/>
  <c r="P66" i="27"/>
  <c r="P82" i="12"/>
  <c r="T82" i="12"/>
  <c r="P63" i="22"/>
  <c r="T63" i="22"/>
  <c r="P15" i="17"/>
  <c r="T15" i="17"/>
  <c r="P12" i="17"/>
  <c r="T12" i="17"/>
  <c r="P86" i="4"/>
  <c r="T86" i="4"/>
  <c r="P7" i="27"/>
  <c r="T7" i="27"/>
  <c r="T23" i="27"/>
  <c r="P23" i="27"/>
  <c r="P82" i="27"/>
  <c r="T82" i="27"/>
  <c r="P23" i="12"/>
  <c r="T23" i="12"/>
  <c r="T65" i="26"/>
  <c r="P65" i="26"/>
  <c r="P33" i="10"/>
  <c r="T33" i="10"/>
  <c r="G84" i="10"/>
  <c r="R84" i="10"/>
  <c r="N84" i="10"/>
  <c r="T51" i="9"/>
  <c r="P51" i="9"/>
  <c r="T31" i="18"/>
  <c r="P31" i="18"/>
  <c r="P50" i="27"/>
  <c r="T50" i="27"/>
  <c r="T64" i="22"/>
  <c r="P64" i="22"/>
  <c r="P42" i="4"/>
  <c r="T42" i="4"/>
  <c r="D90" i="22"/>
  <c r="D92" i="22" s="1"/>
  <c r="T5" i="22"/>
  <c r="P5" i="22"/>
  <c r="P35" i="17"/>
  <c r="T35" i="17"/>
  <c r="P34" i="9"/>
  <c r="T34" i="9"/>
  <c r="T70" i="10"/>
  <c r="P70" i="10"/>
  <c r="T34" i="26"/>
  <c r="P34" i="26"/>
  <c r="T43" i="26"/>
  <c r="P43" i="26"/>
  <c r="T50" i="26"/>
  <c r="P50" i="26"/>
  <c r="P8" i="14"/>
  <c r="T8" i="14"/>
  <c r="P41" i="9"/>
  <c r="T41" i="9"/>
  <c r="P38" i="9"/>
  <c r="T38" i="9"/>
  <c r="P79" i="10"/>
  <c r="T79" i="10"/>
  <c r="T79" i="14"/>
  <c r="P79" i="14"/>
  <c r="T32" i="14"/>
  <c r="P32" i="14"/>
  <c r="T71" i="15"/>
  <c r="P71" i="15"/>
  <c r="T47" i="15"/>
  <c r="P47" i="15"/>
  <c r="T53" i="10"/>
  <c r="P53" i="10"/>
  <c r="T55" i="14"/>
  <c r="P55" i="14"/>
  <c r="P70" i="18"/>
  <c r="T70" i="18"/>
  <c r="T21" i="18"/>
  <c r="P21" i="18"/>
  <c r="P42" i="18"/>
  <c r="T42" i="18"/>
  <c r="P38" i="13"/>
  <c r="T38" i="13"/>
  <c r="P55" i="17"/>
  <c r="T55" i="17"/>
  <c r="P52" i="27"/>
  <c r="T52" i="27"/>
  <c r="T28" i="27"/>
  <c r="P28" i="27"/>
  <c r="P30" i="12"/>
  <c r="T30" i="12"/>
  <c r="P29" i="22"/>
  <c r="T29" i="22"/>
  <c r="P43" i="17"/>
  <c r="T43" i="17"/>
  <c r="P79" i="17"/>
  <c r="T79" i="17"/>
  <c r="P8" i="27"/>
  <c r="T8" i="27"/>
  <c r="P72" i="22"/>
  <c r="T72" i="22"/>
  <c r="P13" i="22"/>
  <c r="T13" i="22"/>
  <c r="T12" i="16"/>
  <c r="P12" i="16"/>
  <c r="P69" i="4"/>
  <c r="T69" i="4"/>
  <c r="T30" i="9"/>
  <c r="P30" i="9"/>
  <c r="P14" i="9"/>
  <c r="T14" i="9"/>
  <c r="P55" i="9"/>
  <c r="T55" i="9"/>
  <c r="G18" i="15"/>
  <c r="N18" i="15"/>
  <c r="R18" i="15"/>
  <c r="T73" i="10"/>
  <c r="P73" i="10"/>
  <c r="G81" i="9"/>
  <c r="N81" i="9"/>
  <c r="R81" i="9"/>
  <c r="T81" i="14"/>
  <c r="P81" i="14"/>
  <c r="T14" i="14"/>
  <c r="P14" i="14"/>
  <c r="T38" i="15"/>
  <c r="P38" i="15"/>
  <c r="T21" i="9"/>
  <c r="P21" i="9"/>
  <c r="T55" i="15"/>
  <c r="P55" i="15"/>
  <c r="P71" i="18"/>
  <c r="T71" i="18"/>
  <c r="P32" i="13"/>
  <c r="T32" i="13"/>
  <c r="T73" i="13"/>
  <c r="P73" i="13"/>
  <c r="T72" i="13"/>
  <c r="P72" i="13"/>
  <c r="P45" i="12"/>
  <c r="T45" i="12"/>
  <c r="P58" i="13"/>
  <c r="T58" i="13"/>
  <c r="P84" i="27"/>
  <c r="T84" i="27"/>
  <c r="P27" i="12"/>
  <c r="T27" i="12"/>
  <c r="S75" i="1"/>
  <c r="O75" i="1"/>
  <c r="G75" i="1"/>
  <c r="G17" i="1"/>
  <c r="R17" i="1"/>
  <c r="N17" i="1"/>
  <c r="G29" i="1"/>
  <c r="N29" i="1"/>
  <c r="R29" i="1"/>
  <c r="O72" i="1"/>
  <c r="S72" i="1"/>
  <c r="G72" i="1"/>
  <c r="O71" i="1"/>
  <c r="S71" i="1"/>
  <c r="G71" i="1"/>
  <c r="G31" i="1"/>
  <c r="R31" i="1"/>
  <c r="N31" i="1"/>
  <c r="G67" i="1"/>
  <c r="R67" i="1"/>
  <c r="N67" i="1"/>
  <c r="G14" i="1"/>
  <c r="R14" i="1"/>
  <c r="N14" i="1"/>
  <c r="S8" i="1"/>
  <c r="O8" i="1"/>
  <c r="G8" i="1"/>
  <c r="G20" i="1"/>
  <c r="N20" i="1"/>
  <c r="R20" i="1"/>
  <c r="G39" i="1"/>
  <c r="N39" i="1"/>
  <c r="R39" i="1"/>
  <c r="G10" i="1"/>
  <c r="R10" i="1"/>
  <c r="N10" i="1"/>
  <c r="G82" i="1"/>
  <c r="N82" i="1"/>
  <c r="R82" i="1"/>
  <c r="G30" i="1"/>
  <c r="N30" i="1"/>
  <c r="R30" i="1"/>
  <c r="G86" i="1"/>
  <c r="R86" i="1"/>
  <c r="N86" i="1"/>
  <c r="G83" i="1"/>
  <c r="N83" i="1"/>
  <c r="R83" i="1"/>
  <c r="G36" i="1"/>
  <c r="R36" i="1"/>
  <c r="N36" i="1"/>
  <c r="G50" i="1"/>
  <c r="N50" i="1"/>
  <c r="R50" i="1"/>
  <c r="G52" i="1"/>
  <c r="N52" i="1"/>
  <c r="R52" i="1"/>
  <c r="G55" i="1"/>
  <c r="N55" i="1"/>
  <c r="R55" i="1"/>
  <c r="N48" i="1"/>
  <c r="G48" i="1"/>
  <c r="R48" i="1"/>
  <c r="P36" i="9"/>
  <c r="T36" i="9"/>
  <c r="T77" i="26"/>
  <c r="P77" i="26"/>
  <c r="T19" i="26"/>
  <c r="P19" i="26"/>
  <c r="T86" i="15"/>
  <c r="P86" i="15"/>
  <c r="T31" i="26"/>
  <c r="P31" i="26"/>
  <c r="P36" i="15"/>
  <c r="T36" i="15"/>
  <c r="P6" i="18"/>
  <c r="T6" i="18"/>
  <c r="G17" i="10"/>
  <c r="N17" i="10"/>
  <c r="R17" i="10"/>
  <c r="P32" i="9"/>
  <c r="T32" i="9"/>
  <c r="T17" i="9"/>
  <c r="P17" i="9"/>
  <c r="P57" i="10"/>
  <c r="T57" i="10"/>
  <c r="G28" i="15"/>
  <c r="R28" i="15"/>
  <c r="U28" i="1" s="1"/>
  <c r="N28" i="15"/>
  <c r="P6" i="10"/>
  <c r="T6" i="10"/>
  <c r="P66" i="14"/>
  <c r="T66" i="14"/>
  <c r="T67" i="9"/>
  <c r="P67" i="9"/>
  <c r="P51" i="10"/>
  <c r="T51" i="10"/>
  <c r="G25" i="14"/>
  <c r="N25" i="14"/>
  <c r="R25" i="14"/>
  <c r="P7" i="10"/>
  <c r="T7" i="10"/>
  <c r="P82" i="10"/>
  <c r="T82" i="10"/>
  <c r="T52" i="10"/>
  <c r="P52" i="10"/>
  <c r="T56" i="10"/>
  <c r="P56" i="10"/>
  <c r="T44" i="18"/>
  <c r="P44" i="18"/>
  <c r="P25" i="18"/>
  <c r="T25" i="18"/>
  <c r="T27" i="18"/>
  <c r="P27" i="18"/>
  <c r="P41" i="18"/>
  <c r="T41" i="18"/>
  <c r="P16" i="13"/>
  <c r="T16" i="13"/>
  <c r="P82" i="13"/>
  <c r="T82" i="13"/>
  <c r="T9" i="13"/>
  <c r="P9" i="13"/>
  <c r="T44" i="13"/>
  <c r="P44" i="13"/>
  <c r="P56" i="12"/>
  <c r="T56" i="12"/>
  <c r="P53" i="17"/>
  <c r="T53" i="17"/>
  <c r="P53" i="13"/>
  <c r="T53" i="13"/>
  <c r="P47" i="12"/>
  <c r="T47" i="12"/>
  <c r="T52" i="16"/>
  <c r="P52" i="16"/>
  <c r="G46" i="4"/>
  <c r="N46" i="4"/>
  <c r="R46" i="4"/>
  <c r="P74" i="27"/>
  <c r="T74" i="27"/>
  <c r="P17" i="27"/>
  <c r="T17" i="27"/>
  <c r="P25" i="27"/>
  <c r="T25" i="27"/>
  <c r="P65" i="27"/>
  <c r="T65" i="27"/>
  <c r="P6" i="12"/>
  <c r="T6" i="12"/>
  <c r="T20" i="12"/>
  <c r="P20" i="12"/>
  <c r="P37" i="22"/>
  <c r="T37" i="22"/>
  <c r="P38" i="22"/>
  <c r="T38" i="22"/>
  <c r="T22" i="17"/>
  <c r="P22" i="17"/>
  <c r="P26" i="17"/>
  <c r="T26" i="17"/>
  <c r="P65" i="17"/>
  <c r="T65" i="17"/>
  <c r="T31" i="16"/>
  <c r="P31" i="16"/>
  <c r="T74" i="4"/>
  <c r="P74" i="4"/>
  <c r="U29" i="1"/>
  <c r="T63" i="27"/>
  <c r="P63" i="27"/>
  <c r="T40" i="12"/>
  <c r="P40" i="12"/>
  <c r="P21" i="12"/>
  <c r="T21" i="12"/>
  <c r="T83" i="12"/>
  <c r="P83" i="12"/>
  <c r="P27" i="22"/>
  <c r="T27" i="22"/>
  <c r="P72" i="17"/>
  <c r="T72" i="17"/>
  <c r="T84" i="17"/>
  <c r="P84" i="17"/>
  <c r="T27" i="16"/>
  <c r="P27" i="16"/>
  <c r="P38" i="16"/>
  <c r="T38" i="16"/>
  <c r="P68" i="16"/>
  <c r="T68" i="16"/>
  <c r="T6" i="4"/>
  <c r="P6" i="4"/>
  <c r="P11" i="4"/>
  <c r="T11" i="4"/>
  <c r="P61" i="4"/>
  <c r="T61" i="4"/>
  <c r="P34" i="4"/>
  <c r="T34" i="4"/>
  <c r="T83" i="10"/>
  <c r="P83" i="10"/>
  <c r="P55" i="26"/>
  <c r="T55" i="26"/>
  <c r="T51" i="26"/>
  <c r="P51" i="26"/>
  <c r="P40" i="9"/>
  <c r="T40" i="9"/>
  <c r="P12" i="14"/>
  <c r="T12" i="14"/>
  <c r="G19" i="15"/>
  <c r="N19" i="15"/>
  <c r="R19" i="15"/>
  <c r="P84" i="13"/>
  <c r="T84" i="13"/>
  <c r="G31" i="14"/>
  <c r="N31" i="14"/>
  <c r="R31" i="14"/>
  <c r="T29" i="14"/>
  <c r="P29" i="14"/>
  <c r="T52" i="15"/>
  <c r="P52" i="15"/>
  <c r="P84" i="9"/>
  <c r="T84" i="9"/>
  <c r="P76" i="15"/>
  <c r="T76" i="15"/>
  <c r="P13" i="9"/>
  <c r="T13" i="9"/>
  <c r="P26" i="10"/>
  <c r="T26" i="10"/>
  <c r="O77" i="10"/>
  <c r="S77" i="10"/>
  <c r="G77" i="10"/>
  <c r="G25" i="10"/>
  <c r="R25" i="10"/>
  <c r="N25" i="10"/>
  <c r="P65" i="14"/>
  <c r="T65" i="14"/>
  <c r="T57" i="14"/>
  <c r="P57" i="14"/>
  <c r="T66" i="18"/>
  <c r="P66" i="18"/>
  <c r="T17" i="18"/>
  <c r="P17" i="18"/>
  <c r="T46" i="18"/>
  <c r="P46" i="18"/>
  <c r="P22" i="18"/>
  <c r="T22" i="18"/>
  <c r="T83" i="18"/>
  <c r="P83" i="18"/>
  <c r="P75" i="13"/>
  <c r="T75" i="13"/>
  <c r="T14" i="13"/>
  <c r="P14" i="13"/>
  <c r="P48" i="16"/>
  <c r="T48" i="16"/>
  <c r="P42" i="13"/>
  <c r="T42" i="13"/>
  <c r="P31" i="13"/>
  <c r="T31" i="13"/>
  <c r="T55" i="27"/>
  <c r="P55" i="27"/>
  <c r="P55" i="22"/>
  <c r="T55" i="22"/>
  <c r="T54" i="16"/>
  <c r="P54" i="16"/>
  <c r="T57" i="22"/>
  <c r="P57" i="22"/>
  <c r="P78" i="27"/>
  <c r="T78" i="27"/>
  <c r="D90" i="12"/>
  <c r="D92" i="12" s="1"/>
  <c r="T5" i="12"/>
  <c r="P5" i="12"/>
  <c r="T85" i="22"/>
  <c r="P85" i="22"/>
  <c r="P35" i="22"/>
  <c r="T35" i="22"/>
  <c r="T61" i="17"/>
  <c r="P61" i="17"/>
  <c r="T9" i="16"/>
  <c r="P9" i="16"/>
  <c r="P19" i="16"/>
  <c r="T19" i="16"/>
  <c r="G40" i="4"/>
  <c r="N40" i="4"/>
  <c r="R40" i="4"/>
  <c r="U40" i="1" s="1"/>
  <c r="T78" i="4"/>
  <c r="P85" i="27"/>
  <c r="T85" i="27"/>
  <c r="P41" i="27"/>
  <c r="T41" i="27"/>
  <c r="P29" i="12"/>
  <c r="T29" i="12"/>
  <c r="T74" i="22"/>
  <c r="P74" i="22"/>
  <c r="T67" i="22"/>
  <c r="P67" i="22"/>
  <c r="T28" i="22"/>
  <c r="P28" i="22"/>
  <c r="T74" i="17"/>
  <c r="P74" i="17"/>
  <c r="T23" i="17"/>
  <c r="P23" i="17"/>
  <c r="T19" i="17"/>
  <c r="P19" i="17"/>
  <c r="T66" i="17"/>
  <c r="P66" i="17"/>
  <c r="P71" i="16"/>
  <c r="T71" i="16"/>
  <c r="P80" i="16"/>
  <c r="T80" i="16"/>
  <c r="U26" i="1"/>
  <c r="P14" i="4"/>
  <c r="T14" i="4"/>
  <c r="U39" i="1"/>
  <c r="T59" i="26"/>
  <c r="P59" i="26"/>
  <c r="P40" i="26"/>
  <c r="T40" i="26"/>
  <c r="G32" i="10"/>
  <c r="R32" i="10"/>
  <c r="N32" i="10"/>
  <c r="P40" i="15"/>
  <c r="T40" i="15"/>
  <c r="P18" i="10"/>
  <c r="T18" i="10"/>
  <c r="P86" i="18"/>
  <c r="T86" i="18"/>
  <c r="T79" i="9"/>
  <c r="P79" i="9"/>
  <c r="P11" i="14"/>
  <c r="T11" i="14"/>
  <c r="P22" i="15"/>
  <c r="T22" i="15"/>
  <c r="P15" i="10"/>
  <c r="T15" i="10"/>
  <c r="P78" i="9"/>
  <c r="T78" i="9"/>
  <c r="P13" i="15"/>
  <c r="T13" i="15"/>
  <c r="T17" i="14"/>
  <c r="P17" i="14"/>
  <c r="P50" i="15"/>
  <c r="T50" i="15"/>
  <c r="P26" i="9"/>
  <c r="T26" i="9"/>
  <c r="T49" i="9"/>
  <c r="P49" i="9"/>
  <c r="P69" i="10"/>
  <c r="T69" i="10"/>
  <c r="T49" i="10"/>
  <c r="P49" i="10"/>
  <c r="T74" i="10"/>
  <c r="P74" i="10"/>
  <c r="P63" i="14"/>
  <c r="T63" i="14"/>
  <c r="T53" i="14"/>
  <c r="P53" i="14"/>
  <c r="T79" i="18"/>
  <c r="P79" i="18"/>
  <c r="T74" i="18"/>
  <c r="P74" i="18"/>
  <c r="P60" i="18"/>
  <c r="T60" i="18"/>
  <c r="T35" i="18"/>
  <c r="P35" i="18"/>
  <c r="T70" i="13"/>
  <c r="P70" i="13"/>
  <c r="T10" i="13"/>
  <c r="P10" i="13"/>
  <c r="P48" i="12"/>
  <c r="T48" i="12"/>
  <c r="P24" i="13"/>
  <c r="T24" i="13"/>
  <c r="N48" i="4"/>
  <c r="R48" i="4"/>
  <c r="G48" i="4"/>
  <c r="P39" i="13"/>
  <c r="T39" i="13"/>
  <c r="P49" i="12"/>
  <c r="T49" i="12"/>
  <c r="P44" i="22"/>
  <c r="T44" i="22"/>
  <c r="P53" i="16"/>
  <c r="T53" i="16"/>
  <c r="P56" i="13"/>
  <c r="T56" i="13"/>
  <c r="P53" i="12"/>
  <c r="T53" i="12"/>
  <c r="P56" i="16"/>
  <c r="T56" i="16"/>
  <c r="T76" i="27"/>
  <c r="P76" i="27"/>
  <c r="T18" i="27"/>
  <c r="P18" i="27"/>
  <c r="T27" i="27"/>
  <c r="P27" i="27"/>
  <c r="P79" i="27"/>
  <c r="T79" i="27"/>
  <c r="T74" i="12"/>
  <c r="P74" i="12"/>
  <c r="P11" i="12"/>
  <c r="T11" i="12"/>
  <c r="P84" i="12"/>
  <c r="T84" i="12"/>
  <c r="P16" i="22"/>
  <c r="T16" i="22"/>
  <c r="P84" i="22"/>
  <c r="T84" i="22"/>
  <c r="T38" i="17"/>
  <c r="P38" i="17"/>
  <c r="P25" i="17"/>
  <c r="T25" i="17"/>
  <c r="T69" i="17"/>
  <c r="P69" i="17"/>
  <c r="P85" i="16"/>
  <c r="T85" i="16"/>
  <c r="P79" i="16"/>
  <c r="T79" i="16"/>
  <c r="T73" i="4"/>
  <c r="P73" i="4"/>
  <c r="T24" i="4"/>
  <c r="P24" i="4"/>
  <c r="T32" i="27"/>
  <c r="P32" i="27"/>
  <c r="T12" i="12"/>
  <c r="P12" i="12"/>
  <c r="T22" i="12"/>
  <c r="P22" i="12"/>
  <c r="P86" i="12"/>
  <c r="T86" i="12"/>
  <c r="T7" i="22"/>
  <c r="P7" i="22"/>
  <c r="P18" i="22"/>
  <c r="T18" i="22"/>
  <c r="T59" i="22"/>
  <c r="P59" i="22"/>
  <c r="T8" i="17"/>
  <c r="P8" i="17"/>
  <c r="P70" i="16"/>
  <c r="T70" i="16"/>
  <c r="P40" i="16"/>
  <c r="T40" i="16"/>
  <c r="P59" i="16"/>
  <c r="T59" i="16"/>
  <c r="P7" i="16"/>
  <c r="T7" i="16"/>
  <c r="T17" i="16"/>
  <c r="P17" i="16"/>
  <c r="P60" i="16"/>
  <c r="T60" i="16"/>
  <c r="U38" i="1"/>
  <c r="T64" i="4"/>
  <c r="P64" i="4"/>
  <c r="P10" i="4"/>
  <c r="T10" i="4"/>
  <c r="T80" i="26"/>
  <c r="P80" i="26"/>
  <c r="T35" i="26"/>
  <c r="P35" i="26"/>
  <c r="P28" i="26"/>
  <c r="T28" i="26"/>
  <c r="T37" i="26"/>
  <c r="P37" i="26"/>
  <c r="P39" i="15"/>
  <c r="T39" i="15"/>
  <c r="T69" i="9"/>
  <c r="P69" i="9"/>
  <c r="P11" i="15"/>
  <c r="T11" i="15"/>
  <c r="T40" i="14"/>
  <c r="P40" i="14"/>
  <c r="S77" i="15"/>
  <c r="O77" i="15"/>
  <c r="G77" i="15"/>
  <c r="T27" i="10"/>
  <c r="P27" i="10"/>
  <c r="P71" i="9"/>
  <c r="T71" i="9"/>
  <c r="P73" i="15"/>
  <c r="T73" i="15"/>
  <c r="T45" i="10"/>
  <c r="P45" i="10"/>
  <c r="P80" i="14"/>
  <c r="T80" i="14"/>
  <c r="T28" i="9"/>
  <c r="P28" i="9"/>
  <c r="P52" i="9"/>
  <c r="T52" i="9"/>
  <c r="T19" i="10"/>
  <c r="P19" i="10"/>
  <c r="P64" i="14"/>
  <c r="T64" i="14"/>
  <c r="P51" i="14"/>
  <c r="T51" i="14"/>
  <c r="P26" i="18"/>
  <c r="T26" i="18"/>
  <c r="T56" i="18"/>
  <c r="P56" i="18"/>
  <c r="T77" i="18"/>
  <c r="P77" i="18"/>
  <c r="P68" i="18"/>
  <c r="T68" i="18"/>
  <c r="P29" i="18"/>
  <c r="T29" i="18"/>
  <c r="T65" i="13"/>
  <c r="P65" i="13"/>
  <c r="P57" i="27"/>
  <c r="T57" i="27"/>
  <c r="P52" i="22"/>
  <c r="T52" i="22"/>
  <c r="P50" i="16"/>
  <c r="T50" i="16"/>
  <c r="P45" i="13"/>
  <c r="T45" i="13"/>
  <c r="P53" i="22"/>
  <c r="T53" i="22"/>
  <c r="P55" i="4"/>
  <c r="T55" i="4"/>
  <c r="P55" i="13"/>
  <c r="T55" i="13"/>
  <c r="P72" i="27"/>
  <c r="T72" i="27"/>
  <c r="T34" i="27"/>
  <c r="P34" i="27"/>
  <c r="T34" i="12"/>
  <c r="P34" i="12"/>
  <c r="P32" i="12"/>
  <c r="T32" i="12"/>
  <c r="P36" i="22"/>
  <c r="T36" i="22"/>
  <c r="T60" i="17"/>
  <c r="P60" i="17"/>
  <c r="P37" i="16"/>
  <c r="T37" i="16"/>
  <c r="T42" i="16"/>
  <c r="P42" i="16"/>
  <c r="T83" i="16"/>
  <c r="P83" i="16"/>
  <c r="G21" i="4"/>
  <c r="R21" i="4"/>
  <c r="U21" i="1" s="1"/>
  <c r="N21" i="4"/>
  <c r="U41" i="1"/>
  <c r="P40" i="27"/>
  <c r="T40" i="27"/>
  <c r="T69" i="27"/>
  <c r="P69" i="27"/>
  <c r="T69" i="12"/>
  <c r="P69" i="12"/>
  <c r="P76" i="22"/>
  <c r="T76" i="22"/>
  <c r="T34" i="22"/>
  <c r="P34" i="22"/>
  <c r="T16" i="17"/>
  <c r="P16" i="17"/>
  <c r="T64" i="17"/>
  <c r="P64" i="17"/>
  <c r="P29" i="16"/>
  <c r="T29" i="16"/>
  <c r="V8" i="1"/>
  <c r="O77" i="1"/>
  <c r="S77" i="1"/>
  <c r="G77" i="1"/>
  <c r="G60" i="1"/>
  <c r="R60" i="1"/>
  <c r="N60" i="1"/>
  <c r="G28" i="1"/>
  <c r="R28" i="1"/>
  <c r="N28" i="1"/>
  <c r="G46" i="1"/>
  <c r="N46" i="1"/>
  <c r="R46" i="1"/>
  <c r="T16" i="10"/>
  <c r="P16" i="10"/>
  <c r="G81" i="10"/>
  <c r="R81" i="10"/>
  <c r="N81" i="10"/>
  <c r="T65" i="10"/>
  <c r="P65" i="10"/>
  <c r="P10" i="15"/>
  <c r="T10" i="15"/>
  <c r="P71" i="14"/>
  <c r="T71" i="14"/>
  <c r="P15" i="13"/>
  <c r="T15" i="13"/>
  <c r="T22" i="13"/>
  <c r="P22" i="13"/>
  <c r="P57" i="17"/>
  <c r="T57" i="17"/>
  <c r="P24" i="12"/>
  <c r="T24" i="12"/>
  <c r="P19" i="22"/>
  <c r="T19" i="22"/>
  <c r="P20" i="22"/>
  <c r="T20" i="22"/>
  <c r="U61" i="1"/>
  <c r="P80" i="4"/>
  <c r="T80" i="4"/>
  <c r="P33" i="4"/>
  <c r="T33" i="4"/>
  <c r="T67" i="14"/>
  <c r="P67" i="14"/>
  <c r="G30" i="14"/>
  <c r="R30" i="14"/>
  <c r="N30" i="14"/>
  <c r="P8" i="10"/>
  <c r="T8" i="10"/>
  <c r="P46" i="10"/>
  <c r="T46" i="10"/>
  <c r="T56" i="14"/>
  <c r="P56" i="14"/>
  <c r="T76" i="18"/>
  <c r="P76" i="18"/>
  <c r="P65" i="18"/>
  <c r="T65" i="18"/>
  <c r="P63" i="18"/>
  <c r="T63" i="18"/>
  <c r="P50" i="18"/>
  <c r="T50" i="18"/>
  <c r="T7" i="13"/>
  <c r="P7" i="13"/>
  <c r="P27" i="13"/>
  <c r="T27" i="13"/>
  <c r="P13" i="13"/>
  <c r="T13" i="13"/>
  <c r="P49" i="13"/>
  <c r="T49" i="13"/>
  <c r="G47" i="4"/>
  <c r="N47" i="4"/>
  <c r="R47" i="4"/>
  <c r="U47" i="1" s="1"/>
  <c r="P47" i="13"/>
  <c r="T47" i="13"/>
  <c r="P31" i="27"/>
  <c r="T31" i="27"/>
  <c r="T30" i="4"/>
  <c r="P30" i="4"/>
  <c r="P62" i="27"/>
  <c r="T62" i="27"/>
  <c r="P76" i="26"/>
  <c r="T76" i="26"/>
  <c r="T60" i="9"/>
  <c r="P60" i="9"/>
  <c r="P18" i="9"/>
  <c r="T18" i="9"/>
  <c r="T83" i="14"/>
  <c r="P83" i="14"/>
  <c r="P48" i="18"/>
  <c r="T48" i="18"/>
  <c r="T37" i="18"/>
  <c r="P37" i="18"/>
  <c r="P43" i="13"/>
  <c r="T43" i="13"/>
  <c r="P51" i="12"/>
  <c r="T51" i="12"/>
  <c r="T49" i="22"/>
  <c r="P49" i="22"/>
  <c r="T58" i="17"/>
  <c r="P58" i="17"/>
  <c r="T24" i="27"/>
  <c r="P24" i="27"/>
  <c r="P18" i="12"/>
  <c r="T18" i="12"/>
  <c r="P41" i="22"/>
  <c r="T41" i="22"/>
  <c r="T24" i="17"/>
  <c r="P24" i="17"/>
  <c r="P86" i="16"/>
  <c r="T86" i="16"/>
  <c r="P21" i="27"/>
  <c r="T21" i="27"/>
  <c r="T35" i="27"/>
  <c r="P35" i="27"/>
  <c r="P39" i="12"/>
  <c r="T39" i="12"/>
  <c r="T68" i="12"/>
  <c r="P68" i="12"/>
  <c r="P84" i="16"/>
  <c r="T84" i="16"/>
  <c r="U83" i="1"/>
  <c r="S76" i="10"/>
  <c r="V76" i="1" s="1"/>
  <c r="O76" i="10"/>
  <c r="G76" i="10"/>
  <c r="P74" i="15"/>
  <c r="T74" i="15"/>
  <c r="P38" i="10"/>
  <c r="T38" i="10"/>
  <c r="P62" i="10"/>
  <c r="T62" i="10"/>
  <c r="T53" i="9"/>
  <c r="P53" i="9"/>
  <c r="P44" i="14"/>
  <c r="T44" i="14"/>
  <c r="P52" i="18"/>
  <c r="T52" i="18"/>
  <c r="P55" i="18"/>
  <c r="T55" i="18"/>
  <c r="P26" i="13"/>
  <c r="T26" i="13"/>
  <c r="T8" i="4"/>
  <c r="P8" i="4"/>
  <c r="O70" i="1"/>
  <c r="S70" i="1"/>
  <c r="G70" i="1"/>
  <c r="O73" i="1"/>
  <c r="S73" i="1"/>
  <c r="G73" i="1"/>
  <c r="G27" i="1"/>
  <c r="N27" i="1"/>
  <c r="R27" i="1"/>
  <c r="G24" i="1"/>
  <c r="R24" i="1"/>
  <c r="N24" i="1"/>
  <c r="G66" i="1"/>
  <c r="R66" i="1"/>
  <c r="N66" i="1"/>
  <c r="G63" i="1"/>
  <c r="R63" i="1"/>
  <c r="N63" i="1"/>
  <c r="O6" i="1"/>
  <c r="S6" i="1"/>
  <c r="G6" i="1"/>
  <c r="G61" i="1"/>
  <c r="N61" i="1"/>
  <c r="R61" i="1"/>
  <c r="G80" i="1"/>
  <c r="N80" i="1"/>
  <c r="R80" i="1"/>
  <c r="G40" i="1"/>
  <c r="N40" i="1"/>
  <c r="R40" i="1"/>
  <c r="G12" i="1"/>
  <c r="N12" i="1"/>
  <c r="R12" i="1"/>
  <c r="G13" i="1"/>
  <c r="R13" i="1"/>
  <c r="N13" i="1"/>
  <c r="G43" i="1"/>
  <c r="N43" i="1"/>
  <c r="R43" i="1"/>
  <c r="G65" i="1"/>
  <c r="N65" i="1"/>
  <c r="R65" i="1"/>
  <c r="G32" i="1"/>
  <c r="R32" i="1"/>
  <c r="N32" i="1"/>
  <c r="G59" i="1"/>
  <c r="N59" i="1"/>
  <c r="R59" i="1"/>
  <c r="G53" i="1"/>
  <c r="N53" i="1"/>
  <c r="R53" i="1"/>
  <c r="G45" i="1"/>
  <c r="R45" i="1"/>
  <c r="N45" i="1"/>
  <c r="G47" i="1"/>
  <c r="R47" i="1"/>
  <c r="N47" i="1"/>
  <c r="T20" i="26"/>
  <c r="P20" i="26"/>
  <c r="T79" i="26"/>
  <c r="P79" i="26"/>
  <c r="T72" i="14"/>
  <c r="P72" i="14"/>
  <c r="T86" i="9"/>
  <c r="P86" i="9"/>
  <c r="P41" i="26"/>
  <c r="T41" i="26"/>
  <c r="T8" i="26"/>
  <c r="P8" i="26"/>
  <c r="P14" i="26"/>
  <c r="T14" i="26"/>
  <c r="P62" i="15"/>
  <c r="T62" i="15"/>
  <c r="G15" i="9"/>
  <c r="N15" i="9"/>
  <c r="R15" i="9"/>
  <c r="G42" i="9"/>
  <c r="R42" i="9"/>
  <c r="N42" i="9"/>
  <c r="P25" i="15"/>
  <c r="T25" i="15"/>
  <c r="G68" i="15"/>
  <c r="R68" i="15"/>
  <c r="N68" i="15"/>
  <c r="P80" i="9"/>
  <c r="T80" i="9"/>
  <c r="P26" i="15"/>
  <c r="T26" i="15"/>
  <c r="P72" i="15"/>
  <c r="T72" i="15"/>
  <c r="P41" i="10"/>
  <c r="T41" i="10"/>
  <c r="T72" i="10"/>
  <c r="P72" i="10"/>
  <c r="P12" i="15"/>
  <c r="T12" i="15"/>
  <c r="T75" i="9"/>
  <c r="P75" i="9"/>
  <c r="P78" i="10"/>
  <c r="T78" i="10"/>
  <c r="T75" i="14"/>
  <c r="P75" i="14"/>
  <c r="T23" i="14"/>
  <c r="P23" i="14"/>
  <c r="G43" i="14"/>
  <c r="R43" i="14"/>
  <c r="N43" i="14"/>
  <c r="T19" i="14"/>
  <c r="P19" i="14"/>
  <c r="G53" i="15"/>
  <c r="R53" i="15"/>
  <c r="U53" i="1" s="1"/>
  <c r="N53" i="15"/>
  <c r="G25" i="9"/>
  <c r="N25" i="9"/>
  <c r="R25" i="9"/>
  <c r="G45" i="15"/>
  <c r="N45" i="15"/>
  <c r="R45" i="15"/>
  <c r="U45" i="1" s="1"/>
  <c r="T8" i="9"/>
  <c r="P8" i="9"/>
  <c r="T44" i="10"/>
  <c r="P44" i="10"/>
  <c r="G50" i="10"/>
  <c r="R50" i="10"/>
  <c r="N50" i="10"/>
  <c r="T9" i="10"/>
  <c r="P9" i="10"/>
  <c r="G23" i="10"/>
  <c r="R23" i="10"/>
  <c r="N23" i="10"/>
  <c r="G59" i="14"/>
  <c r="R59" i="14"/>
  <c r="N59" i="14"/>
  <c r="P36" i="13"/>
  <c r="T36" i="13"/>
  <c r="T30" i="18"/>
  <c r="P30" i="18"/>
  <c r="T59" i="18"/>
  <c r="P59" i="18"/>
  <c r="T40" i="18"/>
  <c r="P40" i="18"/>
  <c r="T19" i="18"/>
  <c r="P19" i="18"/>
  <c r="P7" i="18"/>
  <c r="T7" i="18"/>
  <c r="P80" i="13"/>
  <c r="T80" i="13"/>
  <c r="T34" i="13"/>
  <c r="P34" i="13"/>
  <c r="T37" i="13"/>
  <c r="P37" i="13"/>
  <c r="P45" i="27"/>
  <c r="T45" i="27"/>
  <c r="T47" i="17"/>
  <c r="P47" i="17"/>
  <c r="T49" i="27"/>
  <c r="P49" i="27"/>
  <c r="T54" i="27"/>
  <c r="P54" i="27"/>
  <c r="P49" i="16"/>
  <c r="T49" i="16"/>
  <c r="T13" i="27"/>
  <c r="P13" i="27"/>
  <c r="P36" i="27"/>
  <c r="T36" i="27"/>
  <c r="T16" i="12"/>
  <c r="P16" i="12"/>
  <c r="T65" i="12"/>
  <c r="P65" i="12"/>
  <c r="P12" i="22"/>
  <c r="T12" i="22"/>
  <c r="T62" i="22"/>
  <c r="P62" i="22"/>
  <c r="P9" i="17"/>
  <c r="T9" i="17"/>
  <c r="T81" i="17"/>
  <c r="P81" i="17"/>
  <c r="P82" i="16"/>
  <c r="T82" i="16"/>
  <c r="T22" i="27"/>
  <c r="P22" i="27"/>
  <c r="T67" i="27"/>
  <c r="P67" i="27"/>
  <c r="P37" i="12"/>
  <c r="T37" i="12"/>
  <c r="T35" i="12"/>
  <c r="P35" i="12"/>
  <c r="T8" i="22"/>
  <c r="P8" i="22"/>
  <c r="P23" i="22"/>
  <c r="T23" i="22"/>
  <c r="P70" i="22"/>
  <c r="T70" i="22"/>
  <c r="P17" i="22"/>
  <c r="T17" i="22"/>
  <c r="P77" i="17"/>
  <c r="T77" i="17"/>
  <c r="T42" i="17"/>
  <c r="P42" i="17"/>
  <c r="T33" i="17"/>
  <c r="P33" i="17"/>
  <c r="P75" i="16"/>
  <c r="T75" i="16"/>
  <c r="T23" i="16"/>
  <c r="P23" i="16"/>
  <c r="P67" i="16"/>
  <c r="T67" i="16"/>
  <c r="T43" i="16"/>
  <c r="P43" i="16"/>
  <c r="T25" i="4"/>
  <c r="P25" i="4"/>
  <c r="U60" i="1"/>
  <c r="P79" i="4"/>
  <c r="T79" i="4"/>
  <c r="P84" i="4"/>
  <c r="T84" i="4"/>
  <c r="T75" i="26"/>
  <c r="P75" i="26"/>
  <c r="T12" i="26"/>
  <c r="P12" i="26"/>
  <c r="P66" i="26"/>
  <c r="T66" i="26"/>
  <c r="P72" i="9"/>
  <c r="T72" i="9"/>
  <c r="P85" i="26"/>
  <c r="T85" i="26"/>
  <c r="G31" i="15"/>
  <c r="R31" i="15"/>
  <c r="N31" i="15"/>
  <c r="G16" i="14"/>
  <c r="R16" i="14"/>
  <c r="U16" i="1" s="1"/>
  <c r="N16" i="14"/>
  <c r="G35" i="9"/>
  <c r="N35" i="9"/>
  <c r="R35" i="9"/>
  <c r="U35" i="1" s="1"/>
  <c r="G12" i="9"/>
  <c r="R12" i="9"/>
  <c r="N12" i="9"/>
  <c r="G24" i="14"/>
  <c r="N24" i="14"/>
  <c r="R24" i="14"/>
  <c r="G27" i="15"/>
  <c r="N27" i="15"/>
  <c r="R27" i="15"/>
  <c r="O75" i="15"/>
  <c r="S75" i="15"/>
  <c r="G75" i="15"/>
  <c r="G57" i="9"/>
  <c r="N57" i="9"/>
  <c r="R57" i="9"/>
  <c r="U57" i="1" s="1"/>
  <c r="G59" i="10"/>
  <c r="R59" i="10"/>
  <c r="N59" i="10"/>
  <c r="G62" i="14"/>
  <c r="R62" i="14"/>
  <c r="N62" i="14"/>
  <c r="G13" i="14"/>
  <c r="R13" i="14"/>
  <c r="N13" i="14"/>
  <c r="G20" i="14"/>
  <c r="R20" i="14"/>
  <c r="U20" i="1" s="1"/>
  <c r="N20" i="14"/>
  <c r="G22" i="9"/>
  <c r="N22" i="9"/>
  <c r="R22" i="9"/>
  <c r="P63" i="9"/>
  <c r="T63" i="9"/>
  <c r="G15" i="15"/>
  <c r="N15" i="15"/>
  <c r="R15" i="15"/>
  <c r="G62" i="9"/>
  <c r="N62" i="9"/>
  <c r="R62" i="9"/>
  <c r="G37" i="9"/>
  <c r="R37" i="9"/>
  <c r="N37" i="9"/>
  <c r="T30" i="10"/>
  <c r="P30" i="10"/>
  <c r="G9" i="14"/>
  <c r="R9" i="14"/>
  <c r="U9" i="1" s="1"/>
  <c r="N9" i="14"/>
  <c r="G10" i="14"/>
  <c r="R10" i="14"/>
  <c r="U10" i="1" s="1"/>
  <c r="N10" i="14"/>
  <c r="P51" i="15"/>
  <c r="T51" i="15"/>
  <c r="P27" i="9"/>
  <c r="T27" i="9"/>
  <c r="P33" i="15"/>
  <c r="T33" i="15"/>
  <c r="T48" i="9"/>
  <c r="P48" i="9"/>
  <c r="T40" i="10"/>
  <c r="P40" i="10"/>
  <c r="P49" i="14"/>
  <c r="T49" i="14"/>
  <c r="G54" i="14"/>
  <c r="R54" i="14"/>
  <c r="N54" i="14"/>
  <c r="P47" i="14"/>
  <c r="T47" i="14"/>
  <c r="T57" i="13"/>
  <c r="P57" i="13"/>
  <c r="T38" i="18"/>
  <c r="P38" i="18"/>
  <c r="P67" i="18"/>
  <c r="T67" i="18"/>
  <c r="T23" i="18"/>
  <c r="P23" i="18"/>
  <c r="P14" i="18"/>
  <c r="T14" i="18"/>
  <c r="T67" i="13"/>
  <c r="P67" i="13"/>
  <c r="P35" i="13"/>
  <c r="T35" i="13"/>
  <c r="P8" i="13"/>
  <c r="T8" i="13"/>
  <c r="P48" i="13"/>
  <c r="T48" i="13"/>
  <c r="T23" i="13"/>
  <c r="P23" i="13"/>
  <c r="P46" i="27"/>
  <c r="T46" i="27"/>
  <c r="P45" i="22"/>
  <c r="T45" i="22"/>
  <c r="P45" i="16"/>
  <c r="T45" i="16"/>
  <c r="G50" i="4"/>
  <c r="N50" i="4"/>
  <c r="R50" i="4"/>
  <c r="P51" i="22"/>
  <c r="T51" i="22"/>
  <c r="T55" i="16"/>
  <c r="P55" i="16"/>
  <c r="T54" i="13"/>
  <c r="P54" i="13"/>
  <c r="T70" i="27"/>
  <c r="P70" i="27"/>
  <c r="T59" i="27"/>
  <c r="P59" i="27"/>
  <c r="P63" i="12"/>
  <c r="T63" i="12"/>
  <c r="T78" i="22"/>
  <c r="P78" i="22"/>
  <c r="P59" i="17"/>
  <c r="T59" i="17"/>
  <c r="T41" i="16"/>
  <c r="P41" i="16"/>
  <c r="T61" i="16"/>
  <c r="P61" i="16"/>
  <c r="V72" i="1"/>
  <c r="T76" i="4"/>
  <c r="P76" i="4"/>
  <c r="G37" i="4"/>
  <c r="N37" i="4"/>
  <c r="R37" i="4"/>
  <c r="T31" i="4"/>
  <c r="P31" i="4"/>
  <c r="T39" i="27"/>
  <c r="P39" i="27"/>
  <c r="P67" i="12"/>
  <c r="T67" i="12"/>
  <c r="T62" i="12"/>
  <c r="P62" i="12"/>
  <c r="T75" i="22"/>
  <c r="P75" i="22"/>
  <c r="P68" i="22"/>
  <c r="T68" i="22"/>
  <c r="T30" i="22"/>
  <c r="P30" i="22"/>
  <c r="P6" i="17"/>
  <c r="T6" i="17"/>
  <c r="P14" i="17"/>
  <c r="T14" i="17"/>
  <c r="T30" i="17"/>
  <c r="P30" i="17"/>
  <c r="P76" i="16"/>
  <c r="T76" i="16"/>
  <c r="T85" i="4"/>
  <c r="P85" i="4"/>
  <c r="P5" i="4"/>
  <c r="T5" i="4"/>
  <c r="P30" i="26"/>
  <c r="T30" i="26"/>
  <c r="T6" i="26"/>
  <c r="P6" i="26"/>
  <c r="T21" i="26"/>
  <c r="P21" i="26"/>
  <c r="T15" i="26"/>
  <c r="P15" i="26"/>
  <c r="P7" i="14"/>
  <c r="T7" i="14"/>
  <c r="P10" i="9"/>
  <c r="T10" i="9"/>
  <c r="P81" i="15"/>
  <c r="T81" i="15"/>
  <c r="P38" i="14"/>
  <c r="T38" i="14"/>
  <c r="P20" i="9"/>
  <c r="T20" i="9"/>
  <c r="P11" i="10"/>
  <c r="T11" i="10"/>
  <c r="P21" i="15"/>
  <c r="T21" i="15"/>
  <c r="P73" i="9"/>
  <c r="T73" i="9"/>
  <c r="P86" i="10"/>
  <c r="T86" i="10"/>
  <c r="T41" i="14"/>
  <c r="P41" i="14"/>
  <c r="P83" i="9"/>
  <c r="T83" i="9"/>
  <c r="P16" i="15"/>
  <c r="T16" i="15"/>
  <c r="T16" i="9"/>
  <c r="P16" i="9"/>
  <c r="T61" i="10"/>
  <c r="P61" i="10"/>
  <c r="P85" i="10"/>
  <c r="T85" i="10"/>
  <c r="P14" i="10"/>
  <c r="T14" i="10"/>
  <c r="T52" i="14"/>
  <c r="P52" i="14"/>
  <c r="P6" i="13"/>
  <c r="T6" i="13"/>
  <c r="P51" i="18"/>
  <c r="T51" i="18"/>
  <c r="P11" i="18"/>
  <c r="T11" i="18"/>
  <c r="T28" i="13"/>
  <c r="P28" i="13"/>
  <c r="T86" i="13"/>
  <c r="P86" i="13"/>
  <c r="T20" i="13"/>
  <c r="P20" i="13"/>
  <c r="T47" i="27"/>
  <c r="P47" i="27"/>
  <c r="P52" i="12"/>
  <c r="T52" i="12"/>
  <c r="T45" i="17"/>
  <c r="P45" i="17"/>
  <c r="T52" i="13"/>
  <c r="P52" i="13"/>
  <c r="T55" i="12"/>
  <c r="P55" i="12"/>
  <c r="P47" i="16"/>
  <c r="T47" i="16"/>
  <c r="U51" i="1"/>
  <c r="P10" i="27"/>
  <c r="T10" i="27"/>
  <c r="T60" i="27"/>
  <c r="P60" i="27"/>
  <c r="P7" i="12"/>
  <c r="T7" i="12"/>
  <c r="P17" i="12"/>
  <c r="T17" i="12"/>
  <c r="T66" i="12"/>
  <c r="P66" i="12"/>
  <c r="T21" i="22"/>
  <c r="P21" i="22"/>
  <c r="T18" i="17"/>
  <c r="P18" i="17"/>
  <c r="T27" i="17"/>
  <c r="P27" i="17"/>
  <c r="T36" i="17"/>
  <c r="P36" i="17"/>
  <c r="P65" i="16"/>
  <c r="T65" i="16"/>
  <c r="T35" i="16"/>
  <c r="P35" i="16"/>
  <c r="T71" i="4"/>
  <c r="P71" i="4"/>
  <c r="V73" i="1"/>
  <c r="T17" i="4"/>
  <c r="P17" i="4"/>
  <c r="G63" i="4"/>
  <c r="R63" i="4"/>
  <c r="N63" i="4"/>
  <c r="T9" i="27"/>
  <c r="P9" i="27"/>
  <c r="P29" i="27"/>
  <c r="T29" i="27"/>
  <c r="P13" i="12"/>
  <c r="T13" i="12"/>
  <c r="T80" i="12"/>
  <c r="P80" i="12"/>
  <c r="T15" i="22"/>
  <c r="P15" i="22"/>
  <c r="T73" i="22"/>
  <c r="P73" i="22"/>
  <c r="T14" i="22"/>
  <c r="P14" i="22"/>
  <c r="P42" i="22"/>
  <c r="T42" i="22"/>
  <c r="P32" i="16"/>
  <c r="T32" i="16"/>
  <c r="D90" i="16"/>
  <c r="D92" i="16" s="1"/>
  <c r="P5" i="16"/>
  <c r="T5" i="16"/>
  <c r="P25" i="16"/>
  <c r="T25" i="16"/>
  <c r="T33" i="16"/>
  <c r="P33" i="16"/>
  <c r="P35" i="4"/>
  <c r="T35" i="4"/>
  <c r="P59" i="4"/>
  <c r="T59" i="4"/>
  <c r="G44" i="26"/>
  <c r="R44" i="26"/>
  <c r="U44" i="1" s="1"/>
  <c r="N44" i="26"/>
  <c r="G63" i="26"/>
  <c r="R63" i="26"/>
  <c r="N63" i="26"/>
  <c r="G54" i="26"/>
  <c r="N54" i="26"/>
  <c r="R54" i="26"/>
  <c r="G22" i="26"/>
  <c r="R22" i="26"/>
  <c r="N22" i="26"/>
  <c r="G80" i="10"/>
  <c r="N80" i="10"/>
  <c r="R80" i="10"/>
  <c r="U80" i="1" s="1"/>
  <c r="P11" i="9"/>
  <c r="T11" i="9"/>
  <c r="T74" i="9"/>
  <c r="P74" i="9"/>
  <c r="P68" i="9"/>
  <c r="T68" i="9"/>
  <c r="T29" i="9"/>
  <c r="P29" i="9"/>
  <c r="T86" i="14"/>
  <c r="P86" i="14"/>
  <c r="T39" i="14"/>
  <c r="P39" i="14"/>
  <c r="T14" i="15"/>
  <c r="P14" i="15"/>
  <c r="G64" i="10"/>
  <c r="R64" i="10"/>
  <c r="N64" i="10"/>
  <c r="P22" i="10"/>
  <c r="T22" i="10"/>
  <c r="T23" i="15"/>
  <c r="P23" i="15"/>
  <c r="P31" i="10"/>
  <c r="T31" i="10"/>
  <c r="T60" i="10"/>
  <c r="P60" i="10"/>
  <c r="T26" i="14"/>
  <c r="P26" i="14"/>
  <c r="P21" i="14"/>
  <c r="T21" i="14"/>
  <c r="P61" i="15"/>
  <c r="T61" i="15"/>
  <c r="T57" i="15"/>
  <c r="P57" i="15"/>
  <c r="T45" i="9"/>
  <c r="P45" i="9"/>
  <c r="P12" i="10"/>
  <c r="T12" i="10"/>
  <c r="P24" i="10"/>
  <c r="T24" i="10"/>
  <c r="T81" i="18"/>
  <c r="P81" i="18"/>
  <c r="P78" i="18"/>
  <c r="T78" i="18"/>
  <c r="T54" i="18"/>
  <c r="P54" i="18"/>
  <c r="P39" i="18"/>
  <c r="T39" i="18"/>
  <c r="P61" i="13"/>
  <c r="T61" i="13"/>
  <c r="P48" i="17"/>
  <c r="T48" i="17"/>
  <c r="T12" i="13"/>
  <c r="P12" i="13"/>
  <c r="P30" i="13"/>
  <c r="T30" i="13"/>
  <c r="T46" i="16"/>
  <c r="P46" i="16"/>
  <c r="T58" i="12"/>
  <c r="P58" i="12"/>
  <c r="P46" i="17"/>
  <c r="T46" i="17"/>
  <c r="P53" i="4"/>
  <c r="T53" i="4"/>
  <c r="P56" i="22"/>
  <c r="T56" i="22"/>
  <c r="T52" i="4"/>
  <c r="P52" i="4"/>
  <c r="T51" i="13"/>
  <c r="P51" i="13"/>
  <c r="P71" i="27"/>
  <c r="T71" i="27"/>
  <c r="T81" i="27"/>
  <c r="P81" i="27"/>
  <c r="P76" i="12"/>
  <c r="T76" i="12"/>
  <c r="T14" i="12"/>
  <c r="P14" i="12"/>
  <c r="T59" i="12"/>
  <c r="P59" i="12"/>
  <c r="T43" i="22"/>
  <c r="P43" i="22"/>
  <c r="T32" i="22"/>
  <c r="P32" i="22"/>
  <c r="P83" i="17"/>
  <c r="T83" i="17"/>
  <c r="T30" i="16"/>
  <c r="P30" i="16"/>
  <c r="T78" i="16"/>
  <c r="P78" i="16"/>
  <c r="T70" i="4"/>
  <c r="P70" i="4"/>
  <c r="G18" i="4"/>
  <c r="N18" i="4"/>
  <c r="R18" i="4"/>
  <c r="T15" i="27"/>
  <c r="P15" i="27"/>
  <c r="T33" i="27"/>
  <c r="P33" i="27"/>
  <c r="T43" i="12"/>
  <c r="P43" i="12"/>
  <c r="P33" i="12"/>
  <c r="T33" i="12"/>
  <c r="T71" i="22"/>
  <c r="P71" i="22"/>
  <c r="P9" i="22"/>
  <c r="T9" i="22"/>
  <c r="P66" i="22"/>
  <c r="T66" i="22"/>
  <c r="P76" i="17"/>
  <c r="T76" i="17"/>
  <c r="P11" i="17"/>
  <c r="T11" i="17"/>
  <c r="P21" i="17"/>
  <c r="T21" i="17"/>
  <c r="P63" i="17"/>
  <c r="T63" i="17"/>
  <c r="P73" i="16"/>
  <c r="T73" i="16"/>
  <c r="P15" i="4"/>
  <c r="T15" i="4"/>
  <c r="T7" i="4"/>
  <c r="P7" i="4"/>
  <c r="P36" i="4"/>
  <c r="T36" i="4"/>
  <c r="D93" i="19"/>
  <c r="D94" i="28"/>
  <c r="D93" i="23"/>
  <c r="D93" i="24"/>
  <c r="D93" i="25"/>
  <c r="D93" i="11"/>
  <c r="U48" i="1" l="1"/>
  <c r="U64" i="1"/>
  <c r="V75" i="1"/>
  <c r="U46" i="1"/>
  <c r="U30" i="1"/>
  <c r="V77" i="1"/>
  <c r="U18" i="1"/>
  <c r="T58" i="4"/>
  <c r="U68" i="1"/>
  <c r="U23" i="1"/>
  <c r="D90" i="4"/>
  <c r="D92" i="4" s="1"/>
  <c r="D93" i="4" s="1"/>
  <c r="U42" i="1"/>
  <c r="U33" i="1"/>
  <c r="U84" i="1"/>
  <c r="U54" i="1"/>
  <c r="U15" i="1"/>
  <c r="U59" i="1"/>
  <c r="U22" i="1"/>
  <c r="U24" i="1"/>
  <c r="U25" i="1"/>
  <c r="U17" i="1"/>
  <c r="U67" i="1"/>
  <c r="U31" i="1"/>
  <c r="U56" i="1"/>
  <c r="V70" i="1"/>
  <c r="T80" i="10"/>
  <c r="P80" i="10"/>
  <c r="T44" i="26"/>
  <c r="P44" i="26"/>
  <c r="P23" i="10"/>
  <c r="T23" i="10"/>
  <c r="T45" i="15"/>
  <c r="P45" i="15"/>
  <c r="T47" i="4"/>
  <c r="P47" i="4"/>
  <c r="P77" i="10"/>
  <c r="T77" i="10"/>
  <c r="P48" i="1"/>
  <c r="T48" i="1"/>
  <c r="T10" i="1"/>
  <c r="P10" i="1"/>
  <c r="P49" i="1"/>
  <c r="T49" i="1"/>
  <c r="P66" i="4"/>
  <c r="T66" i="4"/>
  <c r="T46" i="26"/>
  <c r="P46" i="26"/>
  <c r="U27" i="1"/>
  <c r="U62" i="1"/>
  <c r="T70" i="9"/>
  <c r="P70" i="9"/>
  <c r="P79" i="15"/>
  <c r="T79" i="15"/>
  <c r="T82" i="14"/>
  <c r="P82" i="14"/>
  <c r="T42" i="10"/>
  <c r="P42" i="10"/>
  <c r="P56" i="15"/>
  <c r="T56" i="15"/>
  <c r="T23" i="9"/>
  <c r="P23" i="9"/>
  <c r="P51" i="1"/>
  <c r="T51" i="1"/>
  <c r="P64" i="1"/>
  <c r="T64" i="1"/>
  <c r="P19" i="1"/>
  <c r="T19" i="1"/>
  <c r="T21" i="1"/>
  <c r="P21" i="1"/>
  <c r="T7" i="1"/>
  <c r="P7" i="1"/>
  <c r="T85" i="1"/>
  <c r="P85" i="1"/>
  <c r="T38" i="1"/>
  <c r="P38" i="1"/>
  <c r="P18" i="4"/>
  <c r="T18" i="4"/>
  <c r="P63" i="26"/>
  <c r="T63" i="26"/>
  <c r="D90" i="15"/>
  <c r="D92" i="15" s="1"/>
  <c r="U37" i="1"/>
  <c r="T50" i="4"/>
  <c r="P50" i="4"/>
  <c r="T15" i="15"/>
  <c r="P15" i="15"/>
  <c r="T20" i="14"/>
  <c r="P20" i="14"/>
  <c r="T57" i="9"/>
  <c r="P57" i="9"/>
  <c r="T12" i="9"/>
  <c r="P12" i="9"/>
  <c r="D90" i="9"/>
  <c r="D92" i="9" s="1"/>
  <c r="T59" i="14"/>
  <c r="P59" i="14"/>
  <c r="P50" i="10"/>
  <c r="T50" i="10"/>
  <c r="P45" i="1"/>
  <c r="T45" i="1"/>
  <c r="P65" i="1"/>
  <c r="T65" i="1"/>
  <c r="P40" i="1"/>
  <c r="T40" i="1"/>
  <c r="T63" i="1"/>
  <c r="P63" i="1"/>
  <c r="P30" i="14"/>
  <c r="T30" i="14"/>
  <c r="T81" i="10"/>
  <c r="P81" i="10"/>
  <c r="T28" i="1"/>
  <c r="P28" i="1"/>
  <c r="P77" i="1"/>
  <c r="T77" i="1"/>
  <c r="P77" i="15"/>
  <c r="T77" i="15"/>
  <c r="T31" i="14"/>
  <c r="P31" i="14"/>
  <c r="T36" i="1"/>
  <c r="P36" i="1"/>
  <c r="T82" i="1"/>
  <c r="P82" i="1"/>
  <c r="P25" i="1"/>
  <c r="T25" i="1"/>
  <c r="T15" i="1"/>
  <c r="P15" i="1"/>
  <c r="P76" i="1"/>
  <c r="T76" i="1"/>
  <c r="P27" i="26"/>
  <c r="T27" i="26"/>
  <c r="P42" i="26"/>
  <c r="T42" i="26"/>
  <c r="P62" i="4"/>
  <c r="T62" i="4"/>
  <c r="T37" i="14"/>
  <c r="P37" i="14"/>
  <c r="T37" i="15"/>
  <c r="P37" i="15"/>
  <c r="T33" i="9"/>
  <c r="P33" i="9"/>
  <c r="T69" i="15"/>
  <c r="P69" i="15"/>
  <c r="U32" i="1"/>
  <c r="P81" i="4"/>
  <c r="T81" i="4"/>
  <c r="T70" i="15"/>
  <c r="P70" i="15"/>
  <c r="T48" i="15"/>
  <c r="P48" i="15"/>
  <c r="P69" i="1"/>
  <c r="T69" i="1"/>
  <c r="P62" i="1"/>
  <c r="T62" i="1"/>
  <c r="T18" i="1"/>
  <c r="P18" i="1"/>
  <c r="T9" i="1"/>
  <c r="P9" i="1"/>
  <c r="T12" i="4"/>
  <c r="P12" i="4"/>
  <c r="U19" i="1"/>
  <c r="P64" i="15"/>
  <c r="T64" i="15"/>
  <c r="T33" i="1"/>
  <c r="P33" i="1"/>
  <c r="T54" i="14"/>
  <c r="P54" i="14"/>
  <c r="T13" i="14"/>
  <c r="P13" i="14"/>
  <c r="T53" i="1"/>
  <c r="P53" i="1"/>
  <c r="P6" i="1"/>
  <c r="T6" i="1"/>
  <c r="D90" i="10"/>
  <c r="D92" i="10" s="1"/>
  <c r="D93" i="10" s="1"/>
  <c r="T25" i="14"/>
  <c r="P25" i="14"/>
  <c r="T55" i="1"/>
  <c r="P55" i="1"/>
  <c r="T83" i="1"/>
  <c r="P83" i="1"/>
  <c r="P14" i="1"/>
  <c r="T14" i="1"/>
  <c r="T54" i="26"/>
  <c r="P54" i="26"/>
  <c r="U63" i="1"/>
  <c r="P9" i="14"/>
  <c r="T9" i="14"/>
  <c r="T62" i="9"/>
  <c r="P62" i="9"/>
  <c r="T22" i="9"/>
  <c r="P22" i="9"/>
  <c r="P59" i="10"/>
  <c r="T59" i="10"/>
  <c r="P75" i="15"/>
  <c r="T75" i="15"/>
  <c r="P24" i="14"/>
  <c r="T24" i="14"/>
  <c r="T31" i="15"/>
  <c r="P31" i="15"/>
  <c r="T53" i="15"/>
  <c r="P53" i="15"/>
  <c r="T68" i="15"/>
  <c r="P68" i="15"/>
  <c r="P15" i="9"/>
  <c r="T15" i="9"/>
  <c r="T47" i="1"/>
  <c r="P47" i="1"/>
  <c r="T32" i="1"/>
  <c r="P32" i="1"/>
  <c r="T12" i="1"/>
  <c r="P12" i="1"/>
  <c r="P27" i="1"/>
  <c r="T27" i="1"/>
  <c r="T70" i="1"/>
  <c r="P70" i="1"/>
  <c r="P46" i="1"/>
  <c r="T46" i="1"/>
  <c r="P48" i="4"/>
  <c r="T48" i="4"/>
  <c r="T40" i="4"/>
  <c r="P40" i="4"/>
  <c r="T19" i="15"/>
  <c r="P19" i="15"/>
  <c r="P50" i="1"/>
  <c r="T50" i="1"/>
  <c r="P30" i="1"/>
  <c r="T30" i="1"/>
  <c r="T20" i="1"/>
  <c r="P20" i="1"/>
  <c r="T31" i="1"/>
  <c r="P31" i="1"/>
  <c r="P72" i="1"/>
  <c r="T72" i="1"/>
  <c r="T17" i="1"/>
  <c r="P17" i="1"/>
  <c r="P81" i="9"/>
  <c r="T81" i="9"/>
  <c r="T84" i="10"/>
  <c r="P84" i="10"/>
  <c r="P31" i="9"/>
  <c r="T31" i="9"/>
  <c r="P11" i="1"/>
  <c r="T11" i="1"/>
  <c r="T35" i="1"/>
  <c r="P35" i="1"/>
  <c r="U13" i="1"/>
  <c r="T86" i="26"/>
  <c r="P86" i="26"/>
  <c r="P27" i="4"/>
  <c r="T27" i="4"/>
  <c r="P56" i="4"/>
  <c r="T56" i="4"/>
  <c r="P63" i="15"/>
  <c r="T63" i="15"/>
  <c r="T75" i="10"/>
  <c r="P75" i="10"/>
  <c r="P67" i="10"/>
  <c r="T67" i="10"/>
  <c r="T7" i="15"/>
  <c r="P7" i="15"/>
  <c r="P32" i="4"/>
  <c r="T32" i="4"/>
  <c r="T46" i="14"/>
  <c r="P46" i="14"/>
  <c r="P59" i="9"/>
  <c r="T59" i="9"/>
  <c r="T57" i="1"/>
  <c r="P57" i="1"/>
  <c r="P26" i="1"/>
  <c r="T26" i="1"/>
  <c r="T37" i="1"/>
  <c r="P37" i="1"/>
  <c r="T16" i="1"/>
  <c r="P16" i="1"/>
  <c r="P74" i="1"/>
  <c r="T74" i="1"/>
  <c r="P19" i="4"/>
  <c r="T19" i="4"/>
  <c r="T13" i="10"/>
  <c r="P13" i="10"/>
  <c r="U43" i="1"/>
  <c r="T33" i="14"/>
  <c r="P33" i="14"/>
  <c r="T56" i="1"/>
  <c r="P56" i="1"/>
  <c r="T79" i="1"/>
  <c r="P79" i="1"/>
  <c r="D90" i="26"/>
  <c r="D92" i="26" s="1"/>
  <c r="D93" i="26" s="1"/>
  <c r="T35" i="9"/>
  <c r="P35" i="9"/>
  <c r="T43" i="1"/>
  <c r="P43" i="1"/>
  <c r="T80" i="1"/>
  <c r="P80" i="1"/>
  <c r="T66" i="1"/>
  <c r="P66" i="1"/>
  <c r="T60" i="1"/>
  <c r="P60" i="1"/>
  <c r="T17" i="10"/>
  <c r="P17" i="10"/>
  <c r="P54" i="1"/>
  <c r="T54" i="1"/>
  <c r="P42" i="1"/>
  <c r="T42" i="1"/>
  <c r="P78" i="1"/>
  <c r="T78" i="1"/>
  <c r="P64" i="10"/>
  <c r="T64" i="10"/>
  <c r="P22" i="26"/>
  <c r="T22" i="26"/>
  <c r="T63" i="4"/>
  <c r="P63" i="4"/>
  <c r="P37" i="4"/>
  <c r="T37" i="4"/>
  <c r="U50" i="1"/>
  <c r="T10" i="14"/>
  <c r="P10" i="14"/>
  <c r="T37" i="9"/>
  <c r="P37" i="9"/>
  <c r="T62" i="14"/>
  <c r="P62" i="14"/>
  <c r="T27" i="15"/>
  <c r="P27" i="15"/>
  <c r="P16" i="14"/>
  <c r="T16" i="14"/>
  <c r="T25" i="9"/>
  <c r="P25" i="9"/>
  <c r="P43" i="14"/>
  <c r="T43" i="14"/>
  <c r="T42" i="9"/>
  <c r="P42" i="9"/>
  <c r="T59" i="1"/>
  <c r="P59" i="1"/>
  <c r="T13" i="1"/>
  <c r="P13" i="1"/>
  <c r="P61" i="1"/>
  <c r="T61" i="1"/>
  <c r="P24" i="1"/>
  <c r="T24" i="1"/>
  <c r="P73" i="1"/>
  <c r="T73" i="1"/>
  <c r="P76" i="10"/>
  <c r="T76" i="10"/>
  <c r="T21" i="4"/>
  <c r="P21" i="4"/>
  <c r="T32" i="10"/>
  <c r="P32" i="10"/>
  <c r="T25" i="10"/>
  <c r="P25" i="10"/>
  <c r="T46" i="4"/>
  <c r="P46" i="4"/>
  <c r="P28" i="15"/>
  <c r="T28" i="15"/>
  <c r="P52" i="1"/>
  <c r="T52" i="1"/>
  <c r="P86" i="1"/>
  <c r="T86" i="1"/>
  <c r="P39" i="1"/>
  <c r="T39" i="1"/>
  <c r="T8" i="1"/>
  <c r="P8" i="1"/>
  <c r="P67" i="1"/>
  <c r="T67" i="1"/>
  <c r="P71" i="1"/>
  <c r="T71" i="1"/>
  <c r="P29" i="1"/>
  <c r="T29" i="1"/>
  <c r="T75" i="1"/>
  <c r="P75" i="1"/>
  <c r="P18" i="15"/>
  <c r="T18" i="15"/>
  <c r="P34" i="1"/>
  <c r="T34" i="1"/>
  <c r="P84" i="1"/>
  <c r="T84" i="1"/>
  <c r="P13" i="4"/>
  <c r="T13" i="4"/>
  <c r="P24" i="26"/>
  <c r="T24" i="26"/>
  <c r="T43" i="9"/>
  <c r="P43" i="9"/>
  <c r="T17" i="15"/>
  <c r="P17" i="15"/>
  <c r="P84" i="14"/>
  <c r="T84" i="14"/>
  <c r="T85" i="9"/>
  <c r="P85" i="9"/>
  <c r="U81" i="1"/>
  <c r="T68" i="14"/>
  <c r="P68" i="14"/>
  <c r="T56" i="9"/>
  <c r="P56" i="9"/>
  <c r="T30" i="15"/>
  <c r="P30" i="15"/>
  <c r="P65" i="15"/>
  <c r="T65" i="15"/>
  <c r="P67" i="15"/>
  <c r="T67" i="15"/>
  <c r="P58" i="1"/>
  <c r="T58" i="1"/>
  <c r="T23" i="1"/>
  <c r="P23" i="1"/>
  <c r="T41" i="1"/>
  <c r="P41" i="1"/>
  <c r="T68" i="1"/>
  <c r="P68" i="1"/>
  <c r="D90" i="1"/>
  <c r="D92" i="1" s="1"/>
  <c r="T5" i="1"/>
  <c r="P5" i="1"/>
  <c r="T22" i="1"/>
  <c r="P22" i="1"/>
  <c r="U12" i="1"/>
  <c r="T43" i="4"/>
  <c r="P43" i="4"/>
  <c r="P44" i="1"/>
  <c r="T44" i="1"/>
  <c r="T81" i="1"/>
  <c r="P81" i="1"/>
  <c r="D90" i="14"/>
  <c r="D92" i="14" s="1"/>
  <c r="D93" i="16"/>
  <c r="D93" i="17"/>
  <c r="D93" i="27"/>
  <c r="D93" i="22"/>
  <c r="D93" i="12"/>
  <c r="D93" i="18"/>
  <c r="D93" i="13"/>
  <c r="D93" i="14" l="1"/>
  <c r="D93" i="9"/>
  <c r="D93" i="15"/>
  <c r="D93" i="1"/>
</calcChain>
</file>

<file path=xl/sharedStrings.xml><?xml version="1.0" encoding="utf-8"?>
<sst xmlns="http://schemas.openxmlformats.org/spreadsheetml/2006/main" count="790" uniqueCount="119">
  <si>
    <t>Passageiros</t>
  </si>
  <si>
    <t>Ocupação</t>
  </si>
  <si>
    <t>Global</t>
  </si>
  <si>
    <t>A</t>
  </si>
  <si>
    <t>B</t>
  </si>
  <si>
    <t>A → B</t>
  </si>
  <si>
    <t>B → A</t>
  </si>
  <si>
    <t>Estádio do Dragão</t>
  </si>
  <si>
    <t>Campanhã</t>
  </si>
  <si>
    <t>Heroismo</t>
  </si>
  <si>
    <t>24 de Agosto</t>
  </si>
  <si>
    <t>Bolhão</t>
  </si>
  <si>
    <t>Trindade</t>
  </si>
  <si>
    <t>Lapa</t>
  </si>
  <si>
    <t>Carolina Michaelis</t>
  </si>
  <si>
    <t>Casa da Música</t>
  </si>
  <si>
    <t>Francos</t>
  </si>
  <si>
    <t>Ramalde</t>
  </si>
  <si>
    <t>Viso</t>
  </si>
  <si>
    <t>Sete Bicas</t>
  </si>
  <si>
    <t>ASra da Hora</t>
  </si>
  <si>
    <t>Vasco da Gama</t>
  </si>
  <si>
    <t>Estádio do Mar</t>
  </si>
  <si>
    <t>Pedro Hispano</t>
  </si>
  <si>
    <t>Parque de Real</t>
  </si>
  <si>
    <t>C. Matosinhos</t>
  </si>
  <si>
    <t>Matosinhos Sul</t>
  </si>
  <si>
    <t>Brito Capelo</t>
  </si>
  <si>
    <t>Mercado</t>
  </si>
  <si>
    <t>Sr. de Matosinhos</t>
  </si>
  <si>
    <t>BSra da Hora</t>
  </si>
  <si>
    <t>BFonte do Cuco</t>
  </si>
  <si>
    <t>Custoias</t>
  </si>
  <si>
    <t>Esposade</t>
  </si>
  <si>
    <t>Crestins</t>
  </si>
  <si>
    <t>Verdes (B)</t>
  </si>
  <si>
    <t>Pedras Rubras</t>
  </si>
  <si>
    <t>Lidador</t>
  </si>
  <si>
    <t>Vilar do Pinheiro</t>
  </si>
  <si>
    <t>Modivas Sul</t>
  </si>
  <si>
    <t>Modivas Centro</t>
  </si>
  <si>
    <t>Mindelo</t>
  </si>
  <si>
    <t>Espaço Natureza</t>
  </si>
  <si>
    <t>Varziela</t>
  </si>
  <si>
    <t>Árvore</t>
  </si>
  <si>
    <t>Azurara</t>
  </si>
  <si>
    <t>Santa Clara</t>
  </si>
  <si>
    <t>Vila do Conde</t>
  </si>
  <si>
    <t>Alto de Pega</t>
  </si>
  <si>
    <t>Portas Fronhas</t>
  </si>
  <si>
    <t>São Brás</t>
  </si>
  <si>
    <t>Póvoa de Varzim</t>
  </si>
  <si>
    <t>CSra da Hora</t>
  </si>
  <si>
    <t>CFonte do Cuco</t>
  </si>
  <si>
    <t>Cândido dos Reis</t>
  </si>
  <si>
    <t>Pias</t>
  </si>
  <si>
    <t>Araújo</t>
  </si>
  <si>
    <t>Custió</t>
  </si>
  <si>
    <t>Parque de Maia</t>
  </si>
  <si>
    <t>Forum</t>
  </si>
  <si>
    <t>Zona Industrial</t>
  </si>
  <si>
    <t>Mandim</t>
  </si>
  <si>
    <t>Castêlo da Maia</t>
  </si>
  <si>
    <t>ISMAI</t>
  </si>
  <si>
    <t>D. João II</t>
  </si>
  <si>
    <t>João de Deus</t>
  </si>
  <si>
    <t>C.M.Gaia</t>
  </si>
  <si>
    <t>General Torres</t>
  </si>
  <si>
    <t>Jardim do Morro</t>
  </si>
  <si>
    <t>São Bento</t>
  </si>
  <si>
    <t>Aliados</t>
  </si>
  <si>
    <t>Trindade S</t>
  </si>
  <si>
    <t>Faria Guimaraes</t>
  </si>
  <si>
    <t>Marques</t>
  </si>
  <si>
    <t>Combatentes</t>
  </si>
  <si>
    <t>Salgueiros</t>
  </si>
  <si>
    <t>Polo Universitario</t>
  </si>
  <si>
    <t>I.P.O.</t>
  </si>
  <si>
    <t>Hospital São João</t>
  </si>
  <si>
    <t xml:space="preserve">Verdes (E) </t>
  </si>
  <si>
    <t>Botica</t>
  </si>
  <si>
    <t>Aeroporto</t>
  </si>
  <si>
    <t>Distância</t>
  </si>
  <si>
    <t>(metros)</t>
  </si>
  <si>
    <t>Taxa de Ocupação Média Sistema Metro Ligeiro</t>
  </si>
  <si>
    <r>
      <rPr>
        <vertAlign val="superscript"/>
        <sz val="9"/>
        <color theme="1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</si>
  <si>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</si>
  <si>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</si>
  <si>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t>Pax por veiculo</t>
  </si>
  <si>
    <t xml:space="preserve">Horas por dia </t>
  </si>
  <si>
    <t>Fânzeres</t>
  </si>
  <si>
    <t>Venda Nova</t>
  </si>
  <si>
    <t>Carreira</t>
  </si>
  <si>
    <t>Baguim</t>
  </si>
  <si>
    <t>Campainha</t>
  </si>
  <si>
    <t>Rio Tinto</t>
  </si>
  <si>
    <t>Levada</t>
  </si>
  <si>
    <t>Nau Vitória</t>
  </si>
  <si>
    <t>Nasoni</t>
  </si>
  <si>
    <t>Contumil</t>
  </si>
  <si>
    <t>Santo Ovídio</t>
  </si>
  <si>
    <t>http://www.metrodoporto.pt/uploads/writer_file/document/58/20130116114152669228.pdf</t>
  </si>
  <si>
    <r>
      <t xml:space="preserve">Circulações Eurotram </t>
    </r>
    <r>
      <rPr>
        <b/>
        <vertAlign val="superscript"/>
        <sz val="13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</si>
  <si>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3"/>
        <color theme="0"/>
        <rFont val="Calibri"/>
        <family val="2"/>
        <scheme val="minor"/>
      </rPr>
      <t>1</t>
    </r>
  </si>
  <si>
    <r>
      <rPr>
        <vertAlign val="superscript"/>
        <sz val="13"/>
        <color theme="1"/>
        <rFont val="Calibri"/>
        <family val="2"/>
        <scheme val="minor"/>
      </rPr>
      <t>1</t>
    </r>
    <r>
      <rPr>
        <sz val="13"/>
        <color theme="1"/>
        <rFont val="Calibri"/>
        <family val="2"/>
        <scheme val="minor"/>
      </rPr>
      <t xml:space="preserve"> veiculos equivalentes a simples</t>
    </r>
  </si>
  <si>
    <t>Modivas Norte</t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</si>
  <si>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</si>
  <si>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2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</si>
  <si>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2"/>
        <color theme="0"/>
        <rFont val="Calibri"/>
        <family val="2"/>
        <scheme val="minor"/>
      </rPr>
      <t>1</t>
    </r>
  </si>
  <si>
    <r>
      <rPr>
        <vertAlign val="super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veiculos equivalentes a simples</t>
    </r>
  </si>
  <si>
    <t>Pass Km</t>
  </si>
  <si>
    <t xml:space="preserve">Taxa ocupação </t>
  </si>
  <si>
    <t>LKm</t>
  </si>
  <si>
    <t>Lugares km (10^3)</t>
  </si>
  <si>
    <t>Passageiros km (10^3)</t>
  </si>
  <si>
    <t>Taxa de ocupação</t>
  </si>
  <si>
    <t>Mais informação em</t>
  </si>
  <si>
    <t>Os dados mensais referentes aos dias úteis de cada mês estão disponíveis para os meses desde Novembro de 2016 em</t>
  </si>
  <si>
    <t>http://util-171115.appspot.com/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</si>
</sst>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\ _€_-;\-* #,##0.00\ _€_-;_-* &quot;-&quot;??\ _€_-;_-@_-"/>
    <numFmt numFmtId="164" formatCode="0.0%"/>
    <numFmt numFmtId="165" formatCode="0.0"/>
    <numFmt numFmtId="166" formatCode="#,##0.000"/>
    <numFmt numFmtId="167" formatCode="_-* #,##0.000\ _€_-;\-* #,##0.000\ _€_-;_-* &quot;-&quot;??\ _€_-;_-@_-"/>
    <numFmt numFmtId="168" formatCode="_-* #,##0.0000\ _€_-;\-* #,##0.0000\ _€_-;_-* &quot;-&quot;??\ _€_-;_-@_-"/>
    <numFmt numFmtId="169" formatCode="0.0000%"/>
    <numFmt numFmtId="170" formatCode="#,##0,"/>
  </numFmts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vertAlign val="superscript"/>
      <sz val="13"/>
      <color theme="0"/>
      <name val="Calibri"/>
      <family val="2"/>
      <scheme val="minor"/>
    </font>
    <font>
      <vertAlign val="superscript"/>
      <sz val="13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Times New Roman"/>
      <family val="1"/>
    </font>
    <font>
      <b/>
      <sz val="11"/>
      <color indexed="9"/>
      <name val="Calibri"/>
      <family val="2"/>
      <scheme val="minor"/>
    </font>
    <font>
      <sz val="11"/>
      <color rgb="FFFF0000"/>
      <name val="Times New Roman"/>
      <family val="1"/>
    </font>
    <font>
      <sz val="12"/>
      <color theme="1"/>
      <name val="Calibri"/>
      <family val="2"/>
      <scheme val="minor"/>
    </font>
    <font>
      <b/>
      <vertAlign val="superscript"/>
      <sz val="12"/>
      <color theme="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121">
    <xf numFmtId="0" fontId="0" fillId="0" borderId="0" xfId="0"/>
    <xf numFmtId="3" fontId="0" fillId="0" borderId="0" xfId="0" applyNumberFormat="1"/>
    <xf numFmtId="3" fontId="0" fillId="0" borderId="0" xfId="0" applyNumberForma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3" fontId="0" fillId="0" borderId="7" xfId="0" applyNumberForma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164" fontId="0" fillId="0" borderId="2" xfId="1" applyNumberFormat="1" applyFont="1" applyFill="1" applyBorder="1"/>
    <xf numFmtId="164" fontId="0" fillId="0" borderId="3" xfId="1" applyNumberFormat="1" applyFont="1" applyFill="1" applyBorder="1"/>
    <xf numFmtId="164" fontId="0" fillId="0" borderId="0" xfId="1" applyNumberFormat="1" applyFont="1" applyFill="1" applyBorder="1"/>
    <xf numFmtId="164" fontId="0" fillId="0" borderId="5" xfId="1" applyNumberFormat="1" applyFont="1" applyFill="1" applyBorder="1"/>
    <xf numFmtId="164" fontId="0" fillId="0" borderId="7" xfId="1" applyNumberFormat="1" applyFont="1" applyFill="1" applyBorder="1"/>
    <xf numFmtId="164" fontId="0" fillId="0" borderId="8" xfId="1" applyNumberFormat="1" applyFont="1" applyFill="1" applyBorder="1"/>
    <xf numFmtId="0" fontId="1" fillId="2" borderId="12" xfId="0" applyFont="1" applyFill="1" applyBorder="1" applyAlignment="1">
      <alignment horizontal="center"/>
    </xf>
    <xf numFmtId="165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8" fillId="0" borderId="0" xfId="2" applyAlignment="1">
      <alignment vertical="center"/>
    </xf>
    <xf numFmtId="43" fontId="0" fillId="0" borderId="0" xfId="3" applyFont="1"/>
    <xf numFmtId="43" fontId="10" fillId="0" borderId="0" xfId="3" applyNumberFormat="1" applyFont="1"/>
    <xf numFmtId="43" fontId="9" fillId="0" borderId="0" xfId="3" applyFont="1"/>
    <xf numFmtId="3" fontId="15" fillId="0" borderId="2" xfId="0" applyNumberFormat="1" applyFont="1" applyFill="1" applyBorder="1"/>
    <xf numFmtId="3" fontId="15" fillId="0" borderId="0" xfId="0" applyNumberFormat="1" applyFont="1" applyFill="1" applyBorder="1"/>
    <xf numFmtId="3" fontId="15" fillId="0" borderId="7" xfId="0" applyNumberFormat="1" applyFont="1" applyFill="1" applyBorder="1"/>
    <xf numFmtId="0" fontId="16" fillId="0" borderId="0" xfId="0" applyFont="1"/>
    <xf numFmtId="0" fontId="1" fillId="2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3" fontId="0" fillId="0" borderId="0" xfId="0" applyNumberFormat="1" applyFont="1"/>
    <xf numFmtId="0" fontId="0" fillId="0" borderId="4" xfId="0" applyFont="1" applyBorder="1" applyAlignment="1">
      <alignment horizontal="center"/>
    </xf>
    <xf numFmtId="3" fontId="0" fillId="0" borderId="4" xfId="0" applyNumberFormat="1" applyFont="1" applyBorder="1" applyAlignment="1">
      <alignment horizontal="center"/>
    </xf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5" xfId="0" applyNumberFormat="1" applyFont="1" applyBorder="1"/>
    <xf numFmtId="165" fontId="0" fillId="0" borderId="0" xfId="0" applyNumberFormat="1" applyFont="1"/>
    <xf numFmtId="0" fontId="0" fillId="0" borderId="6" xfId="0" applyFont="1" applyBorder="1" applyAlignment="1">
      <alignment horizontal="center"/>
    </xf>
    <xf numFmtId="3" fontId="0" fillId="0" borderId="6" xfId="0" applyNumberFormat="1" applyFont="1" applyBorder="1" applyAlignment="1">
      <alignment horizontal="center"/>
    </xf>
    <xf numFmtId="3" fontId="0" fillId="0" borderId="7" xfId="0" applyNumberFormat="1" applyFont="1" applyBorder="1"/>
    <xf numFmtId="3" fontId="0" fillId="0" borderId="8" xfId="0" applyNumberFormat="1" applyFont="1" applyBorder="1"/>
    <xf numFmtId="0" fontId="0" fillId="0" borderId="1" xfId="0" applyFont="1" applyBorder="1" applyAlignment="1">
      <alignment horizontal="center"/>
    </xf>
    <xf numFmtId="3" fontId="0" fillId="0" borderId="2" xfId="0" applyNumberFormat="1" applyFont="1" applyBorder="1"/>
    <xf numFmtId="3" fontId="0" fillId="0" borderId="3" xfId="0" applyNumberFormat="1" applyFont="1" applyBorder="1"/>
    <xf numFmtId="3" fontId="0" fillId="0" borderId="1" xfId="0" applyNumberFormat="1" applyFont="1" applyBorder="1"/>
    <xf numFmtId="3" fontId="0" fillId="0" borderId="6" xfId="0" applyNumberFormat="1" applyFont="1" applyBorder="1"/>
    <xf numFmtId="3" fontId="0" fillId="0" borderId="1" xfId="0" applyNumberFormat="1" applyFont="1" applyBorder="1" applyAlignment="1">
      <alignment horizontal="center"/>
    </xf>
    <xf numFmtId="0" fontId="0" fillId="0" borderId="2" xfId="0" applyFont="1" applyFill="1" applyBorder="1" applyAlignment="1">
      <alignment horizontal="left"/>
    </xf>
    <xf numFmtId="0" fontId="18" fillId="0" borderId="0" xfId="0" applyFont="1"/>
    <xf numFmtId="3" fontId="15" fillId="0" borderId="4" xfId="0" applyNumberFormat="1" applyFont="1" applyFill="1" applyBorder="1"/>
    <xf numFmtId="3" fontId="15" fillId="0" borderId="6" xfId="0" applyNumberFormat="1" applyFont="1" applyFill="1" applyBorder="1"/>
    <xf numFmtId="0" fontId="1" fillId="2" borderId="12" xfId="0" applyFont="1" applyFill="1" applyBorder="1" applyAlignment="1">
      <alignment horizontal="center"/>
    </xf>
    <xf numFmtId="43" fontId="0" fillId="0" borderId="0" xfId="0" applyNumberFormat="1" applyFont="1"/>
    <xf numFmtId="43" fontId="9" fillId="0" borderId="0" xfId="0" applyNumberFormat="1" applyFont="1"/>
    <xf numFmtId="1" fontId="0" fillId="0" borderId="0" xfId="3" applyNumberFormat="1" applyFont="1"/>
    <xf numFmtId="164" fontId="0" fillId="0" borderId="0" xfId="1" applyNumberFormat="1" applyFont="1"/>
    <xf numFmtId="1" fontId="0" fillId="0" borderId="0" xfId="0" applyNumberFormat="1"/>
    <xf numFmtId="3" fontId="0" fillId="3" borderId="0" xfId="0" applyNumberFormat="1" applyFill="1" applyAlignment="1">
      <alignment horizontal="right" vertical="center"/>
    </xf>
    <xf numFmtId="4" fontId="0" fillId="3" borderId="0" xfId="0" applyNumberFormat="1" applyFill="1" applyAlignment="1">
      <alignment horizontal="right" vertical="center"/>
    </xf>
    <xf numFmtId="166" fontId="0" fillId="3" borderId="0" xfId="0" applyNumberFormat="1" applyFill="1" applyAlignment="1">
      <alignment horizontal="right" vertical="center"/>
    </xf>
    <xf numFmtId="43" fontId="0" fillId="3" borderId="0" xfId="3" applyFont="1" applyFill="1" applyAlignment="1">
      <alignment horizontal="right" vertical="center"/>
    </xf>
    <xf numFmtId="167" fontId="0" fillId="3" borderId="0" xfId="3" applyNumberFormat="1" applyFont="1" applyFill="1" applyAlignment="1">
      <alignment horizontal="right" vertical="center"/>
    </xf>
    <xf numFmtId="168" fontId="0" fillId="3" borderId="0" xfId="3" applyNumberFormat="1" applyFont="1" applyFill="1" applyAlignment="1">
      <alignment horizontal="right" vertical="center"/>
    </xf>
    <xf numFmtId="169" fontId="0" fillId="0" borderId="0" xfId="1" applyNumberFormat="1" applyFont="1"/>
    <xf numFmtId="10" fontId="0" fillId="3" borderId="0" xfId="3" applyNumberFormat="1" applyFont="1" applyFill="1" applyAlignment="1">
      <alignment horizontal="right" vertical="center"/>
    </xf>
    <xf numFmtId="3" fontId="22" fillId="0" borderId="5" xfId="0" applyNumberFormat="1" applyFont="1" applyBorder="1"/>
    <xf numFmtId="0" fontId="0" fillId="0" borderId="0" xfId="0" applyFill="1"/>
    <xf numFmtId="170" fontId="0" fillId="5" borderId="0" xfId="1" applyNumberFormat="1" applyFont="1" applyFill="1"/>
    <xf numFmtId="0" fontId="0" fillId="0" borderId="2" xfId="0" applyBorder="1"/>
    <xf numFmtId="0" fontId="0" fillId="0" borderId="0" xfId="0" applyBorder="1"/>
    <xf numFmtId="0" fontId="0" fillId="0" borderId="7" xfId="0" applyFill="1" applyBorder="1"/>
    <xf numFmtId="0" fontId="22" fillId="0" borderId="0" xfId="0" applyFont="1" applyBorder="1"/>
    <xf numFmtId="10" fontId="0" fillId="4" borderId="0" xfId="1" quotePrefix="1" applyNumberFormat="1" applyFont="1" applyFill="1"/>
    <xf numFmtId="10" fontId="0" fillId="0" borderId="2" xfId="1" applyNumberFormat="1" applyFont="1" applyBorder="1"/>
    <xf numFmtId="170" fontId="0" fillId="0" borderId="0" xfId="1" applyNumberFormat="1" applyFont="1" applyBorder="1"/>
    <xf numFmtId="0" fontId="0" fillId="0" borderId="0" xfId="0" applyFont="1" applyBorder="1"/>
    <xf numFmtId="3" fontId="0" fillId="0" borderId="3" xfId="0" applyNumberFormat="1" applyFont="1" applyFill="1" applyBorder="1"/>
    <xf numFmtId="3" fontId="0" fillId="0" borderId="2" xfId="0" applyNumberFormat="1" applyFont="1" applyFill="1" applyBorder="1"/>
    <xf numFmtId="3" fontId="0" fillId="0" borderId="5" xfId="0" applyNumberFormat="1" applyFont="1" applyFill="1" applyBorder="1"/>
    <xf numFmtId="3" fontId="0" fillId="0" borderId="8" xfId="0" applyNumberFormat="1" applyFont="1" applyFill="1" applyBorder="1"/>
    <xf numFmtId="3" fontId="0" fillId="0" borderId="7" xfId="0" applyNumberFormat="1" applyFont="1" applyFill="1" applyBorder="1"/>
    <xf numFmtId="10" fontId="23" fillId="4" borderId="9" xfId="1" applyNumberFormat="1" applyFont="1" applyFill="1" applyBorder="1" applyAlignment="1">
      <alignment horizontal="center"/>
    </xf>
    <xf numFmtId="0" fontId="0" fillId="5" borderId="0" xfId="0" applyFont="1" applyFill="1"/>
    <xf numFmtId="0" fontId="8" fillId="0" borderId="0" xfId="2"/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0" fontId="1" fillId="2" borderId="13" xfId="0" applyNumberFormat="1" applyFont="1" applyFill="1" applyBorder="1" applyAlignment="1">
      <alignment horizontal="center" vertical="center"/>
    </xf>
    <xf numFmtId="10" fontId="1" fillId="2" borderId="14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</cellXfs>
  <cellStyles count="4">
    <cellStyle name="Hiperligação" xfId="2" builtinId="8"/>
    <cellStyle name="Normal" xfId="0" builtinId="0"/>
    <cellStyle name="Percentagem" xfId="1" builtinId="5"/>
    <cellStyle name="Vírgula" xfId="3" builtinId="3"/>
  </cellStyles>
  <dxfs count="0"/>
  <tableStyles count="0" defaultTableStyle="TableStyleMedium9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171450</xdr:rowOff>
    </xdr:from>
    <xdr:to>
      <xdr:col>15</xdr:col>
      <xdr:colOff>361950</xdr:colOff>
      <xdr:row>13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950"/>
          <a:ext cx="8896350" cy="2190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etrodoporto.pt/uploads/writer_file/document/58/20130116114152669228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externalLinkPath" Target="/Projectos/171118%20LKms%20dias%20&#250;teis/Teste%20Macros%20AA%20e%20BB/Jul%202017/Ocupa&#231;ao_dia%20util__Jul%2017.xlsx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externalLinkPath" Target="/Projectos/171118%20LKms%20dias%20&#250;teis/Teste%20Macros%20AA%20e%20BB/Jul%202017/Ocupa&#231;ao_dia%20util__Jul%2017.xlsx" TargetMode="External"/><Relationship Id="rId1" Type="http://schemas.openxmlformats.org/officeDocument/2006/relationships/externalLinkPath" Target="/Projectos/171118%20LKms%20dias%20&#250;teis/Teste%20Macros%20AA%20e%20BB/Jul%202017/Ocupa&#231;ao_dia%20util__Jul%2017.xlsx" TargetMode="External"/><Relationship Id="rId6" Type="http://schemas.openxmlformats.org/officeDocument/2006/relationships/externalLinkPath" Target="/Projectos/171118%20LKms%20dias%20&#250;teis/Teste%20Macros%20AA%20e%20BB/Jul%202017/Ocupa&#231;ao_dia%20util__Jul%2017.xlsx" TargetMode="External"/><Relationship Id="rId5" Type="http://schemas.openxmlformats.org/officeDocument/2006/relationships/externalLinkPath" Target="/Projectos/171118%20LKms%20dias%20&#250;teis/Teste%20Macros%20AA%20e%20BB/Jul%202017/Ocupa&#231;ao_dia%20util__Jul%2017.xlsx" TargetMode="External"/><Relationship Id="rId4" Type="http://schemas.openxmlformats.org/officeDocument/2006/relationships/externalLinkPath" Target="/Projectos/171118%20LKms%20dias%20&#250;teis/Teste%20Macros%20AA%20e%20BB/Jul%202017/Ocupa&#231;ao_dia%20util__Jul%2017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B20"/>
  <sheetViews>
    <sheetView showGridLines="0" workbookViewId="0">
      <selection activeCell="K19" sqref="K19"/>
    </sheetView>
  </sheetViews>
  <sheetFormatPr defaultRowHeight="15" x14ac:dyDescent="0.25"/>
  <sheetData>
    <row r="16" spans="2:2" x14ac:dyDescent="0.25">
      <c r="B16" t="s">
        <v>116</v>
      </c>
    </row>
    <row r="17" spans="2:2" x14ac:dyDescent="0.25">
      <c r="B17" s="105" t="s">
        <v>101</v>
      </c>
    </row>
    <row r="19" spans="2:2" x14ac:dyDescent="0.25">
      <c r="B19" t="s">
        <v>117</v>
      </c>
    </row>
    <row r="20" spans="2:2" x14ac:dyDescent="0.25">
      <c r="B20" s="105" t="s">
        <v>118</v>
      </c>
    </row>
  </sheetData>
  <hyperlinks>
    <hyperlink ref="B17" r:id="rId1"/>
  </hyperlinks>
  <pageMargins left="0.7" right="0.7" top="0.75" bottom="0.75" header="0.3" footer="0.3"/>
  <pageSetup paperSize="9" orientation="portrait" horizontalDpi="1200" verticalDpi="12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6" zoomScale="87" zoomScaleNormal="87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0.17369909223482868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413.99999999999994</v>
      </c>
      <c r="F5" s="56">
        <v>471.30039996159121</v>
      </c>
      <c r="G5" s="57">
        <f>+E5+F5</f>
        <v>885.30039996159121</v>
      </c>
      <c r="H5" s="56">
        <v>88</v>
      </c>
      <c r="I5" s="56">
        <v>88</v>
      </c>
      <c r="J5" s="57">
        <f>+H5+I5</f>
        <v>176</v>
      </c>
      <c r="K5" s="56">
        <v>0</v>
      </c>
      <c r="L5" s="56">
        <v>0</v>
      </c>
      <c r="M5" s="57">
        <f>+K5+L5</f>
        <v>0</v>
      </c>
      <c r="N5" s="32">
        <f>+E5/(H5*216+K5*248)</f>
        <v>2.1780303030303028E-2</v>
      </c>
      <c r="O5" s="32">
        <f t="shared" ref="O5:O80" si="0">+F5/(I5*216+L5*248)</f>
        <v>2.4794844274073611E-2</v>
      </c>
      <c r="P5" s="33">
        <f t="shared" ref="P5:P80" si="1">+G5/(J5*216+M5*248)</f>
        <v>2.328757365218832E-2</v>
      </c>
      <c r="Q5" s="41"/>
      <c r="R5" s="58">
        <f>+E5/(H5+K5)</f>
        <v>4.7045454545454541</v>
      </c>
      <c r="S5" s="58">
        <f t="shared" ref="S5" si="2">+F5/(I5+L5)</f>
        <v>5.3556863631998999</v>
      </c>
      <c r="T5" s="58">
        <f t="shared" ref="T5" si="3">+G5/(J5+M5)</f>
        <v>5.030115908872677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709.35480237003878</v>
      </c>
      <c r="F6" s="56">
        <v>918.43312984187241</v>
      </c>
      <c r="G6" s="57">
        <f t="shared" ref="G6:G70" si="4">+E6+F6</f>
        <v>1627.7879322119111</v>
      </c>
      <c r="H6" s="56">
        <v>88</v>
      </c>
      <c r="I6" s="56">
        <v>88</v>
      </c>
      <c r="J6" s="57">
        <f t="shared" ref="J6:J59" si="5">+H6+I6</f>
        <v>176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3.7318750124686384E-2</v>
      </c>
      <c r="O6" s="32">
        <f t="shared" ref="O6:O16" si="8">+F6/(I6*216+L6*248)</f>
        <v>4.8318241258516012E-2</v>
      </c>
      <c r="P6" s="33">
        <f t="shared" ref="P6:P16" si="9">+G6/(J6*216+M6*248)</f>
        <v>4.2818495691601198E-2</v>
      </c>
      <c r="Q6" s="41"/>
      <c r="R6" s="58">
        <f t="shared" ref="R6:R70" si="10">+E6/(H6+K6)</f>
        <v>8.0608500269322594</v>
      </c>
      <c r="S6" s="58">
        <f t="shared" ref="S6:S70" si="11">+F6/(I6+L6)</f>
        <v>10.436740111839459</v>
      </c>
      <c r="T6" s="58">
        <f t="shared" ref="T6:T70" si="12">+G6/(J6+M6)</f>
        <v>9.2487950693858583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1026.5264350688165</v>
      </c>
      <c r="F7" s="56">
        <v>1154.4135779893504</v>
      </c>
      <c r="G7" s="57">
        <f t="shared" si="4"/>
        <v>2180.9400130581671</v>
      </c>
      <c r="H7" s="56">
        <v>88</v>
      </c>
      <c r="I7" s="56">
        <v>88</v>
      </c>
      <c r="J7" s="57">
        <f t="shared" si="5"/>
        <v>176</v>
      </c>
      <c r="K7" s="56">
        <v>0</v>
      </c>
      <c r="L7" s="56">
        <v>0</v>
      </c>
      <c r="M7" s="57">
        <f t="shared" si="6"/>
        <v>0</v>
      </c>
      <c r="N7" s="32">
        <f t="shared" si="7"/>
        <v>5.4004968174916693E-2</v>
      </c>
      <c r="O7" s="32">
        <f t="shared" si="8"/>
        <v>6.0733037562571042E-2</v>
      </c>
      <c r="P7" s="33">
        <f t="shared" si="9"/>
        <v>5.7369002868743871E-2</v>
      </c>
      <c r="Q7" s="41"/>
      <c r="R7" s="58">
        <f t="shared" si="10"/>
        <v>11.665073125782005</v>
      </c>
      <c r="S7" s="58">
        <f t="shared" si="11"/>
        <v>13.118336113515346</v>
      </c>
      <c r="T7" s="58">
        <f t="shared" si="12"/>
        <v>12.391704619648676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1225.5268949611327</v>
      </c>
      <c r="F8" s="56">
        <v>1283.686209453572</v>
      </c>
      <c r="G8" s="57">
        <f t="shared" si="4"/>
        <v>2509.2131044147045</v>
      </c>
      <c r="H8" s="56">
        <v>88</v>
      </c>
      <c r="I8" s="56">
        <v>95</v>
      </c>
      <c r="J8" s="57">
        <f t="shared" si="5"/>
        <v>183</v>
      </c>
      <c r="K8" s="56">
        <v>0</v>
      </c>
      <c r="L8" s="56">
        <v>0</v>
      </c>
      <c r="M8" s="57">
        <f t="shared" si="6"/>
        <v>0</v>
      </c>
      <c r="N8" s="32">
        <f t="shared" si="7"/>
        <v>6.4474268463864309E-2</v>
      </c>
      <c r="O8" s="32">
        <f t="shared" si="8"/>
        <v>6.2557807478244257E-2</v>
      </c>
      <c r="P8" s="33">
        <f t="shared" si="9"/>
        <v>6.3479384345646234E-2</v>
      </c>
      <c r="Q8" s="41"/>
      <c r="R8" s="58">
        <f t="shared" si="10"/>
        <v>13.926441988194689</v>
      </c>
      <c r="S8" s="58">
        <f t="shared" si="11"/>
        <v>13.512486415300758</v>
      </c>
      <c r="T8" s="58">
        <f t="shared" si="12"/>
        <v>13.711547018659587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1629.0890497272533</v>
      </c>
      <c r="F9" s="56">
        <v>1665.3300445564955</v>
      </c>
      <c r="G9" s="57">
        <f t="shared" si="4"/>
        <v>3294.4190942837486</v>
      </c>
      <c r="H9" s="56">
        <v>91</v>
      </c>
      <c r="I9" s="56">
        <v>86</v>
      </c>
      <c r="J9" s="57">
        <f t="shared" si="5"/>
        <v>177</v>
      </c>
      <c r="K9" s="56">
        <v>0</v>
      </c>
      <c r="L9" s="56">
        <v>0</v>
      </c>
      <c r="M9" s="57">
        <f t="shared" si="6"/>
        <v>0</v>
      </c>
      <c r="N9" s="32">
        <f t="shared" si="7"/>
        <v>8.2879988284862288E-2</v>
      </c>
      <c r="O9" s="32">
        <f t="shared" si="8"/>
        <v>8.9649550202223052E-2</v>
      </c>
      <c r="P9" s="33">
        <f t="shared" si="9"/>
        <v>8.6169153962224021E-2</v>
      </c>
      <c r="Q9" s="41"/>
      <c r="R9" s="58">
        <f t="shared" si="10"/>
        <v>17.902077469530255</v>
      </c>
      <c r="S9" s="58">
        <f t="shared" si="11"/>
        <v>19.364302843680182</v>
      </c>
      <c r="T9" s="58">
        <f t="shared" si="12"/>
        <v>18.612537255840387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1928.6358490587249</v>
      </c>
      <c r="F10" s="56">
        <v>1979.4246835628765</v>
      </c>
      <c r="G10" s="57">
        <f t="shared" si="4"/>
        <v>3908.0605326216014</v>
      </c>
      <c r="H10" s="56">
        <v>88</v>
      </c>
      <c r="I10" s="56">
        <v>88</v>
      </c>
      <c r="J10" s="57">
        <f t="shared" si="5"/>
        <v>176</v>
      </c>
      <c r="K10" s="56">
        <v>0</v>
      </c>
      <c r="L10" s="56">
        <v>0</v>
      </c>
      <c r="M10" s="57">
        <f t="shared" si="6"/>
        <v>0</v>
      </c>
      <c r="N10" s="32">
        <f t="shared" si="7"/>
        <v>0.10146442808600194</v>
      </c>
      <c r="O10" s="32">
        <f t="shared" si="8"/>
        <v>0.1041363995982153</v>
      </c>
      <c r="P10" s="33">
        <f t="shared" si="9"/>
        <v>0.10280041384210863</v>
      </c>
      <c r="Q10" s="41"/>
      <c r="R10" s="58">
        <f t="shared" si="10"/>
        <v>21.916316466576419</v>
      </c>
      <c r="S10" s="58">
        <f t="shared" si="11"/>
        <v>22.493462313214504</v>
      </c>
      <c r="T10" s="58">
        <f t="shared" si="12"/>
        <v>22.204889389895463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2545.4504195633958</v>
      </c>
      <c r="F11" s="56">
        <v>2614.2170351131526</v>
      </c>
      <c r="G11" s="57">
        <f t="shared" si="4"/>
        <v>5159.667454676548</v>
      </c>
      <c r="H11" s="56">
        <v>88</v>
      </c>
      <c r="I11" s="56">
        <v>88</v>
      </c>
      <c r="J11" s="57">
        <f t="shared" si="5"/>
        <v>176</v>
      </c>
      <c r="K11" s="56">
        <v>0</v>
      </c>
      <c r="L11" s="56">
        <v>0</v>
      </c>
      <c r="M11" s="57">
        <f t="shared" si="6"/>
        <v>0</v>
      </c>
      <c r="N11" s="32">
        <f t="shared" si="7"/>
        <v>0.13391468958140762</v>
      </c>
      <c r="O11" s="32">
        <f t="shared" si="8"/>
        <v>0.13753246186411788</v>
      </c>
      <c r="P11" s="33">
        <f t="shared" si="9"/>
        <v>0.13572357572276272</v>
      </c>
      <c r="Q11" s="41"/>
      <c r="R11" s="58">
        <f t="shared" si="10"/>
        <v>28.925572949584044</v>
      </c>
      <c r="S11" s="58">
        <f t="shared" si="11"/>
        <v>29.707011762649461</v>
      </c>
      <c r="T11" s="58">
        <f t="shared" si="12"/>
        <v>29.316292356116751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2650.2043613742226</v>
      </c>
      <c r="F12" s="56">
        <v>2699.6262495177548</v>
      </c>
      <c r="G12" s="57">
        <f t="shared" si="4"/>
        <v>5349.8306108919769</v>
      </c>
      <c r="H12" s="56">
        <v>88</v>
      </c>
      <c r="I12" s="56">
        <v>88</v>
      </c>
      <c r="J12" s="57">
        <f t="shared" si="5"/>
        <v>176</v>
      </c>
      <c r="K12" s="56">
        <v>0</v>
      </c>
      <c r="L12" s="56">
        <v>0</v>
      </c>
      <c r="M12" s="57">
        <f t="shared" si="6"/>
        <v>0</v>
      </c>
      <c r="N12" s="32">
        <f t="shared" si="7"/>
        <v>0.1394257344999065</v>
      </c>
      <c r="O12" s="32">
        <f t="shared" si="8"/>
        <v>0.14202579174651489</v>
      </c>
      <c r="P12" s="33">
        <f t="shared" si="9"/>
        <v>0.14072576312321067</v>
      </c>
      <c r="Q12" s="41"/>
      <c r="R12" s="58">
        <f t="shared" si="10"/>
        <v>30.115958651979803</v>
      </c>
      <c r="S12" s="58">
        <f t="shared" si="11"/>
        <v>30.677571017247214</v>
      </c>
      <c r="T12" s="58">
        <f t="shared" si="12"/>
        <v>30.396764834613506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2728.0171823569726</v>
      </c>
      <c r="F13" s="56">
        <v>2754.3063987080568</v>
      </c>
      <c r="G13" s="57">
        <f t="shared" si="4"/>
        <v>5482.3235810650294</v>
      </c>
      <c r="H13" s="56">
        <v>88</v>
      </c>
      <c r="I13" s="56">
        <v>88</v>
      </c>
      <c r="J13" s="57">
        <f t="shared" si="5"/>
        <v>176</v>
      </c>
      <c r="K13" s="56">
        <v>0</v>
      </c>
      <c r="L13" s="56">
        <v>0</v>
      </c>
      <c r="M13" s="57">
        <f t="shared" si="6"/>
        <v>0</v>
      </c>
      <c r="N13" s="32">
        <f t="shared" si="7"/>
        <v>0.14351942247248384</v>
      </c>
      <c r="O13" s="32">
        <f t="shared" si="8"/>
        <v>0.14490248309701478</v>
      </c>
      <c r="P13" s="33">
        <f t="shared" si="9"/>
        <v>0.1442109527847493</v>
      </c>
      <c r="Q13" s="41"/>
      <c r="R13" s="58">
        <f t="shared" si="10"/>
        <v>31.000195254056507</v>
      </c>
      <c r="S13" s="58">
        <f t="shared" si="11"/>
        <v>31.298936348955191</v>
      </c>
      <c r="T13" s="58">
        <f t="shared" si="12"/>
        <v>31.149565801505847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3346.605587060204</v>
      </c>
      <c r="F14" s="56">
        <v>3356.1672370543497</v>
      </c>
      <c r="G14" s="57">
        <f t="shared" si="4"/>
        <v>6702.7728241145542</v>
      </c>
      <c r="H14" s="56">
        <v>88</v>
      </c>
      <c r="I14" s="56">
        <v>88</v>
      </c>
      <c r="J14" s="57">
        <f t="shared" si="5"/>
        <v>176</v>
      </c>
      <c r="K14" s="56">
        <v>0</v>
      </c>
      <c r="L14" s="56">
        <v>0</v>
      </c>
      <c r="M14" s="57">
        <f t="shared" si="6"/>
        <v>0</v>
      </c>
      <c r="N14" s="32">
        <f t="shared" si="7"/>
        <v>0.17606300436974978</v>
      </c>
      <c r="O14" s="32">
        <f t="shared" si="8"/>
        <v>0.17656603730294348</v>
      </c>
      <c r="P14" s="33">
        <f t="shared" si="9"/>
        <v>0.17631452083634666</v>
      </c>
      <c r="Q14" s="41"/>
      <c r="R14" s="58">
        <f t="shared" si="10"/>
        <v>38.029608943865952</v>
      </c>
      <c r="S14" s="58">
        <f t="shared" si="11"/>
        <v>38.138264057435791</v>
      </c>
      <c r="T14" s="58">
        <f t="shared" si="12"/>
        <v>38.083936500650879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7065.2909976123829</v>
      </c>
      <c r="F15" s="56">
        <v>6799.1492012937179</v>
      </c>
      <c r="G15" s="57">
        <f t="shared" si="4"/>
        <v>13864.440198906101</v>
      </c>
      <c r="H15" s="56">
        <v>198</v>
      </c>
      <c r="I15" s="56">
        <v>204</v>
      </c>
      <c r="J15" s="57">
        <f t="shared" si="5"/>
        <v>402</v>
      </c>
      <c r="K15" s="56">
        <v>88</v>
      </c>
      <c r="L15" s="56">
        <v>88</v>
      </c>
      <c r="M15" s="57">
        <f t="shared" si="6"/>
        <v>176</v>
      </c>
      <c r="N15" s="32">
        <f t="shared" si="7"/>
        <v>0.10938337561327073</v>
      </c>
      <c r="O15" s="32">
        <f t="shared" si="8"/>
        <v>0.10319252673163122</v>
      </c>
      <c r="P15" s="33">
        <f t="shared" si="9"/>
        <v>0.10625720569363964</v>
      </c>
      <c r="Q15" s="41"/>
      <c r="R15" s="58">
        <f t="shared" si="10"/>
        <v>24.703814676966374</v>
      </c>
      <c r="S15" s="58">
        <f t="shared" si="11"/>
        <v>23.284757538677116</v>
      </c>
      <c r="T15" s="58">
        <f t="shared" si="12"/>
        <v>23.986920759353115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12713.202196782046</v>
      </c>
      <c r="F16" s="56">
        <v>12791.695030344184</v>
      </c>
      <c r="G16" s="57">
        <f t="shared" si="4"/>
        <v>25504.897227126232</v>
      </c>
      <c r="H16" s="56">
        <v>199</v>
      </c>
      <c r="I16" s="56">
        <v>207</v>
      </c>
      <c r="J16" s="57">
        <f t="shared" si="5"/>
        <v>406</v>
      </c>
      <c r="K16" s="56">
        <v>169</v>
      </c>
      <c r="L16" s="56">
        <v>173</v>
      </c>
      <c r="M16" s="57">
        <f t="shared" si="6"/>
        <v>342</v>
      </c>
      <c r="N16" s="32">
        <f t="shared" si="7"/>
        <v>0.14975030857498639</v>
      </c>
      <c r="O16" s="32">
        <f t="shared" si="8"/>
        <v>0.14599724970717887</v>
      </c>
      <c r="P16" s="33">
        <f t="shared" si="9"/>
        <v>0.14784419186564549</v>
      </c>
      <c r="Q16" s="41"/>
      <c r="R16" s="58">
        <f t="shared" si="10"/>
        <v>34.54674509995121</v>
      </c>
      <c r="S16" s="58">
        <f t="shared" si="11"/>
        <v>33.662355343011015</v>
      </c>
      <c r="T16" s="58">
        <f t="shared" si="12"/>
        <v>34.097456185997636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14137.720087032028</v>
      </c>
      <c r="F17" s="56">
        <v>13860.641131420738</v>
      </c>
      <c r="G17" s="57">
        <f t="shared" si="4"/>
        <v>27998.361218452766</v>
      </c>
      <c r="H17" s="56">
        <v>205</v>
      </c>
      <c r="I17" s="56">
        <v>202</v>
      </c>
      <c r="J17" s="57">
        <f t="shared" si="5"/>
        <v>407</v>
      </c>
      <c r="K17" s="56">
        <v>169</v>
      </c>
      <c r="L17" s="56">
        <v>177</v>
      </c>
      <c r="M17" s="57">
        <f t="shared" si="6"/>
        <v>346</v>
      </c>
      <c r="N17" s="32">
        <f t="shared" ref="N17:N81" si="13">+E17/(H17*216+K17*248)</f>
        <v>0.16402589668451861</v>
      </c>
      <c r="O17" s="32">
        <f t="shared" si="0"/>
        <v>0.15835665308724908</v>
      </c>
      <c r="P17" s="33">
        <f t="shared" si="1"/>
        <v>0.16116947512349047</v>
      </c>
      <c r="Q17" s="41"/>
      <c r="R17" s="58">
        <f t="shared" si="10"/>
        <v>37.801390607037511</v>
      </c>
      <c r="S17" s="58">
        <f t="shared" si="11"/>
        <v>36.571612483959733</v>
      </c>
      <c r="T17" s="58">
        <f t="shared" si="12"/>
        <v>37.18241861680314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18970.629307023628</v>
      </c>
      <c r="F18" s="56">
        <v>16749.126411781468</v>
      </c>
      <c r="G18" s="57">
        <f t="shared" si="4"/>
        <v>35719.7557188051</v>
      </c>
      <c r="H18" s="56">
        <v>205</v>
      </c>
      <c r="I18" s="56">
        <v>201</v>
      </c>
      <c r="J18" s="57">
        <f t="shared" si="5"/>
        <v>406</v>
      </c>
      <c r="K18" s="56">
        <v>169</v>
      </c>
      <c r="L18" s="56">
        <v>191</v>
      </c>
      <c r="M18" s="57">
        <f t="shared" si="6"/>
        <v>360</v>
      </c>
      <c r="N18" s="32">
        <f t="shared" si="13"/>
        <v>0.22009733278057858</v>
      </c>
      <c r="O18" s="32">
        <f t="shared" si="0"/>
        <v>0.18449425462395871</v>
      </c>
      <c r="P18" s="33">
        <f t="shared" si="1"/>
        <v>0.20183389679281427</v>
      </c>
      <c r="Q18" s="41"/>
      <c r="R18" s="58">
        <f t="shared" si="10"/>
        <v>50.723607772790452</v>
      </c>
      <c r="S18" s="58">
        <f t="shared" si="11"/>
        <v>42.727363295360888</v>
      </c>
      <c r="T18" s="58">
        <f t="shared" si="12"/>
        <v>46.631534880946603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23516.786456531438</v>
      </c>
      <c r="F19" s="56">
        <v>21795.530818331026</v>
      </c>
      <c r="G19" s="57">
        <f t="shared" si="4"/>
        <v>45312.317274862464</v>
      </c>
      <c r="H19" s="56">
        <v>220</v>
      </c>
      <c r="I19" s="56">
        <v>201</v>
      </c>
      <c r="J19" s="57">
        <f t="shared" si="5"/>
        <v>421</v>
      </c>
      <c r="K19" s="56">
        <v>160</v>
      </c>
      <c r="L19" s="56">
        <v>191</v>
      </c>
      <c r="M19" s="57">
        <f t="shared" si="6"/>
        <v>351</v>
      </c>
      <c r="N19" s="32">
        <f t="shared" si="13"/>
        <v>0.26968791807948894</v>
      </c>
      <c r="O19" s="32">
        <f t="shared" si="0"/>
        <v>0.24008119072007211</v>
      </c>
      <c r="P19" s="33">
        <f t="shared" si="1"/>
        <v>0.25458646437242932</v>
      </c>
      <c r="Q19" s="41"/>
      <c r="R19" s="58">
        <f t="shared" si="10"/>
        <v>61.886280148766943</v>
      </c>
      <c r="S19" s="58">
        <f t="shared" si="11"/>
        <v>55.600843924313843</v>
      </c>
      <c r="T19" s="58">
        <f t="shared" si="12"/>
        <v>58.694711495935834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26963.372800084406</v>
      </c>
      <c r="F20" s="56">
        <v>30917.010811517252</v>
      </c>
      <c r="G20" s="57">
        <f t="shared" si="4"/>
        <v>57880.383611601661</v>
      </c>
      <c r="H20" s="56">
        <v>228</v>
      </c>
      <c r="I20" s="56">
        <v>221</v>
      </c>
      <c r="J20" s="57">
        <f t="shared" si="5"/>
        <v>449</v>
      </c>
      <c r="K20" s="56">
        <v>147</v>
      </c>
      <c r="L20" s="56">
        <v>175</v>
      </c>
      <c r="M20" s="57">
        <f t="shared" si="6"/>
        <v>322</v>
      </c>
      <c r="N20" s="32">
        <f t="shared" si="13"/>
        <v>0.3146104359199618</v>
      </c>
      <c r="O20" s="32">
        <f t="shared" si="0"/>
        <v>0.33924037495081255</v>
      </c>
      <c r="P20" s="33">
        <f t="shared" si="1"/>
        <v>0.32730368475232785</v>
      </c>
      <c r="Q20" s="41"/>
      <c r="R20" s="58">
        <f t="shared" si="10"/>
        <v>71.902327466891748</v>
      </c>
      <c r="S20" s="58">
        <f t="shared" si="11"/>
        <v>78.073259625043562</v>
      </c>
      <c r="T20" s="58">
        <f t="shared" si="12"/>
        <v>75.071833478082567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26772.683972389634</v>
      </c>
      <c r="F21" s="56">
        <v>30748.54215092105</v>
      </c>
      <c r="G21" s="57">
        <f t="shared" si="4"/>
        <v>57521.226123310684</v>
      </c>
      <c r="H21" s="56">
        <v>229</v>
      </c>
      <c r="I21" s="56">
        <v>223</v>
      </c>
      <c r="J21" s="57">
        <f t="shared" si="5"/>
        <v>452</v>
      </c>
      <c r="K21" s="56">
        <v>147</v>
      </c>
      <c r="L21" s="56">
        <v>174</v>
      </c>
      <c r="M21" s="57">
        <f t="shared" si="6"/>
        <v>321</v>
      </c>
      <c r="N21" s="32">
        <f t="shared" si="13"/>
        <v>0.31160013934345476</v>
      </c>
      <c r="O21" s="32">
        <f t="shared" si="0"/>
        <v>0.33671202530574956</v>
      </c>
      <c r="P21" s="33">
        <f t="shared" si="1"/>
        <v>0.32453862628814423</v>
      </c>
      <c r="Q21" s="41"/>
      <c r="R21" s="58">
        <f t="shared" si="10"/>
        <v>71.203946735078816</v>
      </c>
      <c r="S21" s="58">
        <f t="shared" si="11"/>
        <v>77.452247231539175</v>
      </c>
      <c r="T21" s="58">
        <f t="shared" si="12"/>
        <v>74.412970405317836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25888.304371650469</v>
      </c>
      <c r="F22" s="56">
        <v>29251.943088591364</v>
      </c>
      <c r="G22" s="57">
        <f t="shared" si="4"/>
        <v>55140.247460241837</v>
      </c>
      <c r="H22" s="56">
        <v>233</v>
      </c>
      <c r="I22" s="56">
        <v>217</v>
      </c>
      <c r="J22" s="57">
        <f t="shared" si="5"/>
        <v>450</v>
      </c>
      <c r="K22" s="56">
        <v>148</v>
      </c>
      <c r="L22" s="56">
        <v>173</v>
      </c>
      <c r="M22" s="57">
        <f t="shared" si="6"/>
        <v>321</v>
      </c>
      <c r="N22" s="32">
        <f t="shared" si="13"/>
        <v>0.29745730733121689</v>
      </c>
      <c r="O22" s="32">
        <f t="shared" si="0"/>
        <v>0.32583255088878282</v>
      </c>
      <c r="P22" s="33">
        <f t="shared" si="1"/>
        <v>0.31186511617258178</v>
      </c>
      <c r="Q22" s="41"/>
      <c r="R22" s="58">
        <f t="shared" si="10"/>
        <v>67.948305437402809</v>
      </c>
      <c r="S22" s="58">
        <f t="shared" si="11"/>
        <v>75.0049822784394</v>
      </c>
      <c r="T22" s="58">
        <f t="shared" si="12"/>
        <v>71.517830687732598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23888.373021445474</v>
      </c>
      <c r="F23" s="56">
        <v>23000.770743917408</v>
      </c>
      <c r="G23" s="57">
        <f t="shared" si="4"/>
        <v>46889.143765362882</v>
      </c>
      <c r="H23" s="56">
        <v>228</v>
      </c>
      <c r="I23" s="56">
        <v>210</v>
      </c>
      <c r="J23" s="57">
        <f t="shared" si="5"/>
        <v>438</v>
      </c>
      <c r="K23" s="56">
        <v>148</v>
      </c>
      <c r="L23" s="56">
        <v>173</v>
      </c>
      <c r="M23" s="57">
        <f t="shared" si="6"/>
        <v>321</v>
      </c>
      <c r="N23" s="32">
        <f t="shared" si="13"/>
        <v>0.27792690131056258</v>
      </c>
      <c r="O23" s="32">
        <f t="shared" si="0"/>
        <v>0.26059062294839808</v>
      </c>
      <c r="P23" s="33">
        <f t="shared" si="1"/>
        <v>0.26914372827617944</v>
      </c>
      <c r="Q23" s="41"/>
      <c r="R23" s="58">
        <f t="shared" si="10"/>
        <v>63.532906971929449</v>
      </c>
      <c r="S23" s="58">
        <f t="shared" si="11"/>
        <v>60.054231707356159</v>
      </c>
      <c r="T23" s="58">
        <f t="shared" si="12"/>
        <v>61.777528017605903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22264.858270330438</v>
      </c>
      <c r="F24" s="56">
        <v>21280.715602288972</v>
      </c>
      <c r="G24" s="57">
        <f t="shared" si="4"/>
        <v>43545.57387261941</v>
      </c>
      <c r="H24" s="56">
        <v>227</v>
      </c>
      <c r="I24" s="56">
        <v>201</v>
      </c>
      <c r="J24" s="57">
        <f t="shared" si="5"/>
        <v>428</v>
      </c>
      <c r="K24" s="56">
        <v>159</v>
      </c>
      <c r="L24" s="56">
        <v>191</v>
      </c>
      <c r="M24" s="57">
        <f t="shared" si="6"/>
        <v>350</v>
      </c>
      <c r="N24" s="32">
        <f t="shared" si="13"/>
        <v>0.25168269884168065</v>
      </c>
      <c r="O24" s="32">
        <f t="shared" si="0"/>
        <v>0.23441042036359899</v>
      </c>
      <c r="P24" s="33">
        <f t="shared" si="1"/>
        <v>0.24293478238317531</v>
      </c>
      <c r="Q24" s="41"/>
      <c r="R24" s="58">
        <f t="shared" si="10"/>
        <v>57.680979974949324</v>
      </c>
      <c r="S24" s="58">
        <f t="shared" si="11"/>
        <v>54.287539801757582</v>
      </c>
      <c r="T24" s="58">
        <f t="shared" si="12"/>
        <v>55.971174643469681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21364.849831052288</v>
      </c>
      <c r="F25" s="56">
        <v>20229.614333981735</v>
      </c>
      <c r="G25" s="57">
        <f t="shared" si="4"/>
        <v>41594.46416503402</v>
      </c>
      <c r="H25" s="56">
        <v>229</v>
      </c>
      <c r="I25" s="56">
        <v>199</v>
      </c>
      <c r="J25" s="57">
        <f t="shared" si="5"/>
        <v>428</v>
      </c>
      <c r="K25" s="56">
        <v>151</v>
      </c>
      <c r="L25" s="56">
        <v>180</v>
      </c>
      <c r="M25" s="57">
        <f t="shared" si="6"/>
        <v>331</v>
      </c>
      <c r="N25" s="32">
        <f t="shared" si="13"/>
        <v>0.24582163373357291</v>
      </c>
      <c r="O25" s="32">
        <f t="shared" si="0"/>
        <v>0.23086841885763873</v>
      </c>
      <c r="P25" s="33">
        <f t="shared" si="1"/>
        <v>0.23831452631568284</v>
      </c>
      <c r="Q25" s="41"/>
      <c r="R25" s="58">
        <f t="shared" si="10"/>
        <v>56.223289029084967</v>
      </c>
      <c r="S25" s="58">
        <f t="shared" si="11"/>
        <v>53.376291118685316</v>
      </c>
      <c r="T25" s="58">
        <f t="shared" si="12"/>
        <v>54.801665566579736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20110.462101634519</v>
      </c>
      <c r="F26" s="56">
        <v>19183.605857623919</v>
      </c>
      <c r="G26" s="57">
        <f t="shared" si="4"/>
        <v>39294.067959258435</v>
      </c>
      <c r="H26" s="56">
        <v>233</v>
      </c>
      <c r="I26" s="56">
        <v>210</v>
      </c>
      <c r="J26" s="57">
        <f t="shared" si="5"/>
        <v>443</v>
      </c>
      <c r="K26" s="56">
        <v>147</v>
      </c>
      <c r="L26" s="56">
        <v>176</v>
      </c>
      <c r="M26" s="57">
        <f t="shared" si="6"/>
        <v>323</v>
      </c>
      <c r="N26" s="32">
        <f t="shared" si="13"/>
        <v>0.23173006662097298</v>
      </c>
      <c r="O26" s="32">
        <f t="shared" si="0"/>
        <v>0.21552676003981575</v>
      </c>
      <c r="P26" s="33">
        <f t="shared" si="1"/>
        <v>0.22352591676104963</v>
      </c>
      <c r="Q26" s="41"/>
      <c r="R26" s="58">
        <f t="shared" si="10"/>
        <v>52.922268688511892</v>
      </c>
      <c r="S26" s="58">
        <f t="shared" si="11"/>
        <v>49.69846077104642</v>
      </c>
      <c r="T26" s="58">
        <f t="shared" si="12"/>
        <v>51.297738850206834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17354.959017550937</v>
      </c>
      <c r="F27" s="56">
        <v>18167.764437716844</v>
      </c>
      <c r="G27" s="57">
        <f t="shared" si="4"/>
        <v>35522.723455267784</v>
      </c>
      <c r="H27" s="56">
        <v>227</v>
      </c>
      <c r="I27" s="56">
        <v>203</v>
      </c>
      <c r="J27" s="57">
        <f t="shared" si="5"/>
        <v>430</v>
      </c>
      <c r="K27" s="56">
        <v>147</v>
      </c>
      <c r="L27" s="56">
        <v>176</v>
      </c>
      <c r="M27" s="57">
        <f t="shared" si="6"/>
        <v>323</v>
      </c>
      <c r="N27" s="32">
        <f t="shared" si="13"/>
        <v>0.20301046951093646</v>
      </c>
      <c r="O27" s="32">
        <f t="shared" si="0"/>
        <v>0.20764108573782622</v>
      </c>
      <c r="P27" s="33">
        <f t="shared" si="1"/>
        <v>0.2053526537440907</v>
      </c>
      <c r="Q27" s="41"/>
      <c r="R27" s="58">
        <f t="shared" si="10"/>
        <v>46.403633736767212</v>
      </c>
      <c r="S27" s="58">
        <f t="shared" si="11"/>
        <v>47.93605392537426</v>
      </c>
      <c r="T27" s="58">
        <f t="shared" si="12"/>
        <v>47.174931547500378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8152.5750484846258</v>
      </c>
      <c r="F28" s="56">
        <v>6444.7803307104459</v>
      </c>
      <c r="G28" s="57">
        <f t="shared" si="4"/>
        <v>14597.355379195073</v>
      </c>
      <c r="H28" s="56">
        <v>132</v>
      </c>
      <c r="I28" s="56">
        <v>132</v>
      </c>
      <c r="J28" s="57">
        <f t="shared" si="5"/>
        <v>264</v>
      </c>
      <c r="K28" s="56">
        <v>0</v>
      </c>
      <c r="L28" s="56">
        <v>0</v>
      </c>
      <c r="M28" s="57">
        <f t="shared" si="6"/>
        <v>0</v>
      </c>
      <c r="N28" s="32">
        <f t="shared" si="13"/>
        <v>0.28593487122911848</v>
      </c>
      <c r="O28" s="32">
        <f t="shared" si="0"/>
        <v>0.22603746951144943</v>
      </c>
      <c r="P28" s="33">
        <f t="shared" si="1"/>
        <v>0.25598617037028398</v>
      </c>
      <c r="Q28" s="41"/>
      <c r="R28" s="58">
        <f t="shared" si="10"/>
        <v>61.761932185489592</v>
      </c>
      <c r="S28" s="58">
        <f t="shared" si="11"/>
        <v>48.824093414473076</v>
      </c>
      <c r="T28" s="58">
        <f t="shared" si="12"/>
        <v>55.293012799981334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7921.9793421776267</v>
      </c>
      <c r="F29" s="56">
        <v>6543.957236175419</v>
      </c>
      <c r="G29" s="57">
        <f t="shared" si="4"/>
        <v>14465.936578353045</v>
      </c>
      <c r="H29" s="56">
        <v>132</v>
      </c>
      <c r="I29" s="56">
        <v>132</v>
      </c>
      <c r="J29" s="57">
        <f t="shared" si="5"/>
        <v>264</v>
      </c>
      <c r="K29" s="56">
        <v>0</v>
      </c>
      <c r="L29" s="56">
        <v>0</v>
      </c>
      <c r="M29" s="57">
        <f t="shared" si="6"/>
        <v>0</v>
      </c>
      <c r="N29" s="32">
        <f t="shared" si="13"/>
        <v>0.27784719915044986</v>
      </c>
      <c r="O29" s="32">
        <f t="shared" si="0"/>
        <v>0.22951589633050712</v>
      </c>
      <c r="P29" s="33">
        <f t="shared" si="1"/>
        <v>0.25368154774047846</v>
      </c>
      <c r="Q29" s="41"/>
      <c r="R29" s="58">
        <f t="shared" si="10"/>
        <v>60.014995016497174</v>
      </c>
      <c r="S29" s="58">
        <f t="shared" si="11"/>
        <v>49.575433607389535</v>
      </c>
      <c r="T29" s="58">
        <f t="shared" si="12"/>
        <v>54.795214311943354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7919.9549011878344</v>
      </c>
      <c r="F30" s="56">
        <v>6730.4300811132416</v>
      </c>
      <c r="G30" s="57">
        <f t="shared" si="4"/>
        <v>14650.384982301075</v>
      </c>
      <c r="H30" s="56">
        <v>135</v>
      </c>
      <c r="I30" s="56">
        <v>132</v>
      </c>
      <c r="J30" s="57">
        <f t="shared" si="5"/>
        <v>267</v>
      </c>
      <c r="K30" s="56">
        <v>0</v>
      </c>
      <c r="L30" s="56">
        <v>0</v>
      </c>
      <c r="M30" s="57">
        <f t="shared" si="6"/>
        <v>0</v>
      </c>
      <c r="N30" s="32">
        <f t="shared" si="13"/>
        <v>0.27160339167310815</v>
      </c>
      <c r="O30" s="32">
        <f t="shared" si="0"/>
        <v>0.23605604942176073</v>
      </c>
      <c r="P30" s="33">
        <f t="shared" si="1"/>
        <v>0.25402942471738582</v>
      </c>
      <c r="Q30" s="41"/>
      <c r="R30" s="58">
        <f t="shared" si="10"/>
        <v>58.666332601391368</v>
      </c>
      <c r="S30" s="58">
        <f t="shared" si="11"/>
        <v>50.988106675100312</v>
      </c>
      <c r="T30" s="58">
        <f t="shared" si="12"/>
        <v>54.87035573895534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7393.7248979148644</v>
      </c>
      <c r="F31" s="56">
        <v>6334.5626665710088</v>
      </c>
      <c r="G31" s="57">
        <f t="shared" si="4"/>
        <v>13728.287564485872</v>
      </c>
      <c r="H31" s="56">
        <v>147</v>
      </c>
      <c r="I31" s="56">
        <v>135</v>
      </c>
      <c r="J31" s="57">
        <f t="shared" si="5"/>
        <v>282</v>
      </c>
      <c r="K31" s="56">
        <v>0</v>
      </c>
      <c r="L31" s="56">
        <v>0</v>
      </c>
      <c r="M31" s="57">
        <f t="shared" si="6"/>
        <v>0</v>
      </c>
      <c r="N31" s="32">
        <f t="shared" si="13"/>
        <v>0.23285855687562562</v>
      </c>
      <c r="O31" s="32">
        <f t="shared" si="0"/>
        <v>0.21723465934742828</v>
      </c>
      <c r="P31" s="33">
        <f t="shared" si="1"/>
        <v>0.22537903146319072</v>
      </c>
      <c r="Q31" s="41"/>
      <c r="R31" s="58">
        <f t="shared" si="10"/>
        <v>50.297448285135133</v>
      </c>
      <c r="S31" s="58">
        <f t="shared" si="11"/>
        <v>46.92268641904451</v>
      </c>
      <c r="T31" s="58">
        <f t="shared" si="12"/>
        <v>48.681870796049189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7195.9244339113402</v>
      </c>
      <c r="F32" s="56">
        <v>6314.8344082408767</v>
      </c>
      <c r="G32" s="57">
        <f t="shared" si="4"/>
        <v>13510.758842152216</v>
      </c>
      <c r="H32" s="56">
        <v>141</v>
      </c>
      <c r="I32" s="56">
        <v>132</v>
      </c>
      <c r="J32" s="57">
        <f t="shared" si="5"/>
        <v>273</v>
      </c>
      <c r="K32" s="56">
        <v>0</v>
      </c>
      <c r="L32" s="56">
        <v>0</v>
      </c>
      <c r="M32" s="57">
        <f t="shared" si="6"/>
        <v>0</v>
      </c>
      <c r="N32" s="32">
        <f t="shared" si="13"/>
        <v>0.23627280121852312</v>
      </c>
      <c r="O32" s="32">
        <f t="shared" si="0"/>
        <v>0.22147988244391403</v>
      </c>
      <c r="P32" s="33">
        <f t="shared" si="1"/>
        <v>0.22912018115167915</v>
      </c>
      <c r="Q32" s="41"/>
      <c r="R32" s="58">
        <f t="shared" si="10"/>
        <v>51.034925063200994</v>
      </c>
      <c r="S32" s="58">
        <f t="shared" si="11"/>
        <v>47.839654607885429</v>
      </c>
      <c r="T32" s="58">
        <f t="shared" si="12"/>
        <v>49.489959128762699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6004.4363109137712</v>
      </c>
      <c r="F33" s="56">
        <v>4915.5506153237384</v>
      </c>
      <c r="G33" s="57">
        <f t="shared" si="4"/>
        <v>10919.98692623751</v>
      </c>
      <c r="H33" s="56">
        <v>132</v>
      </c>
      <c r="I33" s="56">
        <v>132</v>
      </c>
      <c r="J33" s="57">
        <f t="shared" si="5"/>
        <v>264</v>
      </c>
      <c r="K33" s="56">
        <v>0</v>
      </c>
      <c r="L33" s="56">
        <v>0</v>
      </c>
      <c r="M33" s="57">
        <f t="shared" si="6"/>
        <v>0</v>
      </c>
      <c r="N33" s="32">
        <f t="shared" si="13"/>
        <v>0.21059330495629108</v>
      </c>
      <c r="O33" s="32">
        <f t="shared" si="0"/>
        <v>0.17240286950490102</v>
      </c>
      <c r="P33" s="33">
        <f t="shared" si="1"/>
        <v>0.19149808723059608</v>
      </c>
      <c r="Q33" s="41"/>
      <c r="R33" s="58">
        <f t="shared" si="10"/>
        <v>45.488153870558875</v>
      </c>
      <c r="S33" s="58">
        <f t="shared" si="11"/>
        <v>37.239019813058626</v>
      </c>
      <c r="T33" s="58">
        <f t="shared" si="12"/>
        <v>41.363586841808754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2213.346524940061</v>
      </c>
      <c r="F34" s="56">
        <v>2393.9739204242555</v>
      </c>
      <c r="G34" s="57">
        <f t="shared" si="4"/>
        <v>4607.3204453643166</v>
      </c>
      <c r="H34" s="56">
        <v>133</v>
      </c>
      <c r="I34" s="56">
        <v>132</v>
      </c>
      <c r="J34" s="57">
        <f t="shared" si="5"/>
        <v>265</v>
      </c>
      <c r="K34" s="56">
        <v>0</v>
      </c>
      <c r="L34" s="56">
        <v>0</v>
      </c>
      <c r="M34" s="57">
        <f t="shared" si="6"/>
        <v>0</v>
      </c>
      <c r="N34" s="32">
        <f t="shared" si="13"/>
        <v>7.7044922199250243E-2</v>
      </c>
      <c r="O34" s="32">
        <f t="shared" si="0"/>
        <v>8.3963731776944994E-2</v>
      </c>
      <c r="P34" s="33">
        <f t="shared" si="1"/>
        <v>8.0491272630403857E-2</v>
      </c>
      <c r="Q34" s="41"/>
      <c r="R34" s="58">
        <f t="shared" si="10"/>
        <v>16.641703195038055</v>
      </c>
      <c r="S34" s="58">
        <f t="shared" si="11"/>
        <v>18.136166063820117</v>
      </c>
      <c r="T34" s="58">
        <f t="shared" si="12"/>
        <v>17.386114888167231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1183.3075514856439</v>
      </c>
      <c r="F35" s="56">
        <v>1253.8078408971819</v>
      </c>
      <c r="G35" s="57">
        <f t="shared" si="4"/>
        <v>2437.115392382826</v>
      </c>
      <c r="H35" s="56">
        <v>135</v>
      </c>
      <c r="I35" s="56">
        <v>132</v>
      </c>
      <c r="J35" s="57">
        <f t="shared" si="5"/>
        <v>267</v>
      </c>
      <c r="K35" s="56">
        <v>0</v>
      </c>
      <c r="L35" s="56">
        <v>0</v>
      </c>
      <c r="M35" s="57">
        <f t="shared" si="6"/>
        <v>0</v>
      </c>
      <c r="N35" s="32">
        <f t="shared" si="13"/>
        <v>4.0579820009795743E-2</v>
      </c>
      <c r="O35" s="32">
        <f t="shared" si="0"/>
        <v>4.3974741894542015E-2</v>
      </c>
      <c r="P35" s="33">
        <f t="shared" si="1"/>
        <v>4.2258208357310756E-2</v>
      </c>
      <c r="Q35" s="41"/>
      <c r="R35" s="58">
        <f t="shared" si="10"/>
        <v>8.7652411221158815</v>
      </c>
      <c r="S35" s="58">
        <f t="shared" si="11"/>
        <v>9.4985442492210748</v>
      </c>
      <c r="T35" s="58">
        <f t="shared" si="12"/>
        <v>9.1277730051791242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264.25678758024293</v>
      </c>
      <c r="F36" s="61">
        <v>230</v>
      </c>
      <c r="G36" s="62">
        <f t="shared" si="4"/>
        <v>494.25678758024293</v>
      </c>
      <c r="H36" s="61">
        <v>141</v>
      </c>
      <c r="I36" s="61">
        <v>135</v>
      </c>
      <c r="J36" s="62">
        <f t="shared" si="5"/>
        <v>276</v>
      </c>
      <c r="K36" s="61">
        <v>0</v>
      </c>
      <c r="L36" s="61">
        <v>0</v>
      </c>
      <c r="M36" s="62">
        <f t="shared" si="6"/>
        <v>0</v>
      </c>
      <c r="N36" s="34">
        <f t="shared" si="13"/>
        <v>8.6766741390938706E-3</v>
      </c>
      <c r="O36" s="34">
        <f t="shared" si="0"/>
        <v>7.8875171467764054E-3</v>
      </c>
      <c r="P36" s="35">
        <f t="shared" si="1"/>
        <v>8.2906734363298942E-3</v>
      </c>
      <c r="Q36" s="41"/>
      <c r="R36" s="58">
        <f t="shared" si="10"/>
        <v>1.8741616140442761</v>
      </c>
      <c r="S36" s="58">
        <f t="shared" si="11"/>
        <v>1.7037037037037037</v>
      </c>
      <c r="T36" s="58">
        <f t="shared" si="12"/>
        <v>1.790785462247257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6094.1339289305915</v>
      </c>
      <c r="F37" s="64">
        <v>9679.8925621173275</v>
      </c>
      <c r="G37" s="65">
        <f t="shared" si="4"/>
        <v>15774.02649104792</v>
      </c>
      <c r="H37" s="64">
        <v>66</v>
      </c>
      <c r="I37" s="64">
        <v>66</v>
      </c>
      <c r="J37" s="65">
        <f t="shared" si="5"/>
        <v>132</v>
      </c>
      <c r="K37" s="64">
        <v>88</v>
      </c>
      <c r="L37" s="64">
        <v>88</v>
      </c>
      <c r="M37" s="65">
        <f t="shared" si="6"/>
        <v>176</v>
      </c>
      <c r="N37" s="30">
        <f t="shared" si="13"/>
        <v>0.16890615102357515</v>
      </c>
      <c r="O37" s="30">
        <f t="shared" si="0"/>
        <v>0.26828970515846251</v>
      </c>
      <c r="P37" s="31">
        <f t="shared" si="1"/>
        <v>0.21859792809101886</v>
      </c>
      <c r="Q37" s="41"/>
      <c r="R37" s="58">
        <f t="shared" si="10"/>
        <v>39.572298239809037</v>
      </c>
      <c r="S37" s="58">
        <f t="shared" si="11"/>
        <v>62.856445208554078</v>
      </c>
      <c r="T37" s="58">
        <f t="shared" si="12"/>
        <v>51.214371724181561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5707.6978413492361</v>
      </c>
      <c r="F38" s="56">
        <v>9455.0859998934084</v>
      </c>
      <c r="G38" s="57">
        <f t="shared" si="4"/>
        <v>15162.783841242644</v>
      </c>
      <c r="H38" s="56">
        <v>66</v>
      </c>
      <c r="I38" s="56">
        <v>66</v>
      </c>
      <c r="J38" s="57">
        <f t="shared" si="5"/>
        <v>132</v>
      </c>
      <c r="K38" s="56">
        <v>88</v>
      </c>
      <c r="L38" s="56">
        <v>87</v>
      </c>
      <c r="M38" s="57">
        <f t="shared" si="6"/>
        <v>175</v>
      </c>
      <c r="N38" s="32">
        <f t="shared" si="13"/>
        <v>0.15819561644537794</v>
      </c>
      <c r="O38" s="32">
        <f t="shared" si="0"/>
        <v>0.26387268363176514</v>
      </c>
      <c r="P38" s="33">
        <f t="shared" si="1"/>
        <v>0.21085192792917237</v>
      </c>
      <c r="Q38" s="41"/>
      <c r="R38" s="58">
        <f t="shared" si="10"/>
        <v>37.06297299577426</v>
      </c>
      <c r="S38" s="58">
        <f t="shared" si="11"/>
        <v>61.797947711721626</v>
      </c>
      <c r="T38" s="58">
        <f t="shared" si="12"/>
        <v>49.390175378640535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5555.2170321360636</v>
      </c>
      <c r="F39" s="56">
        <v>9376.1323261068428</v>
      </c>
      <c r="G39" s="57">
        <f t="shared" si="4"/>
        <v>14931.349358242907</v>
      </c>
      <c r="H39" s="56">
        <v>66</v>
      </c>
      <c r="I39" s="56">
        <v>66</v>
      </c>
      <c r="J39" s="57">
        <f t="shared" si="5"/>
        <v>132</v>
      </c>
      <c r="K39" s="56">
        <v>91</v>
      </c>
      <c r="L39" s="56">
        <v>88</v>
      </c>
      <c r="M39" s="57">
        <f t="shared" si="6"/>
        <v>179</v>
      </c>
      <c r="N39" s="32">
        <f t="shared" si="13"/>
        <v>0.15085859852639755</v>
      </c>
      <c r="O39" s="32">
        <f t="shared" si="0"/>
        <v>0.25987062988101006</v>
      </c>
      <c r="P39" s="33">
        <f t="shared" si="1"/>
        <v>0.20480836933834778</v>
      </c>
      <c r="Q39" s="41"/>
      <c r="R39" s="58">
        <f t="shared" si="10"/>
        <v>35.383547975388943</v>
      </c>
      <c r="S39" s="58">
        <f t="shared" si="11"/>
        <v>60.883976143550925</v>
      </c>
      <c r="T39" s="58">
        <f t="shared" si="12"/>
        <v>48.010769640652434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5479.1528298638532</v>
      </c>
      <c r="F40" s="56">
        <v>9335.5702591540594</v>
      </c>
      <c r="G40" s="57">
        <f t="shared" si="4"/>
        <v>14814.723089017913</v>
      </c>
      <c r="H40" s="56">
        <v>66</v>
      </c>
      <c r="I40" s="56">
        <v>66</v>
      </c>
      <c r="J40" s="57">
        <f t="shared" si="5"/>
        <v>132</v>
      </c>
      <c r="K40" s="56">
        <v>102</v>
      </c>
      <c r="L40" s="56">
        <v>88</v>
      </c>
      <c r="M40" s="57">
        <f t="shared" si="6"/>
        <v>190</v>
      </c>
      <c r="N40" s="32">
        <f t="shared" si="13"/>
        <v>0.13853036078741537</v>
      </c>
      <c r="O40" s="32">
        <f t="shared" si="0"/>
        <v>0.25874640407854932</v>
      </c>
      <c r="P40" s="33">
        <f t="shared" si="1"/>
        <v>0.19587903386156538</v>
      </c>
      <c r="Q40" s="41"/>
      <c r="R40" s="58">
        <f t="shared" si="10"/>
        <v>32.61400493966579</v>
      </c>
      <c r="S40" s="58">
        <f t="shared" si="11"/>
        <v>60.620586098402981</v>
      </c>
      <c r="T40" s="58">
        <f t="shared" si="12"/>
        <v>46.008456798192277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5410.1079332531672</v>
      </c>
      <c r="F41" s="56">
        <v>9288.5260749369154</v>
      </c>
      <c r="G41" s="57">
        <f t="shared" si="4"/>
        <v>14698.634008190082</v>
      </c>
      <c r="H41" s="56">
        <v>66</v>
      </c>
      <c r="I41" s="56">
        <v>66</v>
      </c>
      <c r="J41" s="57">
        <f t="shared" si="5"/>
        <v>132</v>
      </c>
      <c r="K41" s="56">
        <v>88</v>
      </c>
      <c r="L41" s="56">
        <v>88</v>
      </c>
      <c r="M41" s="57">
        <f t="shared" si="6"/>
        <v>176</v>
      </c>
      <c r="N41" s="32">
        <f t="shared" si="13"/>
        <v>0.14994755912564212</v>
      </c>
      <c r="O41" s="32">
        <f t="shared" si="0"/>
        <v>0.25744251870667728</v>
      </c>
      <c r="P41" s="33">
        <f t="shared" si="1"/>
        <v>0.20369503891615967</v>
      </c>
      <c r="Q41" s="41"/>
      <c r="R41" s="58">
        <f t="shared" si="10"/>
        <v>35.130570995150435</v>
      </c>
      <c r="S41" s="58">
        <f t="shared" si="11"/>
        <v>60.31510438270724</v>
      </c>
      <c r="T41" s="58">
        <f t="shared" si="12"/>
        <v>47.722837688928834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3669.8376387402068</v>
      </c>
      <c r="F42" s="56">
        <v>4117.6616587818153</v>
      </c>
      <c r="G42" s="57">
        <f t="shared" si="4"/>
        <v>7787.4992975220221</v>
      </c>
      <c r="H42" s="56">
        <v>0</v>
      </c>
      <c r="I42" s="56">
        <v>0</v>
      </c>
      <c r="J42" s="57">
        <f t="shared" si="5"/>
        <v>0</v>
      </c>
      <c r="K42" s="56">
        <v>88</v>
      </c>
      <c r="L42" s="56">
        <v>88</v>
      </c>
      <c r="M42" s="57">
        <f t="shared" si="6"/>
        <v>176</v>
      </c>
      <c r="N42" s="32">
        <f t="shared" si="13"/>
        <v>0.16815605016221621</v>
      </c>
      <c r="O42" s="32">
        <f t="shared" si="0"/>
        <v>0.18867584580195268</v>
      </c>
      <c r="P42" s="33">
        <f t="shared" si="1"/>
        <v>0.17841594798208446</v>
      </c>
      <c r="Q42" s="41"/>
      <c r="R42" s="58">
        <f t="shared" si="10"/>
        <v>41.70270044022962</v>
      </c>
      <c r="S42" s="58">
        <f t="shared" si="11"/>
        <v>46.791609758884263</v>
      </c>
      <c r="T42" s="58">
        <f t="shared" si="12"/>
        <v>44.247155099556942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3402.9976866770503</v>
      </c>
      <c r="F43" s="56">
        <v>3739.25040505982</v>
      </c>
      <c r="G43" s="57">
        <f t="shared" si="4"/>
        <v>7142.2480917368703</v>
      </c>
      <c r="H43" s="56">
        <v>0</v>
      </c>
      <c r="I43" s="56">
        <v>0</v>
      </c>
      <c r="J43" s="57">
        <f t="shared" si="5"/>
        <v>0</v>
      </c>
      <c r="K43" s="56">
        <v>88</v>
      </c>
      <c r="L43" s="56">
        <v>88</v>
      </c>
      <c r="M43" s="57">
        <f t="shared" si="6"/>
        <v>176</v>
      </c>
      <c r="N43" s="32">
        <f t="shared" si="13"/>
        <v>0.15592914620037804</v>
      </c>
      <c r="O43" s="32">
        <f t="shared" si="0"/>
        <v>0.17133662046645071</v>
      </c>
      <c r="P43" s="33">
        <f t="shared" si="1"/>
        <v>0.16363288333341436</v>
      </c>
      <c r="Q43" s="41"/>
      <c r="R43" s="58">
        <f t="shared" si="10"/>
        <v>38.67042825769375</v>
      </c>
      <c r="S43" s="58">
        <f t="shared" si="11"/>
        <v>42.491481875679774</v>
      </c>
      <c r="T43" s="58">
        <f t="shared" si="12"/>
        <v>40.580955066686762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3254.4371434987634</v>
      </c>
      <c r="F44" s="56">
        <v>3615.3078574710594</v>
      </c>
      <c r="G44" s="57">
        <f t="shared" si="4"/>
        <v>6869.7450009698223</v>
      </c>
      <c r="H44" s="56">
        <v>0</v>
      </c>
      <c r="I44" s="56">
        <v>0</v>
      </c>
      <c r="J44" s="57">
        <f t="shared" si="5"/>
        <v>0</v>
      </c>
      <c r="K44" s="56">
        <v>88</v>
      </c>
      <c r="L44" s="56">
        <v>88</v>
      </c>
      <c r="M44" s="57">
        <f t="shared" si="6"/>
        <v>176</v>
      </c>
      <c r="N44" s="32">
        <f t="shared" si="13"/>
        <v>0.14912193656061049</v>
      </c>
      <c r="O44" s="32">
        <f t="shared" si="0"/>
        <v>0.16565743481813872</v>
      </c>
      <c r="P44" s="33">
        <f t="shared" si="1"/>
        <v>0.15738968568937459</v>
      </c>
      <c r="Q44" s="41"/>
      <c r="R44" s="58">
        <f t="shared" si="10"/>
        <v>36.982240267031401</v>
      </c>
      <c r="S44" s="58">
        <f t="shared" si="11"/>
        <v>41.083043834898405</v>
      </c>
      <c r="T44" s="58">
        <f t="shared" si="12"/>
        <v>39.032642050964903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3227.4084312747209</v>
      </c>
      <c r="F45" s="56">
        <v>3569.4468747667424</v>
      </c>
      <c r="G45" s="57">
        <f t="shared" si="4"/>
        <v>6796.8553060414633</v>
      </c>
      <c r="H45" s="56">
        <v>0</v>
      </c>
      <c r="I45" s="56">
        <v>0</v>
      </c>
      <c r="J45" s="57">
        <f t="shared" si="5"/>
        <v>0</v>
      </c>
      <c r="K45" s="56">
        <v>88</v>
      </c>
      <c r="L45" s="56">
        <v>90</v>
      </c>
      <c r="M45" s="57">
        <f t="shared" si="6"/>
        <v>178</v>
      </c>
      <c r="N45" s="32">
        <f t="shared" si="13"/>
        <v>0.14788345084653229</v>
      </c>
      <c r="O45" s="32">
        <f t="shared" si="0"/>
        <v>0.15992145496266766</v>
      </c>
      <c r="P45" s="33">
        <f t="shared" si="1"/>
        <v>0.1539700821412075</v>
      </c>
      <c r="Q45" s="41"/>
      <c r="R45" s="58">
        <f t="shared" si="10"/>
        <v>36.675095809940011</v>
      </c>
      <c r="S45" s="58">
        <f t="shared" si="11"/>
        <v>39.660520830741582</v>
      </c>
      <c r="T45" s="58">
        <f t="shared" si="12"/>
        <v>38.184580371019457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3215.6670121090256</v>
      </c>
      <c r="F46" s="56">
        <v>3535.9021051258137</v>
      </c>
      <c r="G46" s="57">
        <f t="shared" si="4"/>
        <v>6751.5691172348397</v>
      </c>
      <c r="H46" s="56">
        <v>0</v>
      </c>
      <c r="I46" s="56">
        <v>0</v>
      </c>
      <c r="J46" s="57">
        <f t="shared" si="5"/>
        <v>0</v>
      </c>
      <c r="K46" s="56">
        <v>88</v>
      </c>
      <c r="L46" s="56">
        <v>88</v>
      </c>
      <c r="M46" s="57">
        <f t="shared" si="6"/>
        <v>176</v>
      </c>
      <c r="N46" s="32">
        <f t="shared" si="13"/>
        <v>0.1473454459360807</v>
      </c>
      <c r="O46" s="32">
        <f t="shared" si="0"/>
        <v>0.16201897475833091</v>
      </c>
      <c r="P46" s="33">
        <f t="shared" si="1"/>
        <v>0.15468221034720583</v>
      </c>
      <c r="Q46" s="41"/>
      <c r="R46" s="58">
        <f t="shared" si="10"/>
        <v>36.541670592148016</v>
      </c>
      <c r="S46" s="58">
        <f t="shared" si="11"/>
        <v>40.180705740066067</v>
      </c>
      <c r="T46" s="58">
        <f t="shared" si="12"/>
        <v>38.361188166107041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3198.2747243566159</v>
      </c>
      <c r="F47" s="56">
        <v>3500.3869987175349</v>
      </c>
      <c r="G47" s="57">
        <f t="shared" si="4"/>
        <v>6698.6617230741504</v>
      </c>
      <c r="H47" s="56">
        <v>0</v>
      </c>
      <c r="I47" s="56">
        <v>0</v>
      </c>
      <c r="J47" s="57">
        <f t="shared" si="5"/>
        <v>0</v>
      </c>
      <c r="K47" s="56">
        <v>88</v>
      </c>
      <c r="L47" s="56">
        <v>88</v>
      </c>
      <c r="M47" s="57">
        <f t="shared" si="6"/>
        <v>176</v>
      </c>
      <c r="N47" s="32">
        <f t="shared" si="13"/>
        <v>0.14654851192983029</v>
      </c>
      <c r="O47" s="32">
        <f t="shared" si="0"/>
        <v>0.16039163300575215</v>
      </c>
      <c r="P47" s="33">
        <f t="shared" si="1"/>
        <v>0.15347007246779121</v>
      </c>
      <c r="Q47" s="41"/>
      <c r="R47" s="58">
        <f t="shared" si="10"/>
        <v>36.344030958597905</v>
      </c>
      <c r="S47" s="58">
        <f t="shared" si="11"/>
        <v>39.777124985426532</v>
      </c>
      <c r="T47" s="58">
        <f t="shared" si="12"/>
        <v>38.060577972012219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2631.392144452193</v>
      </c>
      <c r="F48" s="56">
        <v>3382.1257016769455</v>
      </c>
      <c r="G48" s="57">
        <f t="shared" si="4"/>
        <v>6013.517846129138</v>
      </c>
      <c r="H48" s="56">
        <v>0</v>
      </c>
      <c r="I48" s="56">
        <v>0</v>
      </c>
      <c r="J48" s="57">
        <f t="shared" ref="J48:J58" si="14">+H48+I48</f>
        <v>0</v>
      </c>
      <c r="K48" s="56">
        <v>89</v>
      </c>
      <c r="L48" s="56">
        <v>88</v>
      </c>
      <c r="M48" s="57">
        <f t="shared" ref="M48:M58" si="15">+K48+L48</f>
        <v>177</v>
      </c>
      <c r="N48" s="32">
        <f t="shared" ref="N48" si="16">+E48/(H48*216+K48*248)</f>
        <v>0.11921856399294097</v>
      </c>
      <c r="O48" s="32">
        <f t="shared" ref="O48" si="17">+F48/(I48*216+L48*248)</f>
        <v>0.1549727685885697</v>
      </c>
      <c r="P48" s="33">
        <f t="shared" ref="P48" si="18">+G48/(J48*216+M48*248)</f>
        <v>0.13699466571280158</v>
      </c>
      <c r="Q48" s="41"/>
      <c r="R48" s="58">
        <f t="shared" ref="R48" si="19">+E48/(H48+K48)</f>
        <v>29.56620387024936</v>
      </c>
      <c r="S48" s="58">
        <f t="shared" ref="S48" si="20">+F48/(I48+L48)</f>
        <v>38.433246609965288</v>
      </c>
      <c r="T48" s="58">
        <f t="shared" ref="T48" si="21">+G48/(J48+M48)</f>
        <v>33.974677096774791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2534.6944171282325</v>
      </c>
      <c r="F49" s="56">
        <v>3281.5696398082068</v>
      </c>
      <c r="G49" s="57">
        <f t="shared" si="4"/>
        <v>5816.2640569364394</v>
      </c>
      <c r="H49" s="56">
        <v>0</v>
      </c>
      <c r="I49" s="56">
        <v>0</v>
      </c>
      <c r="J49" s="57">
        <f t="shared" si="14"/>
        <v>0</v>
      </c>
      <c r="K49" s="56">
        <v>89</v>
      </c>
      <c r="L49" s="56">
        <v>88</v>
      </c>
      <c r="M49" s="57">
        <f t="shared" si="15"/>
        <v>177</v>
      </c>
      <c r="N49" s="32">
        <f t="shared" si="13"/>
        <v>0.11483755061291376</v>
      </c>
      <c r="O49" s="32">
        <f t="shared" si="0"/>
        <v>0.15036517777713557</v>
      </c>
      <c r="P49" s="33">
        <f t="shared" si="1"/>
        <v>0.13250100366631218</v>
      </c>
      <c r="Q49" s="41"/>
      <c r="R49" s="58">
        <f t="shared" si="10"/>
        <v>28.479712552002614</v>
      </c>
      <c r="S49" s="58">
        <f t="shared" si="11"/>
        <v>37.290564088729624</v>
      </c>
      <c r="T49" s="58">
        <f t="shared" si="12"/>
        <v>32.860248909245421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2507.0425986326354</v>
      </c>
      <c r="F50" s="56">
        <v>3245.6836455992834</v>
      </c>
      <c r="G50" s="57">
        <f t="shared" si="4"/>
        <v>5752.7262442319188</v>
      </c>
      <c r="H50" s="56">
        <v>0</v>
      </c>
      <c r="I50" s="56">
        <v>0</v>
      </c>
      <c r="J50" s="57">
        <f t="shared" si="14"/>
        <v>0</v>
      </c>
      <c r="K50" s="56">
        <v>89</v>
      </c>
      <c r="L50" s="56">
        <v>88</v>
      </c>
      <c r="M50" s="57">
        <f t="shared" si="15"/>
        <v>177</v>
      </c>
      <c r="N50" s="32">
        <f t="shared" si="13"/>
        <v>0.11358474984743727</v>
      </c>
      <c r="O50" s="32">
        <f t="shared" si="0"/>
        <v>0.14872084153222523</v>
      </c>
      <c r="P50" s="33">
        <f t="shared" si="1"/>
        <v>0.13105354119354654</v>
      </c>
      <c r="Q50" s="41"/>
      <c r="R50" s="58">
        <f t="shared" si="10"/>
        <v>28.169017962164443</v>
      </c>
      <c r="S50" s="58">
        <f t="shared" si="11"/>
        <v>36.882768699991857</v>
      </c>
      <c r="T50" s="58">
        <f t="shared" si="12"/>
        <v>32.501278215999541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2458.3157362588836</v>
      </c>
      <c r="F51" s="56">
        <v>3128.5912252414018</v>
      </c>
      <c r="G51" s="57">
        <f t="shared" si="4"/>
        <v>5586.9069615002854</v>
      </c>
      <c r="H51" s="56">
        <v>0</v>
      </c>
      <c r="I51" s="56">
        <v>0</v>
      </c>
      <c r="J51" s="57">
        <f t="shared" si="14"/>
        <v>0</v>
      </c>
      <c r="K51" s="56">
        <v>92</v>
      </c>
      <c r="L51" s="56">
        <v>88</v>
      </c>
      <c r="M51" s="57">
        <f t="shared" si="15"/>
        <v>180</v>
      </c>
      <c r="N51" s="32">
        <f t="shared" si="13"/>
        <v>0.10774525492018248</v>
      </c>
      <c r="O51" s="32">
        <f t="shared" si="0"/>
        <v>0.14335553634720499</v>
      </c>
      <c r="P51" s="33">
        <f t="shared" si="1"/>
        <v>0.12515472584006015</v>
      </c>
      <c r="Q51" s="41"/>
      <c r="R51" s="58">
        <f t="shared" si="10"/>
        <v>26.720823220205258</v>
      </c>
      <c r="S51" s="58">
        <f t="shared" si="11"/>
        <v>35.552173014106842</v>
      </c>
      <c r="T51" s="58">
        <f t="shared" si="12"/>
        <v>31.038372008334917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2443.5439992500123</v>
      </c>
      <c r="F52" s="56">
        <v>3113.7759286338737</v>
      </c>
      <c r="G52" s="57">
        <f t="shared" si="4"/>
        <v>5557.3199278838856</v>
      </c>
      <c r="H52" s="56">
        <v>0</v>
      </c>
      <c r="I52" s="56">
        <v>0</v>
      </c>
      <c r="J52" s="57">
        <f t="shared" si="14"/>
        <v>0</v>
      </c>
      <c r="K52" s="56">
        <v>88</v>
      </c>
      <c r="L52" s="56">
        <v>88</v>
      </c>
      <c r="M52" s="57">
        <f t="shared" si="15"/>
        <v>176</v>
      </c>
      <c r="N52" s="32">
        <f t="shared" si="13"/>
        <v>0.11196590905654383</v>
      </c>
      <c r="O52" s="32">
        <f t="shared" si="0"/>
        <v>0.14267668294693336</v>
      </c>
      <c r="P52" s="33">
        <f t="shared" si="1"/>
        <v>0.12732129600173858</v>
      </c>
      <c r="Q52" s="41"/>
      <c r="R52" s="58">
        <f t="shared" si="10"/>
        <v>27.767545446022869</v>
      </c>
      <c r="S52" s="58">
        <f t="shared" si="11"/>
        <v>35.383817370839473</v>
      </c>
      <c r="T52" s="58">
        <f t="shared" si="12"/>
        <v>31.575681408431169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2448.7831708727808</v>
      </c>
      <c r="F53" s="56">
        <v>3097.5229415766785</v>
      </c>
      <c r="G53" s="57">
        <f t="shared" si="4"/>
        <v>5546.3061124494598</v>
      </c>
      <c r="H53" s="56">
        <v>0</v>
      </c>
      <c r="I53" s="56">
        <v>0</v>
      </c>
      <c r="J53" s="57">
        <f t="shared" si="14"/>
        <v>0</v>
      </c>
      <c r="K53" s="56">
        <v>88</v>
      </c>
      <c r="L53" s="56">
        <v>97</v>
      </c>
      <c r="M53" s="57">
        <f t="shared" si="15"/>
        <v>185</v>
      </c>
      <c r="N53" s="32">
        <f t="shared" si="13"/>
        <v>0.11220597373867214</v>
      </c>
      <c r="O53" s="32">
        <f t="shared" si="0"/>
        <v>0.12876300887831221</v>
      </c>
      <c r="P53" s="33">
        <f t="shared" si="1"/>
        <v>0.12088723000107802</v>
      </c>
      <c r="Q53" s="41"/>
      <c r="R53" s="58">
        <f t="shared" si="10"/>
        <v>27.827081487190693</v>
      </c>
      <c r="S53" s="58">
        <f t="shared" si="11"/>
        <v>31.933226201821427</v>
      </c>
      <c r="T53" s="58">
        <f t="shared" si="12"/>
        <v>29.980033040267351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2279.1763057798712</v>
      </c>
      <c r="F54" s="56">
        <v>2917.8424530536818</v>
      </c>
      <c r="G54" s="57">
        <f t="shared" si="4"/>
        <v>5197.018758833553</v>
      </c>
      <c r="H54" s="56">
        <v>0</v>
      </c>
      <c r="I54" s="56">
        <v>0</v>
      </c>
      <c r="J54" s="57">
        <f t="shared" si="14"/>
        <v>0</v>
      </c>
      <c r="K54" s="56">
        <v>88</v>
      </c>
      <c r="L54" s="56">
        <v>87</v>
      </c>
      <c r="M54" s="57">
        <f t="shared" si="15"/>
        <v>175</v>
      </c>
      <c r="N54" s="32">
        <f t="shared" si="13"/>
        <v>0.10443439817539732</v>
      </c>
      <c r="O54" s="32">
        <f t="shared" si="0"/>
        <v>0.13523556048635899</v>
      </c>
      <c r="P54" s="33">
        <f t="shared" si="1"/>
        <v>0.11974697600998969</v>
      </c>
      <c r="Q54" s="41"/>
      <c r="R54" s="58">
        <f t="shared" si="10"/>
        <v>25.899730747498538</v>
      </c>
      <c r="S54" s="58">
        <f t="shared" si="11"/>
        <v>33.538419000617033</v>
      </c>
      <c r="T54" s="58">
        <f t="shared" si="12"/>
        <v>29.697250050477447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1796.8318394322578</v>
      </c>
      <c r="F55" s="56">
        <v>2236.1560469415235</v>
      </c>
      <c r="G55" s="57">
        <f t="shared" si="4"/>
        <v>4032.9878863737813</v>
      </c>
      <c r="H55" s="56">
        <v>0</v>
      </c>
      <c r="I55" s="56">
        <v>0</v>
      </c>
      <c r="J55" s="57">
        <f t="shared" si="14"/>
        <v>0</v>
      </c>
      <c r="K55" s="56">
        <v>88</v>
      </c>
      <c r="L55" s="56">
        <v>88</v>
      </c>
      <c r="M55" s="57">
        <f t="shared" si="15"/>
        <v>176</v>
      </c>
      <c r="N55" s="32">
        <f t="shared" si="13"/>
        <v>8.2332837217387184E-2</v>
      </c>
      <c r="O55" s="32">
        <f t="shared" si="0"/>
        <v>0.10246316197495983</v>
      </c>
      <c r="P55" s="33">
        <f t="shared" si="1"/>
        <v>9.2397999596173508E-2</v>
      </c>
      <c r="Q55" s="41"/>
      <c r="R55" s="58">
        <f t="shared" si="10"/>
        <v>20.418543629912019</v>
      </c>
      <c r="S55" s="58">
        <f t="shared" si="11"/>
        <v>25.410864169790042</v>
      </c>
      <c r="T55" s="58">
        <f t="shared" si="12"/>
        <v>22.91470389985103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1759.0280600409319</v>
      </c>
      <c r="F56" s="56">
        <v>2171.1155486231542</v>
      </c>
      <c r="G56" s="57">
        <f t="shared" si="4"/>
        <v>3930.1436086640861</v>
      </c>
      <c r="H56" s="56">
        <v>0</v>
      </c>
      <c r="I56" s="56">
        <v>0</v>
      </c>
      <c r="J56" s="57">
        <f t="shared" si="14"/>
        <v>0</v>
      </c>
      <c r="K56" s="56">
        <v>91</v>
      </c>
      <c r="L56" s="56">
        <v>88</v>
      </c>
      <c r="M56" s="57">
        <f t="shared" si="15"/>
        <v>179</v>
      </c>
      <c r="N56" s="32">
        <f t="shared" si="13"/>
        <v>7.794346242648581E-2</v>
      </c>
      <c r="O56" s="32">
        <f t="shared" si="0"/>
        <v>9.948293386286447E-2</v>
      </c>
      <c r="P56" s="33">
        <f t="shared" si="1"/>
        <v>8.8532699780683136E-2</v>
      </c>
      <c r="Q56" s="41"/>
      <c r="R56" s="58">
        <f t="shared" si="10"/>
        <v>19.329978681768484</v>
      </c>
      <c r="S56" s="58">
        <f t="shared" si="11"/>
        <v>24.671767597990389</v>
      </c>
      <c r="T56" s="58">
        <f t="shared" si="12"/>
        <v>21.956109545609419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1496.1380244563218</v>
      </c>
      <c r="F57" s="56">
        <v>1835.7974555607466</v>
      </c>
      <c r="G57" s="57">
        <f t="shared" si="4"/>
        <v>3331.9354800170686</v>
      </c>
      <c r="H57" s="56">
        <v>0</v>
      </c>
      <c r="I57" s="56">
        <v>0</v>
      </c>
      <c r="J57" s="57">
        <f t="shared" si="14"/>
        <v>0</v>
      </c>
      <c r="K57" s="56">
        <v>88</v>
      </c>
      <c r="L57" s="56">
        <v>88</v>
      </c>
      <c r="M57" s="57">
        <f t="shared" si="15"/>
        <v>176</v>
      </c>
      <c r="N57" s="32">
        <f t="shared" si="13"/>
        <v>6.8554711531173096E-2</v>
      </c>
      <c r="O57" s="32">
        <f t="shared" si="0"/>
        <v>8.4118285170488749E-2</v>
      </c>
      <c r="P57" s="33">
        <f t="shared" si="1"/>
        <v>7.6336498350830936E-2</v>
      </c>
      <c r="Q57" s="41"/>
      <c r="R57" s="58">
        <f t="shared" si="10"/>
        <v>17.00156845973093</v>
      </c>
      <c r="S57" s="58">
        <f t="shared" si="11"/>
        <v>20.86133472228121</v>
      </c>
      <c r="T57" s="58">
        <f t="shared" si="12"/>
        <v>18.93145159100607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1448.2766260134654</v>
      </c>
      <c r="F58" s="61">
        <v>1764.9999999999991</v>
      </c>
      <c r="G58" s="62">
        <f t="shared" si="4"/>
        <v>3213.2766260134645</v>
      </c>
      <c r="H58" s="56">
        <v>0</v>
      </c>
      <c r="I58" s="56">
        <v>0</v>
      </c>
      <c r="J58" s="57">
        <f t="shared" si="14"/>
        <v>0</v>
      </c>
      <c r="K58" s="56">
        <v>88</v>
      </c>
      <c r="L58" s="56">
        <v>88</v>
      </c>
      <c r="M58" s="57">
        <f t="shared" si="15"/>
        <v>176</v>
      </c>
      <c r="N58" s="34">
        <f t="shared" si="13"/>
        <v>6.6361648919238694E-2</v>
      </c>
      <c r="O58" s="34">
        <f t="shared" si="0"/>
        <v>8.0874266862170044E-2</v>
      </c>
      <c r="P58" s="35">
        <f t="shared" si="1"/>
        <v>7.3617957890704369E-2</v>
      </c>
      <c r="Q58" s="41"/>
      <c r="R58" s="58">
        <f t="shared" si="10"/>
        <v>16.457688931971198</v>
      </c>
      <c r="S58" s="58">
        <f t="shared" si="11"/>
        <v>20.056818181818173</v>
      </c>
      <c r="T58" s="58">
        <f t="shared" si="12"/>
        <v>18.257253556894685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3860.7014679698482</v>
      </c>
      <c r="F59" s="64">
        <v>4198.695167506713</v>
      </c>
      <c r="G59" s="65">
        <f t="shared" si="4"/>
        <v>8059.3966354765616</v>
      </c>
      <c r="H59" s="66">
        <v>29</v>
      </c>
      <c r="I59" s="64">
        <v>1</v>
      </c>
      <c r="J59" s="65">
        <f t="shared" si="5"/>
        <v>30</v>
      </c>
      <c r="K59" s="66">
        <v>60</v>
      </c>
      <c r="L59" s="64">
        <v>87</v>
      </c>
      <c r="M59" s="65">
        <f t="shared" si="6"/>
        <v>147</v>
      </c>
      <c r="N59" s="30">
        <f t="shared" si="13"/>
        <v>0.18259087532963716</v>
      </c>
      <c r="O59" s="30">
        <f t="shared" si="0"/>
        <v>0.1926714008584211</v>
      </c>
      <c r="P59" s="31">
        <f t="shared" si="1"/>
        <v>0.187707206900423</v>
      </c>
      <c r="Q59" s="41"/>
      <c r="R59" s="58">
        <f t="shared" si="10"/>
        <v>43.378668179436495</v>
      </c>
      <c r="S59" s="58">
        <f t="shared" si="11"/>
        <v>47.712445085303557</v>
      </c>
      <c r="T59" s="58">
        <f t="shared" si="12"/>
        <v>45.533314324726334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3659.1793096777774</v>
      </c>
      <c r="F60" s="56">
        <v>4197.81554356572</v>
      </c>
      <c r="G60" s="57">
        <f t="shared" si="4"/>
        <v>7856.9948532434973</v>
      </c>
      <c r="H60" s="55">
        <v>29</v>
      </c>
      <c r="I60" s="56">
        <v>1</v>
      </c>
      <c r="J60" s="57">
        <f t="shared" ref="J60:J84" si="22">+H60+I60</f>
        <v>30</v>
      </c>
      <c r="K60" s="55">
        <v>60</v>
      </c>
      <c r="L60" s="56">
        <v>87</v>
      </c>
      <c r="M60" s="57">
        <f t="shared" ref="M60:M84" si="23">+K60+L60</f>
        <v>147</v>
      </c>
      <c r="N60" s="32">
        <f t="shared" si="13"/>
        <v>0.17305993708275527</v>
      </c>
      <c r="O60" s="32">
        <f t="shared" si="0"/>
        <v>0.19263103632368392</v>
      </c>
      <c r="P60" s="33">
        <f t="shared" si="1"/>
        <v>0.18299317247166708</v>
      </c>
      <c r="Q60" s="41"/>
      <c r="R60" s="58">
        <f t="shared" si="10"/>
        <v>41.114374266042439</v>
      </c>
      <c r="S60" s="58">
        <f t="shared" si="11"/>
        <v>47.702449358701365</v>
      </c>
      <c r="T60" s="58">
        <f t="shared" si="12"/>
        <v>44.389801430754225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3434.9684392852828</v>
      </c>
      <c r="F61" s="56">
        <v>4101.9240882528093</v>
      </c>
      <c r="G61" s="57">
        <f t="shared" si="4"/>
        <v>7536.8925275380916</v>
      </c>
      <c r="H61" s="55">
        <v>29</v>
      </c>
      <c r="I61" s="56">
        <v>1</v>
      </c>
      <c r="J61" s="57">
        <f t="shared" si="22"/>
        <v>30</v>
      </c>
      <c r="K61" s="55">
        <v>59</v>
      </c>
      <c r="L61" s="56">
        <v>87</v>
      </c>
      <c r="M61" s="57">
        <f t="shared" si="23"/>
        <v>146</v>
      </c>
      <c r="N61" s="32">
        <f t="shared" si="13"/>
        <v>0.16438401795967089</v>
      </c>
      <c r="O61" s="32">
        <f t="shared" si="0"/>
        <v>0.18823073092202686</v>
      </c>
      <c r="P61" s="33">
        <f t="shared" si="1"/>
        <v>0.17655763979427688</v>
      </c>
      <c r="Q61" s="41"/>
      <c r="R61" s="58">
        <f t="shared" si="10"/>
        <v>39.033732264605483</v>
      </c>
      <c r="S61" s="58">
        <f t="shared" si="11"/>
        <v>46.612773730145562</v>
      </c>
      <c r="T61" s="58">
        <f t="shared" si="12"/>
        <v>42.823252997375519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3285.7249931952392</v>
      </c>
      <c r="F62" s="56">
        <v>4021.5688278173693</v>
      </c>
      <c r="G62" s="57">
        <f t="shared" si="4"/>
        <v>7307.2938210126085</v>
      </c>
      <c r="H62" s="55">
        <v>29</v>
      </c>
      <c r="I62" s="56">
        <v>5</v>
      </c>
      <c r="J62" s="57">
        <f t="shared" si="22"/>
        <v>34</v>
      </c>
      <c r="K62" s="55">
        <v>59</v>
      </c>
      <c r="L62" s="56">
        <v>83</v>
      </c>
      <c r="M62" s="57">
        <f t="shared" si="23"/>
        <v>142</v>
      </c>
      <c r="N62" s="32">
        <f t="shared" si="13"/>
        <v>0.15724181628997125</v>
      </c>
      <c r="O62" s="32">
        <f t="shared" si="0"/>
        <v>0.18563371620279584</v>
      </c>
      <c r="P62" s="33">
        <f t="shared" si="1"/>
        <v>0.17169393376439399</v>
      </c>
      <c r="Q62" s="41"/>
      <c r="R62" s="58">
        <f t="shared" si="10"/>
        <v>37.337784013582265</v>
      </c>
      <c r="S62" s="58">
        <f t="shared" si="11"/>
        <v>45.699645770651927</v>
      </c>
      <c r="T62" s="58">
        <f t="shared" si="12"/>
        <v>41.518714892117096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3182.6336073986954</v>
      </c>
      <c r="F63" s="56">
        <v>3924.0759272442447</v>
      </c>
      <c r="G63" s="57">
        <f t="shared" si="4"/>
        <v>7106.7095346429396</v>
      </c>
      <c r="H63" s="55">
        <v>29</v>
      </c>
      <c r="I63" s="56">
        <v>5</v>
      </c>
      <c r="J63" s="57">
        <f t="shared" si="22"/>
        <v>34</v>
      </c>
      <c r="K63" s="55">
        <v>59</v>
      </c>
      <c r="L63" s="56">
        <v>83</v>
      </c>
      <c r="M63" s="57">
        <f t="shared" si="23"/>
        <v>142</v>
      </c>
      <c r="N63" s="32">
        <f t="shared" si="13"/>
        <v>0.15230826987934032</v>
      </c>
      <c r="O63" s="32">
        <f t="shared" si="0"/>
        <v>0.18113348999465678</v>
      </c>
      <c r="P63" s="33">
        <f t="shared" si="1"/>
        <v>0.16698095711097133</v>
      </c>
      <c r="Q63" s="41"/>
      <c r="R63" s="58">
        <f t="shared" si="10"/>
        <v>36.166290993166996</v>
      </c>
      <c r="S63" s="58">
        <f t="shared" si="11"/>
        <v>44.591771900502778</v>
      </c>
      <c r="T63" s="58">
        <f t="shared" si="12"/>
        <v>40.379031446834887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2995.7442373651006</v>
      </c>
      <c r="F64" s="56">
        <v>3739.5844190122743</v>
      </c>
      <c r="G64" s="57">
        <f t="shared" si="4"/>
        <v>6735.3286563773745</v>
      </c>
      <c r="H64" s="55">
        <v>29</v>
      </c>
      <c r="I64" s="56">
        <v>5</v>
      </c>
      <c r="J64" s="57">
        <f t="shared" si="22"/>
        <v>34</v>
      </c>
      <c r="K64" s="55">
        <v>59</v>
      </c>
      <c r="L64" s="56">
        <v>83</v>
      </c>
      <c r="M64" s="57">
        <f t="shared" si="23"/>
        <v>142</v>
      </c>
      <c r="N64" s="3">
        <f t="shared" si="13"/>
        <v>0.14336448302857488</v>
      </c>
      <c r="O64" s="3">
        <f t="shared" si="0"/>
        <v>0.17261744917892699</v>
      </c>
      <c r="P64" s="4">
        <f t="shared" si="1"/>
        <v>0.15825490264044584</v>
      </c>
      <c r="Q64" s="41"/>
      <c r="R64" s="58">
        <f t="shared" si="10"/>
        <v>34.04254815187614</v>
      </c>
      <c r="S64" s="58">
        <f t="shared" si="11"/>
        <v>42.495277488775848</v>
      </c>
      <c r="T64" s="58">
        <f t="shared" si="12"/>
        <v>38.268912820325994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2629.0342157158548</v>
      </c>
      <c r="F65" s="56">
        <v>3273.5738826138427</v>
      </c>
      <c r="G65" s="57">
        <f t="shared" si="4"/>
        <v>5902.6080983296979</v>
      </c>
      <c r="H65" s="55">
        <v>29</v>
      </c>
      <c r="I65" s="56">
        <v>5</v>
      </c>
      <c r="J65" s="57">
        <f t="shared" si="22"/>
        <v>34</v>
      </c>
      <c r="K65" s="55">
        <v>59</v>
      </c>
      <c r="L65" s="56">
        <v>83</v>
      </c>
      <c r="M65" s="57">
        <f t="shared" si="23"/>
        <v>142</v>
      </c>
      <c r="N65" s="3">
        <f t="shared" si="13"/>
        <v>0.12581519026205276</v>
      </c>
      <c r="O65" s="3">
        <f t="shared" si="0"/>
        <v>0.15110662308963455</v>
      </c>
      <c r="P65" s="4">
        <f t="shared" si="1"/>
        <v>0.13868910005473914</v>
      </c>
      <c r="Q65" s="41"/>
      <c r="R65" s="58">
        <f t="shared" si="10"/>
        <v>29.875388814952895</v>
      </c>
      <c r="S65" s="58">
        <f t="shared" si="11"/>
        <v>37.199703211520941</v>
      </c>
      <c r="T65" s="58">
        <f t="shared" si="12"/>
        <v>33.53754601323692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1019.6385865684045</v>
      </c>
      <c r="F66" s="56">
        <v>1236.964961516521</v>
      </c>
      <c r="G66" s="57">
        <f t="shared" si="4"/>
        <v>2256.6035480849255</v>
      </c>
      <c r="H66" s="55">
        <v>25</v>
      </c>
      <c r="I66" s="56">
        <v>1</v>
      </c>
      <c r="J66" s="57">
        <f t="shared" si="22"/>
        <v>26</v>
      </c>
      <c r="K66" s="55">
        <v>22</v>
      </c>
      <c r="L66" s="56">
        <v>43</v>
      </c>
      <c r="M66" s="57">
        <f t="shared" si="23"/>
        <v>65</v>
      </c>
      <c r="N66" s="3">
        <f t="shared" si="13"/>
        <v>9.3923967075203077E-2</v>
      </c>
      <c r="O66" s="3">
        <f t="shared" si="0"/>
        <v>0.1136916324923273</v>
      </c>
      <c r="P66" s="4">
        <f t="shared" si="1"/>
        <v>0.10381871310659392</v>
      </c>
      <c r="Q66" s="41"/>
      <c r="R66" s="58">
        <f t="shared" si="10"/>
        <v>21.694438012093713</v>
      </c>
      <c r="S66" s="58">
        <f t="shared" si="11"/>
        <v>28.112840034466387</v>
      </c>
      <c r="T66" s="58">
        <f t="shared" si="12"/>
        <v>24.797841187746435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918.06612816033078</v>
      </c>
      <c r="F67" s="56">
        <v>1156.6259753947036</v>
      </c>
      <c r="G67" s="57">
        <f t="shared" si="4"/>
        <v>2074.6921035550345</v>
      </c>
      <c r="H67" s="55">
        <v>24</v>
      </c>
      <c r="I67" s="56">
        <v>1</v>
      </c>
      <c r="J67" s="57">
        <f t="shared" si="22"/>
        <v>25</v>
      </c>
      <c r="K67" s="55">
        <v>25</v>
      </c>
      <c r="L67" s="56">
        <v>43</v>
      </c>
      <c r="M67" s="57">
        <f t="shared" si="23"/>
        <v>68</v>
      </c>
      <c r="N67" s="3">
        <f t="shared" si="13"/>
        <v>8.0645302895320695E-2</v>
      </c>
      <c r="O67" s="3">
        <f t="shared" si="0"/>
        <v>0.10630753450318967</v>
      </c>
      <c r="P67" s="4">
        <f t="shared" si="1"/>
        <v>9.3185955064455372E-2</v>
      </c>
      <c r="Q67" s="41"/>
      <c r="R67" s="58">
        <f t="shared" si="10"/>
        <v>18.736043431843484</v>
      </c>
      <c r="S67" s="58">
        <f t="shared" si="11"/>
        <v>26.286953986243262</v>
      </c>
      <c r="T67" s="58">
        <f t="shared" si="12"/>
        <v>22.308517242527252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868.01110965490204</v>
      </c>
      <c r="F68" s="56">
        <v>1070.2559327206804</v>
      </c>
      <c r="G68" s="57">
        <f t="shared" si="4"/>
        <v>1938.2670423755826</v>
      </c>
      <c r="H68" s="55">
        <v>23</v>
      </c>
      <c r="I68" s="56">
        <v>1</v>
      </c>
      <c r="J68" s="57">
        <f t="shared" si="22"/>
        <v>24</v>
      </c>
      <c r="K68" s="55">
        <v>21</v>
      </c>
      <c r="L68" s="56">
        <v>43</v>
      </c>
      <c r="M68" s="57">
        <f t="shared" si="23"/>
        <v>64</v>
      </c>
      <c r="N68" s="3">
        <f t="shared" si="13"/>
        <v>8.5299833889043053E-2</v>
      </c>
      <c r="O68" s="3">
        <f t="shared" si="0"/>
        <v>9.836911146329784E-2</v>
      </c>
      <c r="P68" s="4">
        <f t="shared" si="1"/>
        <v>9.205295603987379E-2</v>
      </c>
      <c r="Q68" s="41"/>
      <c r="R68" s="58">
        <f t="shared" si="10"/>
        <v>19.727525219429591</v>
      </c>
      <c r="S68" s="58">
        <f t="shared" si="11"/>
        <v>24.323998470924554</v>
      </c>
      <c r="T68" s="58">
        <f t="shared" si="12"/>
        <v>22.025761845177076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427.39688059170282</v>
      </c>
      <c r="F69" s="61">
        <v>473.99999999999994</v>
      </c>
      <c r="G69" s="62">
        <f t="shared" si="4"/>
        <v>901.39688059170271</v>
      </c>
      <c r="H69" s="67">
        <v>23</v>
      </c>
      <c r="I69" s="61">
        <v>7</v>
      </c>
      <c r="J69" s="62">
        <f t="shared" si="22"/>
        <v>30</v>
      </c>
      <c r="K69" s="67">
        <v>21</v>
      </c>
      <c r="L69" s="61">
        <v>34</v>
      </c>
      <c r="M69" s="62">
        <f t="shared" si="23"/>
        <v>55</v>
      </c>
      <c r="N69" s="6">
        <f t="shared" si="13"/>
        <v>4.2000479617895325E-2</v>
      </c>
      <c r="O69" s="6">
        <f t="shared" si="0"/>
        <v>4.7666934835076419E-2</v>
      </c>
      <c r="P69" s="7">
        <f t="shared" si="1"/>
        <v>4.4801037802768527E-2</v>
      </c>
      <c r="Q69" s="41"/>
      <c r="R69" s="58">
        <f t="shared" si="10"/>
        <v>9.7135654679932468</v>
      </c>
      <c r="S69" s="58">
        <f t="shared" si="11"/>
        <v>11.560975609756095</v>
      </c>
      <c r="T69" s="58">
        <f t="shared" si="12"/>
        <v>10.604669183431797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4457.0000000000018</v>
      </c>
      <c r="F70" s="64">
        <v>4262.3122529887469</v>
      </c>
      <c r="G70" s="65">
        <f t="shared" si="4"/>
        <v>8719.3122529887478</v>
      </c>
      <c r="H70" s="66">
        <v>352</v>
      </c>
      <c r="I70" s="64">
        <v>352</v>
      </c>
      <c r="J70" s="65">
        <f t="shared" si="22"/>
        <v>704</v>
      </c>
      <c r="K70" s="66">
        <v>0</v>
      </c>
      <c r="L70" s="64">
        <v>0</v>
      </c>
      <c r="M70" s="65">
        <f t="shared" si="23"/>
        <v>0</v>
      </c>
      <c r="N70" s="15">
        <f t="shared" si="13"/>
        <v>5.8620054713804735E-2</v>
      </c>
      <c r="O70" s="15">
        <f t="shared" si="0"/>
        <v>5.6059451980596947E-2</v>
      </c>
      <c r="P70" s="16">
        <f t="shared" si="1"/>
        <v>5.7339753347200838E-2</v>
      </c>
      <c r="Q70" s="41"/>
      <c r="R70" s="58">
        <f t="shared" si="10"/>
        <v>12.661931818181824</v>
      </c>
      <c r="S70" s="58">
        <f t="shared" si="11"/>
        <v>12.108841627808941</v>
      </c>
      <c r="T70" s="58">
        <f t="shared" si="12"/>
        <v>12.38538672299538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6079.7500153620977</v>
      </c>
      <c r="F71" s="56">
        <v>6546.4207063017056</v>
      </c>
      <c r="G71" s="57">
        <f t="shared" ref="G71:G84" si="24">+E71+F71</f>
        <v>12626.170721663802</v>
      </c>
      <c r="H71" s="55">
        <v>352</v>
      </c>
      <c r="I71" s="56">
        <v>352</v>
      </c>
      <c r="J71" s="57">
        <f t="shared" si="22"/>
        <v>704</v>
      </c>
      <c r="K71" s="55">
        <v>0</v>
      </c>
      <c r="L71" s="56">
        <v>0</v>
      </c>
      <c r="M71" s="57">
        <f t="shared" si="23"/>
        <v>0</v>
      </c>
      <c r="N71" s="3">
        <f t="shared" si="13"/>
        <v>7.9963042079152169E-2</v>
      </c>
      <c r="O71" s="3">
        <f t="shared" si="0"/>
        <v>8.6100861562259393E-2</v>
      </c>
      <c r="P71" s="4">
        <f t="shared" si="1"/>
        <v>8.3031951820705774E-2</v>
      </c>
      <c r="Q71" s="41"/>
      <c r="R71" s="58">
        <f t="shared" ref="R71:R86" si="25">+E71/(H71+K71)</f>
        <v>17.272017089096867</v>
      </c>
      <c r="S71" s="58">
        <f t="shared" ref="S71:S86" si="26">+F71/(I71+L71)</f>
        <v>18.597786097448026</v>
      </c>
      <c r="T71" s="58">
        <f t="shared" ref="T71:T86" si="27">+G71/(J71+M71)</f>
        <v>17.934901593272446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10414.769301568327</v>
      </c>
      <c r="F72" s="56">
        <v>11201.427107437859</v>
      </c>
      <c r="G72" s="57">
        <f t="shared" si="24"/>
        <v>21616.196409006188</v>
      </c>
      <c r="H72" s="55">
        <v>352</v>
      </c>
      <c r="I72" s="56">
        <v>352</v>
      </c>
      <c r="J72" s="57">
        <f t="shared" si="22"/>
        <v>704</v>
      </c>
      <c r="K72" s="55">
        <v>0</v>
      </c>
      <c r="L72" s="56">
        <v>0</v>
      </c>
      <c r="M72" s="57">
        <f t="shared" si="23"/>
        <v>0</v>
      </c>
      <c r="N72" s="3">
        <f t="shared" si="13"/>
        <v>0.13697876290993696</v>
      </c>
      <c r="O72" s="3">
        <f t="shared" si="0"/>
        <v>0.14732516713275803</v>
      </c>
      <c r="P72" s="4">
        <f t="shared" si="1"/>
        <v>0.14215196502134753</v>
      </c>
      <c r="Q72" s="41"/>
      <c r="R72" s="58">
        <f t="shared" si="25"/>
        <v>29.587412788546384</v>
      </c>
      <c r="S72" s="58">
        <f t="shared" si="26"/>
        <v>31.822236100675738</v>
      </c>
      <c r="T72" s="58">
        <f t="shared" si="27"/>
        <v>30.704824444611063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12313.154040114436</v>
      </c>
      <c r="F73" s="56">
        <v>12577.563431520321</v>
      </c>
      <c r="G73" s="57">
        <f t="shared" si="24"/>
        <v>24890.717471634758</v>
      </c>
      <c r="H73" s="55">
        <v>352</v>
      </c>
      <c r="I73" s="56">
        <v>348</v>
      </c>
      <c r="J73" s="57">
        <f t="shared" si="22"/>
        <v>700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0.16194699652928288</v>
      </c>
      <c r="O73" s="3">
        <f t="shared" ref="O73" si="29">+F73/(I73*216+L73*248)</f>
        <v>0.16732603543423161</v>
      </c>
      <c r="P73" s="4">
        <f t="shared" ref="P73" si="30">+G73/(J73*216+M73*248)</f>
        <v>0.16462114729917168</v>
      </c>
      <c r="Q73" s="41"/>
      <c r="R73" s="58">
        <f t="shared" si="25"/>
        <v>34.980551250325099</v>
      </c>
      <c r="S73" s="58">
        <f t="shared" si="26"/>
        <v>36.142423653794026</v>
      </c>
      <c r="T73" s="58">
        <f t="shared" si="27"/>
        <v>35.558167816621086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13132.404963896392</v>
      </c>
      <c r="F74" s="56">
        <v>13594.321280720855</v>
      </c>
      <c r="G74" s="57">
        <f t="shared" si="24"/>
        <v>26726.726244617246</v>
      </c>
      <c r="H74" s="55">
        <v>352</v>
      </c>
      <c r="I74" s="56">
        <v>352</v>
      </c>
      <c r="J74" s="57">
        <f t="shared" si="22"/>
        <v>704</v>
      </c>
      <c r="K74" s="55">
        <v>0</v>
      </c>
      <c r="L74" s="56">
        <v>0</v>
      </c>
      <c r="M74" s="57">
        <f t="shared" si="23"/>
        <v>0</v>
      </c>
      <c r="N74" s="3">
        <f t="shared" si="13"/>
        <v>0.17272207707144877</v>
      </c>
      <c r="O74" s="3">
        <f t="shared" si="0"/>
        <v>0.17879736532934626</v>
      </c>
      <c r="P74" s="4">
        <f t="shared" si="1"/>
        <v>0.17575972120039751</v>
      </c>
      <c r="Q74" s="41"/>
      <c r="R74" s="58">
        <f t="shared" si="25"/>
        <v>37.307968647432929</v>
      </c>
      <c r="S74" s="58">
        <f t="shared" si="26"/>
        <v>38.62023091113879</v>
      </c>
      <c r="T74" s="58">
        <f t="shared" si="27"/>
        <v>37.96409977928586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13616.250480097107</v>
      </c>
      <c r="F75" s="56">
        <v>15142.744445650955</v>
      </c>
      <c r="G75" s="57">
        <f t="shared" si="24"/>
        <v>28758.994925748062</v>
      </c>
      <c r="H75" s="55">
        <v>352</v>
      </c>
      <c r="I75" s="56">
        <v>352</v>
      </c>
      <c r="J75" s="57">
        <f t="shared" si="22"/>
        <v>704</v>
      </c>
      <c r="K75" s="55">
        <v>0</v>
      </c>
      <c r="L75" s="56">
        <v>0</v>
      </c>
      <c r="M75" s="57">
        <f t="shared" si="23"/>
        <v>0</v>
      </c>
      <c r="N75" s="3">
        <f t="shared" si="13"/>
        <v>0.17908578598612568</v>
      </c>
      <c r="O75" s="3">
        <f t="shared" si="0"/>
        <v>0.19916277943038399</v>
      </c>
      <c r="P75" s="4">
        <f t="shared" si="1"/>
        <v>0.18912428270825482</v>
      </c>
      <c r="Q75" s="41"/>
      <c r="R75" s="58">
        <f t="shared" si="25"/>
        <v>38.682529773003147</v>
      </c>
      <c r="S75" s="58">
        <f t="shared" si="26"/>
        <v>43.019160356962942</v>
      </c>
      <c r="T75" s="58">
        <f t="shared" si="27"/>
        <v>40.850845064983041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16298.532570570393</v>
      </c>
      <c r="F76" s="56">
        <v>20301.400573986972</v>
      </c>
      <c r="G76" s="57">
        <f t="shared" si="24"/>
        <v>36599.933144557363</v>
      </c>
      <c r="H76" s="55">
        <v>364</v>
      </c>
      <c r="I76" s="56">
        <v>352</v>
      </c>
      <c r="J76" s="57">
        <f t="shared" si="22"/>
        <v>716</v>
      </c>
      <c r="K76" s="55">
        <v>0</v>
      </c>
      <c r="L76" s="56">
        <v>0</v>
      </c>
      <c r="M76" s="57">
        <f t="shared" si="23"/>
        <v>0</v>
      </c>
      <c r="N76" s="3">
        <f t="shared" si="13"/>
        <v>0.20729716842911061</v>
      </c>
      <c r="O76" s="3">
        <f t="shared" si="0"/>
        <v>0.26701126596678992</v>
      </c>
      <c r="P76" s="4">
        <f t="shared" si="1"/>
        <v>0.2366538197325507</v>
      </c>
      <c r="Q76" s="41"/>
      <c r="R76" s="58">
        <f t="shared" si="25"/>
        <v>44.776188380687891</v>
      </c>
      <c r="S76" s="58">
        <f t="shared" si="26"/>
        <v>57.674433448826626</v>
      </c>
      <c r="T76" s="58">
        <f t="shared" si="27"/>
        <v>51.117225062230951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17990.47741652526</v>
      </c>
      <c r="F77" s="56">
        <v>21920.403676937003</v>
      </c>
      <c r="G77" s="57">
        <f t="shared" si="24"/>
        <v>39910.88109346226</v>
      </c>
      <c r="H77" s="55">
        <v>354</v>
      </c>
      <c r="I77" s="56">
        <v>360</v>
      </c>
      <c r="J77" s="57">
        <f t="shared" si="22"/>
        <v>714</v>
      </c>
      <c r="K77" s="55">
        <v>0</v>
      </c>
      <c r="L77" s="56">
        <v>0</v>
      </c>
      <c r="M77" s="57">
        <f t="shared" si="23"/>
        <v>0</v>
      </c>
      <c r="N77" s="3">
        <f t="shared" si="13"/>
        <v>0.23528035960092672</v>
      </c>
      <c r="O77" s="3">
        <f t="shared" si="0"/>
        <v>0.28189819543386063</v>
      </c>
      <c r="P77" s="4">
        <f t="shared" si="1"/>
        <v>0.25878515077719588</v>
      </c>
      <c r="Q77" s="41"/>
      <c r="R77" s="58">
        <f t="shared" si="25"/>
        <v>50.820557673800167</v>
      </c>
      <c r="S77" s="58">
        <f t="shared" si="26"/>
        <v>60.8900102137139</v>
      </c>
      <c r="T77" s="58">
        <f t="shared" si="27"/>
        <v>55.897592567874312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12962.194035806348</v>
      </c>
      <c r="F78" s="56">
        <v>14864.058896340814</v>
      </c>
      <c r="G78" s="57">
        <f t="shared" si="24"/>
        <v>27826.252932147159</v>
      </c>
      <c r="H78" s="55">
        <v>352</v>
      </c>
      <c r="I78" s="56">
        <v>352</v>
      </c>
      <c r="J78" s="57">
        <f t="shared" si="22"/>
        <v>704</v>
      </c>
      <c r="K78" s="55">
        <v>0</v>
      </c>
      <c r="L78" s="56">
        <v>0</v>
      </c>
      <c r="M78" s="57">
        <f t="shared" si="23"/>
        <v>0</v>
      </c>
      <c r="N78" s="3">
        <f t="shared" si="13"/>
        <v>0.17048340219652708</v>
      </c>
      <c r="O78" s="3">
        <f t="shared" si="0"/>
        <v>0.19549740762232762</v>
      </c>
      <c r="P78" s="4">
        <f t="shared" si="1"/>
        <v>0.18299040490942733</v>
      </c>
      <c r="Q78" s="41"/>
      <c r="R78" s="58">
        <f t="shared" si="25"/>
        <v>36.82441487444985</v>
      </c>
      <c r="S78" s="58">
        <f t="shared" si="26"/>
        <v>42.227440046422764</v>
      </c>
      <c r="T78" s="58">
        <f t="shared" si="27"/>
        <v>39.525927460436307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11995.056928263441</v>
      </c>
      <c r="F79" s="56">
        <v>13858.005310689978</v>
      </c>
      <c r="G79" s="57">
        <f t="shared" si="24"/>
        <v>25853.062238953418</v>
      </c>
      <c r="H79" s="55">
        <v>352</v>
      </c>
      <c r="I79" s="56">
        <v>352</v>
      </c>
      <c r="J79" s="57">
        <f t="shared" si="22"/>
        <v>704</v>
      </c>
      <c r="K79" s="55">
        <v>0</v>
      </c>
      <c r="L79" s="56">
        <v>0</v>
      </c>
      <c r="M79" s="57">
        <f t="shared" si="23"/>
        <v>0</v>
      </c>
      <c r="N79" s="3">
        <f t="shared" si="13"/>
        <v>0.15776326978460964</v>
      </c>
      <c r="O79" s="3">
        <f t="shared" si="0"/>
        <v>0.18226543180095195</v>
      </c>
      <c r="P79" s="4">
        <f t="shared" si="1"/>
        <v>0.17001435079278079</v>
      </c>
      <c r="Q79" s="41"/>
      <c r="R79" s="58">
        <f t="shared" si="25"/>
        <v>34.07686627347568</v>
      </c>
      <c r="S79" s="58">
        <f t="shared" si="26"/>
        <v>39.369333269005615</v>
      </c>
      <c r="T79" s="58">
        <f t="shared" si="27"/>
        <v>36.723099771240648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9331.3342546918047</v>
      </c>
      <c r="F80" s="56">
        <v>10113.731170028776</v>
      </c>
      <c r="G80" s="57">
        <f t="shared" si="24"/>
        <v>19445.065424720582</v>
      </c>
      <c r="H80" s="55">
        <v>350</v>
      </c>
      <c r="I80" s="56">
        <v>352</v>
      </c>
      <c r="J80" s="57">
        <f t="shared" si="22"/>
        <v>702</v>
      </c>
      <c r="K80" s="55">
        <v>0</v>
      </c>
      <c r="L80" s="56">
        <v>0</v>
      </c>
      <c r="M80" s="57">
        <f t="shared" si="23"/>
        <v>0</v>
      </c>
      <c r="N80" s="3">
        <f t="shared" si="13"/>
        <v>0.12343034728428313</v>
      </c>
      <c r="O80" s="3">
        <f t="shared" si="0"/>
        <v>0.13301940196271012</v>
      </c>
      <c r="P80" s="4">
        <f t="shared" si="1"/>
        <v>0.12823853424554568</v>
      </c>
      <c r="Q80" s="41"/>
      <c r="R80" s="58">
        <f t="shared" si="25"/>
        <v>26.660955013405157</v>
      </c>
      <c r="S80" s="58">
        <f t="shared" si="26"/>
        <v>28.732190823945384</v>
      </c>
      <c r="T80" s="58">
        <f t="shared" si="27"/>
        <v>27.699523397037865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7650.5754979370467</v>
      </c>
      <c r="F81" s="56">
        <v>8327.9920397571332</v>
      </c>
      <c r="G81" s="57">
        <f t="shared" si="24"/>
        <v>15978.56753769418</v>
      </c>
      <c r="H81" s="55">
        <v>346</v>
      </c>
      <c r="I81" s="56">
        <v>352</v>
      </c>
      <c r="J81" s="57">
        <f t="shared" si="22"/>
        <v>698</v>
      </c>
      <c r="K81" s="55">
        <v>0</v>
      </c>
      <c r="L81" s="56">
        <v>0</v>
      </c>
      <c r="M81" s="57">
        <f t="shared" si="23"/>
        <v>0</v>
      </c>
      <c r="N81" s="3">
        <f t="shared" si="13"/>
        <v>0.10236800869643875</v>
      </c>
      <c r="O81" s="3">
        <f t="shared" ref="O81:O86" si="31">+F81/(I81*216+L81*248)</f>
        <v>0.10953272358687306</v>
      </c>
      <c r="P81" s="4">
        <f t="shared" ref="P81:P86" si="32">+G81/(J81*216+M81*248)</f>
        <v>0.10598116004519646</v>
      </c>
      <c r="Q81" s="41"/>
      <c r="R81" s="58">
        <f t="shared" si="25"/>
        <v>22.111489878430771</v>
      </c>
      <c r="S81" s="58">
        <f t="shared" si="26"/>
        <v>23.659068294764584</v>
      </c>
      <c r="T81" s="58">
        <f t="shared" si="27"/>
        <v>22.891930569762437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6426.9678913960679</v>
      </c>
      <c r="F82" s="56">
        <v>7094.6085558489694</v>
      </c>
      <c r="G82" s="57">
        <f t="shared" si="24"/>
        <v>13521.576447245037</v>
      </c>
      <c r="H82" s="55">
        <v>344</v>
      </c>
      <c r="I82" s="56">
        <v>352</v>
      </c>
      <c r="J82" s="57">
        <f t="shared" si="22"/>
        <v>696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8.6495584240364826E-2</v>
      </c>
      <c r="O82" s="3">
        <f t="shared" si="31"/>
        <v>9.331082380904053E-2</v>
      </c>
      <c r="P82" s="4">
        <f t="shared" si="32"/>
        <v>8.9942372068200813E-2</v>
      </c>
      <c r="Q82" s="41"/>
      <c r="R82" s="58">
        <f t="shared" si="25"/>
        <v>18.683046195918802</v>
      </c>
      <c r="S82" s="58">
        <f t="shared" si="26"/>
        <v>20.155137942752756</v>
      </c>
      <c r="T82" s="58">
        <f t="shared" si="27"/>
        <v>19.427552366731376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5188.319218487286</v>
      </c>
      <c r="F83" s="56">
        <v>5911.3658559613605</v>
      </c>
      <c r="G83" s="57">
        <f t="shared" si="24"/>
        <v>11099.685074448647</v>
      </c>
      <c r="H83" s="55">
        <v>352</v>
      </c>
      <c r="I83" s="56">
        <v>352</v>
      </c>
      <c r="J83" s="57">
        <f t="shared" si="22"/>
        <v>704</v>
      </c>
      <c r="K83" s="55">
        <v>0</v>
      </c>
      <c r="L83" s="56">
        <v>0</v>
      </c>
      <c r="M83" s="57">
        <f t="shared" si="23"/>
        <v>0</v>
      </c>
      <c r="N83" s="3">
        <f t="shared" si="33"/>
        <v>6.8238626084902221E-2</v>
      </c>
      <c r="O83" s="3">
        <f t="shared" si="31"/>
        <v>7.7748393518010314E-2</v>
      </c>
      <c r="P83" s="4">
        <f t="shared" si="32"/>
        <v>7.2993509801456274E-2</v>
      </c>
      <c r="Q83" s="41"/>
      <c r="R83" s="58">
        <f t="shared" si="25"/>
        <v>14.73954323433888</v>
      </c>
      <c r="S83" s="58">
        <f t="shared" si="26"/>
        <v>16.793652999890227</v>
      </c>
      <c r="T83" s="58">
        <f t="shared" si="27"/>
        <v>15.766598117114556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2684.743876078267</v>
      </c>
      <c r="F84" s="61">
        <v>3383</v>
      </c>
      <c r="G84" s="62">
        <f t="shared" si="24"/>
        <v>6067.743876078267</v>
      </c>
      <c r="H84" s="67">
        <v>352</v>
      </c>
      <c r="I84" s="61">
        <v>352</v>
      </c>
      <c r="J84" s="62">
        <f t="shared" si="22"/>
        <v>704</v>
      </c>
      <c r="K84" s="67">
        <v>0</v>
      </c>
      <c r="L84" s="61">
        <v>0</v>
      </c>
      <c r="M84" s="62">
        <f t="shared" si="23"/>
        <v>0</v>
      </c>
      <c r="N84" s="6">
        <f t="shared" si="33"/>
        <v>3.5310709649598419E-2</v>
      </c>
      <c r="O84" s="6">
        <f t="shared" si="31"/>
        <v>4.4494423400673402E-2</v>
      </c>
      <c r="P84" s="7">
        <f t="shared" si="32"/>
        <v>3.9902566525135907E-2</v>
      </c>
      <c r="Q84" s="41"/>
      <c r="R84" s="58">
        <f t="shared" si="25"/>
        <v>7.6271132843132587</v>
      </c>
      <c r="S84" s="58">
        <f t="shared" si="26"/>
        <v>9.610795454545455</v>
      </c>
      <c r="T84" s="58">
        <f t="shared" si="27"/>
        <v>8.6189543694293569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1954.1925914086733</v>
      </c>
      <c r="F85" s="64">
        <v>5511.3919565163651</v>
      </c>
      <c r="G85" s="65">
        <f t="shared" ref="G85:G86" si="34">+E85+F85</f>
        <v>7465.5845479250384</v>
      </c>
      <c r="H85" s="71">
        <v>67</v>
      </c>
      <c r="I85" s="64">
        <v>65</v>
      </c>
      <c r="J85" s="65">
        <f t="shared" ref="J85:J86" si="35">+H85+I85</f>
        <v>132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0.13503265556997465</v>
      </c>
      <c r="O85" s="3">
        <f t="shared" si="31"/>
        <v>0.39254928465216277</v>
      </c>
      <c r="P85" s="4">
        <f t="shared" si="32"/>
        <v>0.26184008655741575</v>
      </c>
      <c r="Q85" s="41"/>
      <c r="R85" s="58">
        <f t="shared" si="25"/>
        <v>29.167053603114525</v>
      </c>
      <c r="S85" s="58">
        <f t="shared" si="26"/>
        <v>84.790645484867156</v>
      </c>
      <c r="T85" s="58">
        <f t="shared" si="27"/>
        <v>56.557458696401802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1811.2964313662203</v>
      </c>
      <c r="F86" s="61">
        <v>5332.9999999999945</v>
      </c>
      <c r="G86" s="62">
        <f t="shared" si="34"/>
        <v>7144.2964313662151</v>
      </c>
      <c r="H86" s="72">
        <v>75</v>
      </c>
      <c r="I86" s="61">
        <v>66</v>
      </c>
      <c r="J86" s="62">
        <f t="shared" si="35"/>
        <v>141</v>
      </c>
      <c r="K86" s="72">
        <v>0</v>
      </c>
      <c r="L86" s="61">
        <v>0</v>
      </c>
      <c r="M86" s="62">
        <f t="shared" si="36"/>
        <v>0</v>
      </c>
      <c r="N86" s="6">
        <f t="shared" si="33"/>
        <v>0.11180842168927285</v>
      </c>
      <c r="O86" s="6">
        <f t="shared" si="31"/>
        <v>0.37408810325476954</v>
      </c>
      <c r="P86" s="7">
        <f t="shared" si="32"/>
        <v>0.23457763433695217</v>
      </c>
      <c r="Q86" s="41"/>
      <c r="R86" s="58">
        <f t="shared" si="25"/>
        <v>24.150619084882937</v>
      </c>
      <c r="S86" s="58">
        <f t="shared" si="26"/>
        <v>80.803030303030226</v>
      </c>
      <c r="T86" s="58">
        <f t="shared" si="27"/>
        <v>50.668769016781667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900406.45029168262</v>
      </c>
    </row>
    <row r="91" spans="2:20" x14ac:dyDescent="0.25">
      <c r="C91" t="s">
        <v>112</v>
      </c>
      <c r="D91" s="78">
        <f>SUMPRODUCT(((((J5:J86)*216)+((M5:M86)*248))*((D5:D86))/1000))</f>
        <v>5183714.1962400004</v>
      </c>
    </row>
    <row r="92" spans="2:20" x14ac:dyDescent="0.25">
      <c r="C92" t="s">
        <v>111</v>
      </c>
      <c r="D92" s="39">
        <f>+D90/D91</f>
        <v>0.17369909223482868</v>
      </c>
    </row>
    <row r="93" spans="2:20" x14ac:dyDescent="0.25">
      <c r="C93"/>
      <c r="D93" s="81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82" zoomScale="80" zoomScaleNormal="80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4" width="12" style="50" customWidth="1"/>
    <col min="5" max="16" width="10" style="50" customWidth="1"/>
    <col min="17" max="17" width="18.8554687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0.19458108252238057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552</v>
      </c>
      <c r="F5" s="56">
        <v>605.16625573581996</v>
      </c>
      <c r="G5" s="57">
        <f>+E5+F5</f>
        <v>1157.16625573582</v>
      </c>
      <c r="H5" s="56">
        <v>87</v>
      </c>
      <c r="I5" s="56">
        <v>87</v>
      </c>
      <c r="J5" s="57">
        <f>+H5+I5</f>
        <v>174</v>
      </c>
      <c r="K5" s="56">
        <v>0</v>
      </c>
      <c r="L5" s="56">
        <v>0</v>
      </c>
      <c r="M5" s="57">
        <f>+K5+L5</f>
        <v>0</v>
      </c>
      <c r="N5" s="32">
        <f>+E5/(H5*216+K5*248)</f>
        <v>2.9374201787994891E-2</v>
      </c>
      <c r="O5" s="32">
        <f t="shared" ref="O5:O80" si="0">+F5/(I5*216+L5*248)</f>
        <v>3.220339802766177E-2</v>
      </c>
      <c r="P5" s="33">
        <f>+G5/(J5*216+M5*248)</f>
        <v>3.0788799907828329E-2</v>
      </c>
      <c r="Q5" s="41"/>
      <c r="R5" s="58">
        <f>+E5/(H5+K5)</f>
        <v>6.3448275862068968</v>
      </c>
      <c r="S5" s="58">
        <f>+F5/(I5+L5)</f>
        <v>6.9559339739749424</v>
      </c>
      <c r="T5" s="58">
        <f t="shared" ref="T5" si="1">+G5/(J5+M5)</f>
        <v>6.6503807800909192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1016.8872938218768</v>
      </c>
      <c r="F6" s="56">
        <v>1069.3888181675516</v>
      </c>
      <c r="G6" s="57">
        <f t="shared" ref="G6:G70" si="2">+E6+F6</f>
        <v>2086.2761119894285</v>
      </c>
      <c r="H6" s="56">
        <v>87</v>
      </c>
      <c r="I6" s="56">
        <v>87</v>
      </c>
      <c r="J6" s="57">
        <f t="shared" ref="J6:J59" si="3">+H6+I6</f>
        <v>174</v>
      </c>
      <c r="K6" s="56">
        <v>0</v>
      </c>
      <c r="L6" s="56">
        <v>0</v>
      </c>
      <c r="M6" s="57">
        <f t="shared" ref="M6:M59" si="4">+K6+L6</f>
        <v>0</v>
      </c>
      <c r="N6" s="32">
        <f t="shared" ref="N6:N16" si="5">+E6/(H6*216+K6*248)</f>
        <v>5.411277638473163E-2</v>
      </c>
      <c r="O6" s="32">
        <f t="shared" ref="O6:O16" si="6">+F6/(I6*216+L6*248)</f>
        <v>5.6906599519346082E-2</v>
      </c>
      <c r="P6" s="33">
        <f t="shared" ref="P6:P16" si="7">+G6/(J6*216+M6*248)</f>
        <v>5.5509687952038859E-2</v>
      </c>
      <c r="Q6" s="41"/>
      <c r="R6" s="58">
        <f t="shared" ref="R6:R70" si="8">+E6/(H6+K6)</f>
        <v>11.688359699102033</v>
      </c>
      <c r="S6" s="58">
        <f t="shared" ref="S6:S70" si="9">+F6/(I6+L6)</f>
        <v>12.291825496178754</v>
      </c>
      <c r="T6" s="58">
        <f t="shared" ref="T6:T70" si="10">+G6/(J6+M6)</f>
        <v>11.990092597640393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1477.8024771437817</v>
      </c>
      <c r="F7" s="56">
        <v>1335.9702843422242</v>
      </c>
      <c r="G7" s="57">
        <f t="shared" si="2"/>
        <v>2813.7727614860059</v>
      </c>
      <c r="H7" s="56">
        <v>87</v>
      </c>
      <c r="I7" s="56">
        <v>90</v>
      </c>
      <c r="J7" s="57">
        <f t="shared" si="3"/>
        <v>177</v>
      </c>
      <c r="K7" s="56">
        <v>0</v>
      </c>
      <c r="L7" s="56">
        <v>0</v>
      </c>
      <c r="M7" s="57">
        <f t="shared" si="4"/>
        <v>0</v>
      </c>
      <c r="N7" s="32">
        <f t="shared" si="5"/>
        <v>7.8639978562355356E-2</v>
      </c>
      <c r="O7" s="32">
        <f t="shared" si="6"/>
        <v>6.8722751252172032E-2</v>
      </c>
      <c r="P7" s="33">
        <f t="shared" si="7"/>
        <v>7.3597320608024847E-2</v>
      </c>
      <c r="Q7" s="41"/>
      <c r="R7" s="58">
        <f t="shared" si="8"/>
        <v>16.986235369468755</v>
      </c>
      <c r="S7" s="58">
        <f t="shared" si="9"/>
        <v>14.844114270469158</v>
      </c>
      <c r="T7" s="58">
        <f t="shared" si="10"/>
        <v>15.897021251333367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1788.1220399128763</v>
      </c>
      <c r="F8" s="56">
        <v>1412.3342090180922</v>
      </c>
      <c r="G8" s="57">
        <f t="shared" si="2"/>
        <v>3200.4562489309683</v>
      </c>
      <c r="H8" s="56">
        <v>87</v>
      </c>
      <c r="I8" s="56">
        <v>89</v>
      </c>
      <c r="J8" s="57">
        <f t="shared" si="3"/>
        <v>176</v>
      </c>
      <c r="K8" s="56">
        <v>0</v>
      </c>
      <c r="L8" s="56">
        <v>0</v>
      </c>
      <c r="M8" s="57">
        <f t="shared" si="4"/>
        <v>0</v>
      </c>
      <c r="N8" s="32">
        <f t="shared" si="5"/>
        <v>9.5153365257177325E-2</v>
      </c>
      <c r="O8" s="32">
        <f t="shared" si="6"/>
        <v>7.346723933718749E-2</v>
      </c>
      <c r="P8" s="33">
        <f t="shared" si="7"/>
        <v>8.4187085672636996E-2</v>
      </c>
      <c r="Q8" s="41"/>
      <c r="R8" s="58">
        <f t="shared" si="8"/>
        <v>20.553126895550303</v>
      </c>
      <c r="S8" s="58">
        <f t="shared" si="9"/>
        <v>15.868923696832496</v>
      </c>
      <c r="T8" s="58">
        <f t="shared" si="10"/>
        <v>18.184410505289591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2360.1665554706278</v>
      </c>
      <c r="F9" s="56">
        <v>1827.9187697090972</v>
      </c>
      <c r="G9" s="57">
        <f t="shared" si="2"/>
        <v>4188.0853251797253</v>
      </c>
      <c r="H9" s="56">
        <v>89</v>
      </c>
      <c r="I9" s="56">
        <v>88</v>
      </c>
      <c r="J9" s="57">
        <f t="shared" si="3"/>
        <v>177</v>
      </c>
      <c r="K9" s="56">
        <v>0</v>
      </c>
      <c r="L9" s="56">
        <v>0</v>
      </c>
      <c r="M9" s="57">
        <f t="shared" si="4"/>
        <v>0</v>
      </c>
      <c r="N9" s="32">
        <f t="shared" si="5"/>
        <v>0.12277187658503058</v>
      </c>
      <c r="O9" s="32">
        <f t="shared" si="6"/>
        <v>9.6165760190924723E-2</v>
      </c>
      <c r="P9" s="33">
        <f t="shared" si="7"/>
        <v>0.10954397690886496</v>
      </c>
      <c r="Q9" s="41"/>
      <c r="R9" s="58">
        <f t="shared" si="8"/>
        <v>26.518725342366604</v>
      </c>
      <c r="S9" s="58">
        <f t="shared" si="9"/>
        <v>20.771804201239743</v>
      </c>
      <c r="T9" s="58">
        <f t="shared" si="10"/>
        <v>23.661499012314831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2759.4836579612643</v>
      </c>
      <c r="F10" s="56">
        <v>2059.5302330927416</v>
      </c>
      <c r="G10" s="57">
        <f t="shared" si="2"/>
        <v>4819.0138910540063</v>
      </c>
      <c r="H10" s="56">
        <v>88</v>
      </c>
      <c r="I10" s="56">
        <v>86</v>
      </c>
      <c r="J10" s="57">
        <f t="shared" si="3"/>
        <v>174</v>
      </c>
      <c r="K10" s="56">
        <v>0</v>
      </c>
      <c r="L10" s="56">
        <v>0</v>
      </c>
      <c r="M10" s="57">
        <f t="shared" si="4"/>
        <v>0</v>
      </c>
      <c r="N10" s="32">
        <f t="shared" si="5"/>
        <v>0.14517485574291164</v>
      </c>
      <c r="O10" s="32">
        <f t="shared" si="6"/>
        <v>0.11087049058423458</v>
      </c>
      <c r="P10" s="33">
        <f t="shared" si="7"/>
        <v>0.12821982468747356</v>
      </c>
      <c r="Q10" s="41"/>
      <c r="R10" s="58">
        <f t="shared" si="8"/>
        <v>31.357768840468911</v>
      </c>
      <c r="S10" s="58">
        <f t="shared" si="9"/>
        <v>23.94802596619467</v>
      </c>
      <c r="T10" s="58">
        <f t="shared" si="10"/>
        <v>27.695482132494288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3486.4277239374005</v>
      </c>
      <c r="F11" s="56">
        <v>2755.7376318214929</v>
      </c>
      <c r="G11" s="57">
        <f t="shared" si="2"/>
        <v>6242.1653557588934</v>
      </c>
      <c r="H11" s="56">
        <v>88</v>
      </c>
      <c r="I11" s="56">
        <v>87</v>
      </c>
      <c r="J11" s="57">
        <f t="shared" si="3"/>
        <v>175</v>
      </c>
      <c r="K11" s="56">
        <v>0</v>
      </c>
      <c r="L11" s="56">
        <v>0</v>
      </c>
      <c r="M11" s="57">
        <f t="shared" si="4"/>
        <v>0</v>
      </c>
      <c r="N11" s="32">
        <f t="shared" si="5"/>
        <v>0.18341896695798615</v>
      </c>
      <c r="O11" s="32">
        <f t="shared" si="6"/>
        <v>0.14664419070995599</v>
      </c>
      <c r="P11" s="33">
        <f t="shared" si="7"/>
        <v>0.16513664962325114</v>
      </c>
      <c r="Q11" s="41"/>
      <c r="R11" s="58">
        <f t="shared" si="8"/>
        <v>39.618496862925006</v>
      </c>
      <c r="S11" s="58">
        <f t="shared" si="9"/>
        <v>31.675145193350492</v>
      </c>
      <c r="T11" s="58">
        <f t="shared" si="10"/>
        <v>35.66951631862225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3659.8494218876426</v>
      </c>
      <c r="F12" s="56">
        <v>2811.8873790634711</v>
      </c>
      <c r="G12" s="57">
        <f t="shared" si="2"/>
        <v>6471.7368009511138</v>
      </c>
      <c r="H12" s="56">
        <v>87</v>
      </c>
      <c r="I12" s="56">
        <v>87</v>
      </c>
      <c r="J12" s="57">
        <f t="shared" si="3"/>
        <v>174</v>
      </c>
      <c r="K12" s="56">
        <v>0</v>
      </c>
      <c r="L12" s="56">
        <v>0</v>
      </c>
      <c r="M12" s="57">
        <f t="shared" si="4"/>
        <v>0</v>
      </c>
      <c r="N12" s="32">
        <f t="shared" si="5"/>
        <v>0.19475571636268851</v>
      </c>
      <c r="O12" s="32">
        <f t="shared" si="6"/>
        <v>0.14963215086544654</v>
      </c>
      <c r="P12" s="33">
        <f t="shared" si="7"/>
        <v>0.17219393361406751</v>
      </c>
      <c r="Q12" s="41"/>
      <c r="R12" s="58">
        <f t="shared" si="8"/>
        <v>42.067234734340722</v>
      </c>
      <c r="S12" s="58">
        <f t="shared" si="9"/>
        <v>32.32054458693645</v>
      </c>
      <c r="T12" s="58">
        <f t="shared" si="10"/>
        <v>37.193889660638582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3798.4997930503064</v>
      </c>
      <c r="F13" s="56">
        <v>2858.5207034483119</v>
      </c>
      <c r="G13" s="57">
        <f t="shared" si="2"/>
        <v>6657.0204964986187</v>
      </c>
      <c r="H13" s="56">
        <v>87</v>
      </c>
      <c r="I13" s="56">
        <v>87</v>
      </c>
      <c r="J13" s="57">
        <f t="shared" si="3"/>
        <v>174</v>
      </c>
      <c r="K13" s="56">
        <v>0</v>
      </c>
      <c r="L13" s="56">
        <v>0</v>
      </c>
      <c r="M13" s="57">
        <f t="shared" si="4"/>
        <v>0</v>
      </c>
      <c r="N13" s="32">
        <f t="shared" si="5"/>
        <v>0.20213387574767488</v>
      </c>
      <c r="O13" s="32">
        <f t="shared" si="6"/>
        <v>0.15211370282291997</v>
      </c>
      <c r="P13" s="33">
        <f t="shared" si="7"/>
        <v>0.17712378928529743</v>
      </c>
      <c r="Q13" s="41"/>
      <c r="R13" s="58">
        <f t="shared" si="8"/>
        <v>43.660917161497771</v>
      </c>
      <c r="S13" s="58">
        <f t="shared" si="9"/>
        <v>32.856559809750713</v>
      </c>
      <c r="T13" s="58">
        <f t="shared" si="10"/>
        <v>38.258738485624242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4486.5455148078063</v>
      </c>
      <c r="F14" s="56">
        <v>3401.8555796728269</v>
      </c>
      <c r="G14" s="57">
        <f t="shared" si="2"/>
        <v>7888.4010944806332</v>
      </c>
      <c r="H14" s="56">
        <v>87</v>
      </c>
      <c r="I14" s="56">
        <v>87</v>
      </c>
      <c r="J14" s="57">
        <f t="shared" si="3"/>
        <v>174</v>
      </c>
      <c r="K14" s="56">
        <v>0</v>
      </c>
      <c r="L14" s="56">
        <v>0</v>
      </c>
      <c r="M14" s="57">
        <f t="shared" si="4"/>
        <v>0</v>
      </c>
      <c r="N14" s="32">
        <f t="shared" si="5"/>
        <v>0.2387476327590361</v>
      </c>
      <c r="O14" s="32">
        <f t="shared" si="6"/>
        <v>0.18102679755602527</v>
      </c>
      <c r="P14" s="33">
        <f t="shared" si="7"/>
        <v>0.20988721515753067</v>
      </c>
      <c r="Q14" s="41"/>
      <c r="R14" s="58">
        <f t="shared" si="8"/>
        <v>51.569488675951796</v>
      </c>
      <c r="S14" s="58">
        <f t="shared" si="9"/>
        <v>39.101788272101459</v>
      </c>
      <c r="T14" s="58">
        <f t="shared" si="10"/>
        <v>45.335638474026631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8730.4549305835626</v>
      </c>
      <c r="F15" s="56">
        <v>6667.6892992196736</v>
      </c>
      <c r="G15" s="57">
        <f t="shared" si="2"/>
        <v>15398.144229803236</v>
      </c>
      <c r="H15" s="56">
        <v>197</v>
      </c>
      <c r="I15" s="56">
        <v>204</v>
      </c>
      <c r="J15" s="57">
        <f t="shared" si="3"/>
        <v>401</v>
      </c>
      <c r="K15" s="56">
        <v>88</v>
      </c>
      <c r="L15" s="56">
        <v>88</v>
      </c>
      <c r="M15" s="57">
        <f t="shared" si="4"/>
        <v>176</v>
      </c>
      <c r="N15" s="32">
        <f t="shared" si="5"/>
        <v>0.13561661070249104</v>
      </c>
      <c r="O15" s="32">
        <f t="shared" si="6"/>
        <v>0.10119732423536415</v>
      </c>
      <c r="P15" s="33">
        <f t="shared" si="7"/>
        <v>0.11820721173772675</v>
      </c>
      <c r="Q15" s="41"/>
      <c r="R15" s="58">
        <f t="shared" si="8"/>
        <v>30.633175195030045</v>
      </c>
      <c r="S15" s="58">
        <f t="shared" si="9"/>
        <v>22.834552394587924</v>
      </c>
      <c r="T15" s="58">
        <f t="shared" si="10"/>
        <v>26.686558457197982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15476.630600595843</v>
      </c>
      <c r="F16" s="56">
        <v>12451.074562118352</v>
      </c>
      <c r="G16" s="57">
        <f t="shared" si="2"/>
        <v>27927.705162714195</v>
      </c>
      <c r="H16" s="56">
        <v>227</v>
      </c>
      <c r="I16" s="56">
        <v>224</v>
      </c>
      <c r="J16" s="57">
        <f t="shared" si="3"/>
        <v>451</v>
      </c>
      <c r="K16" s="56">
        <v>149</v>
      </c>
      <c r="L16" s="56">
        <v>149</v>
      </c>
      <c r="M16" s="57">
        <f t="shared" si="4"/>
        <v>298</v>
      </c>
      <c r="N16" s="32">
        <f t="shared" si="5"/>
        <v>0.17999430825032381</v>
      </c>
      <c r="O16" s="32">
        <f t="shared" si="6"/>
        <v>0.14590647044762295</v>
      </c>
      <c r="P16" s="33">
        <f t="shared" si="7"/>
        <v>0.1630148561914207</v>
      </c>
      <c r="Q16" s="41"/>
      <c r="R16" s="58">
        <f t="shared" si="8"/>
        <v>41.161251597329368</v>
      </c>
      <c r="S16" s="58">
        <f t="shared" si="9"/>
        <v>33.380896949378958</v>
      </c>
      <c r="T16" s="58">
        <f t="shared" si="10"/>
        <v>37.286655757962876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16723.364784406302</v>
      </c>
      <c r="F17" s="56">
        <v>13663.795014356803</v>
      </c>
      <c r="G17" s="57">
        <f t="shared" si="2"/>
        <v>30387.159798763103</v>
      </c>
      <c r="H17" s="56">
        <v>223</v>
      </c>
      <c r="I17" s="56">
        <v>225</v>
      </c>
      <c r="J17" s="57">
        <f t="shared" si="3"/>
        <v>448</v>
      </c>
      <c r="K17" s="56">
        <v>149</v>
      </c>
      <c r="L17" s="56">
        <v>146</v>
      </c>
      <c r="M17" s="57">
        <f t="shared" si="4"/>
        <v>295</v>
      </c>
      <c r="N17" s="32">
        <f t="shared" ref="N17:N81" si="11">+E17/(H17*216+K17*248)</f>
        <v>0.19646810132056275</v>
      </c>
      <c r="O17" s="32">
        <f t="shared" si="0"/>
        <v>0.16111445871093297</v>
      </c>
      <c r="P17" s="33">
        <f t="shared" ref="P17:P80" si="12">+G17/(J17*216+M17*248)</f>
        <v>0.17882373592794068</v>
      </c>
      <c r="Q17" s="41"/>
      <c r="R17" s="58">
        <f t="shared" si="8"/>
        <v>44.955281678511561</v>
      </c>
      <c r="S17" s="58">
        <f t="shared" si="9"/>
        <v>36.829636157295965</v>
      </c>
      <c r="T17" s="58">
        <f t="shared" si="10"/>
        <v>40.897927050825174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21441.31113324465</v>
      </c>
      <c r="F18" s="56">
        <v>16975.064211948422</v>
      </c>
      <c r="G18" s="57">
        <f t="shared" si="2"/>
        <v>38416.375345193068</v>
      </c>
      <c r="H18" s="56">
        <v>223</v>
      </c>
      <c r="I18" s="56">
        <v>225</v>
      </c>
      <c r="J18" s="57">
        <f t="shared" si="3"/>
        <v>448</v>
      </c>
      <c r="K18" s="56">
        <v>149</v>
      </c>
      <c r="L18" s="56">
        <v>150</v>
      </c>
      <c r="M18" s="57">
        <f t="shared" si="4"/>
        <v>299</v>
      </c>
      <c r="N18" s="32">
        <f t="shared" si="11"/>
        <v>0.25189510259920878</v>
      </c>
      <c r="O18" s="32">
        <f t="shared" si="0"/>
        <v>0.1978445712348301</v>
      </c>
      <c r="P18" s="33">
        <f t="shared" si="12"/>
        <v>0.22476231772287075</v>
      </c>
      <c r="Q18" s="41"/>
      <c r="R18" s="58">
        <f t="shared" si="8"/>
        <v>57.637933153883466</v>
      </c>
      <c r="S18" s="58">
        <f t="shared" si="9"/>
        <v>45.266837898529126</v>
      </c>
      <c r="T18" s="58">
        <f t="shared" si="10"/>
        <v>51.42754396946863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25960.320790029065</v>
      </c>
      <c r="F19" s="56">
        <v>22750.533487121924</v>
      </c>
      <c r="G19" s="57">
        <f t="shared" si="2"/>
        <v>48710.854277150989</v>
      </c>
      <c r="H19" s="56">
        <v>210</v>
      </c>
      <c r="I19" s="56">
        <v>225</v>
      </c>
      <c r="J19" s="57">
        <f t="shared" si="3"/>
        <v>435</v>
      </c>
      <c r="K19" s="56">
        <v>158</v>
      </c>
      <c r="L19" s="56">
        <v>148</v>
      </c>
      <c r="M19" s="57">
        <f t="shared" si="4"/>
        <v>306</v>
      </c>
      <c r="N19" s="32">
        <f t="shared" si="11"/>
        <v>0.30706284053308414</v>
      </c>
      <c r="O19" s="32">
        <f t="shared" si="0"/>
        <v>0.26669949225267192</v>
      </c>
      <c r="P19" s="33">
        <f t="shared" si="12"/>
        <v>0.28679086169487417</v>
      </c>
      <c r="Q19" s="41"/>
      <c r="R19" s="58">
        <f t="shared" si="8"/>
        <v>70.544349972905067</v>
      </c>
      <c r="S19" s="58">
        <f t="shared" si="9"/>
        <v>60.993387364938137</v>
      </c>
      <c r="T19" s="58">
        <f t="shared" si="10"/>
        <v>65.736645448246946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27636.751250936788</v>
      </c>
      <c r="F20" s="56">
        <v>33097.663470691004</v>
      </c>
      <c r="G20" s="57">
        <f t="shared" si="2"/>
        <v>60734.414721627792</v>
      </c>
      <c r="H20" s="56">
        <v>201</v>
      </c>
      <c r="I20" s="56">
        <v>223</v>
      </c>
      <c r="J20" s="57">
        <f t="shared" si="3"/>
        <v>424</v>
      </c>
      <c r="K20" s="56">
        <v>171</v>
      </c>
      <c r="L20" s="56">
        <v>149</v>
      </c>
      <c r="M20" s="57">
        <f t="shared" si="4"/>
        <v>320</v>
      </c>
      <c r="N20" s="32">
        <f t="shared" si="11"/>
        <v>0.32201658336755207</v>
      </c>
      <c r="O20" s="32">
        <f t="shared" si="0"/>
        <v>0.38883533212747889</v>
      </c>
      <c r="P20" s="33">
        <f t="shared" si="12"/>
        <v>0.35528836766208693</v>
      </c>
      <c r="Q20" s="41"/>
      <c r="R20" s="58">
        <f t="shared" si="8"/>
        <v>74.292342072410719</v>
      </c>
      <c r="S20" s="58">
        <f t="shared" si="9"/>
        <v>88.972213630889797</v>
      </c>
      <c r="T20" s="58">
        <f t="shared" si="10"/>
        <v>81.632277851650258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27339.922927037293</v>
      </c>
      <c r="F21" s="56">
        <v>32970.028042761907</v>
      </c>
      <c r="G21" s="57">
        <f t="shared" si="2"/>
        <v>60309.950969799203</v>
      </c>
      <c r="H21" s="56">
        <v>201</v>
      </c>
      <c r="I21" s="56">
        <v>224</v>
      </c>
      <c r="J21" s="57">
        <f t="shared" si="3"/>
        <v>425</v>
      </c>
      <c r="K21" s="56">
        <v>171</v>
      </c>
      <c r="L21" s="56">
        <v>149</v>
      </c>
      <c r="M21" s="57">
        <f t="shared" si="4"/>
        <v>320</v>
      </c>
      <c r="N21" s="32">
        <f t="shared" si="11"/>
        <v>0.31855801322517352</v>
      </c>
      <c r="O21" s="32">
        <f t="shared" si="0"/>
        <v>0.38635544251853737</v>
      </c>
      <c r="P21" s="33">
        <f t="shared" si="12"/>
        <v>0.35236007811287218</v>
      </c>
      <c r="Q21" s="41"/>
      <c r="R21" s="58">
        <f t="shared" si="8"/>
        <v>73.494416470530354</v>
      </c>
      <c r="S21" s="58">
        <f t="shared" si="9"/>
        <v>88.391496093195457</v>
      </c>
      <c r="T21" s="58">
        <f t="shared" si="10"/>
        <v>80.952954321878124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25789.280777830965</v>
      </c>
      <c r="F22" s="56">
        <v>31611.837468866925</v>
      </c>
      <c r="G22" s="57">
        <f t="shared" si="2"/>
        <v>57401.118246697893</v>
      </c>
      <c r="H22" s="56">
        <v>199</v>
      </c>
      <c r="I22" s="56">
        <v>229</v>
      </c>
      <c r="J22" s="57">
        <f t="shared" si="3"/>
        <v>428</v>
      </c>
      <c r="K22" s="56">
        <v>171</v>
      </c>
      <c r="L22" s="56">
        <v>149</v>
      </c>
      <c r="M22" s="57">
        <f t="shared" si="4"/>
        <v>320</v>
      </c>
      <c r="N22" s="32">
        <f t="shared" si="11"/>
        <v>0.30201050189515372</v>
      </c>
      <c r="O22" s="32">
        <f t="shared" si="0"/>
        <v>0.36581000588857299</v>
      </c>
      <c r="P22" s="33">
        <f t="shared" si="12"/>
        <v>0.3341003809292809</v>
      </c>
      <c r="Q22" s="41"/>
      <c r="R22" s="58">
        <f t="shared" si="8"/>
        <v>69.700758859002605</v>
      </c>
      <c r="S22" s="58">
        <f t="shared" si="9"/>
        <v>83.629199653087099</v>
      </c>
      <c r="T22" s="58">
        <f t="shared" si="10"/>
        <v>76.739462896654942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23300.329543939988</v>
      </c>
      <c r="F23" s="56">
        <v>26584.775381560146</v>
      </c>
      <c r="G23" s="57">
        <f t="shared" si="2"/>
        <v>49885.104925500134</v>
      </c>
      <c r="H23" s="56">
        <v>200</v>
      </c>
      <c r="I23" s="56">
        <v>225</v>
      </c>
      <c r="J23" s="57">
        <f t="shared" si="3"/>
        <v>425</v>
      </c>
      <c r="K23" s="56">
        <v>171</v>
      </c>
      <c r="L23" s="56">
        <v>151</v>
      </c>
      <c r="M23" s="57">
        <f t="shared" si="4"/>
        <v>322</v>
      </c>
      <c r="N23" s="32">
        <f t="shared" si="11"/>
        <v>0.27217467460914851</v>
      </c>
      <c r="O23" s="32">
        <f t="shared" si="0"/>
        <v>0.30895285633088676</v>
      </c>
      <c r="P23" s="33">
        <f t="shared" si="12"/>
        <v>0.29061090160262465</v>
      </c>
      <c r="Q23" s="41"/>
      <c r="R23" s="58">
        <f t="shared" si="8"/>
        <v>62.804122759946061</v>
      </c>
      <c r="S23" s="58">
        <f t="shared" si="9"/>
        <v>70.704189844574856</v>
      </c>
      <c r="T23" s="58">
        <f t="shared" si="10"/>
        <v>66.780595616466044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21743.078246062109</v>
      </c>
      <c r="F24" s="56">
        <v>24895.161022494798</v>
      </c>
      <c r="G24" s="57">
        <f t="shared" si="2"/>
        <v>46638.239268556907</v>
      </c>
      <c r="H24" s="56">
        <v>201</v>
      </c>
      <c r="I24" s="56">
        <v>228</v>
      </c>
      <c r="J24" s="57">
        <f t="shared" si="3"/>
        <v>429</v>
      </c>
      <c r="K24" s="56">
        <v>169</v>
      </c>
      <c r="L24" s="56">
        <v>148</v>
      </c>
      <c r="M24" s="57">
        <f t="shared" si="4"/>
        <v>317</v>
      </c>
      <c r="N24" s="32">
        <f t="shared" si="11"/>
        <v>0.25481762429755894</v>
      </c>
      <c r="O24" s="32">
        <f t="shared" si="0"/>
        <v>0.28964027622969563</v>
      </c>
      <c r="P24" s="33">
        <f t="shared" si="12"/>
        <v>0.27229238246471804</v>
      </c>
      <c r="Q24" s="41"/>
      <c r="R24" s="58">
        <f t="shared" si="8"/>
        <v>58.765076340708404</v>
      </c>
      <c r="S24" s="58">
        <f t="shared" si="9"/>
        <v>66.210534634294675</v>
      </c>
      <c r="T24" s="58">
        <f t="shared" si="10"/>
        <v>62.517747008789421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20872.367484325492</v>
      </c>
      <c r="F25" s="56">
        <v>23969.981700391614</v>
      </c>
      <c r="G25" s="57">
        <f t="shared" si="2"/>
        <v>44842.34918471711</v>
      </c>
      <c r="H25" s="56">
        <v>201</v>
      </c>
      <c r="I25" s="56">
        <v>228</v>
      </c>
      <c r="J25" s="57">
        <f t="shared" si="3"/>
        <v>429</v>
      </c>
      <c r="K25" s="56">
        <v>168</v>
      </c>
      <c r="L25" s="56">
        <v>146</v>
      </c>
      <c r="M25" s="57">
        <f t="shared" si="4"/>
        <v>314</v>
      </c>
      <c r="N25" s="32">
        <f t="shared" si="11"/>
        <v>0.24532636911525027</v>
      </c>
      <c r="O25" s="32">
        <f t="shared" si="0"/>
        <v>0.28049501147247252</v>
      </c>
      <c r="P25" s="33">
        <f t="shared" si="12"/>
        <v>0.26294946043484724</v>
      </c>
      <c r="Q25" s="41"/>
      <c r="R25" s="58">
        <f t="shared" si="8"/>
        <v>56.564681529337378</v>
      </c>
      <c r="S25" s="58">
        <f t="shared" si="9"/>
        <v>64.090860161474907</v>
      </c>
      <c r="T25" s="58">
        <f t="shared" si="10"/>
        <v>60.35309446126125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20043.233362212977</v>
      </c>
      <c r="F26" s="56">
        <v>22613.6154303269</v>
      </c>
      <c r="G26" s="57">
        <f t="shared" si="2"/>
        <v>42656.84879253988</v>
      </c>
      <c r="H26" s="56">
        <v>203</v>
      </c>
      <c r="I26" s="56">
        <v>232</v>
      </c>
      <c r="J26" s="57">
        <f t="shared" si="3"/>
        <v>435</v>
      </c>
      <c r="K26" s="56">
        <v>171</v>
      </c>
      <c r="L26" s="56">
        <v>147</v>
      </c>
      <c r="M26" s="57">
        <f t="shared" si="4"/>
        <v>318</v>
      </c>
      <c r="N26" s="32">
        <f t="shared" si="11"/>
        <v>0.2323691495340959</v>
      </c>
      <c r="O26" s="32">
        <f t="shared" si="0"/>
        <v>0.26122372505229297</v>
      </c>
      <c r="P26" s="33">
        <f t="shared" si="12"/>
        <v>0.24682248294530784</v>
      </c>
      <c r="Q26" s="41"/>
      <c r="R26" s="58">
        <f t="shared" si="8"/>
        <v>53.591533054045392</v>
      </c>
      <c r="S26" s="58">
        <f t="shared" si="9"/>
        <v>59.66653147843509</v>
      </c>
      <c r="T26" s="58">
        <f t="shared" si="10"/>
        <v>56.649201583718302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17110.301733727756</v>
      </c>
      <c r="F27" s="56">
        <v>21856.164388539044</v>
      </c>
      <c r="G27" s="57">
        <f t="shared" si="2"/>
        <v>38966.4661222668</v>
      </c>
      <c r="H27" s="56">
        <v>207</v>
      </c>
      <c r="I27" s="56">
        <v>228</v>
      </c>
      <c r="J27" s="57">
        <f t="shared" si="3"/>
        <v>435</v>
      </c>
      <c r="K27" s="56">
        <v>170</v>
      </c>
      <c r="L27" s="56">
        <v>147</v>
      </c>
      <c r="M27" s="57">
        <f t="shared" si="4"/>
        <v>317</v>
      </c>
      <c r="N27" s="32">
        <f t="shared" si="11"/>
        <v>0.19695991497522511</v>
      </c>
      <c r="O27" s="32">
        <f t="shared" si="0"/>
        <v>0.25501918683537578</v>
      </c>
      <c r="P27" s="33">
        <f t="shared" si="12"/>
        <v>0.22579307738194651</v>
      </c>
      <c r="Q27" s="41"/>
      <c r="R27" s="58">
        <f t="shared" si="8"/>
        <v>45.385415739330917</v>
      </c>
      <c r="S27" s="58">
        <f t="shared" si="9"/>
        <v>58.283105036104118</v>
      </c>
      <c r="T27" s="58">
        <f t="shared" si="10"/>
        <v>51.817109205142025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8443.7861446749557</v>
      </c>
      <c r="F28" s="56">
        <v>6998.1887771892079</v>
      </c>
      <c r="G28" s="57">
        <f t="shared" si="2"/>
        <v>15441.974921864163</v>
      </c>
      <c r="H28" s="56">
        <v>132</v>
      </c>
      <c r="I28" s="56">
        <v>131</v>
      </c>
      <c r="J28" s="57">
        <f t="shared" si="3"/>
        <v>263</v>
      </c>
      <c r="K28" s="56">
        <v>0</v>
      </c>
      <c r="L28" s="56">
        <v>0</v>
      </c>
      <c r="M28" s="57">
        <f t="shared" si="4"/>
        <v>0</v>
      </c>
      <c r="N28" s="32">
        <f t="shared" si="11"/>
        <v>0.29614850395184328</v>
      </c>
      <c r="O28" s="32">
        <f t="shared" si="0"/>
        <v>0.24732077951615805</v>
      </c>
      <c r="P28" s="33">
        <f t="shared" si="12"/>
        <v>0.27182747010745251</v>
      </c>
      <c r="Q28" s="41"/>
      <c r="R28" s="58">
        <f t="shared" si="8"/>
        <v>63.968076853598149</v>
      </c>
      <c r="S28" s="58">
        <f t="shared" si="9"/>
        <v>53.421288375490136</v>
      </c>
      <c r="T28" s="58">
        <f t="shared" si="10"/>
        <v>58.714733543209746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8490.8382086450674</v>
      </c>
      <c r="F29" s="56">
        <v>6640.2828328144551</v>
      </c>
      <c r="G29" s="57">
        <f t="shared" si="2"/>
        <v>15131.121041459523</v>
      </c>
      <c r="H29" s="56">
        <v>132</v>
      </c>
      <c r="I29" s="56">
        <v>132</v>
      </c>
      <c r="J29" s="57">
        <f t="shared" si="3"/>
        <v>264</v>
      </c>
      <c r="K29" s="56">
        <v>0</v>
      </c>
      <c r="L29" s="56">
        <v>0</v>
      </c>
      <c r="M29" s="57">
        <f t="shared" si="4"/>
        <v>0</v>
      </c>
      <c r="N29" s="32">
        <f t="shared" si="11"/>
        <v>0.29779875872071643</v>
      </c>
      <c r="O29" s="32">
        <f t="shared" si="0"/>
        <v>0.23289431933271798</v>
      </c>
      <c r="P29" s="33">
        <f t="shared" si="12"/>
        <v>0.26534653902671723</v>
      </c>
      <c r="Q29" s="41"/>
      <c r="R29" s="58">
        <f t="shared" si="8"/>
        <v>64.324531883674751</v>
      </c>
      <c r="S29" s="58">
        <f t="shared" si="9"/>
        <v>50.305172975867087</v>
      </c>
      <c r="T29" s="58">
        <f t="shared" si="10"/>
        <v>57.314852429770916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8578.7797136564695</v>
      </c>
      <c r="F30" s="56">
        <v>6683.2295789060317</v>
      </c>
      <c r="G30" s="57">
        <f t="shared" si="2"/>
        <v>15262.009292562501</v>
      </c>
      <c r="H30" s="56">
        <v>132</v>
      </c>
      <c r="I30" s="56">
        <v>132</v>
      </c>
      <c r="J30" s="57">
        <f t="shared" si="3"/>
        <v>264</v>
      </c>
      <c r="K30" s="56">
        <v>0</v>
      </c>
      <c r="L30" s="56">
        <v>0</v>
      </c>
      <c r="M30" s="57">
        <f t="shared" si="4"/>
        <v>0</v>
      </c>
      <c r="N30" s="32">
        <f t="shared" si="11"/>
        <v>0.30088312688189078</v>
      </c>
      <c r="O30" s="32">
        <f t="shared" si="0"/>
        <v>0.23440058848576151</v>
      </c>
      <c r="P30" s="33">
        <f t="shared" si="12"/>
        <v>0.26764185768382615</v>
      </c>
      <c r="Q30" s="41"/>
      <c r="R30" s="58">
        <f t="shared" si="8"/>
        <v>64.990755406488404</v>
      </c>
      <c r="S30" s="58">
        <f t="shared" si="9"/>
        <v>50.630527112924483</v>
      </c>
      <c r="T30" s="58">
        <f t="shared" si="10"/>
        <v>57.810641259706443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8026.481122984479</v>
      </c>
      <c r="F31" s="56">
        <v>6117.0282538259598</v>
      </c>
      <c r="G31" s="57">
        <f t="shared" si="2"/>
        <v>14143.509376810438</v>
      </c>
      <c r="H31" s="56">
        <v>130</v>
      </c>
      <c r="I31" s="56">
        <v>133</v>
      </c>
      <c r="J31" s="57">
        <f t="shared" si="3"/>
        <v>263</v>
      </c>
      <c r="K31" s="56">
        <v>0</v>
      </c>
      <c r="L31" s="56">
        <v>0</v>
      </c>
      <c r="M31" s="57">
        <f t="shared" si="4"/>
        <v>0</v>
      </c>
      <c r="N31" s="32">
        <f t="shared" si="11"/>
        <v>0.28584334483562962</v>
      </c>
      <c r="O31" s="32">
        <f t="shared" si="0"/>
        <v>0.21292913721198692</v>
      </c>
      <c r="P31" s="33">
        <f t="shared" si="12"/>
        <v>0.24897038052405362</v>
      </c>
      <c r="Q31" s="41"/>
      <c r="R31" s="58">
        <f t="shared" si="8"/>
        <v>61.742162484495992</v>
      </c>
      <c r="S31" s="58">
        <f t="shared" si="9"/>
        <v>45.992693637789174</v>
      </c>
      <c r="T31" s="58">
        <f t="shared" si="10"/>
        <v>53.777602193195584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7916.7463811006537</v>
      </c>
      <c r="F32" s="56">
        <v>5970.0724633304735</v>
      </c>
      <c r="G32" s="57">
        <f t="shared" si="2"/>
        <v>13886.818844431127</v>
      </c>
      <c r="H32" s="56">
        <v>129</v>
      </c>
      <c r="I32" s="56">
        <v>132</v>
      </c>
      <c r="J32" s="57">
        <f t="shared" si="3"/>
        <v>261</v>
      </c>
      <c r="K32" s="56">
        <v>0</v>
      </c>
      <c r="L32" s="56">
        <v>0</v>
      </c>
      <c r="M32" s="57">
        <f t="shared" si="4"/>
        <v>0</v>
      </c>
      <c r="N32" s="32">
        <f t="shared" si="11"/>
        <v>0.28412095826516848</v>
      </c>
      <c r="O32" s="32">
        <f t="shared" si="0"/>
        <v>0.20938806338841448</v>
      </c>
      <c r="P32" s="33">
        <f t="shared" si="12"/>
        <v>0.24632501143094804</v>
      </c>
      <c r="Q32" s="41"/>
      <c r="R32" s="58">
        <f t="shared" si="8"/>
        <v>61.370126985276386</v>
      </c>
      <c r="S32" s="58">
        <f t="shared" si="9"/>
        <v>45.227821691897525</v>
      </c>
      <c r="T32" s="58">
        <f t="shared" si="10"/>
        <v>53.206202469084779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6614.9154536253873</v>
      </c>
      <c r="F33" s="56">
        <v>4673.4062034481694</v>
      </c>
      <c r="G33" s="57">
        <f t="shared" si="2"/>
        <v>11288.321657073557</v>
      </c>
      <c r="H33" s="56">
        <v>131</v>
      </c>
      <c r="I33" s="56">
        <v>132</v>
      </c>
      <c r="J33" s="57">
        <f t="shared" si="3"/>
        <v>263</v>
      </c>
      <c r="K33" s="56">
        <v>0</v>
      </c>
      <c r="L33" s="56">
        <v>0</v>
      </c>
      <c r="M33" s="57">
        <f t="shared" si="4"/>
        <v>0</v>
      </c>
      <c r="N33" s="32">
        <f t="shared" si="11"/>
        <v>0.23377563802747339</v>
      </c>
      <c r="O33" s="32">
        <f t="shared" si="0"/>
        <v>0.16391015023317093</v>
      </c>
      <c r="P33" s="33">
        <f t="shared" si="12"/>
        <v>0.19871007000904023</v>
      </c>
      <c r="Q33" s="41"/>
      <c r="R33" s="58">
        <f t="shared" si="8"/>
        <v>50.495537813934256</v>
      </c>
      <c r="S33" s="58">
        <f t="shared" si="9"/>
        <v>35.404592450364923</v>
      </c>
      <c r="T33" s="58">
        <f t="shared" si="10"/>
        <v>42.921375121952686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2416.9138839952757</v>
      </c>
      <c r="F34" s="56">
        <v>2115.8569061145186</v>
      </c>
      <c r="G34" s="57">
        <f t="shared" si="2"/>
        <v>4532.7707901097947</v>
      </c>
      <c r="H34" s="56">
        <v>131</v>
      </c>
      <c r="I34" s="56">
        <v>132</v>
      </c>
      <c r="J34" s="57">
        <f t="shared" si="3"/>
        <v>263</v>
      </c>
      <c r="K34" s="56">
        <v>0</v>
      </c>
      <c r="L34" s="56">
        <v>0</v>
      </c>
      <c r="M34" s="57">
        <f t="shared" si="4"/>
        <v>0</v>
      </c>
      <c r="N34" s="32">
        <f t="shared" si="11"/>
        <v>8.5415390302349292E-2</v>
      </c>
      <c r="O34" s="32">
        <f t="shared" si="0"/>
        <v>7.4209347156092828E-2</v>
      </c>
      <c r="P34" s="33">
        <f t="shared" si="12"/>
        <v>7.9791064464684452E-2</v>
      </c>
      <c r="Q34" s="41"/>
      <c r="R34" s="58">
        <f t="shared" si="8"/>
        <v>18.449724305307448</v>
      </c>
      <c r="S34" s="58">
        <f t="shared" si="9"/>
        <v>16.029218985716049</v>
      </c>
      <c r="T34" s="58">
        <f t="shared" si="10"/>
        <v>17.234869924371843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1192.7192949207351</v>
      </c>
      <c r="F35" s="56">
        <v>1156.0173377774256</v>
      </c>
      <c r="G35" s="57">
        <f t="shared" si="2"/>
        <v>2348.736632698161</v>
      </c>
      <c r="H35" s="56">
        <v>132</v>
      </c>
      <c r="I35" s="56">
        <v>133</v>
      </c>
      <c r="J35" s="57">
        <f t="shared" si="3"/>
        <v>265</v>
      </c>
      <c r="K35" s="56">
        <v>0</v>
      </c>
      <c r="L35" s="56">
        <v>0</v>
      </c>
      <c r="M35" s="57">
        <f t="shared" si="4"/>
        <v>0</v>
      </c>
      <c r="N35" s="32">
        <f t="shared" si="11"/>
        <v>4.1832186269666637E-2</v>
      </c>
      <c r="O35" s="32">
        <f t="shared" si="0"/>
        <v>4.024009112285664E-2</v>
      </c>
      <c r="P35" s="33">
        <f t="shared" si="12"/>
        <v>4.1033134743154454E-2</v>
      </c>
      <c r="Q35" s="41"/>
      <c r="R35" s="58">
        <f t="shared" si="8"/>
        <v>9.0357522342479939</v>
      </c>
      <c r="S35" s="58">
        <f t="shared" si="9"/>
        <v>8.691859682537034</v>
      </c>
      <c r="T35" s="58">
        <f t="shared" si="10"/>
        <v>8.8631571045213615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224.13124561962641</v>
      </c>
      <c r="F36" s="61">
        <v>234.99999999999997</v>
      </c>
      <c r="G36" s="62">
        <f t="shared" si="2"/>
        <v>459.13124561962638</v>
      </c>
      <c r="H36" s="61">
        <v>130</v>
      </c>
      <c r="I36" s="61">
        <v>132</v>
      </c>
      <c r="J36" s="62">
        <f t="shared" si="3"/>
        <v>262</v>
      </c>
      <c r="K36" s="61">
        <v>0</v>
      </c>
      <c r="L36" s="61">
        <v>0</v>
      </c>
      <c r="M36" s="62">
        <f t="shared" si="4"/>
        <v>0</v>
      </c>
      <c r="N36" s="34">
        <f t="shared" si="11"/>
        <v>7.9818819665109127E-3</v>
      </c>
      <c r="O36" s="34">
        <f t="shared" si="0"/>
        <v>8.2421436588103244E-3</v>
      </c>
      <c r="P36" s="35">
        <f t="shared" si="12"/>
        <v>8.1130061778984016E-3</v>
      </c>
      <c r="Q36" s="41"/>
      <c r="R36" s="58">
        <f t="shared" si="8"/>
        <v>1.7240865047663569</v>
      </c>
      <c r="S36" s="58">
        <f t="shared" si="9"/>
        <v>1.7803030303030301</v>
      </c>
      <c r="T36" s="58">
        <f t="shared" si="10"/>
        <v>1.752409334426055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6396.8070219247174</v>
      </c>
      <c r="F37" s="64">
        <v>11724.636418805198</v>
      </c>
      <c r="G37" s="65">
        <f t="shared" si="2"/>
        <v>18121.443440729916</v>
      </c>
      <c r="H37" s="64">
        <v>66</v>
      </c>
      <c r="I37" s="64">
        <v>66</v>
      </c>
      <c r="J37" s="65">
        <f t="shared" si="3"/>
        <v>132</v>
      </c>
      <c r="K37" s="64">
        <v>88</v>
      </c>
      <c r="L37" s="64">
        <v>88</v>
      </c>
      <c r="M37" s="65">
        <f t="shared" si="4"/>
        <v>176</v>
      </c>
      <c r="N37" s="30">
        <f t="shared" si="11"/>
        <v>0.17729509484270281</v>
      </c>
      <c r="O37" s="30">
        <f t="shared" si="0"/>
        <v>0.32496220672963405</v>
      </c>
      <c r="P37" s="31">
        <f t="shared" si="12"/>
        <v>0.25112865078616847</v>
      </c>
      <c r="Q37" s="41"/>
      <c r="R37" s="58">
        <f t="shared" si="8"/>
        <v>41.53770793457609</v>
      </c>
      <c r="S37" s="58">
        <f t="shared" si="9"/>
        <v>76.134002719514271</v>
      </c>
      <c r="T37" s="58">
        <f t="shared" si="10"/>
        <v>58.835855327045181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6109.5532789889639</v>
      </c>
      <c r="F38" s="56">
        <v>11479.159733151344</v>
      </c>
      <c r="G38" s="57">
        <f t="shared" si="2"/>
        <v>17588.71301214031</v>
      </c>
      <c r="H38" s="56">
        <v>66</v>
      </c>
      <c r="I38" s="56">
        <v>66</v>
      </c>
      <c r="J38" s="57">
        <f t="shared" si="3"/>
        <v>132</v>
      </c>
      <c r="K38" s="56">
        <v>88</v>
      </c>
      <c r="L38" s="56">
        <v>87</v>
      </c>
      <c r="M38" s="57">
        <f t="shared" si="4"/>
        <v>175</v>
      </c>
      <c r="N38" s="32">
        <f t="shared" si="11"/>
        <v>0.16933351660168969</v>
      </c>
      <c r="O38" s="32">
        <f t="shared" si="0"/>
        <v>0.3203605641089346</v>
      </c>
      <c r="P38" s="33">
        <f t="shared" si="12"/>
        <v>0.24458661992630312</v>
      </c>
      <c r="Q38" s="41"/>
      <c r="R38" s="58">
        <f t="shared" si="8"/>
        <v>39.672423889538727</v>
      </c>
      <c r="S38" s="58">
        <f t="shared" si="9"/>
        <v>75.027187798374797</v>
      </c>
      <c r="T38" s="58">
        <f t="shared" si="10"/>
        <v>57.292224795245311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5941.1329743453816</v>
      </c>
      <c r="F39" s="56">
        <v>11293.419986635097</v>
      </c>
      <c r="G39" s="57">
        <f t="shared" si="2"/>
        <v>17234.55296098048</v>
      </c>
      <c r="H39" s="56">
        <v>66</v>
      </c>
      <c r="I39" s="56">
        <v>66</v>
      </c>
      <c r="J39" s="57">
        <f t="shared" si="3"/>
        <v>132</v>
      </c>
      <c r="K39" s="56">
        <v>88</v>
      </c>
      <c r="L39" s="56">
        <v>88</v>
      </c>
      <c r="M39" s="57">
        <f t="shared" si="4"/>
        <v>176</v>
      </c>
      <c r="N39" s="32">
        <f t="shared" si="11"/>
        <v>0.16466554806943962</v>
      </c>
      <c r="O39" s="32">
        <f t="shared" si="0"/>
        <v>0.31301053178035193</v>
      </c>
      <c r="P39" s="33">
        <f t="shared" si="12"/>
        <v>0.23883803992489577</v>
      </c>
      <c r="Q39" s="41"/>
      <c r="R39" s="58">
        <f t="shared" si="8"/>
        <v>38.578785547697287</v>
      </c>
      <c r="S39" s="58">
        <f t="shared" si="9"/>
        <v>73.333896017111016</v>
      </c>
      <c r="T39" s="58">
        <f t="shared" si="10"/>
        <v>55.956340782404155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5888.5940162469506</v>
      </c>
      <c r="F40" s="56">
        <v>11174.849508141964</v>
      </c>
      <c r="G40" s="57">
        <f t="shared" si="2"/>
        <v>17063.443524388917</v>
      </c>
      <c r="H40" s="56">
        <v>66</v>
      </c>
      <c r="I40" s="56">
        <v>66</v>
      </c>
      <c r="J40" s="57">
        <f t="shared" si="3"/>
        <v>132</v>
      </c>
      <c r="K40" s="56">
        <v>91</v>
      </c>
      <c r="L40" s="56">
        <v>88</v>
      </c>
      <c r="M40" s="57">
        <f t="shared" si="4"/>
        <v>179</v>
      </c>
      <c r="N40" s="32">
        <f t="shared" si="11"/>
        <v>0.15991185140796629</v>
      </c>
      <c r="O40" s="32">
        <f t="shared" si="0"/>
        <v>0.30972421031435599</v>
      </c>
      <c r="P40" s="33">
        <f t="shared" si="12"/>
        <v>0.23405359821668106</v>
      </c>
      <c r="Q40" s="41"/>
      <c r="R40" s="58">
        <f t="shared" si="8"/>
        <v>37.506968256350007</v>
      </c>
      <c r="S40" s="58">
        <f t="shared" si="9"/>
        <v>72.563957845077695</v>
      </c>
      <c r="T40" s="58">
        <f t="shared" si="10"/>
        <v>54.866377891925779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5862.3648678852142</v>
      </c>
      <c r="F41" s="56">
        <v>11049.073247015996</v>
      </c>
      <c r="G41" s="57">
        <f t="shared" si="2"/>
        <v>16911.438114901212</v>
      </c>
      <c r="H41" s="56">
        <v>67</v>
      </c>
      <c r="I41" s="56">
        <v>66</v>
      </c>
      <c r="J41" s="57">
        <f t="shared" si="3"/>
        <v>133</v>
      </c>
      <c r="K41" s="56">
        <v>88</v>
      </c>
      <c r="L41" s="56">
        <v>88</v>
      </c>
      <c r="M41" s="57">
        <f t="shared" si="4"/>
        <v>176</v>
      </c>
      <c r="N41" s="32">
        <f t="shared" si="11"/>
        <v>0.16151545260869557</v>
      </c>
      <c r="O41" s="32">
        <f t="shared" si="0"/>
        <v>0.30623817203481141</v>
      </c>
      <c r="P41" s="33">
        <f t="shared" si="12"/>
        <v>0.23366085601444142</v>
      </c>
      <c r="Q41" s="41"/>
      <c r="R41" s="58">
        <f t="shared" si="8"/>
        <v>37.821708825065897</v>
      </c>
      <c r="S41" s="58">
        <f t="shared" si="9"/>
        <v>71.747228876727249</v>
      </c>
      <c r="T41" s="58">
        <f t="shared" si="10"/>
        <v>54.729573187382563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4059.5105399827717</v>
      </c>
      <c r="F42" s="56">
        <v>5676.9742952912457</v>
      </c>
      <c r="G42" s="57">
        <f t="shared" si="2"/>
        <v>9736.4848352740173</v>
      </c>
      <c r="H42" s="56">
        <v>0</v>
      </c>
      <c r="I42" s="56">
        <v>0</v>
      </c>
      <c r="J42" s="57">
        <f t="shared" si="3"/>
        <v>0</v>
      </c>
      <c r="K42" s="56">
        <v>88</v>
      </c>
      <c r="L42" s="56">
        <v>88</v>
      </c>
      <c r="M42" s="57">
        <f t="shared" si="4"/>
        <v>176</v>
      </c>
      <c r="N42" s="32">
        <f t="shared" si="11"/>
        <v>0.18601129673674724</v>
      </c>
      <c r="O42" s="32">
        <f t="shared" si="0"/>
        <v>0.26012528845726013</v>
      </c>
      <c r="P42" s="33">
        <f t="shared" si="12"/>
        <v>0.2230682925970037</v>
      </c>
      <c r="Q42" s="41"/>
      <c r="R42" s="58">
        <f t="shared" si="8"/>
        <v>46.130801590713311</v>
      </c>
      <c r="S42" s="58">
        <f t="shared" si="9"/>
        <v>64.511071537400525</v>
      </c>
      <c r="T42" s="58">
        <f t="shared" si="10"/>
        <v>55.320936564056915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3826.5066864145319</v>
      </c>
      <c r="F43" s="56">
        <v>5090.5603518132903</v>
      </c>
      <c r="G43" s="57">
        <f t="shared" si="2"/>
        <v>8917.0670382278222</v>
      </c>
      <c r="H43" s="56">
        <v>0</v>
      </c>
      <c r="I43" s="56">
        <v>0</v>
      </c>
      <c r="J43" s="57">
        <f t="shared" si="3"/>
        <v>0</v>
      </c>
      <c r="K43" s="56">
        <v>88</v>
      </c>
      <c r="L43" s="56">
        <v>88</v>
      </c>
      <c r="M43" s="57">
        <f t="shared" si="4"/>
        <v>176</v>
      </c>
      <c r="N43" s="32">
        <f t="shared" si="11"/>
        <v>0.17533480051386235</v>
      </c>
      <c r="O43" s="32">
        <f t="shared" si="0"/>
        <v>0.23325514808528638</v>
      </c>
      <c r="P43" s="33">
        <f t="shared" si="12"/>
        <v>0.20429497429957438</v>
      </c>
      <c r="Q43" s="41"/>
      <c r="R43" s="58">
        <f t="shared" si="8"/>
        <v>43.483030527437862</v>
      </c>
      <c r="S43" s="58">
        <f t="shared" si="9"/>
        <v>57.847276725151026</v>
      </c>
      <c r="T43" s="58">
        <f t="shared" si="10"/>
        <v>50.665153626294448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3734.3275054450569</v>
      </c>
      <c r="F44" s="56">
        <v>4874.3124535235856</v>
      </c>
      <c r="G44" s="57">
        <f t="shared" si="2"/>
        <v>8608.6399589686425</v>
      </c>
      <c r="H44" s="56">
        <v>0</v>
      </c>
      <c r="I44" s="56">
        <v>0</v>
      </c>
      <c r="J44" s="57">
        <f t="shared" si="3"/>
        <v>0</v>
      </c>
      <c r="K44" s="56">
        <v>88</v>
      </c>
      <c r="L44" s="56">
        <v>88</v>
      </c>
      <c r="M44" s="57">
        <f t="shared" si="4"/>
        <v>176</v>
      </c>
      <c r="N44" s="32">
        <f t="shared" si="11"/>
        <v>0.17111104772017305</v>
      </c>
      <c r="O44" s="32">
        <f t="shared" si="0"/>
        <v>0.22334642840558952</v>
      </c>
      <c r="P44" s="33">
        <f t="shared" si="12"/>
        <v>0.1972287380628813</v>
      </c>
      <c r="Q44" s="41"/>
      <c r="R44" s="58">
        <f t="shared" si="8"/>
        <v>42.43553983460292</v>
      </c>
      <c r="S44" s="58">
        <f t="shared" si="9"/>
        <v>55.389914244586201</v>
      </c>
      <c r="T44" s="58">
        <f t="shared" si="10"/>
        <v>48.912727039594557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3714.3921399671021</v>
      </c>
      <c r="F45" s="56">
        <v>4690.07237835249</v>
      </c>
      <c r="G45" s="57">
        <f t="shared" si="2"/>
        <v>8404.4645183195917</v>
      </c>
      <c r="H45" s="56">
        <v>0</v>
      </c>
      <c r="I45" s="56">
        <v>0</v>
      </c>
      <c r="J45" s="57">
        <f t="shared" si="3"/>
        <v>0</v>
      </c>
      <c r="K45" s="56">
        <v>88</v>
      </c>
      <c r="L45" s="56">
        <v>79</v>
      </c>
      <c r="M45" s="57">
        <f t="shared" si="4"/>
        <v>167</v>
      </c>
      <c r="N45" s="32">
        <f t="shared" si="11"/>
        <v>0.17019758705860988</v>
      </c>
      <c r="O45" s="32">
        <f t="shared" si="0"/>
        <v>0.23938711608577429</v>
      </c>
      <c r="P45" s="33">
        <f t="shared" si="12"/>
        <v>0.20292796306547209</v>
      </c>
      <c r="Q45" s="41"/>
      <c r="R45" s="58">
        <f t="shared" si="8"/>
        <v>42.209001590535252</v>
      </c>
      <c r="S45" s="58">
        <f t="shared" si="9"/>
        <v>59.368004789272028</v>
      </c>
      <c r="T45" s="58">
        <f t="shared" si="10"/>
        <v>50.326134840237074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3699.519369231376</v>
      </c>
      <c r="F46" s="56">
        <v>4599.4536334280529</v>
      </c>
      <c r="G46" s="57">
        <f t="shared" si="2"/>
        <v>8298.9730026594298</v>
      </c>
      <c r="H46" s="56">
        <v>0</v>
      </c>
      <c r="I46" s="56">
        <v>0</v>
      </c>
      <c r="J46" s="57">
        <f t="shared" si="3"/>
        <v>0</v>
      </c>
      <c r="K46" s="56">
        <v>88</v>
      </c>
      <c r="L46" s="56">
        <v>86</v>
      </c>
      <c r="M46" s="57">
        <f t="shared" si="4"/>
        <v>174</v>
      </c>
      <c r="N46" s="32">
        <f t="shared" si="11"/>
        <v>0.16951610012973681</v>
      </c>
      <c r="O46" s="32">
        <f t="shared" si="0"/>
        <v>0.2156533023925381</v>
      </c>
      <c r="P46" s="33">
        <f t="shared" si="12"/>
        <v>0.1923195449262938</v>
      </c>
      <c r="Q46" s="41"/>
      <c r="R46" s="58">
        <f t="shared" si="8"/>
        <v>42.039992832174725</v>
      </c>
      <c r="S46" s="58">
        <f t="shared" si="9"/>
        <v>53.482018993349449</v>
      </c>
      <c r="T46" s="58">
        <f t="shared" si="10"/>
        <v>47.695247141720863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3653.1522712194987</v>
      </c>
      <c r="F47" s="56">
        <v>4474.0882621449764</v>
      </c>
      <c r="G47" s="57">
        <f t="shared" si="2"/>
        <v>8127.2405333644747</v>
      </c>
      <c r="H47" s="56">
        <v>0</v>
      </c>
      <c r="I47" s="56">
        <v>0</v>
      </c>
      <c r="J47" s="57">
        <f t="shared" si="3"/>
        <v>0</v>
      </c>
      <c r="K47" s="56">
        <v>88</v>
      </c>
      <c r="L47" s="56">
        <v>87</v>
      </c>
      <c r="M47" s="57">
        <f t="shared" si="4"/>
        <v>175</v>
      </c>
      <c r="N47" s="32">
        <f t="shared" si="11"/>
        <v>0.16739150802875269</v>
      </c>
      <c r="O47" s="32">
        <f t="shared" si="0"/>
        <v>0.20736412041828775</v>
      </c>
      <c r="P47" s="33">
        <f t="shared" si="12"/>
        <v>0.18726360675955012</v>
      </c>
      <c r="Q47" s="41"/>
      <c r="R47" s="58">
        <f t="shared" si="8"/>
        <v>41.513093991130667</v>
      </c>
      <c r="S47" s="58">
        <f t="shared" si="9"/>
        <v>51.426301863735361</v>
      </c>
      <c r="T47" s="58">
        <f t="shared" si="10"/>
        <v>46.441374476368424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2963.007652492302</v>
      </c>
      <c r="F48" s="56">
        <v>4236.330930631324</v>
      </c>
      <c r="G48" s="57">
        <f t="shared" si="2"/>
        <v>7199.3385831236264</v>
      </c>
      <c r="H48" s="56">
        <v>0</v>
      </c>
      <c r="I48" s="56">
        <v>0</v>
      </c>
      <c r="J48" s="57">
        <f t="shared" ref="J48:J58" si="13">+H48+I48</f>
        <v>0</v>
      </c>
      <c r="K48" s="56">
        <v>88</v>
      </c>
      <c r="L48" s="56">
        <v>87</v>
      </c>
      <c r="M48" s="57">
        <f t="shared" ref="M48:M58" si="14">+K48+L48</f>
        <v>175</v>
      </c>
      <c r="N48" s="32">
        <f t="shared" ref="N48" si="15">+E48/(H48*216+K48*248)</f>
        <v>0.13576831252255783</v>
      </c>
      <c r="O48" s="32">
        <f t="shared" ref="O48" si="16">+F48/(I48*216+L48*248)</f>
        <v>0.19634459263215256</v>
      </c>
      <c r="P48" s="33">
        <f t="shared" ref="P48" si="17">+G48/(J48*216+M48*248)</f>
        <v>0.16588337749132781</v>
      </c>
      <c r="Q48" s="41"/>
      <c r="R48" s="58">
        <f t="shared" ref="R48" si="18">+E48/(H48+K48)</f>
        <v>33.670541505594343</v>
      </c>
      <c r="S48" s="58">
        <f t="shared" ref="S48" si="19">+F48/(I48+L48)</f>
        <v>48.69345897277384</v>
      </c>
      <c r="T48" s="58">
        <f t="shared" ref="T48" si="20">+G48/(J48+M48)</f>
        <v>41.139077617849296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2928.5099956817421</v>
      </c>
      <c r="F49" s="56">
        <v>4023.2426302640897</v>
      </c>
      <c r="G49" s="57">
        <f t="shared" si="2"/>
        <v>6951.7526259458318</v>
      </c>
      <c r="H49" s="56">
        <v>0</v>
      </c>
      <c r="I49" s="56">
        <v>0</v>
      </c>
      <c r="J49" s="57">
        <f t="shared" si="13"/>
        <v>0</v>
      </c>
      <c r="K49" s="56">
        <v>89</v>
      </c>
      <c r="L49" s="56">
        <v>88</v>
      </c>
      <c r="M49" s="57">
        <f t="shared" si="14"/>
        <v>177</v>
      </c>
      <c r="N49" s="32">
        <f t="shared" si="11"/>
        <v>0.1326798656977955</v>
      </c>
      <c r="O49" s="32">
        <f t="shared" si="0"/>
        <v>0.18434946069758476</v>
      </c>
      <c r="P49" s="33">
        <f t="shared" si="12"/>
        <v>0.15836870388978111</v>
      </c>
      <c r="Q49" s="41"/>
      <c r="R49" s="58">
        <f t="shared" si="8"/>
        <v>32.904606693053282</v>
      </c>
      <c r="S49" s="58">
        <f t="shared" si="9"/>
        <v>45.718666253001018</v>
      </c>
      <c r="T49" s="58">
        <f t="shared" si="10"/>
        <v>39.27543856466572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2917.5595553693383</v>
      </c>
      <c r="F50" s="56">
        <v>3963.682297982577</v>
      </c>
      <c r="G50" s="57">
        <f t="shared" si="2"/>
        <v>6881.2418533519158</v>
      </c>
      <c r="H50" s="56">
        <v>0</v>
      </c>
      <c r="I50" s="56">
        <v>0</v>
      </c>
      <c r="J50" s="57">
        <f t="shared" si="13"/>
        <v>0</v>
      </c>
      <c r="K50" s="56">
        <v>89</v>
      </c>
      <c r="L50" s="56">
        <v>88</v>
      </c>
      <c r="M50" s="57">
        <f t="shared" si="14"/>
        <v>177</v>
      </c>
      <c r="N50" s="32">
        <f t="shared" si="11"/>
        <v>0.13218374208813602</v>
      </c>
      <c r="O50" s="32">
        <f t="shared" si="0"/>
        <v>0.18162033990022805</v>
      </c>
      <c r="P50" s="33">
        <f t="shared" si="12"/>
        <v>0.1567623895879332</v>
      </c>
      <c r="Q50" s="41"/>
      <c r="R50" s="58">
        <f t="shared" si="8"/>
        <v>32.781568037857731</v>
      </c>
      <c r="S50" s="58">
        <f t="shared" si="9"/>
        <v>45.04184429525656</v>
      </c>
      <c r="T50" s="58">
        <f t="shared" si="10"/>
        <v>38.877072617807436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2799.8387080191474</v>
      </c>
      <c r="F51" s="56">
        <v>3722.6564432673067</v>
      </c>
      <c r="G51" s="57">
        <f t="shared" si="2"/>
        <v>6522.4951512864536</v>
      </c>
      <c r="H51" s="56">
        <v>0</v>
      </c>
      <c r="I51" s="56">
        <v>0</v>
      </c>
      <c r="J51" s="57">
        <f t="shared" si="13"/>
        <v>0</v>
      </c>
      <c r="K51" s="56">
        <v>91</v>
      </c>
      <c r="L51" s="56">
        <v>88</v>
      </c>
      <c r="M51" s="57">
        <f t="shared" si="14"/>
        <v>179</v>
      </c>
      <c r="N51" s="32">
        <f t="shared" si="11"/>
        <v>0.12406233197532557</v>
      </c>
      <c r="O51" s="32">
        <f t="shared" si="0"/>
        <v>0.17057626664531281</v>
      </c>
      <c r="P51" s="33">
        <f t="shared" si="12"/>
        <v>0.14692951773487237</v>
      </c>
      <c r="Q51" s="41"/>
      <c r="R51" s="58">
        <f t="shared" si="8"/>
        <v>30.767458329880739</v>
      </c>
      <c r="S51" s="58">
        <f t="shared" si="9"/>
        <v>42.302914128037578</v>
      </c>
      <c r="T51" s="58">
        <f t="shared" si="10"/>
        <v>36.438520398248343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2790.0199276134917</v>
      </c>
      <c r="F52" s="56">
        <v>3713.1021472784496</v>
      </c>
      <c r="G52" s="57">
        <f t="shared" si="2"/>
        <v>6503.1220748919413</v>
      </c>
      <c r="H52" s="56">
        <v>0</v>
      </c>
      <c r="I52" s="56">
        <v>0</v>
      </c>
      <c r="J52" s="57">
        <f t="shared" si="13"/>
        <v>0</v>
      </c>
      <c r="K52" s="56">
        <v>98</v>
      </c>
      <c r="L52" s="56">
        <v>88</v>
      </c>
      <c r="M52" s="57">
        <f t="shared" si="14"/>
        <v>186</v>
      </c>
      <c r="N52" s="32">
        <f t="shared" si="11"/>
        <v>0.11479673829877764</v>
      </c>
      <c r="O52" s="32">
        <f t="shared" si="0"/>
        <v>0.17013847815608732</v>
      </c>
      <c r="P52" s="33">
        <f t="shared" si="12"/>
        <v>0.14097992704847254</v>
      </c>
      <c r="Q52" s="41"/>
      <c r="R52" s="58">
        <f t="shared" si="8"/>
        <v>28.469591098096856</v>
      </c>
      <c r="S52" s="58">
        <f t="shared" si="9"/>
        <v>42.194342582709652</v>
      </c>
      <c r="T52" s="58">
        <f t="shared" si="10"/>
        <v>34.96302190802119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2754.3924266854242</v>
      </c>
      <c r="F53" s="56">
        <v>3628.6984490844325</v>
      </c>
      <c r="G53" s="57">
        <f t="shared" si="2"/>
        <v>6383.0908757698562</v>
      </c>
      <c r="H53" s="56">
        <v>0</v>
      </c>
      <c r="I53" s="56">
        <v>0</v>
      </c>
      <c r="J53" s="57">
        <f t="shared" si="13"/>
        <v>0</v>
      </c>
      <c r="K53" s="56">
        <v>90</v>
      </c>
      <c r="L53" s="56">
        <v>96</v>
      </c>
      <c r="M53" s="57">
        <f t="shared" si="14"/>
        <v>186</v>
      </c>
      <c r="N53" s="32">
        <f t="shared" si="11"/>
        <v>0.12340467861493835</v>
      </c>
      <c r="O53" s="32">
        <f t="shared" si="0"/>
        <v>0.1524150894272695</v>
      </c>
      <c r="P53" s="33">
        <f t="shared" si="12"/>
        <v>0.13837779387291571</v>
      </c>
      <c r="Q53" s="41"/>
      <c r="R53" s="58">
        <f t="shared" si="8"/>
        <v>30.604360296504712</v>
      </c>
      <c r="S53" s="58">
        <f t="shared" si="9"/>
        <v>37.798942177962836</v>
      </c>
      <c r="T53" s="58">
        <f t="shared" si="10"/>
        <v>34.317692880483101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2599.6201153789475</v>
      </c>
      <c r="F54" s="56">
        <v>3460.2679298085563</v>
      </c>
      <c r="G54" s="57">
        <f t="shared" si="2"/>
        <v>6059.8880451875038</v>
      </c>
      <c r="H54" s="56">
        <v>0</v>
      </c>
      <c r="I54" s="56">
        <v>0</v>
      </c>
      <c r="J54" s="57">
        <f t="shared" si="13"/>
        <v>0</v>
      </c>
      <c r="K54" s="56">
        <v>88</v>
      </c>
      <c r="L54" s="56">
        <v>89</v>
      </c>
      <c r="M54" s="57">
        <f t="shared" si="14"/>
        <v>177</v>
      </c>
      <c r="N54" s="32">
        <f t="shared" si="11"/>
        <v>0.11911749062403536</v>
      </c>
      <c r="O54" s="32">
        <f t="shared" si="0"/>
        <v>0.1567718344422144</v>
      </c>
      <c r="P54" s="33">
        <f t="shared" si="12"/>
        <v>0.13805103073600108</v>
      </c>
      <c r="Q54" s="41"/>
      <c r="R54" s="58">
        <f t="shared" si="8"/>
        <v>29.541137674760765</v>
      </c>
      <c r="S54" s="58">
        <f t="shared" si="9"/>
        <v>38.879414941669175</v>
      </c>
      <c r="T54" s="58">
        <f t="shared" si="10"/>
        <v>34.236655622528268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2083.9986609094558</v>
      </c>
      <c r="F55" s="56">
        <v>2815.0502849209865</v>
      </c>
      <c r="G55" s="57">
        <f t="shared" si="2"/>
        <v>4899.0489458304419</v>
      </c>
      <c r="H55" s="56">
        <v>0</v>
      </c>
      <c r="I55" s="56">
        <v>0</v>
      </c>
      <c r="J55" s="57">
        <f t="shared" si="13"/>
        <v>0</v>
      </c>
      <c r="K55" s="56">
        <v>89</v>
      </c>
      <c r="L55" s="56">
        <v>88</v>
      </c>
      <c r="M55" s="57">
        <f t="shared" si="14"/>
        <v>177</v>
      </c>
      <c r="N55" s="32">
        <f t="shared" si="11"/>
        <v>9.4418206819022105E-2</v>
      </c>
      <c r="O55" s="32">
        <f t="shared" si="0"/>
        <v>0.12898874106126221</v>
      </c>
      <c r="P55" s="33">
        <f t="shared" si="12"/>
        <v>0.11160581706375164</v>
      </c>
      <c r="Q55" s="41"/>
      <c r="R55" s="58">
        <f t="shared" si="8"/>
        <v>23.415715291117479</v>
      </c>
      <c r="S55" s="58">
        <f t="shared" si="9"/>
        <v>31.989207783193027</v>
      </c>
      <c r="T55" s="58">
        <f t="shared" si="10"/>
        <v>27.678242631810406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2027.4329723447684</v>
      </c>
      <c r="F56" s="56">
        <v>2710.2405398419246</v>
      </c>
      <c r="G56" s="57">
        <f t="shared" si="2"/>
        <v>4737.6735121866932</v>
      </c>
      <c r="H56" s="56">
        <v>0</v>
      </c>
      <c r="I56" s="56">
        <v>0</v>
      </c>
      <c r="J56" s="57">
        <f t="shared" si="13"/>
        <v>0</v>
      </c>
      <c r="K56" s="56">
        <v>90</v>
      </c>
      <c r="L56" s="56">
        <v>88</v>
      </c>
      <c r="M56" s="57">
        <f t="shared" si="14"/>
        <v>178</v>
      </c>
      <c r="N56" s="32">
        <f t="shared" si="11"/>
        <v>9.0834810588923315E-2</v>
      </c>
      <c r="O56" s="32">
        <f t="shared" si="0"/>
        <v>0.12418624174495622</v>
      </c>
      <c r="P56" s="33">
        <f t="shared" si="12"/>
        <v>0.10732315857617554</v>
      </c>
      <c r="Q56" s="41"/>
      <c r="R56" s="58">
        <f t="shared" si="8"/>
        <v>22.527033026052983</v>
      </c>
      <c r="S56" s="58">
        <f t="shared" si="9"/>
        <v>30.798187952749142</v>
      </c>
      <c r="T56" s="58">
        <f t="shared" si="10"/>
        <v>26.616143326891535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1726.0730747604105</v>
      </c>
      <c r="F57" s="56">
        <v>2191.2130697912139</v>
      </c>
      <c r="G57" s="57">
        <f t="shared" si="2"/>
        <v>3917.2861445516246</v>
      </c>
      <c r="H57" s="56">
        <v>0</v>
      </c>
      <c r="I57" s="56">
        <v>0</v>
      </c>
      <c r="J57" s="57">
        <f t="shared" si="13"/>
        <v>0</v>
      </c>
      <c r="K57" s="56">
        <v>89</v>
      </c>
      <c r="L57" s="56">
        <v>88</v>
      </c>
      <c r="M57" s="57">
        <f t="shared" si="14"/>
        <v>177</v>
      </c>
      <c r="N57" s="32">
        <f t="shared" si="11"/>
        <v>7.8201933434233886E-2</v>
      </c>
      <c r="O57" s="32">
        <f t="shared" si="0"/>
        <v>0.1004038246788496</v>
      </c>
      <c r="P57" s="33">
        <f t="shared" si="12"/>
        <v>8.9240161849636068E-2</v>
      </c>
      <c r="Q57" s="41"/>
      <c r="R57" s="58">
        <f t="shared" si="8"/>
        <v>19.394079491690004</v>
      </c>
      <c r="S57" s="58">
        <f t="shared" si="9"/>
        <v>24.900148520354705</v>
      </c>
      <c r="T57" s="58">
        <f t="shared" si="10"/>
        <v>22.131560138709744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1685.3851889039413</v>
      </c>
      <c r="F58" s="61">
        <v>2098</v>
      </c>
      <c r="G58" s="62">
        <f t="shared" si="2"/>
        <v>3783.3851889039415</v>
      </c>
      <c r="H58" s="56">
        <v>0</v>
      </c>
      <c r="I58" s="56">
        <v>0</v>
      </c>
      <c r="J58" s="57">
        <f t="shared" si="13"/>
        <v>0</v>
      </c>
      <c r="K58" s="56">
        <v>88</v>
      </c>
      <c r="L58" s="56">
        <v>88</v>
      </c>
      <c r="M58" s="57">
        <f t="shared" si="14"/>
        <v>176</v>
      </c>
      <c r="N58" s="34">
        <f t="shared" si="11"/>
        <v>7.7226227497431327E-2</v>
      </c>
      <c r="O58" s="34">
        <f t="shared" si="0"/>
        <v>9.6132697947214074E-2</v>
      </c>
      <c r="P58" s="35">
        <f t="shared" si="12"/>
        <v>8.66794627223227E-2</v>
      </c>
      <c r="Q58" s="41"/>
      <c r="R58" s="58">
        <f t="shared" si="8"/>
        <v>19.152104419362971</v>
      </c>
      <c r="S58" s="58">
        <f t="shared" si="9"/>
        <v>23.84090909090909</v>
      </c>
      <c r="T58" s="58">
        <f t="shared" si="10"/>
        <v>21.496506755136032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3870.8960869531134</v>
      </c>
      <c r="F59" s="64">
        <v>5765.6712264421758</v>
      </c>
      <c r="G59" s="65">
        <f t="shared" si="2"/>
        <v>9636.5673133952896</v>
      </c>
      <c r="H59" s="66">
        <v>5</v>
      </c>
      <c r="I59" s="64">
        <v>29</v>
      </c>
      <c r="J59" s="65">
        <f t="shared" si="3"/>
        <v>34</v>
      </c>
      <c r="K59" s="66">
        <v>81</v>
      </c>
      <c r="L59" s="64">
        <v>59</v>
      </c>
      <c r="M59" s="65">
        <f t="shared" si="4"/>
        <v>140</v>
      </c>
      <c r="N59" s="30">
        <f t="shared" si="11"/>
        <v>0.18286546140179108</v>
      </c>
      <c r="O59" s="30">
        <f t="shared" si="0"/>
        <v>0.27592224475699539</v>
      </c>
      <c r="P59" s="31">
        <f t="shared" si="12"/>
        <v>0.22909298481826001</v>
      </c>
      <c r="Q59" s="41"/>
      <c r="R59" s="58">
        <f t="shared" si="8"/>
        <v>45.010419615733873</v>
      </c>
      <c r="S59" s="58">
        <f t="shared" si="9"/>
        <v>65.518991209570174</v>
      </c>
      <c r="T59" s="58">
        <f t="shared" si="10"/>
        <v>55.382570766639596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3707.208374638401</v>
      </c>
      <c r="F60" s="56">
        <v>5710.034467805338</v>
      </c>
      <c r="G60" s="57">
        <f t="shared" si="2"/>
        <v>9417.2428424437385</v>
      </c>
      <c r="H60" s="55">
        <v>1</v>
      </c>
      <c r="I60" s="56">
        <v>29</v>
      </c>
      <c r="J60" s="57">
        <f t="shared" ref="J60:J84" si="21">+H60+I60</f>
        <v>30</v>
      </c>
      <c r="K60" s="55">
        <v>86</v>
      </c>
      <c r="L60" s="56">
        <v>59</v>
      </c>
      <c r="M60" s="57">
        <f t="shared" ref="M60:M84" si="22">+K60+L60</f>
        <v>145</v>
      </c>
      <c r="N60" s="32">
        <f t="shared" si="11"/>
        <v>0.17207614067203866</v>
      </c>
      <c r="O60" s="32">
        <f t="shared" si="0"/>
        <v>0.27325968930921413</v>
      </c>
      <c r="P60" s="33">
        <f t="shared" si="12"/>
        <v>0.22189544869094577</v>
      </c>
      <c r="Q60" s="41"/>
      <c r="R60" s="58">
        <f t="shared" si="8"/>
        <v>42.611590513085069</v>
      </c>
      <c r="S60" s="58">
        <f t="shared" si="9"/>
        <v>64.886755315969751</v>
      </c>
      <c r="T60" s="58">
        <f t="shared" si="10"/>
        <v>53.812816242535646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3507.2489513474093</v>
      </c>
      <c r="F61" s="56">
        <v>5447.443900323985</v>
      </c>
      <c r="G61" s="57">
        <f t="shared" si="2"/>
        <v>8954.6928516713942</v>
      </c>
      <c r="H61" s="55">
        <v>1</v>
      </c>
      <c r="I61" s="56">
        <v>29</v>
      </c>
      <c r="J61" s="57">
        <f t="shared" si="21"/>
        <v>30</v>
      </c>
      <c r="K61" s="55">
        <v>87</v>
      </c>
      <c r="L61" s="56">
        <v>71</v>
      </c>
      <c r="M61" s="57">
        <f t="shared" si="22"/>
        <v>158</v>
      </c>
      <c r="N61" s="32">
        <f t="shared" si="11"/>
        <v>0.16094204071895232</v>
      </c>
      <c r="O61" s="32">
        <f t="shared" si="0"/>
        <v>0.22819386311678891</v>
      </c>
      <c r="P61" s="33">
        <f t="shared" si="12"/>
        <v>0.1960996157075901</v>
      </c>
      <c r="Q61" s="41"/>
      <c r="R61" s="58">
        <f t="shared" si="8"/>
        <v>39.855101719856926</v>
      </c>
      <c r="S61" s="58">
        <f t="shared" si="9"/>
        <v>54.474439003239851</v>
      </c>
      <c r="T61" s="58">
        <f t="shared" si="10"/>
        <v>47.631344955698907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3361.71081671502</v>
      </c>
      <c r="F62" s="56">
        <v>5211.4329364043379</v>
      </c>
      <c r="G62" s="57">
        <f t="shared" si="2"/>
        <v>8573.1437531193587</v>
      </c>
      <c r="H62" s="55">
        <v>1</v>
      </c>
      <c r="I62" s="56">
        <v>25</v>
      </c>
      <c r="J62" s="57">
        <f t="shared" si="21"/>
        <v>26</v>
      </c>
      <c r="K62" s="55">
        <v>87</v>
      </c>
      <c r="L62" s="56">
        <v>63</v>
      </c>
      <c r="M62" s="57">
        <f t="shared" si="22"/>
        <v>150</v>
      </c>
      <c r="N62" s="32">
        <f t="shared" si="11"/>
        <v>0.15426352866717236</v>
      </c>
      <c r="O62" s="32">
        <f t="shared" si="0"/>
        <v>0.24788018152608152</v>
      </c>
      <c r="P62" s="33">
        <f t="shared" si="12"/>
        <v>0.20023224386022417</v>
      </c>
      <c r="Q62" s="41"/>
      <c r="R62" s="58">
        <f t="shared" si="8"/>
        <v>38.201259280852497</v>
      </c>
      <c r="S62" s="58">
        <f t="shared" si="9"/>
        <v>59.220828822776568</v>
      </c>
      <c r="T62" s="58">
        <f t="shared" si="10"/>
        <v>48.71104405181454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3292.4975768942072</v>
      </c>
      <c r="F63" s="56">
        <v>5029.638949980369</v>
      </c>
      <c r="G63" s="57">
        <f t="shared" si="2"/>
        <v>8322.1365268745758</v>
      </c>
      <c r="H63" s="55">
        <v>1</v>
      </c>
      <c r="I63" s="56">
        <v>25</v>
      </c>
      <c r="J63" s="57">
        <f t="shared" si="21"/>
        <v>26</v>
      </c>
      <c r="K63" s="55">
        <v>87</v>
      </c>
      <c r="L63" s="56">
        <v>63</v>
      </c>
      <c r="M63" s="57">
        <f t="shared" si="22"/>
        <v>150</v>
      </c>
      <c r="N63" s="32">
        <f t="shared" si="11"/>
        <v>0.15108744387363285</v>
      </c>
      <c r="O63" s="32">
        <f t="shared" si="0"/>
        <v>0.23923320728597647</v>
      </c>
      <c r="P63" s="33">
        <f t="shared" si="12"/>
        <v>0.19436978061646523</v>
      </c>
      <c r="Q63" s="41"/>
      <c r="R63" s="58">
        <f t="shared" si="8"/>
        <v>37.414745191979627</v>
      </c>
      <c r="S63" s="58">
        <f t="shared" si="9"/>
        <v>57.15498806795874</v>
      </c>
      <c r="T63" s="58">
        <f t="shared" si="10"/>
        <v>47.28486662996918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3218.8803664140437</v>
      </c>
      <c r="F64" s="56">
        <v>4727.9456546601768</v>
      </c>
      <c r="G64" s="57">
        <f t="shared" si="2"/>
        <v>7946.826021074221</v>
      </c>
      <c r="H64" s="55">
        <v>1</v>
      </c>
      <c r="I64" s="56">
        <v>25</v>
      </c>
      <c r="J64" s="57">
        <f t="shared" si="21"/>
        <v>26</v>
      </c>
      <c r="K64" s="55">
        <v>87</v>
      </c>
      <c r="L64" s="56">
        <v>63</v>
      </c>
      <c r="M64" s="57">
        <f t="shared" si="22"/>
        <v>150</v>
      </c>
      <c r="N64" s="3">
        <f t="shared" si="11"/>
        <v>0.14770926791547556</v>
      </c>
      <c r="O64" s="3">
        <f t="shared" si="0"/>
        <v>0.22488325982972682</v>
      </c>
      <c r="P64" s="4">
        <f t="shared" si="12"/>
        <v>0.1856041204473613</v>
      </c>
      <c r="Q64" s="41"/>
      <c r="R64" s="58">
        <f t="shared" si="8"/>
        <v>36.578185981977768</v>
      </c>
      <c r="S64" s="58">
        <f t="shared" si="9"/>
        <v>53.72665516659292</v>
      </c>
      <c r="T64" s="58">
        <f t="shared" si="10"/>
        <v>45.152420574285344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2848.4387428023842</v>
      </c>
      <c r="F65" s="56">
        <v>4160.8848648554931</v>
      </c>
      <c r="G65" s="57">
        <f t="shared" si="2"/>
        <v>7009.3236076578778</v>
      </c>
      <c r="H65" s="55">
        <v>1</v>
      </c>
      <c r="I65" s="56">
        <v>25</v>
      </c>
      <c r="J65" s="57">
        <f t="shared" si="21"/>
        <v>26</v>
      </c>
      <c r="K65" s="55">
        <v>87</v>
      </c>
      <c r="L65" s="56">
        <v>63</v>
      </c>
      <c r="M65" s="57">
        <f t="shared" si="22"/>
        <v>150</v>
      </c>
      <c r="N65" s="3">
        <f t="shared" si="11"/>
        <v>0.13071029473212115</v>
      </c>
      <c r="O65" s="3">
        <f t="shared" si="0"/>
        <v>0.19791119029944315</v>
      </c>
      <c r="P65" s="4">
        <f t="shared" si="12"/>
        <v>0.1637080439008286</v>
      </c>
      <c r="Q65" s="41"/>
      <c r="R65" s="58">
        <f t="shared" si="8"/>
        <v>32.368622077299818</v>
      </c>
      <c r="S65" s="58">
        <f t="shared" si="9"/>
        <v>47.282782555176055</v>
      </c>
      <c r="T65" s="58">
        <f t="shared" si="10"/>
        <v>39.825702316237944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1110.6035534180444</v>
      </c>
      <c r="F66" s="56">
        <v>1842.5030646449691</v>
      </c>
      <c r="G66" s="57">
        <f t="shared" si="2"/>
        <v>2953.1066180630132</v>
      </c>
      <c r="H66" s="55">
        <v>1</v>
      </c>
      <c r="I66" s="56">
        <v>25</v>
      </c>
      <c r="J66" s="57">
        <f t="shared" si="21"/>
        <v>26</v>
      </c>
      <c r="K66" s="55">
        <v>43</v>
      </c>
      <c r="L66" s="56">
        <v>19</v>
      </c>
      <c r="M66" s="57">
        <f t="shared" si="22"/>
        <v>62</v>
      </c>
      <c r="N66" s="3">
        <f t="shared" si="11"/>
        <v>0.10207753248327614</v>
      </c>
      <c r="O66" s="3">
        <f t="shared" si="0"/>
        <v>0.18220955939922559</v>
      </c>
      <c r="P66" s="4">
        <f t="shared" si="12"/>
        <v>0.14067771618059324</v>
      </c>
      <c r="Q66" s="41"/>
      <c r="R66" s="58">
        <f t="shared" si="8"/>
        <v>25.240989850410099</v>
      </c>
      <c r="S66" s="58">
        <f t="shared" si="9"/>
        <v>41.875069651022024</v>
      </c>
      <c r="T66" s="58">
        <f t="shared" si="10"/>
        <v>33.558029750716059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1028.9403017719694</v>
      </c>
      <c r="F67" s="56">
        <v>1768.7795951327353</v>
      </c>
      <c r="G67" s="57">
        <f t="shared" si="2"/>
        <v>2797.7198969047049</v>
      </c>
      <c r="H67" s="55">
        <v>2</v>
      </c>
      <c r="I67" s="56">
        <v>25</v>
      </c>
      <c r="J67" s="57">
        <f t="shared" si="21"/>
        <v>27</v>
      </c>
      <c r="K67" s="55">
        <v>41</v>
      </c>
      <c r="L67" s="56">
        <v>19</v>
      </c>
      <c r="M67" s="57">
        <f t="shared" si="22"/>
        <v>60</v>
      </c>
      <c r="N67" s="3">
        <f t="shared" si="11"/>
        <v>9.7069839789808432E-2</v>
      </c>
      <c r="O67" s="3">
        <f t="shared" si="0"/>
        <v>0.17491886818955055</v>
      </c>
      <c r="P67" s="4">
        <f t="shared" si="12"/>
        <v>0.13507724492587414</v>
      </c>
      <c r="Q67" s="41"/>
      <c r="R67" s="58">
        <f t="shared" si="8"/>
        <v>23.928844227255102</v>
      </c>
      <c r="S67" s="58">
        <f t="shared" si="9"/>
        <v>40.19953625301671</v>
      </c>
      <c r="T67" s="58">
        <f t="shared" si="10"/>
        <v>32.157699964421894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934.56374635439136</v>
      </c>
      <c r="F68" s="56">
        <v>1691.333395922032</v>
      </c>
      <c r="G68" s="57">
        <f t="shared" si="2"/>
        <v>2625.8971422764234</v>
      </c>
      <c r="H68" s="55">
        <v>3</v>
      </c>
      <c r="I68" s="56">
        <v>25</v>
      </c>
      <c r="J68" s="57">
        <f t="shared" si="21"/>
        <v>28</v>
      </c>
      <c r="K68" s="55">
        <v>41</v>
      </c>
      <c r="L68" s="56">
        <v>19</v>
      </c>
      <c r="M68" s="57">
        <f t="shared" si="22"/>
        <v>60</v>
      </c>
      <c r="N68" s="3">
        <f t="shared" si="11"/>
        <v>8.6405671815309851E-2</v>
      </c>
      <c r="O68" s="3">
        <f t="shared" si="0"/>
        <v>0.16726002728659334</v>
      </c>
      <c r="P68" s="4">
        <f t="shared" si="12"/>
        <v>0.12547291390846824</v>
      </c>
      <c r="Q68" s="41"/>
      <c r="R68" s="58">
        <f t="shared" si="8"/>
        <v>21.240085144417986</v>
      </c>
      <c r="S68" s="58">
        <f t="shared" si="9"/>
        <v>38.439395361864364</v>
      </c>
      <c r="T68" s="58">
        <f t="shared" si="10"/>
        <v>29.839740253141176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450.46068098370455</v>
      </c>
      <c r="F69" s="61">
        <v>835.99999999999955</v>
      </c>
      <c r="G69" s="62">
        <f t="shared" si="2"/>
        <v>1286.4606809837042</v>
      </c>
      <c r="H69" s="67">
        <v>3</v>
      </c>
      <c r="I69" s="61">
        <v>19</v>
      </c>
      <c r="J69" s="62">
        <f t="shared" si="21"/>
        <v>22</v>
      </c>
      <c r="K69" s="67">
        <v>41</v>
      </c>
      <c r="L69" s="61">
        <v>28</v>
      </c>
      <c r="M69" s="62">
        <f t="shared" si="22"/>
        <v>69</v>
      </c>
      <c r="N69" s="6">
        <f t="shared" si="11"/>
        <v>4.1647622132369132E-2</v>
      </c>
      <c r="O69" s="6">
        <f t="shared" si="0"/>
        <v>7.5669804489500322E-2</v>
      </c>
      <c r="P69" s="7">
        <f t="shared" si="12"/>
        <v>5.8839218852163561E-2</v>
      </c>
      <c r="Q69" s="41"/>
      <c r="R69" s="58">
        <f t="shared" si="8"/>
        <v>10.237742749629648</v>
      </c>
      <c r="S69" s="58">
        <f t="shared" si="9"/>
        <v>17.78723404255318</v>
      </c>
      <c r="T69" s="58">
        <f t="shared" si="10"/>
        <v>14.136930560260485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5970.9999999999991</v>
      </c>
      <c r="F70" s="64">
        <v>4077.2126704375687</v>
      </c>
      <c r="G70" s="65">
        <f t="shared" si="2"/>
        <v>10048.212670437568</v>
      </c>
      <c r="H70" s="66">
        <v>350</v>
      </c>
      <c r="I70" s="64">
        <v>350</v>
      </c>
      <c r="J70" s="65">
        <f t="shared" si="21"/>
        <v>700</v>
      </c>
      <c r="K70" s="66">
        <v>0</v>
      </c>
      <c r="L70" s="64">
        <v>0</v>
      </c>
      <c r="M70" s="65">
        <f t="shared" si="22"/>
        <v>0</v>
      </c>
      <c r="N70" s="15">
        <f t="shared" si="11"/>
        <v>7.8981481481481472E-2</v>
      </c>
      <c r="O70" s="15">
        <f t="shared" si="0"/>
        <v>5.3931384529597469E-2</v>
      </c>
      <c r="P70" s="16">
        <f t="shared" si="12"/>
        <v>6.6456433005539467E-2</v>
      </c>
      <c r="Q70" s="41"/>
      <c r="R70" s="58">
        <f t="shared" si="8"/>
        <v>17.059999999999999</v>
      </c>
      <c r="S70" s="58">
        <f t="shared" si="9"/>
        <v>11.649179058393054</v>
      </c>
      <c r="T70" s="58">
        <f t="shared" si="10"/>
        <v>14.354589529196526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8184.8913681105132</v>
      </c>
      <c r="F71" s="56">
        <v>6055.4792179629103</v>
      </c>
      <c r="G71" s="57">
        <f t="shared" ref="G71:G84" si="23">+E71+F71</f>
        <v>14240.370586073423</v>
      </c>
      <c r="H71" s="55">
        <v>350</v>
      </c>
      <c r="I71" s="56">
        <v>350</v>
      </c>
      <c r="J71" s="57">
        <f t="shared" si="21"/>
        <v>700</v>
      </c>
      <c r="K71" s="55">
        <v>0</v>
      </c>
      <c r="L71" s="56">
        <v>0</v>
      </c>
      <c r="M71" s="57">
        <f t="shared" si="22"/>
        <v>0</v>
      </c>
      <c r="N71" s="3">
        <f t="shared" si="11"/>
        <v>0.10826575883744065</v>
      </c>
      <c r="O71" s="3">
        <f t="shared" si="0"/>
        <v>8.0098931454535852E-2</v>
      </c>
      <c r="P71" s="4">
        <f t="shared" si="12"/>
        <v>9.418234514598825E-2</v>
      </c>
      <c r="Q71" s="41"/>
      <c r="R71" s="58">
        <f t="shared" ref="R71:R85" si="24">+E71/(H71+K71)</f>
        <v>23.385403908887181</v>
      </c>
      <c r="S71" s="58">
        <f t="shared" ref="S71:S86" si="25">+F71/(I71+L71)</f>
        <v>17.301369194179745</v>
      </c>
      <c r="T71" s="58">
        <f t="shared" ref="T71:T86" si="26">+G71/(J71+M71)</f>
        <v>20.34338655153346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13070.753921709138</v>
      </c>
      <c r="F72" s="56">
        <v>10540.527739348552</v>
      </c>
      <c r="G72" s="57">
        <f t="shared" si="23"/>
        <v>23611.281661057692</v>
      </c>
      <c r="H72" s="55">
        <v>348</v>
      </c>
      <c r="I72" s="56">
        <v>352</v>
      </c>
      <c r="J72" s="57">
        <f t="shared" si="21"/>
        <v>700</v>
      </c>
      <c r="K72" s="55">
        <v>0</v>
      </c>
      <c r="L72" s="56">
        <v>0</v>
      </c>
      <c r="M72" s="57">
        <f t="shared" si="22"/>
        <v>0</v>
      </c>
      <c r="N72" s="3">
        <f t="shared" si="11"/>
        <v>0.17388721160213305</v>
      </c>
      <c r="O72" s="3">
        <f t="shared" si="0"/>
        <v>0.13863278276710533</v>
      </c>
      <c r="P72" s="4">
        <f t="shared" si="12"/>
        <v>0.15615927024509055</v>
      </c>
      <c r="Q72" s="41"/>
      <c r="R72" s="58">
        <f t="shared" si="24"/>
        <v>37.559637706060741</v>
      </c>
      <c r="S72" s="58">
        <f t="shared" si="25"/>
        <v>29.944681077694749</v>
      </c>
      <c r="T72" s="58">
        <f t="shared" si="26"/>
        <v>33.730402372939558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14953.109098570789</v>
      </c>
      <c r="F73" s="56">
        <v>11907.381223062173</v>
      </c>
      <c r="G73" s="57">
        <f t="shared" si="23"/>
        <v>26860.490321632962</v>
      </c>
      <c r="H73" s="55">
        <v>352</v>
      </c>
      <c r="I73" s="56">
        <v>356</v>
      </c>
      <c r="J73" s="57">
        <f t="shared" si="21"/>
        <v>708</v>
      </c>
      <c r="K73" s="55">
        <v>0</v>
      </c>
      <c r="L73" s="56">
        <v>0</v>
      </c>
      <c r="M73" s="57">
        <f t="shared" si="22"/>
        <v>0</v>
      </c>
      <c r="N73" s="3">
        <f t="shared" ref="N73" si="27">+E73/(H73*216+K73*248)</f>
        <v>0.19666862766428331</v>
      </c>
      <c r="O73" s="3">
        <f t="shared" ref="O73" si="28">+F73/(I73*216+L73*248)</f>
        <v>0.1548504632628768</v>
      </c>
      <c r="P73" s="4">
        <f t="shared" ref="P73" si="29">+G73/(J73*216+M73*248)</f>
        <v>0.17564141505566647</v>
      </c>
      <c r="Q73" s="41"/>
      <c r="R73" s="58">
        <f t="shared" si="24"/>
        <v>42.480423575485197</v>
      </c>
      <c r="S73" s="58">
        <f t="shared" si="25"/>
        <v>33.447700064781387</v>
      </c>
      <c r="T73" s="58">
        <f t="shared" si="26"/>
        <v>37.938545652023954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16161.939636388774</v>
      </c>
      <c r="F74" s="56">
        <v>12737.0633718684</v>
      </c>
      <c r="G74" s="57">
        <f t="shared" si="23"/>
        <v>28899.003008257176</v>
      </c>
      <c r="H74" s="55">
        <v>350</v>
      </c>
      <c r="I74" s="56">
        <v>350</v>
      </c>
      <c r="J74" s="57">
        <f t="shared" si="21"/>
        <v>700</v>
      </c>
      <c r="K74" s="55">
        <v>0</v>
      </c>
      <c r="L74" s="56">
        <v>0</v>
      </c>
      <c r="M74" s="57">
        <f t="shared" si="22"/>
        <v>0</v>
      </c>
      <c r="N74" s="3">
        <f t="shared" si="11"/>
        <v>0.21378227032260283</v>
      </c>
      <c r="O74" s="3">
        <f t="shared" si="0"/>
        <v>0.1684796742310635</v>
      </c>
      <c r="P74" s="4">
        <f t="shared" si="12"/>
        <v>0.19113097227683318</v>
      </c>
      <c r="Q74" s="41"/>
      <c r="R74" s="58">
        <f t="shared" si="24"/>
        <v>46.176970389682211</v>
      </c>
      <c r="S74" s="58">
        <f t="shared" si="25"/>
        <v>36.391609633909717</v>
      </c>
      <c r="T74" s="58">
        <f t="shared" si="26"/>
        <v>41.284290011795967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16761.173030097052</v>
      </c>
      <c r="F75" s="56">
        <v>14086.724703459618</v>
      </c>
      <c r="G75" s="57">
        <f t="shared" si="23"/>
        <v>30847.897733556671</v>
      </c>
      <c r="H75" s="55">
        <v>350</v>
      </c>
      <c r="I75" s="56">
        <v>350</v>
      </c>
      <c r="J75" s="57">
        <f t="shared" si="21"/>
        <v>700</v>
      </c>
      <c r="K75" s="55">
        <v>0</v>
      </c>
      <c r="L75" s="56">
        <v>0</v>
      </c>
      <c r="M75" s="57">
        <f t="shared" si="22"/>
        <v>0</v>
      </c>
      <c r="N75" s="3">
        <f t="shared" si="11"/>
        <v>0.22170863796424672</v>
      </c>
      <c r="O75" s="3">
        <f t="shared" si="0"/>
        <v>0.18633233734734944</v>
      </c>
      <c r="P75" s="4">
        <f t="shared" si="12"/>
        <v>0.20402048765579808</v>
      </c>
      <c r="Q75" s="41"/>
      <c r="R75" s="58">
        <f t="shared" si="24"/>
        <v>47.889065800277294</v>
      </c>
      <c r="S75" s="58">
        <f t="shared" si="25"/>
        <v>40.247784867027484</v>
      </c>
      <c r="T75" s="58">
        <f t="shared" si="26"/>
        <v>44.068425333652385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19717.499884552068</v>
      </c>
      <c r="F76" s="56">
        <v>18978.3149107629</v>
      </c>
      <c r="G76" s="57">
        <f t="shared" si="23"/>
        <v>38695.814795314967</v>
      </c>
      <c r="H76" s="55">
        <v>346</v>
      </c>
      <c r="I76" s="56">
        <v>350</v>
      </c>
      <c r="J76" s="57">
        <f t="shared" si="21"/>
        <v>696</v>
      </c>
      <c r="K76" s="55">
        <v>0</v>
      </c>
      <c r="L76" s="56">
        <v>0</v>
      </c>
      <c r="M76" s="57">
        <f t="shared" si="22"/>
        <v>0</v>
      </c>
      <c r="N76" s="3">
        <f t="shared" si="11"/>
        <v>0.26382867539809551</v>
      </c>
      <c r="O76" s="3">
        <f t="shared" si="0"/>
        <v>0.25103591151802779</v>
      </c>
      <c r="P76" s="4">
        <f t="shared" si="12"/>
        <v>0.25739553264231435</v>
      </c>
      <c r="Q76" s="41"/>
      <c r="R76" s="58">
        <f t="shared" si="24"/>
        <v>56.986993885988632</v>
      </c>
      <c r="S76" s="58">
        <f t="shared" si="25"/>
        <v>54.223756887893998</v>
      </c>
      <c r="T76" s="58">
        <f t="shared" si="26"/>
        <v>55.597435050739897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20756.913302487341</v>
      </c>
      <c r="F77" s="56">
        <v>20576.488209527575</v>
      </c>
      <c r="G77" s="57">
        <f t="shared" si="23"/>
        <v>41333.401512014912</v>
      </c>
      <c r="H77" s="55">
        <v>348</v>
      </c>
      <c r="I77" s="56">
        <v>334</v>
      </c>
      <c r="J77" s="57">
        <f t="shared" si="21"/>
        <v>682</v>
      </c>
      <c r="K77" s="55">
        <v>0</v>
      </c>
      <c r="L77" s="56">
        <v>0</v>
      </c>
      <c r="M77" s="57">
        <f t="shared" si="22"/>
        <v>0</v>
      </c>
      <c r="N77" s="3">
        <f t="shared" si="11"/>
        <v>0.27614028978404825</v>
      </c>
      <c r="O77" s="3">
        <f t="shared" si="0"/>
        <v>0.28521413020525027</v>
      </c>
      <c r="P77" s="4">
        <f t="shared" si="12"/>
        <v>0.28058407673519409</v>
      </c>
      <c r="Q77" s="41"/>
      <c r="R77" s="58">
        <f t="shared" si="24"/>
        <v>59.646302593354427</v>
      </c>
      <c r="S77" s="58">
        <f t="shared" si="25"/>
        <v>61.606252124334056</v>
      </c>
      <c r="T77" s="58">
        <f t="shared" si="26"/>
        <v>60.606160574801926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14674.993991033984</v>
      </c>
      <c r="F78" s="56">
        <v>14076.23505421112</v>
      </c>
      <c r="G78" s="57">
        <f t="shared" si="23"/>
        <v>28751.229045245105</v>
      </c>
      <c r="H78" s="55">
        <v>350</v>
      </c>
      <c r="I78" s="56">
        <v>350</v>
      </c>
      <c r="J78" s="57">
        <f t="shared" si="21"/>
        <v>700</v>
      </c>
      <c r="K78" s="55">
        <v>0</v>
      </c>
      <c r="L78" s="56">
        <v>0</v>
      </c>
      <c r="M78" s="57">
        <f t="shared" si="22"/>
        <v>0</v>
      </c>
      <c r="N78" s="3">
        <f t="shared" si="11"/>
        <v>0.19411367713007915</v>
      </c>
      <c r="O78" s="3">
        <f t="shared" si="0"/>
        <v>0.18619358537316297</v>
      </c>
      <c r="P78" s="4">
        <f t="shared" si="12"/>
        <v>0.19015363125162107</v>
      </c>
      <c r="Q78" s="41"/>
      <c r="R78" s="58">
        <f t="shared" si="24"/>
        <v>41.928554260097094</v>
      </c>
      <c r="S78" s="58">
        <f t="shared" si="25"/>
        <v>40.217814440603199</v>
      </c>
      <c r="T78" s="58">
        <f t="shared" si="26"/>
        <v>41.073184350350154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13520.113836099179</v>
      </c>
      <c r="F79" s="56">
        <v>13141.719814076765</v>
      </c>
      <c r="G79" s="57">
        <f t="shared" si="23"/>
        <v>26661.833650175944</v>
      </c>
      <c r="H79" s="55">
        <v>350</v>
      </c>
      <c r="I79" s="56">
        <v>350</v>
      </c>
      <c r="J79" s="57">
        <f t="shared" si="21"/>
        <v>700</v>
      </c>
      <c r="K79" s="55">
        <v>0</v>
      </c>
      <c r="L79" s="56">
        <v>0</v>
      </c>
      <c r="M79" s="57">
        <f t="shared" si="22"/>
        <v>0</v>
      </c>
      <c r="N79" s="3">
        <f t="shared" si="11"/>
        <v>0.17883748460448651</v>
      </c>
      <c r="O79" s="3">
        <f t="shared" si="0"/>
        <v>0.17383227267297308</v>
      </c>
      <c r="P79" s="4">
        <f t="shared" si="12"/>
        <v>0.17633487863872979</v>
      </c>
      <c r="Q79" s="41"/>
      <c r="R79" s="58">
        <f t="shared" si="24"/>
        <v>38.628896674569084</v>
      </c>
      <c r="S79" s="58">
        <f t="shared" si="25"/>
        <v>37.547770897362184</v>
      </c>
      <c r="T79" s="58">
        <f t="shared" si="26"/>
        <v>38.088333785965638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10354.702650844056</v>
      </c>
      <c r="F80" s="56">
        <v>9924.753928147702</v>
      </c>
      <c r="G80" s="57">
        <f t="shared" si="23"/>
        <v>20279.456578991758</v>
      </c>
      <c r="H80" s="55">
        <v>350</v>
      </c>
      <c r="I80" s="56">
        <v>350</v>
      </c>
      <c r="J80" s="57">
        <f t="shared" si="21"/>
        <v>700</v>
      </c>
      <c r="K80" s="55">
        <v>0</v>
      </c>
      <c r="L80" s="56">
        <v>0</v>
      </c>
      <c r="M80" s="57">
        <f t="shared" si="22"/>
        <v>0</v>
      </c>
      <c r="N80" s="3">
        <f t="shared" si="11"/>
        <v>0.13696696628100602</v>
      </c>
      <c r="O80" s="3">
        <f t="shared" si="0"/>
        <v>0.13127981386438758</v>
      </c>
      <c r="P80" s="4">
        <f t="shared" si="12"/>
        <v>0.1341233900726968</v>
      </c>
      <c r="Q80" s="41"/>
      <c r="R80" s="58">
        <f t="shared" si="24"/>
        <v>29.584864716697304</v>
      </c>
      <c r="S80" s="58">
        <f t="shared" si="25"/>
        <v>28.356439794707722</v>
      </c>
      <c r="T80" s="58">
        <f t="shared" si="26"/>
        <v>28.970652255702511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8734.3559690391485</v>
      </c>
      <c r="F81" s="56">
        <v>8293.756742180316</v>
      </c>
      <c r="G81" s="57">
        <f t="shared" si="23"/>
        <v>17028.112711219466</v>
      </c>
      <c r="H81" s="55">
        <v>350</v>
      </c>
      <c r="I81" s="56">
        <v>350</v>
      </c>
      <c r="J81" s="57">
        <f t="shared" si="21"/>
        <v>700</v>
      </c>
      <c r="K81" s="55">
        <v>0</v>
      </c>
      <c r="L81" s="56">
        <v>0</v>
      </c>
      <c r="M81" s="57">
        <f t="shared" si="22"/>
        <v>0</v>
      </c>
      <c r="N81" s="3">
        <f t="shared" si="11"/>
        <v>0.11553380911427445</v>
      </c>
      <c r="O81" s="3">
        <f t="shared" ref="O81:O85" si="30">+F81/(I81*216+L81*248)</f>
        <v>0.10970577701296715</v>
      </c>
      <c r="P81" s="4">
        <f t="shared" ref="P81:P86" si="31">+G81/(J81*216+M81*248)</f>
        <v>0.11261979306362081</v>
      </c>
      <c r="Q81" s="41"/>
      <c r="R81" s="58">
        <f t="shared" si="24"/>
        <v>24.955302768683282</v>
      </c>
      <c r="S81" s="58">
        <f t="shared" si="25"/>
        <v>23.696447834800903</v>
      </c>
      <c r="T81" s="58">
        <f t="shared" si="26"/>
        <v>24.325875301742094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7467.9938268222713</v>
      </c>
      <c r="F82" s="56">
        <v>7157.0114556688613</v>
      </c>
      <c r="G82" s="57">
        <f t="shared" si="23"/>
        <v>14625.005282491133</v>
      </c>
      <c r="H82" s="55">
        <v>348</v>
      </c>
      <c r="I82" s="56">
        <v>350</v>
      </c>
      <c r="J82" s="57">
        <f t="shared" si="21"/>
        <v>698</v>
      </c>
      <c r="K82" s="55">
        <v>0</v>
      </c>
      <c r="L82" s="56">
        <v>0</v>
      </c>
      <c r="M82" s="57">
        <f t="shared" si="22"/>
        <v>0</v>
      </c>
      <c r="N82" s="3">
        <f t="shared" ref="N82:N86" si="32">+E82/(H82*216+K82*248)</f>
        <v>9.9350705444102155E-2</v>
      </c>
      <c r="O82" s="3">
        <f t="shared" si="30"/>
        <v>9.4669463699323567E-2</v>
      </c>
      <c r="P82" s="4">
        <f t="shared" si="31"/>
        <v>9.7003377921648704E-2</v>
      </c>
      <c r="Q82" s="41"/>
      <c r="R82" s="58">
        <f t="shared" si="24"/>
        <v>21.459752375926065</v>
      </c>
      <c r="S82" s="58">
        <f t="shared" si="25"/>
        <v>20.44860415905389</v>
      </c>
      <c r="T82" s="58">
        <f t="shared" si="26"/>
        <v>20.952729631076121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6129.5070927528395</v>
      </c>
      <c r="F83" s="56">
        <v>6140.0338391636806</v>
      </c>
      <c r="G83" s="57">
        <f t="shared" si="23"/>
        <v>12269.540931916519</v>
      </c>
      <c r="H83" s="55">
        <v>350</v>
      </c>
      <c r="I83" s="56">
        <v>350</v>
      </c>
      <c r="J83" s="57">
        <f t="shared" si="21"/>
        <v>700</v>
      </c>
      <c r="K83" s="55">
        <v>0</v>
      </c>
      <c r="L83" s="56">
        <v>0</v>
      </c>
      <c r="M83" s="57">
        <f t="shared" si="22"/>
        <v>0</v>
      </c>
      <c r="N83" s="3">
        <f t="shared" si="32"/>
        <v>8.1078136147524335E-2</v>
      </c>
      <c r="O83" s="3">
        <f t="shared" si="30"/>
        <v>8.1217378824916406E-2</v>
      </c>
      <c r="P83" s="4">
        <f t="shared" si="31"/>
        <v>8.114775748622037E-2</v>
      </c>
      <c r="Q83" s="41"/>
      <c r="R83" s="58">
        <f t="shared" si="24"/>
        <v>17.512877407865254</v>
      </c>
      <c r="S83" s="58">
        <f t="shared" si="25"/>
        <v>17.542953826181943</v>
      </c>
      <c r="T83" s="58">
        <f t="shared" si="26"/>
        <v>17.527915617023599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3249.3435703491596</v>
      </c>
      <c r="F84" s="61">
        <v>3653.0000000000009</v>
      </c>
      <c r="G84" s="62">
        <f t="shared" si="23"/>
        <v>6902.3435703491605</v>
      </c>
      <c r="H84" s="67">
        <v>350</v>
      </c>
      <c r="I84" s="61">
        <v>350</v>
      </c>
      <c r="J84" s="62">
        <f t="shared" si="21"/>
        <v>700</v>
      </c>
      <c r="K84" s="67">
        <v>0</v>
      </c>
      <c r="L84" s="61">
        <v>0</v>
      </c>
      <c r="M84" s="62">
        <f t="shared" si="22"/>
        <v>0</v>
      </c>
      <c r="N84" s="6">
        <f t="shared" si="32"/>
        <v>4.2980735057528564E-2</v>
      </c>
      <c r="O84" s="6">
        <f t="shared" si="30"/>
        <v>4.8320105820105833E-2</v>
      </c>
      <c r="P84" s="7">
        <f t="shared" si="31"/>
        <v>4.5650420438817202E-2</v>
      </c>
      <c r="Q84" s="41"/>
      <c r="R84" s="58">
        <f t="shared" si="24"/>
        <v>9.2838387724261704</v>
      </c>
      <c r="S84" s="58">
        <f t="shared" si="25"/>
        <v>10.437142857142859</v>
      </c>
      <c r="T84" s="58">
        <f t="shared" si="26"/>
        <v>9.8604908147845158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2078.2453884367415</v>
      </c>
      <c r="F85" s="64">
        <v>5730.5734828838604</v>
      </c>
      <c r="G85" s="65">
        <f t="shared" ref="G85:G86" si="33">+E85+F85</f>
        <v>7808.8188713206018</v>
      </c>
      <c r="H85" s="71">
        <v>67</v>
      </c>
      <c r="I85" s="64">
        <v>65</v>
      </c>
      <c r="J85" s="65">
        <f t="shared" ref="J85:J86" si="34">+H85+I85</f>
        <v>132</v>
      </c>
      <c r="K85" s="71">
        <v>0</v>
      </c>
      <c r="L85" s="64">
        <v>0</v>
      </c>
      <c r="M85" s="65">
        <f t="shared" ref="M85:M86" si="35">+K85+L85</f>
        <v>0</v>
      </c>
      <c r="N85" s="3">
        <f t="shared" si="32"/>
        <v>0.14360457355146086</v>
      </c>
      <c r="O85" s="3">
        <f t="shared" si="30"/>
        <v>0.40816050447890745</v>
      </c>
      <c r="P85" s="4">
        <f t="shared" si="31"/>
        <v>0.27387832741724893</v>
      </c>
      <c r="Q85" s="41"/>
      <c r="R85" s="58">
        <f t="shared" si="24"/>
        <v>31.018587887115544</v>
      </c>
      <c r="S85" s="58">
        <f t="shared" si="25"/>
        <v>88.162668967444006</v>
      </c>
      <c r="T85" s="58">
        <f t="shared" si="26"/>
        <v>59.157718722125772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1924.5910086944159</v>
      </c>
      <c r="F86" s="61">
        <v>5496.0000000000036</v>
      </c>
      <c r="G86" s="62">
        <f t="shared" si="33"/>
        <v>7420.5910086944195</v>
      </c>
      <c r="H86" s="72">
        <v>68</v>
      </c>
      <c r="I86" s="61">
        <v>66</v>
      </c>
      <c r="J86" s="62">
        <f t="shared" si="34"/>
        <v>134</v>
      </c>
      <c r="K86" s="72">
        <v>0</v>
      </c>
      <c r="L86" s="61">
        <v>0</v>
      </c>
      <c r="M86" s="62">
        <f t="shared" si="35"/>
        <v>0</v>
      </c>
      <c r="N86" s="6">
        <f t="shared" si="32"/>
        <v>0.13103152292309475</v>
      </c>
      <c r="O86" s="6">
        <f>+F86/(I86*216+L86*248)</f>
        <v>0.38552188552188577</v>
      </c>
      <c r="P86" s="7">
        <f t="shared" si="31"/>
        <v>0.25637752241205153</v>
      </c>
      <c r="Q86" s="41"/>
      <c r="R86" s="58">
        <f>+E86/(H86+K86)</f>
        <v>28.302808951388471</v>
      </c>
      <c r="S86" s="58">
        <f t="shared" si="25"/>
        <v>83.272727272727323</v>
      </c>
      <c r="T86" s="58">
        <f t="shared" si="26"/>
        <v>55.377544841003129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995451.93345891894</v>
      </c>
    </row>
    <row r="91" spans="2:20" x14ac:dyDescent="0.25">
      <c r="C91" t="s">
        <v>112</v>
      </c>
      <c r="D91" s="78">
        <f>SUMPRODUCT(((((J5:J86)*216)+((M5:M86)*248))*((D5:D86))/1000))</f>
        <v>5115872.111279998</v>
      </c>
    </row>
    <row r="92" spans="2:20" x14ac:dyDescent="0.25">
      <c r="C92" t="s">
        <v>111</v>
      </c>
      <c r="D92" s="39">
        <f>+D90/D91</f>
        <v>0.19458108252238063</v>
      </c>
    </row>
    <row r="93" spans="2:20" x14ac:dyDescent="0.25">
      <c r="C93"/>
      <c r="D93" s="81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3" zoomScale="84" zoomScaleNormal="84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0.22005608044974198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749.99999999999977</v>
      </c>
      <c r="F5" s="56">
        <v>677.82461830840259</v>
      </c>
      <c r="G5" s="57">
        <f>+E5+F5</f>
        <v>1427.8246183084025</v>
      </c>
      <c r="H5" s="56">
        <v>88</v>
      </c>
      <c r="I5" s="56">
        <v>88</v>
      </c>
      <c r="J5" s="57">
        <f>+H5+I5</f>
        <v>176</v>
      </c>
      <c r="K5" s="56">
        <v>0</v>
      </c>
      <c r="L5" s="56">
        <v>0</v>
      </c>
      <c r="M5" s="57">
        <f>+K5+L5</f>
        <v>0</v>
      </c>
      <c r="N5" s="32">
        <f>+E5/(H5*216+K5*248)</f>
        <v>3.9457070707070697E-2</v>
      </c>
      <c r="O5" s="32">
        <f t="shared" ref="O5:O80" si="0">+F5/(I5*216+L5*248)</f>
        <v>3.565996518878381E-2</v>
      </c>
      <c r="P5" s="33">
        <f t="shared" ref="P5:P80" si="1">+G5/(J5*216+M5*248)</f>
        <v>3.7558517947927257E-2</v>
      </c>
      <c r="Q5" s="41"/>
      <c r="R5" s="58">
        <f>+E5/(H5+K5)</f>
        <v>8.5227272727272698</v>
      </c>
      <c r="S5" s="58">
        <f t="shared" ref="S5" si="2">+F5/(I5+L5)</f>
        <v>7.7025524807773023</v>
      </c>
      <c r="T5" s="58">
        <f t="shared" ref="T5" si="3">+G5/(J5+M5)</f>
        <v>8.1126398767522865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1253.9459178438715</v>
      </c>
      <c r="F6" s="56">
        <v>1189.1837779486418</v>
      </c>
      <c r="G6" s="57">
        <f t="shared" ref="G6:G70" si="4">+E6+F6</f>
        <v>2443.1296957925133</v>
      </c>
      <c r="H6" s="56">
        <v>88</v>
      </c>
      <c r="I6" s="56">
        <v>88</v>
      </c>
      <c r="J6" s="57">
        <f t="shared" ref="J6:J59" si="5">+H6+I6</f>
        <v>176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6.596937699094442E-2</v>
      </c>
      <c r="O6" s="32">
        <f t="shared" ref="O6:O16" si="8">+F6/(I6*216+L6*248)</f>
        <v>6.2562277880294712E-2</v>
      </c>
      <c r="P6" s="33">
        <f t="shared" ref="P6:P16" si="9">+G6/(J6*216+M6*248)</f>
        <v>6.4265827435619566E-2</v>
      </c>
      <c r="Q6" s="41"/>
      <c r="R6" s="58">
        <f t="shared" ref="R6:R70" si="10">+E6/(H6+K6)</f>
        <v>14.249385430043993</v>
      </c>
      <c r="S6" s="58">
        <f t="shared" ref="S6:S70" si="11">+F6/(I6+L6)</f>
        <v>13.513452022143657</v>
      </c>
      <c r="T6" s="58">
        <f t="shared" ref="T6:T70" si="12">+G6/(J6+M6)</f>
        <v>13.881418726093825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1721.4756210597598</v>
      </c>
      <c r="F7" s="56">
        <v>1489.9523954304777</v>
      </c>
      <c r="G7" s="57">
        <f t="shared" si="4"/>
        <v>3211.4280164902375</v>
      </c>
      <c r="H7" s="56">
        <v>88</v>
      </c>
      <c r="I7" s="56">
        <v>86</v>
      </c>
      <c r="J7" s="57">
        <f t="shared" si="5"/>
        <v>174</v>
      </c>
      <c r="K7" s="56">
        <v>0</v>
      </c>
      <c r="L7" s="56">
        <v>0</v>
      </c>
      <c r="M7" s="57">
        <f t="shared" si="6"/>
        <v>0</v>
      </c>
      <c r="N7" s="32">
        <f t="shared" si="7"/>
        <v>9.0565847067537869E-2</v>
      </c>
      <c r="O7" s="32">
        <f t="shared" si="8"/>
        <v>8.0208462286309096E-2</v>
      </c>
      <c r="P7" s="33">
        <f t="shared" si="9"/>
        <v>8.5446679876815604E-2</v>
      </c>
      <c r="Q7" s="41"/>
      <c r="R7" s="58">
        <f t="shared" si="10"/>
        <v>19.56222296658818</v>
      </c>
      <c r="S7" s="58">
        <f t="shared" si="11"/>
        <v>17.325027853842766</v>
      </c>
      <c r="T7" s="58">
        <f t="shared" si="12"/>
        <v>18.456482853392171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2142.9039485439894</v>
      </c>
      <c r="F8" s="56">
        <v>1603.2898408019432</v>
      </c>
      <c r="G8" s="57">
        <f t="shared" si="4"/>
        <v>3746.1937893459326</v>
      </c>
      <c r="H8" s="56">
        <v>88</v>
      </c>
      <c r="I8" s="56">
        <v>92</v>
      </c>
      <c r="J8" s="57">
        <f t="shared" si="5"/>
        <v>180</v>
      </c>
      <c r="K8" s="56">
        <v>0</v>
      </c>
      <c r="L8" s="56">
        <v>0</v>
      </c>
      <c r="M8" s="57">
        <f t="shared" si="6"/>
        <v>0</v>
      </c>
      <c r="N8" s="32">
        <f t="shared" si="7"/>
        <v>0.1127369501548816</v>
      </c>
      <c r="O8" s="32">
        <f t="shared" si="8"/>
        <v>8.0680849476748348E-2</v>
      </c>
      <c r="P8" s="33">
        <f t="shared" si="9"/>
        <v>9.6352720919391274E-2</v>
      </c>
      <c r="Q8" s="41"/>
      <c r="R8" s="58">
        <f t="shared" si="10"/>
        <v>24.351181233454426</v>
      </c>
      <c r="S8" s="58">
        <f t="shared" si="11"/>
        <v>17.427063486977644</v>
      </c>
      <c r="T8" s="58">
        <f t="shared" si="12"/>
        <v>20.812187718588515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2891.1950016197998</v>
      </c>
      <c r="F9" s="56">
        <v>2034.2240223618478</v>
      </c>
      <c r="G9" s="57">
        <f t="shared" si="4"/>
        <v>4925.4190239816471</v>
      </c>
      <c r="H9" s="56">
        <v>89</v>
      </c>
      <c r="I9" s="56">
        <v>90</v>
      </c>
      <c r="J9" s="57">
        <f t="shared" si="5"/>
        <v>179</v>
      </c>
      <c r="K9" s="56">
        <v>0</v>
      </c>
      <c r="L9" s="56">
        <v>0</v>
      </c>
      <c r="M9" s="57">
        <f t="shared" si="6"/>
        <v>0</v>
      </c>
      <c r="N9" s="32">
        <f t="shared" si="7"/>
        <v>0.15039507915209113</v>
      </c>
      <c r="O9" s="32">
        <f t="shared" si="8"/>
        <v>0.1046411534136753</v>
      </c>
      <c r="P9" s="33">
        <f t="shared" si="9"/>
        <v>0.12739031202104406</v>
      </c>
      <c r="Q9" s="41"/>
      <c r="R9" s="58">
        <f t="shared" si="10"/>
        <v>32.48533709685168</v>
      </c>
      <c r="S9" s="58">
        <f t="shared" si="11"/>
        <v>22.602489137353864</v>
      </c>
      <c r="T9" s="58">
        <f t="shared" si="12"/>
        <v>27.516307396545514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3366.905994874588</v>
      </c>
      <c r="F10" s="56">
        <v>2356.1471051558801</v>
      </c>
      <c r="G10" s="57">
        <f t="shared" si="4"/>
        <v>5723.0531000304682</v>
      </c>
      <c r="H10" s="56">
        <v>107</v>
      </c>
      <c r="I10" s="56">
        <v>89</v>
      </c>
      <c r="J10" s="57">
        <f t="shared" si="5"/>
        <v>196</v>
      </c>
      <c r="K10" s="56">
        <v>0</v>
      </c>
      <c r="L10" s="56">
        <v>0</v>
      </c>
      <c r="M10" s="57">
        <f t="shared" si="6"/>
        <v>0</v>
      </c>
      <c r="N10" s="32">
        <f t="shared" si="7"/>
        <v>0.14567782947709362</v>
      </c>
      <c r="O10" s="32">
        <f t="shared" si="8"/>
        <v>0.12256279157073867</v>
      </c>
      <c r="P10" s="33">
        <f t="shared" si="9"/>
        <v>0.13518171532573858</v>
      </c>
      <c r="Q10" s="41"/>
      <c r="R10" s="58">
        <f t="shared" si="10"/>
        <v>31.466411167052225</v>
      </c>
      <c r="S10" s="58">
        <f t="shared" si="11"/>
        <v>26.473562979279553</v>
      </c>
      <c r="T10" s="58">
        <f t="shared" si="12"/>
        <v>29.19925051035953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4319.0183991654585</v>
      </c>
      <c r="F11" s="56">
        <v>3121.5608320485294</v>
      </c>
      <c r="G11" s="57">
        <f t="shared" si="4"/>
        <v>7440.5792312139874</v>
      </c>
      <c r="H11" s="56">
        <v>87</v>
      </c>
      <c r="I11" s="56">
        <v>88</v>
      </c>
      <c r="J11" s="57">
        <f t="shared" si="5"/>
        <v>175</v>
      </c>
      <c r="K11" s="56">
        <v>0</v>
      </c>
      <c r="L11" s="56">
        <v>0</v>
      </c>
      <c r="M11" s="57">
        <f t="shared" si="6"/>
        <v>0</v>
      </c>
      <c r="N11" s="32">
        <f t="shared" si="7"/>
        <v>0.22983282243324066</v>
      </c>
      <c r="O11" s="32">
        <f t="shared" si="8"/>
        <v>0.16422352862208173</v>
      </c>
      <c r="P11" s="33">
        <f t="shared" si="9"/>
        <v>0.19684072040248643</v>
      </c>
      <c r="Q11" s="41"/>
      <c r="R11" s="58">
        <f t="shared" si="10"/>
        <v>49.643889645579982</v>
      </c>
      <c r="S11" s="58">
        <f t="shared" si="11"/>
        <v>35.472282182369653</v>
      </c>
      <c r="T11" s="58">
        <f t="shared" si="12"/>
        <v>42.517595606937071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4537.3064704108838</v>
      </c>
      <c r="F12" s="56">
        <v>3220.9928993476915</v>
      </c>
      <c r="G12" s="57">
        <f t="shared" si="4"/>
        <v>7758.2993697585753</v>
      </c>
      <c r="H12" s="56">
        <v>87</v>
      </c>
      <c r="I12" s="56">
        <v>88</v>
      </c>
      <c r="J12" s="57">
        <f t="shared" si="5"/>
        <v>175</v>
      </c>
      <c r="K12" s="56">
        <v>0</v>
      </c>
      <c r="L12" s="56">
        <v>0</v>
      </c>
      <c r="M12" s="57">
        <f t="shared" si="6"/>
        <v>0</v>
      </c>
      <c r="N12" s="32">
        <f t="shared" si="7"/>
        <v>0.24144883303591336</v>
      </c>
      <c r="O12" s="32">
        <f t="shared" si="8"/>
        <v>0.16945459276871272</v>
      </c>
      <c r="P12" s="33">
        <f t="shared" si="9"/>
        <v>0.20524601507297818</v>
      </c>
      <c r="Q12" s="41"/>
      <c r="R12" s="58">
        <f t="shared" si="10"/>
        <v>52.152947935757282</v>
      </c>
      <c r="S12" s="58">
        <f t="shared" si="11"/>
        <v>36.602192038041949</v>
      </c>
      <c r="T12" s="58">
        <f t="shared" si="12"/>
        <v>44.333139255763285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4671.5868436957135</v>
      </c>
      <c r="F13" s="56">
        <v>3274.5194617734965</v>
      </c>
      <c r="G13" s="57">
        <f t="shared" si="4"/>
        <v>7946.1063054692095</v>
      </c>
      <c r="H13" s="56">
        <v>87</v>
      </c>
      <c r="I13" s="56">
        <v>88</v>
      </c>
      <c r="J13" s="57">
        <f t="shared" si="5"/>
        <v>175</v>
      </c>
      <c r="K13" s="56">
        <v>0</v>
      </c>
      <c r="L13" s="56">
        <v>0</v>
      </c>
      <c r="M13" s="57">
        <f t="shared" si="6"/>
        <v>0</v>
      </c>
      <c r="N13" s="32">
        <f t="shared" si="7"/>
        <v>0.24859444676967399</v>
      </c>
      <c r="O13" s="32">
        <f t="shared" si="8"/>
        <v>0.17227059457983462</v>
      </c>
      <c r="P13" s="33">
        <f t="shared" si="9"/>
        <v>0.21021445252564047</v>
      </c>
      <c r="Q13" s="41"/>
      <c r="R13" s="58">
        <f t="shared" si="10"/>
        <v>53.696400502249581</v>
      </c>
      <c r="S13" s="58">
        <f t="shared" si="11"/>
        <v>37.210448429244281</v>
      </c>
      <c r="T13" s="58">
        <f t="shared" si="12"/>
        <v>45.406321745538342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5665.0125153863928</v>
      </c>
      <c r="F14" s="56">
        <v>3795.1159137877776</v>
      </c>
      <c r="G14" s="57">
        <f t="shared" si="4"/>
        <v>9460.1284291741704</v>
      </c>
      <c r="H14" s="56">
        <v>87</v>
      </c>
      <c r="I14" s="56">
        <v>88</v>
      </c>
      <c r="J14" s="57">
        <f t="shared" si="5"/>
        <v>175</v>
      </c>
      <c r="K14" s="56">
        <v>0</v>
      </c>
      <c r="L14" s="56">
        <v>0</v>
      </c>
      <c r="M14" s="57">
        <f t="shared" si="6"/>
        <v>0</v>
      </c>
      <c r="N14" s="32">
        <f t="shared" si="7"/>
        <v>0.30145873325810946</v>
      </c>
      <c r="O14" s="32">
        <f t="shared" si="8"/>
        <v>0.19965887593580481</v>
      </c>
      <c r="P14" s="33">
        <f t="shared" si="9"/>
        <v>0.25026794786175055</v>
      </c>
      <c r="Q14" s="41"/>
      <c r="R14" s="58">
        <f t="shared" si="10"/>
        <v>65.115086383751645</v>
      </c>
      <c r="S14" s="58">
        <f t="shared" si="11"/>
        <v>43.126317202133833</v>
      </c>
      <c r="T14" s="58">
        <f t="shared" si="12"/>
        <v>54.05787673813812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10174.409317624939</v>
      </c>
      <c r="F15" s="56">
        <v>7813.4446534704448</v>
      </c>
      <c r="G15" s="57">
        <f t="shared" si="4"/>
        <v>17987.853971095385</v>
      </c>
      <c r="H15" s="56">
        <v>194</v>
      </c>
      <c r="I15" s="56">
        <v>200</v>
      </c>
      <c r="J15" s="57">
        <f t="shared" si="5"/>
        <v>394</v>
      </c>
      <c r="K15" s="56">
        <v>92</v>
      </c>
      <c r="L15" s="56">
        <v>88</v>
      </c>
      <c r="M15" s="57">
        <f t="shared" si="6"/>
        <v>180</v>
      </c>
      <c r="N15" s="32">
        <f t="shared" si="7"/>
        <v>0.15720657165675123</v>
      </c>
      <c r="O15" s="32">
        <f t="shared" si="8"/>
        <v>0.12016247314023198</v>
      </c>
      <c r="P15" s="33">
        <f t="shared" si="9"/>
        <v>0.13864112383690486</v>
      </c>
      <c r="Q15" s="41"/>
      <c r="R15" s="58">
        <f t="shared" si="10"/>
        <v>35.574857753933351</v>
      </c>
      <c r="S15" s="58">
        <f t="shared" si="11"/>
        <v>27.130016157883489</v>
      </c>
      <c r="T15" s="58">
        <f t="shared" si="12"/>
        <v>31.337724688319486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17962.407508242351</v>
      </c>
      <c r="F16" s="56">
        <v>13865.827247386755</v>
      </c>
      <c r="G16" s="57">
        <f t="shared" si="4"/>
        <v>31828.234755629106</v>
      </c>
      <c r="H16" s="56">
        <v>190</v>
      </c>
      <c r="I16" s="56">
        <v>202</v>
      </c>
      <c r="J16" s="57">
        <f t="shared" si="5"/>
        <v>392</v>
      </c>
      <c r="K16" s="56">
        <v>173</v>
      </c>
      <c r="L16" s="56">
        <v>170</v>
      </c>
      <c r="M16" s="57">
        <f t="shared" si="6"/>
        <v>343</v>
      </c>
      <c r="N16" s="32">
        <f t="shared" si="7"/>
        <v>0.2139808385142756</v>
      </c>
      <c r="O16" s="32">
        <f t="shared" si="8"/>
        <v>0.1616214477735308</v>
      </c>
      <c r="P16" s="33">
        <f t="shared" si="9"/>
        <v>0.18751611181852468</v>
      </c>
      <c r="Q16" s="41"/>
      <c r="R16" s="58">
        <f t="shared" si="10"/>
        <v>49.483216276149726</v>
      </c>
      <c r="S16" s="58">
        <f t="shared" si="11"/>
        <v>37.27372915964181</v>
      </c>
      <c r="T16" s="58">
        <f t="shared" si="12"/>
        <v>43.303720755957968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19197.787727489103</v>
      </c>
      <c r="F17" s="56">
        <v>15176.052272140076</v>
      </c>
      <c r="G17" s="57">
        <f t="shared" si="4"/>
        <v>34373.839999629177</v>
      </c>
      <c r="H17" s="56">
        <v>200</v>
      </c>
      <c r="I17" s="56">
        <v>203</v>
      </c>
      <c r="J17" s="57">
        <f t="shared" si="5"/>
        <v>403</v>
      </c>
      <c r="K17" s="56">
        <v>173</v>
      </c>
      <c r="L17" s="56">
        <v>184</v>
      </c>
      <c r="M17" s="57">
        <f t="shared" si="6"/>
        <v>357</v>
      </c>
      <c r="N17" s="32">
        <f t="shared" ref="N17:N81" si="13">+E17/(H17*216+K17*248)</f>
        <v>0.22296046324780619</v>
      </c>
      <c r="O17" s="32">
        <f t="shared" si="0"/>
        <v>0.16960272990768971</v>
      </c>
      <c r="P17" s="33">
        <f t="shared" si="1"/>
        <v>0.19576863495323707</v>
      </c>
      <c r="Q17" s="41"/>
      <c r="R17" s="58">
        <f t="shared" si="10"/>
        <v>51.46859980560081</v>
      </c>
      <c r="S17" s="58">
        <f t="shared" si="11"/>
        <v>39.214605354367123</v>
      </c>
      <c r="T17" s="58">
        <f t="shared" si="12"/>
        <v>45.228736841617341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24403.980533366641</v>
      </c>
      <c r="F18" s="56">
        <v>18638.056076032546</v>
      </c>
      <c r="G18" s="57">
        <f t="shared" si="4"/>
        <v>43042.036609399191</v>
      </c>
      <c r="H18" s="56">
        <v>200</v>
      </c>
      <c r="I18" s="56">
        <v>205</v>
      </c>
      <c r="J18" s="57">
        <f t="shared" si="5"/>
        <v>405</v>
      </c>
      <c r="K18" s="56">
        <v>173</v>
      </c>
      <c r="L18" s="56">
        <v>170</v>
      </c>
      <c r="M18" s="57">
        <f t="shared" si="6"/>
        <v>343</v>
      </c>
      <c r="N18" s="32">
        <f t="shared" si="13"/>
        <v>0.28342446963400819</v>
      </c>
      <c r="O18" s="32">
        <f t="shared" si="0"/>
        <v>0.21561841827895126</v>
      </c>
      <c r="P18" s="33">
        <f t="shared" si="1"/>
        <v>0.24945542359861364</v>
      </c>
      <c r="Q18" s="41"/>
      <c r="R18" s="58">
        <f t="shared" si="10"/>
        <v>65.426221269079463</v>
      </c>
      <c r="S18" s="58">
        <f t="shared" si="11"/>
        <v>49.701482869420126</v>
      </c>
      <c r="T18" s="58">
        <f t="shared" si="12"/>
        <v>57.542829691710146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28908.529510170589</v>
      </c>
      <c r="F19" s="56">
        <v>26370.43640852617</v>
      </c>
      <c r="G19" s="57">
        <f t="shared" si="4"/>
        <v>55278.965918696762</v>
      </c>
      <c r="H19" s="56">
        <v>213</v>
      </c>
      <c r="I19" s="56">
        <v>206</v>
      </c>
      <c r="J19" s="57">
        <f t="shared" si="5"/>
        <v>419</v>
      </c>
      <c r="K19" s="56">
        <v>167</v>
      </c>
      <c r="L19" s="56">
        <v>170</v>
      </c>
      <c r="M19" s="57">
        <f t="shared" si="6"/>
        <v>337</v>
      </c>
      <c r="N19" s="32">
        <f t="shared" si="13"/>
        <v>0.33067040526823971</v>
      </c>
      <c r="O19" s="32">
        <f t="shared" si="0"/>
        <v>0.30431172000237916</v>
      </c>
      <c r="P19" s="33">
        <f t="shared" si="1"/>
        <v>0.31754920679398413</v>
      </c>
      <c r="Q19" s="41"/>
      <c r="R19" s="58">
        <f t="shared" si="10"/>
        <v>76.075077658343659</v>
      </c>
      <c r="S19" s="58">
        <f t="shared" si="11"/>
        <v>70.134139384378116</v>
      </c>
      <c r="T19" s="58">
        <f t="shared" si="12"/>
        <v>73.120325289281425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31576.218661895215</v>
      </c>
      <c r="F20" s="56">
        <v>38133.51606737572</v>
      </c>
      <c r="G20" s="57">
        <f t="shared" si="4"/>
        <v>69709.734729270931</v>
      </c>
      <c r="H20" s="56">
        <v>222</v>
      </c>
      <c r="I20" s="56">
        <v>207</v>
      </c>
      <c r="J20" s="57">
        <f t="shared" si="5"/>
        <v>429</v>
      </c>
      <c r="K20" s="56">
        <v>151</v>
      </c>
      <c r="L20" s="56">
        <v>169</v>
      </c>
      <c r="M20" s="57">
        <f t="shared" si="6"/>
        <v>320</v>
      </c>
      <c r="N20" s="32">
        <f t="shared" si="13"/>
        <v>0.3697449492025201</v>
      </c>
      <c r="O20" s="32">
        <f t="shared" si="0"/>
        <v>0.44021883158680875</v>
      </c>
      <c r="P20" s="33">
        <f t="shared" si="1"/>
        <v>0.40523261131743787</v>
      </c>
      <c r="Q20" s="41"/>
      <c r="R20" s="58">
        <f t="shared" si="10"/>
        <v>84.654741720898699</v>
      </c>
      <c r="S20" s="58">
        <f t="shared" si="11"/>
        <v>101.41892571110564</v>
      </c>
      <c r="T20" s="58">
        <f t="shared" si="12"/>
        <v>93.070406848158783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31210.195221632781</v>
      </c>
      <c r="F21" s="56">
        <v>37898.51867663928</v>
      </c>
      <c r="G21" s="57">
        <f t="shared" si="4"/>
        <v>69108.713898272064</v>
      </c>
      <c r="H21" s="56">
        <v>222</v>
      </c>
      <c r="I21" s="56">
        <v>205</v>
      </c>
      <c r="J21" s="57">
        <f t="shared" si="5"/>
        <v>427</v>
      </c>
      <c r="K21" s="56">
        <v>151</v>
      </c>
      <c r="L21" s="56">
        <v>169</v>
      </c>
      <c r="M21" s="57">
        <f t="shared" si="6"/>
        <v>320</v>
      </c>
      <c r="N21" s="32">
        <f t="shared" si="13"/>
        <v>0.36545896044066489</v>
      </c>
      <c r="O21" s="32">
        <f t="shared" si="0"/>
        <v>0.43969879660106831</v>
      </c>
      <c r="P21" s="33">
        <f t="shared" si="1"/>
        <v>0.40275020920714288</v>
      </c>
      <c r="Q21" s="41"/>
      <c r="R21" s="58">
        <f t="shared" si="10"/>
        <v>83.673445634404231</v>
      </c>
      <c r="S21" s="58">
        <f t="shared" si="11"/>
        <v>101.33293763807293</v>
      </c>
      <c r="T21" s="58">
        <f t="shared" si="12"/>
        <v>92.515011912010792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29803.71519041395</v>
      </c>
      <c r="F22" s="56">
        <v>36294.127914836805</v>
      </c>
      <c r="G22" s="57">
        <f t="shared" si="4"/>
        <v>66097.843105250751</v>
      </c>
      <c r="H22" s="56">
        <v>224</v>
      </c>
      <c r="I22" s="56">
        <v>211</v>
      </c>
      <c r="J22" s="57">
        <f t="shared" si="5"/>
        <v>435</v>
      </c>
      <c r="K22" s="56">
        <v>151</v>
      </c>
      <c r="L22" s="56">
        <v>169</v>
      </c>
      <c r="M22" s="57">
        <f t="shared" si="6"/>
        <v>320</v>
      </c>
      <c r="N22" s="32">
        <f t="shared" si="13"/>
        <v>0.34723314370414238</v>
      </c>
      <c r="O22" s="32">
        <f t="shared" si="0"/>
        <v>0.41484692660521222</v>
      </c>
      <c r="P22" s="33">
        <f t="shared" si="1"/>
        <v>0.38136304584151137</v>
      </c>
      <c r="Q22" s="41"/>
      <c r="R22" s="58">
        <f t="shared" si="10"/>
        <v>79.476573841103871</v>
      </c>
      <c r="S22" s="58">
        <f t="shared" si="11"/>
        <v>95.51086293378107</v>
      </c>
      <c r="T22" s="58">
        <f t="shared" si="12"/>
        <v>87.546812059934766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26672.685938218954</v>
      </c>
      <c r="F23" s="56">
        <v>31209.367811235763</v>
      </c>
      <c r="G23" s="57">
        <f t="shared" si="4"/>
        <v>57882.053749454717</v>
      </c>
      <c r="H23" s="56">
        <v>222</v>
      </c>
      <c r="I23" s="56">
        <v>206</v>
      </c>
      <c r="J23" s="57">
        <f t="shared" si="5"/>
        <v>428</v>
      </c>
      <c r="K23" s="56">
        <v>151</v>
      </c>
      <c r="L23" s="56">
        <v>168</v>
      </c>
      <c r="M23" s="57">
        <f t="shared" si="6"/>
        <v>319</v>
      </c>
      <c r="N23" s="32">
        <f t="shared" si="13"/>
        <v>0.31232653323441401</v>
      </c>
      <c r="O23" s="32">
        <f t="shared" si="0"/>
        <v>0.36222571740060078</v>
      </c>
      <c r="P23" s="33">
        <f t="shared" si="1"/>
        <v>0.33738665043981531</v>
      </c>
      <c r="Q23" s="41"/>
      <c r="R23" s="58">
        <f t="shared" si="10"/>
        <v>71.50854138932695</v>
      </c>
      <c r="S23" s="58">
        <f t="shared" si="11"/>
        <v>83.44750751667317</v>
      </c>
      <c r="T23" s="58">
        <f t="shared" si="12"/>
        <v>77.486015728855037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25083.621004123292</v>
      </c>
      <c r="F24" s="56">
        <v>29069.148638621573</v>
      </c>
      <c r="G24" s="57">
        <f t="shared" si="4"/>
        <v>54152.769642744868</v>
      </c>
      <c r="H24" s="56">
        <v>221</v>
      </c>
      <c r="I24" s="56">
        <v>203</v>
      </c>
      <c r="J24" s="57">
        <f t="shared" si="5"/>
        <v>424</v>
      </c>
      <c r="K24" s="56">
        <v>150</v>
      </c>
      <c r="L24" s="56">
        <v>170</v>
      </c>
      <c r="M24" s="57">
        <f t="shared" si="6"/>
        <v>320</v>
      </c>
      <c r="N24" s="32">
        <f t="shared" si="13"/>
        <v>0.29532378501605083</v>
      </c>
      <c r="O24" s="32">
        <f t="shared" si="0"/>
        <v>0.3379819160848011</v>
      </c>
      <c r="P24" s="33">
        <f t="shared" si="1"/>
        <v>0.31678660639007433</v>
      </c>
      <c r="Q24" s="41"/>
      <c r="R24" s="58">
        <f t="shared" si="10"/>
        <v>67.610838286046615</v>
      </c>
      <c r="S24" s="58">
        <f t="shared" si="11"/>
        <v>77.933374366277675</v>
      </c>
      <c r="T24" s="58">
        <f t="shared" si="12"/>
        <v>72.785980702614069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24491.172294841017</v>
      </c>
      <c r="F25" s="56">
        <v>27752.07269941983</v>
      </c>
      <c r="G25" s="57">
        <f t="shared" si="4"/>
        <v>52243.244994260851</v>
      </c>
      <c r="H25" s="56">
        <v>221</v>
      </c>
      <c r="I25" s="56">
        <v>203</v>
      </c>
      <c r="J25" s="57">
        <f t="shared" si="5"/>
        <v>424</v>
      </c>
      <c r="K25" s="56">
        <v>150</v>
      </c>
      <c r="L25" s="56">
        <v>171</v>
      </c>
      <c r="M25" s="57">
        <f t="shared" si="6"/>
        <v>321</v>
      </c>
      <c r="N25" s="32">
        <f t="shared" si="13"/>
        <v>0.28834854825799444</v>
      </c>
      <c r="O25" s="32">
        <f t="shared" si="0"/>
        <v>0.32174077976511584</v>
      </c>
      <c r="P25" s="33">
        <f t="shared" si="1"/>
        <v>0.30517340176095176</v>
      </c>
      <c r="Q25" s="41"/>
      <c r="R25" s="58">
        <f t="shared" si="10"/>
        <v>66.013941495528343</v>
      </c>
      <c r="S25" s="58">
        <f t="shared" si="11"/>
        <v>74.203402939625221</v>
      </c>
      <c r="T25" s="58">
        <f t="shared" si="12"/>
        <v>70.125161066121947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23642.737479056803</v>
      </c>
      <c r="F26" s="56">
        <v>26077.561519617098</v>
      </c>
      <c r="G26" s="57">
        <f t="shared" si="4"/>
        <v>49720.298998673898</v>
      </c>
      <c r="H26" s="56">
        <v>223</v>
      </c>
      <c r="I26" s="56">
        <v>197</v>
      </c>
      <c r="J26" s="57">
        <f t="shared" si="5"/>
        <v>420</v>
      </c>
      <c r="K26" s="56">
        <v>151</v>
      </c>
      <c r="L26" s="56">
        <v>170</v>
      </c>
      <c r="M26" s="57">
        <f t="shared" si="6"/>
        <v>321</v>
      </c>
      <c r="N26" s="32">
        <f t="shared" si="13"/>
        <v>0.27614858763615213</v>
      </c>
      <c r="O26" s="32">
        <f t="shared" si="0"/>
        <v>0.30783786853830741</v>
      </c>
      <c r="P26" s="33">
        <f t="shared" si="1"/>
        <v>0.29190913413340086</v>
      </c>
      <c r="Q26" s="41"/>
      <c r="R26" s="58">
        <f t="shared" si="10"/>
        <v>63.215875612451342</v>
      </c>
      <c r="S26" s="58">
        <f t="shared" si="11"/>
        <v>71.056025939011164</v>
      </c>
      <c r="T26" s="58">
        <f t="shared" si="12"/>
        <v>67.098919026550476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19484.292389110724</v>
      </c>
      <c r="F27" s="56">
        <v>25474.440791436016</v>
      </c>
      <c r="G27" s="57">
        <f t="shared" si="4"/>
        <v>44958.73318054674</v>
      </c>
      <c r="H27" s="56">
        <v>234</v>
      </c>
      <c r="I27" s="56">
        <v>200</v>
      </c>
      <c r="J27" s="57">
        <f t="shared" si="5"/>
        <v>434</v>
      </c>
      <c r="K27" s="56">
        <v>152</v>
      </c>
      <c r="L27" s="56">
        <v>171</v>
      </c>
      <c r="M27" s="57">
        <f t="shared" si="6"/>
        <v>323</v>
      </c>
      <c r="N27" s="32">
        <f t="shared" si="13"/>
        <v>0.22081020386571537</v>
      </c>
      <c r="O27" s="32">
        <f t="shared" si="0"/>
        <v>0.29757079702172712</v>
      </c>
      <c r="P27" s="33">
        <f t="shared" si="1"/>
        <v>0.25860943571710193</v>
      </c>
      <c r="Q27" s="41"/>
      <c r="R27" s="58">
        <f t="shared" si="10"/>
        <v>50.477441422566642</v>
      </c>
      <c r="S27" s="58">
        <f t="shared" si="11"/>
        <v>68.664260893358531</v>
      </c>
      <c r="T27" s="58">
        <f t="shared" si="12"/>
        <v>59.390664703496356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10483.703931422626</v>
      </c>
      <c r="F28" s="56">
        <v>8684.9938837145473</v>
      </c>
      <c r="G28" s="57">
        <f t="shared" si="4"/>
        <v>19168.697815137173</v>
      </c>
      <c r="H28" s="56">
        <v>131</v>
      </c>
      <c r="I28" s="56">
        <v>129</v>
      </c>
      <c r="J28" s="57">
        <f t="shared" si="5"/>
        <v>260</v>
      </c>
      <c r="K28" s="56">
        <v>0</v>
      </c>
      <c r="L28" s="56">
        <v>0</v>
      </c>
      <c r="M28" s="57">
        <f t="shared" si="6"/>
        <v>0</v>
      </c>
      <c r="N28" s="32">
        <f t="shared" si="13"/>
        <v>0.37050126984105974</v>
      </c>
      <c r="O28" s="32">
        <f t="shared" si="0"/>
        <v>0.31169228695501533</v>
      </c>
      <c r="P28" s="33">
        <f t="shared" si="1"/>
        <v>0.34132296679375307</v>
      </c>
      <c r="Q28" s="41"/>
      <c r="R28" s="58">
        <f t="shared" si="10"/>
        <v>80.0282742856689</v>
      </c>
      <c r="S28" s="58">
        <f t="shared" si="11"/>
        <v>67.325533982283318</v>
      </c>
      <c r="T28" s="58">
        <f t="shared" si="12"/>
        <v>73.725760827450671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10749.518948942479</v>
      </c>
      <c r="F29" s="56">
        <v>8163.2649567918879</v>
      </c>
      <c r="G29" s="57">
        <f t="shared" si="4"/>
        <v>18912.783905734366</v>
      </c>
      <c r="H29" s="56">
        <v>131</v>
      </c>
      <c r="I29" s="56">
        <v>130</v>
      </c>
      <c r="J29" s="57">
        <f t="shared" si="5"/>
        <v>261</v>
      </c>
      <c r="K29" s="56">
        <v>0</v>
      </c>
      <c r="L29" s="56">
        <v>0</v>
      </c>
      <c r="M29" s="57">
        <f t="shared" si="6"/>
        <v>0</v>
      </c>
      <c r="N29" s="32">
        <f t="shared" si="13"/>
        <v>0.37989535442968897</v>
      </c>
      <c r="O29" s="32">
        <f t="shared" si="0"/>
        <v>0.29071456398831508</v>
      </c>
      <c r="P29" s="33">
        <f t="shared" si="1"/>
        <v>0.33547580363513491</v>
      </c>
      <c r="Q29" s="41"/>
      <c r="R29" s="58">
        <f t="shared" si="10"/>
        <v>82.057396556812819</v>
      </c>
      <c r="S29" s="58">
        <f t="shared" si="11"/>
        <v>62.794345821476064</v>
      </c>
      <c r="T29" s="58">
        <f t="shared" si="12"/>
        <v>72.46277358518914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10868.848485311417</v>
      </c>
      <c r="F30" s="56">
        <v>8204.5986933601107</v>
      </c>
      <c r="G30" s="57">
        <f t="shared" si="4"/>
        <v>19073.447178671529</v>
      </c>
      <c r="H30" s="56">
        <v>131</v>
      </c>
      <c r="I30" s="56">
        <v>130</v>
      </c>
      <c r="J30" s="57">
        <f t="shared" si="5"/>
        <v>261</v>
      </c>
      <c r="K30" s="56">
        <v>0</v>
      </c>
      <c r="L30" s="56">
        <v>0</v>
      </c>
      <c r="M30" s="57">
        <f t="shared" si="6"/>
        <v>0</v>
      </c>
      <c r="N30" s="32">
        <f t="shared" si="13"/>
        <v>0.38411254188971644</v>
      </c>
      <c r="O30" s="32">
        <f t="shared" si="0"/>
        <v>0.29218656315385011</v>
      </c>
      <c r="P30" s="33">
        <f t="shared" si="1"/>
        <v>0.33832565592932329</v>
      </c>
      <c r="Q30" s="41"/>
      <c r="R30" s="58">
        <f t="shared" si="10"/>
        <v>82.968309048178753</v>
      </c>
      <c r="S30" s="58">
        <f t="shared" si="11"/>
        <v>63.112297641231621</v>
      </c>
      <c r="T30" s="58">
        <f t="shared" si="12"/>
        <v>73.078341680733828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10424.959780282466</v>
      </c>
      <c r="F31" s="56">
        <v>7556.921658828026</v>
      </c>
      <c r="G31" s="57">
        <f t="shared" si="4"/>
        <v>17981.881439110493</v>
      </c>
      <c r="H31" s="56">
        <v>130</v>
      </c>
      <c r="I31" s="56">
        <v>126</v>
      </c>
      <c r="J31" s="57">
        <f t="shared" si="5"/>
        <v>256</v>
      </c>
      <c r="K31" s="56">
        <v>0</v>
      </c>
      <c r="L31" s="56">
        <v>0</v>
      </c>
      <c r="M31" s="57">
        <f t="shared" si="6"/>
        <v>0</v>
      </c>
      <c r="N31" s="32">
        <f t="shared" si="13"/>
        <v>0.37125925143456079</v>
      </c>
      <c r="O31" s="32">
        <f t="shared" si="0"/>
        <v>0.27766467000396922</v>
      </c>
      <c r="P31" s="33">
        <f t="shared" si="1"/>
        <v>0.32519316838669149</v>
      </c>
      <c r="Q31" s="41"/>
      <c r="R31" s="58">
        <f t="shared" si="10"/>
        <v>80.191998309865127</v>
      </c>
      <c r="S31" s="58">
        <f t="shared" si="11"/>
        <v>59.975568720857346</v>
      </c>
      <c r="T31" s="58">
        <f t="shared" si="12"/>
        <v>70.241724371525365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10278.473940714674</v>
      </c>
      <c r="F32" s="56">
        <v>7273.2182538328234</v>
      </c>
      <c r="G32" s="57">
        <f t="shared" si="4"/>
        <v>17551.692194547497</v>
      </c>
      <c r="H32" s="56">
        <v>132</v>
      </c>
      <c r="I32" s="56">
        <v>130</v>
      </c>
      <c r="J32" s="57">
        <f t="shared" si="5"/>
        <v>262</v>
      </c>
      <c r="K32" s="56">
        <v>0</v>
      </c>
      <c r="L32" s="56">
        <v>0</v>
      </c>
      <c r="M32" s="57">
        <f t="shared" si="6"/>
        <v>0</v>
      </c>
      <c r="N32" s="32">
        <f t="shared" si="13"/>
        <v>0.36049642047961117</v>
      </c>
      <c r="O32" s="32">
        <f t="shared" si="0"/>
        <v>0.2590177440823655</v>
      </c>
      <c r="P32" s="33">
        <f t="shared" si="1"/>
        <v>0.31014440547334421</v>
      </c>
      <c r="Q32" s="41"/>
      <c r="R32" s="58">
        <f t="shared" si="10"/>
        <v>77.867226823596013</v>
      </c>
      <c r="S32" s="58">
        <f t="shared" si="11"/>
        <v>55.947832721790952</v>
      </c>
      <c r="T32" s="58">
        <f t="shared" si="12"/>
        <v>66.991191582242351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8639.6839423976126</v>
      </c>
      <c r="F33" s="56">
        <v>5686.2926925613574</v>
      </c>
      <c r="G33" s="57">
        <f t="shared" si="4"/>
        <v>14325.97663495897</v>
      </c>
      <c r="H33" s="56">
        <v>131</v>
      </c>
      <c r="I33" s="56">
        <v>130</v>
      </c>
      <c r="J33" s="57">
        <f t="shared" si="5"/>
        <v>261</v>
      </c>
      <c r="K33" s="56">
        <v>0</v>
      </c>
      <c r="L33" s="56">
        <v>0</v>
      </c>
      <c r="M33" s="57">
        <f t="shared" si="6"/>
        <v>0</v>
      </c>
      <c r="N33" s="32">
        <f t="shared" si="13"/>
        <v>0.30533234175846807</v>
      </c>
      <c r="O33" s="32">
        <f t="shared" si="0"/>
        <v>0.20250330101714237</v>
      </c>
      <c r="P33" s="33">
        <f t="shared" si="1"/>
        <v>0.25411481188730967</v>
      </c>
      <c r="Q33" s="41"/>
      <c r="R33" s="58">
        <f t="shared" si="10"/>
        <v>65.951785819829098</v>
      </c>
      <c r="S33" s="58">
        <f t="shared" si="11"/>
        <v>43.740713019702753</v>
      </c>
      <c r="T33" s="58">
        <f t="shared" si="12"/>
        <v>54.888799367658891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2813.2651609676482</v>
      </c>
      <c r="F34" s="56">
        <v>2772.4451216295947</v>
      </c>
      <c r="G34" s="57">
        <f t="shared" si="4"/>
        <v>5585.7102825972433</v>
      </c>
      <c r="H34" s="56">
        <v>130</v>
      </c>
      <c r="I34" s="56">
        <v>131</v>
      </c>
      <c r="J34" s="57">
        <f t="shared" si="5"/>
        <v>261</v>
      </c>
      <c r="K34" s="56">
        <v>0</v>
      </c>
      <c r="L34" s="56">
        <v>0</v>
      </c>
      <c r="M34" s="57">
        <f t="shared" si="6"/>
        <v>0</v>
      </c>
      <c r="N34" s="32">
        <f t="shared" si="13"/>
        <v>0.1001875057324661</v>
      </c>
      <c r="O34" s="32">
        <f t="shared" si="0"/>
        <v>9.7980107493270949E-2</v>
      </c>
      <c r="P34" s="33">
        <f t="shared" si="1"/>
        <v>9.9079577880609532E-2</v>
      </c>
      <c r="Q34" s="41"/>
      <c r="R34" s="58">
        <f t="shared" si="10"/>
        <v>21.640501238212678</v>
      </c>
      <c r="S34" s="58">
        <f t="shared" si="11"/>
        <v>21.163703218546523</v>
      </c>
      <c r="T34" s="58">
        <f t="shared" si="12"/>
        <v>21.401188822211662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1227.8268244169069</v>
      </c>
      <c r="F35" s="56">
        <v>1581.0667760386928</v>
      </c>
      <c r="G35" s="57">
        <f t="shared" si="4"/>
        <v>2808.8936004555999</v>
      </c>
      <c r="H35" s="56">
        <v>131</v>
      </c>
      <c r="I35" s="56">
        <v>135</v>
      </c>
      <c r="J35" s="57">
        <f t="shared" si="5"/>
        <v>266</v>
      </c>
      <c r="K35" s="56">
        <v>0</v>
      </c>
      <c r="L35" s="56">
        <v>0</v>
      </c>
      <c r="M35" s="57">
        <f t="shared" si="6"/>
        <v>0</v>
      </c>
      <c r="N35" s="32">
        <f t="shared" si="13"/>
        <v>4.3392240048660831E-2</v>
      </c>
      <c r="O35" s="32">
        <f t="shared" si="0"/>
        <v>5.4220396983494262E-2</v>
      </c>
      <c r="P35" s="33">
        <f t="shared" si="1"/>
        <v>4.888773322987329E-2</v>
      </c>
      <c r="Q35" s="41"/>
      <c r="R35" s="58">
        <f t="shared" si="10"/>
        <v>9.3727238505107398</v>
      </c>
      <c r="S35" s="58">
        <f t="shared" si="11"/>
        <v>11.711605748434762</v>
      </c>
      <c r="T35" s="58">
        <f t="shared" si="12"/>
        <v>10.55975037765263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244.53120433687914</v>
      </c>
      <c r="F36" s="61">
        <v>325.00000000000006</v>
      </c>
      <c r="G36" s="62">
        <f t="shared" si="4"/>
        <v>569.53120433687923</v>
      </c>
      <c r="H36" s="61">
        <v>131</v>
      </c>
      <c r="I36" s="61">
        <v>128</v>
      </c>
      <c r="J36" s="62">
        <f t="shared" si="5"/>
        <v>259</v>
      </c>
      <c r="K36" s="61">
        <v>0</v>
      </c>
      <c r="L36" s="61">
        <v>0</v>
      </c>
      <c r="M36" s="62">
        <f t="shared" si="6"/>
        <v>0</v>
      </c>
      <c r="N36" s="34">
        <f t="shared" si="13"/>
        <v>8.6419000684506333E-3</v>
      </c>
      <c r="O36" s="34">
        <f t="shared" si="0"/>
        <v>1.1754918981481484E-2</v>
      </c>
      <c r="P36" s="35">
        <f t="shared" si="1"/>
        <v>1.0180380457902174E-2</v>
      </c>
      <c r="Q36" s="41"/>
      <c r="R36" s="58">
        <f t="shared" si="10"/>
        <v>1.8666504147853369</v>
      </c>
      <c r="S36" s="58">
        <f t="shared" si="11"/>
        <v>2.5390625000000004</v>
      </c>
      <c r="T36" s="58">
        <f t="shared" si="12"/>
        <v>2.1989621789068696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7238.6963681877387</v>
      </c>
      <c r="F37" s="64">
        <v>11553.914404327654</v>
      </c>
      <c r="G37" s="65">
        <f t="shared" si="4"/>
        <v>18792.610772515392</v>
      </c>
      <c r="H37" s="64">
        <v>66</v>
      </c>
      <c r="I37" s="64">
        <v>66</v>
      </c>
      <c r="J37" s="65">
        <f t="shared" si="5"/>
        <v>132</v>
      </c>
      <c r="K37" s="64">
        <v>88</v>
      </c>
      <c r="L37" s="64">
        <v>108</v>
      </c>
      <c r="M37" s="65">
        <f t="shared" si="6"/>
        <v>196</v>
      </c>
      <c r="N37" s="30">
        <f t="shared" si="13"/>
        <v>0.20062905676795284</v>
      </c>
      <c r="O37" s="30">
        <f t="shared" si="0"/>
        <v>0.28152812876042044</v>
      </c>
      <c r="P37" s="31">
        <f t="shared" si="1"/>
        <v>0.24368011893821825</v>
      </c>
      <c r="Q37" s="41"/>
      <c r="R37" s="58">
        <f t="shared" si="10"/>
        <v>47.004521871348956</v>
      </c>
      <c r="S37" s="58">
        <f t="shared" si="11"/>
        <v>66.401806921423301</v>
      </c>
      <c r="T37" s="58">
        <f t="shared" si="12"/>
        <v>57.294545038156684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6896.1981319912929</v>
      </c>
      <c r="F38" s="56">
        <v>11203.634035240795</v>
      </c>
      <c r="G38" s="57">
        <f t="shared" si="4"/>
        <v>18099.832167232089</v>
      </c>
      <c r="H38" s="56">
        <v>66</v>
      </c>
      <c r="I38" s="56">
        <v>66</v>
      </c>
      <c r="J38" s="57">
        <f t="shared" si="5"/>
        <v>132</v>
      </c>
      <c r="K38" s="56">
        <v>88</v>
      </c>
      <c r="L38" s="56">
        <v>90</v>
      </c>
      <c r="M38" s="57">
        <f t="shared" si="6"/>
        <v>178</v>
      </c>
      <c r="N38" s="32">
        <f t="shared" si="13"/>
        <v>0.19113631186228638</v>
      </c>
      <c r="O38" s="32">
        <f t="shared" si="0"/>
        <v>0.30631107926620721</v>
      </c>
      <c r="P38" s="33">
        <f t="shared" si="1"/>
        <v>0.24911682678969513</v>
      </c>
      <c r="Q38" s="41"/>
      <c r="R38" s="58">
        <f t="shared" si="10"/>
        <v>44.780507350592814</v>
      </c>
      <c r="S38" s="58">
        <f t="shared" si="11"/>
        <v>71.818166892569195</v>
      </c>
      <c r="T38" s="58">
        <f t="shared" si="12"/>
        <v>58.386555378168026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6747.6833247674522</v>
      </c>
      <c r="F39" s="56">
        <v>10994.807184618656</v>
      </c>
      <c r="G39" s="57">
        <f t="shared" si="4"/>
        <v>17742.490509386109</v>
      </c>
      <c r="H39" s="56">
        <v>66</v>
      </c>
      <c r="I39" s="56">
        <v>66</v>
      </c>
      <c r="J39" s="57">
        <f t="shared" si="5"/>
        <v>132</v>
      </c>
      <c r="K39" s="56">
        <v>88</v>
      </c>
      <c r="L39" s="56">
        <v>87</v>
      </c>
      <c r="M39" s="57">
        <f t="shared" si="6"/>
        <v>175</v>
      </c>
      <c r="N39" s="32">
        <f t="shared" si="13"/>
        <v>0.18702004780397594</v>
      </c>
      <c r="O39" s="32">
        <f t="shared" si="0"/>
        <v>0.3068432458310632</v>
      </c>
      <c r="P39" s="33">
        <f t="shared" si="1"/>
        <v>0.24672503211405758</v>
      </c>
      <c r="Q39" s="41"/>
      <c r="R39" s="58">
        <f t="shared" si="10"/>
        <v>43.816125485502937</v>
      </c>
      <c r="S39" s="58">
        <f t="shared" si="11"/>
        <v>71.861484866788601</v>
      </c>
      <c r="T39" s="58">
        <f t="shared" si="12"/>
        <v>57.793128695068759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6633.1454018879058</v>
      </c>
      <c r="F40" s="56">
        <v>10881.451908150722</v>
      </c>
      <c r="G40" s="57">
        <f t="shared" si="4"/>
        <v>17514.597310038629</v>
      </c>
      <c r="H40" s="56">
        <v>66</v>
      </c>
      <c r="I40" s="56">
        <v>66</v>
      </c>
      <c r="J40" s="57">
        <f t="shared" si="5"/>
        <v>132</v>
      </c>
      <c r="K40" s="56">
        <v>89</v>
      </c>
      <c r="L40" s="56">
        <v>87</v>
      </c>
      <c r="M40" s="57">
        <f t="shared" si="6"/>
        <v>176</v>
      </c>
      <c r="N40" s="32">
        <f t="shared" si="13"/>
        <v>0.18259043718035414</v>
      </c>
      <c r="O40" s="32">
        <f t="shared" si="0"/>
        <v>0.3036797250544408</v>
      </c>
      <c r="P40" s="33">
        <f t="shared" si="1"/>
        <v>0.24271892059366171</v>
      </c>
      <c r="Q40" s="41"/>
      <c r="R40" s="58">
        <f t="shared" si="10"/>
        <v>42.794486463792943</v>
      </c>
      <c r="S40" s="58">
        <f t="shared" si="11"/>
        <v>71.120600706867464</v>
      </c>
      <c r="T40" s="58">
        <f t="shared" si="12"/>
        <v>56.865575681943604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6567.6937707182506</v>
      </c>
      <c r="F41" s="56">
        <v>10738.435359540348</v>
      </c>
      <c r="G41" s="57">
        <f t="shared" si="4"/>
        <v>17306.1291302586</v>
      </c>
      <c r="H41" s="56">
        <v>66</v>
      </c>
      <c r="I41" s="56">
        <v>66</v>
      </c>
      <c r="J41" s="57">
        <f t="shared" si="5"/>
        <v>132</v>
      </c>
      <c r="K41" s="56">
        <v>88</v>
      </c>
      <c r="L41" s="56">
        <v>88</v>
      </c>
      <c r="M41" s="57">
        <f t="shared" si="6"/>
        <v>176</v>
      </c>
      <c r="N41" s="32">
        <f t="shared" si="13"/>
        <v>0.18203142380039497</v>
      </c>
      <c r="O41" s="32">
        <f t="shared" si="0"/>
        <v>0.29762847448836888</v>
      </c>
      <c r="P41" s="33">
        <f t="shared" si="1"/>
        <v>0.23982994914438194</v>
      </c>
      <c r="Q41" s="41"/>
      <c r="R41" s="58">
        <f t="shared" si="10"/>
        <v>42.647362147521108</v>
      </c>
      <c r="S41" s="58">
        <f t="shared" si="11"/>
        <v>69.730099737274983</v>
      </c>
      <c r="T41" s="58">
        <f t="shared" si="12"/>
        <v>56.188730942398053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4639.1924731108738</v>
      </c>
      <c r="F42" s="56">
        <v>6222.8758080451134</v>
      </c>
      <c r="G42" s="57">
        <f t="shared" si="4"/>
        <v>10862.068281155987</v>
      </c>
      <c r="H42" s="56">
        <v>0</v>
      </c>
      <c r="I42" s="56">
        <v>0</v>
      </c>
      <c r="J42" s="57">
        <f t="shared" si="5"/>
        <v>0</v>
      </c>
      <c r="K42" s="56">
        <v>88</v>
      </c>
      <c r="L42" s="56">
        <v>88</v>
      </c>
      <c r="M42" s="57">
        <f t="shared" si="6"/>
        <v>176</v>
      </c>
      <c r="N42" s="32">
        <f t="shared" si="13"/>
        <v>0.21257296889254371</v>
      </c>
      <c r="O42" s="32">
        <f t="shared" si="0"/>
        <v>0.28513910410763899</v>
      </c>
      <c r="P42" s="33">
        <f t="shared" si="1"/>
        <v>0.24885603650009136</v>
      </c>
      <c r="Q42" s="41"/>
      <c r="R42" s="58">
        <f t="shared" si="10"/>
        <v>52.718096285350839</v>
      </c>
      <c r="S42" s="58">
        <f t="shared" si="11"/>
        <v>70.714497818694468</v>
      </c>
      <c r="T42" s="58">
        <f t="shared" si="12"/>
        <v>61.716297052022654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4189.9590860206381</v>
      </c>
      <c r="F43" s="56">
        <v>5436.1655410991734</v>
      </c>
      <c r="G43" s="57">
        <f t="shared" si="4"/>
        <v>9626.1246271198106</v>
      </c>
      <c r="H43" s="56">
        <v>0</v>
      </c>
      <c r="I43" s="56">
        <v>0</v>
      </c>
      <c r="J43" s="57">
        <f t="shared" si="5"/>
        <v>0</v>
      </c>
      <c r="K43" s="56">
        <v>88</v>
      </c>
      <c r="L43" s="56">
        <v>88</v>
      </c>
      <c r="M43" s="57">
        <f t="shared" si="6"/>
        <v>176</v>
      </c>
      <c r="N43" s="32">
        <f t="shared" si="13"/>
        <v>0.19198859448408348</v>
      </c>
      <c r="O43" s="32">
        <f t="shared" si="0"/>
        <v>0.24909116299024806</v>
      </c>
      <c r="P43" s="33">
        <f t="shared" si="1"/>
        <v>0.22053987873716574</v>
      </c>
      <c r="Q43" s="41"/>
      <c r="R43" s="58">
        <f t="shared" si="10"/>
        <v>47.613171432052702</v>
      </c>
      <c r="S43" s="58">
        <f t="shared" si="11"/>
        <v>61.774608421581519</v>
      </c>
      <c r="T43" s="58">
        <f t="shared" si="12"/>
        <v>54.693889926817107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4029.5017959685392</v>
      </c>
      <c r="F44" s="56">
        <v>5201.2108551904348</v>
      </c>
      <c r="G44" s="57">
        <f t="shared" si="4"/>
        <v>9230.712651158974</v>
      </c>
      <c r="H44" s="56">
        <v>0</v>
      </c>
      <c r="I44" s="56">
        <v>0</v>
      </c>
      <c r="J44" s="57">
        <f t="shared" si="5"/>
        <v>0</v>
      </c>
      <c r="K44" s="56">
        <v>88</v>
      </c>
      <c r="L44" s="56">
        <v>88</v>
      </c>
      <c r="M44" s="57">
        <f t="shared" si="6"/>
        <v>176</v>
      </c>
      <c r="N44" s="32">
        <f t="shared" si="13"/>
        <v>0.18463626264518601</v>
      </c>
      <c r="O44" s="32">
        <f t="shared" si="0"/>
        <v>0.23832527745557344</v>
      </c>
      <c r="P44" s="33">
        <f t="shared" si="1"/>
        <v>0.21148077005037971</v>
      </c>
      <c r="Q44" s="41"/>
      <c r="R44" s="58">
        <f t="shared" si="10"/>
        <v>45.789793136006125</v>
      </c>
      <c r="S44" s="58">
        <f t="shared" si="11"/>
        <v>59.104668808982211</v>
      </c>
      <c r="T44" s="58">
        <f t="shared" si="12"/>
        <v>52.447230972494168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3980.7691798479973</v>
      </c>
      <c r="F45" s="56">
        <v>4976.4442531119403</v>
      </c>
      <c r="G45" s="57">
        <f t="shared" si="4"/>
        <v>8957.2134329599376</v>
      </c>
      <c r="H45" s="56">
        <v>0</v>
      </c>
      <c r="I45" s="56">
        <v>0</v>
      </c>
      <c r="J45" s="57">
        <f t="shared" si="5"/>
        <v>0</v>
      </c>
      <c r="K45" s="56">
        <v>88</v>
      </c>
      <c r="L45" s="56">
        <v>96</v>
      </c>
      <c r="M45" s="57">
        <f t="shared" si="6"/>
        <v>184</v>
      </c>
      <c r="N45" s="32">
        <f t="shared" si="13"/>
        <v>0.18240327986840163</v>
      </c>
      <c r="O45" s="32">
        <f t="shared" si="0"/>
        <v>0.2090240361690163</v>
      </c>
      <c r="P45" s="33">
        <f t="shared" si="1"/>
        <v>0.1962923701122006</v>
      </c>
      <c r="Q45" s="41"/>
      <c r="R45" s="58">
        <f t="shared" si="10"/>
        <v>45.236013407363608</v>
      </c>
      <c r="S45" s="58">
        <f t="shared" si="11"/>
        <v>51.837960969916047</v>
      </c>
      <c r="T45" s="58">
        <f t="shared" si="12"/>
        <v>48.680507787825746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3978.0828607869307</v>
      </c>
      <c r="F46" s="56">
        <v>4942.5163174797508</v>
      </c>
      <c r="G46" s="57">
        <f t="shared" si="4"/>
        <v>8920.5991782666824</v>
      </c>
      <c r="H46" s="56">
        <v>0</v>
      </c>
      <c r="I46" s="56">
        <v>0</v>
      </c>
      <c r="J46" s="57">
        <f t="shared" si="5"/>
        <v>0</v>
      </c>
      <c r="K46" s="56">
        <v>88</v>
      </c>
      <c r="L46" s="56">
        <v>90</v>
      </c>
      <c r="M46" s="57">
        <f t="shared" si="6"/>
        <v>178</v>
      </c>
      <c r="N46" s="32">
        <f t="shared" si="13"/>
        <v>0.18228018973547153</v>
      </c>
      <c r="O46" s="32">
        <f t="shared" si="0"/>
        <v>0.22143890311289205</v>
      </c>
      <c r="P46" s="33">
        <f t="shared" si="1"/>
        <v>0.20207953919596508</v>
      </c>
      <c r="Q46" s="41"/>
      <c r="R46" s="58">
        <f t="shared" si="10"/>
        <v>45.20548705439694</v>
      </c>
      <c r="S46" s="58">
        <f t="shared" si="11"/>
        <v>54.916847971997228</v>
      </c>
      <c r="T46" s="58">
        <f t="shared" si="12"/>
        <v>50.115725720599336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4021.7701267978159</v>
      </c>
      <c r="F47" s="56">
        <v>4877.0491059188389</v>
      </c>
      <c r="G47" s="57">
        <f t="shared" si="4"/>
        <v>8898.8192327166544</v>
      </c>
      <c r="H47" s="56">
        <v>0</v>
      </c>
      <c r="I47" s="56">
        <v>0</v>
      </c>
      <c r="J47" s="57">
        <f t="shared" si="5"/>
        <v>0</v>
      </c>
      <c r="K47" s="56">
        <v>88</v>
      </c>
      <c r="L47" s="56">
        <v>89</v>
      </c>
      <c r="M47" s="57">
        <f t="shared" si="6"/>
        <v>177</v>
      </c>
      <c r="N47" s="32">
        <f t="shared" si="13"/>
        <v>0.18428198894784714</v>
      </c>
      <c r="O47" s="32">
        <f t="shared" si="0"/>
        <v>0.22096090548744288</v>
      </c>
      <c r="P47" s="33">
        <f t="shared" si="1"/>
        <v>0.20272505997623141</v>
      </c>
      <c r="Q47" s="41"/>
      <c r="R47" s="58">
        <f t="shared" si="10"/>
        <v>45.701933259066088</v>
      </c>
      <c r="S47" s="58">
        <f t="shared" si="11"/>
        <v>54.798304560885832</v>
      </c>
      <c r="T47" s="58">
        <f t="shared" si="12"/>
        <v>50.275814874105393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3271.5404104171666</v>
      </c>
      <c r="F48" s="56">
        <v>4489.3550935261046</v>
      </c>
      <c r="G48" s="57">
        <f t="shared" si="4"/>
        <v>7760.8955039432713</v>
      </c>
      <c r="H48" s="56">
        <v>0</v>
      </c>
      <c r="I48" s="56">
        <v>0</v>
      </c>
      <c r="J48" s="57">
        <f t="shared" ref="J48:J58" si="14">+H48+I48</f>
        <v>0</v>
      </c>
      <c r="K48" s="56">
        <v>88</v>
      </c>
      <c r="L48" s="56">
        <v>89</v>
      </c>
      <c r="M48" s="57">
        <f t="shared" ref="M48:M58" si="15">+K48+L48</f>
        <v>177</v>
      </c>
      <c r="N48" s="32">
        <f t="shared" ref="N48" si="16">+E48/(H48*216+K48*248)</f>
        <v>0.14990562731017076</v>
      </c>
      <c r="O48" s="32">
        <f t="shared" ref="O48" si="17">+F48/(I48*216+L48*248)</f>
        <v>0.20339593573423817</v>
      </c>
      <c r="P48" s="33">
        <f t="shared" ref="P48" si="18">+G48/(J48*216+M48*248)</f>
        <v>0.17680188408837413</v>
      </c>
      <c r="Q48" s="41"/>
      <c r="R48" s="58">
        <f t="shared" ref="R48" si="19">+E48/(H48+K48)</f>
        <v>37.176595572922345</v>
      </c>
      <c r="S48" s="58">
        <f t="shared" ref="S48" si="20">+F48/(I48+L48)</f>
        <v>50.44219206209106</v>
      </c>
      <c r="T48" s="58">
        <f t="shared" ref="T48" si="21">+G48/(J48+M48)</f>
        <v>43.846867253916784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3307.0947243067012</v>
      </c>
      <c r="F49" s="56">
        <v>4271.3822136855661</v>
      </c>
      <c r="G49" s="57">
        <f t="shared" si="4"/>
        <v>7578.4769379922673</v>
      </c>
      <c r="H49" s="56">
        <v>0</v>
      </c>
      <c r="I49" s="56">
        <v>0</v>
      </c>
      <c r="J49" s="57">
        <f t="shared" si="14"/>
        <v>0</v>
      </c>
      <c r="K49" s="56">
        <v>88</v>
      </c>
      <c r="L49" s="56">
        <v>88</v>
      </c>
      <c r="M49" s="57">
        <f t="shared" si="15"/>
        <v>176</v>
      </c>
      <c r="N49" s="32">
        <f t="shared" si="13"/>
        <v>0.15153476559323228</v>
      </c>
      <c r="O49" s="32">
        <f t="shared" si="0"/>
        <v>0.19571949292914068</v>
      </c>
      <c r="P49" s="33">
        <f t="shared" si="1"/>
        <v>0.17362712926118648</v>
      </c>
      <c r="Q49" s="41"/>
      <c r="R49" s="58">
        <f t="shared" si="10"/>
        <v>37.580621867121607</v>
      </c>
      <c r="S49" s="58">
        <f t="shared" si="11"/>
        <v>48.538434246426888</v>
      </c>
      <c r="T49" s="58">
        <f t="shared" si="12"/>
        <v>43.059528056774248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3277.4420756249724</v>
      </c>
      <c r="F50" s="56">
        <v>4256.7316870748364</v>
      </c>
      <c r="G50" s="57">
        <f t="shared" si="4"/>
        <v>7534.1737626998092</v>
      </c>
      <c r="H50" s="56">
        <v>0</v>
      </c>
      <c r="I50" s="56">
        <v>0</v>
      </c>
      <c r="J50" s="57">
        <f t="shared" si="14"/>
        <v>0</v>
      </c>
      <c r="K50" s="56">
        <v>88</v>
      </c>
      <c r="L50" s="56">
        <v>88</v>
      </c>
      <c r="M50" s="57">
        <f t="shared" si="15"/>
        <v>176</v>
      </c>
      <c r="N50" s="32">
        <f t="shared" si="13"/>
        <v>0.15017604818662814</v>
      </c>
      <c r="O50" s="32">
        <f t="shared" si="0"/>
        <v>0.195048189473737</v>
      </c>
      <c r="P50" s="33">
        <f t="shared" si="1"/>
        <v>0.17261211883018257</v>
      </c>
      <c r="Q50" s="41"/>
      <c r="R50" s="58">
        <f t="shared" si="10"/>
        <v>37.243659950283778</v>
      </c>
      <c r="S50" s="58">
        <f t="shared" si="11"/>
        <v>48.371950989486777</v>
      </c>
      <c r="T50" s="58">
        <f t="shared" si="12"/>
        <v>42.807805469885281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3347.9495794345726</v>
      </c>
      <c r="F51" s="56">
        <v>3953.0223633643855</v>
      </c>
      <c r="G51" s="57">
        <f t="shared" si="4"/>
        <v>7300.9719427989585</v>
      </c>
      <c r="H51" s="56">
        <v>0</v>
      </c>
      <c r="I51" s="56">
        <v>0</v>
      </c>
      <c r="J51" s="57">
        <f t="shared" si="14"/>
        <v>0</v>
      </c>
      <c r="K51" s="56">
        <v>83</v>
      </c>
      <c r="L51" s="56">
        <v>88</v>
      </c>
      <c r="M51" s="57">
        <f t="shared" si="15"/>
        <v>171</v>
      </c>
      <c r="N51" s="32">
        <f t="shared" si="13"/>
        <v>0.16264815290684864</v>
      </c>
      <c r="O51" s="32">
        <f t="shared" si="0"/>
        <v>0.1811318898169165</v>
      </c>
      <c r="P51" s="33">
        <f t="shared" si="1"/>
        <v>0.1721602514336672</v>
      </c>
      <c r="Q51" s="41"/>
      <c r="R51" s="58">
        <f t="shared" si="10"/>
        <v>40.336741920898461</v>
      </c>
      <c r="S51" s="58">
        <f t="shared" si="11"/>
        <v>44.920708674595289</v>
      </c>
      <c r="T51" s="58">
        <f t="shared" si="12"/>
        <v>42.695742355549463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3370.2369486250482</v>
      </c>
      <c r="F52" s="56">
        <v>3936.444544232314</v>
      </c>
      <c r="G52" s="57">
        <f t="shared" si="4"/>
        <v>7306.6814928573622</v>
      </c>
      <c r="H52" s="56">
        <v>0</v>
      </c>
      <c r="I52" s="56">
        <v>0</v>
      </c>
      <c r="J52" s="57">
        <f t="shared" si="14"/>
        <v>0</v>
      </c>
      <c r="K52" s="56">
        <v>81</v>
      </c>
      <c r="L52" s="56">
        <v>89</v>
      </c>
      <c r="M52" s="57">
        <f t="shared" si="15"/>
        <v>170</v>
      </c>
      <c r="N52" s="32">
        <f t="shared" si="13"/>
        <v>0.16777364340029113</v>
      </c>
      <c r="O52" s="32">
        <f t="shared" si="0"/>
        <v>0.17834562088765468</v>
      </c>
      <c r="P52" s="33">
        <f t="shared" si="1"/>
        <v>0.17330838455544029</v>
      </c>
      <c r="Q52" s="41"/>
      <c r="R52" s="58">
        <f t="shared" si="10"/>
        <v>41.607863563272197</v>
      </c>
      <c r="S52" s="58">
        <f t="shared" si="11"/>
        <v>44.229713980138357</v>
      </c>
      <c r="T52" s="58">
        <f t="shared" si="12"/>
        <v>42.98047936974919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3340.8021522792528</v>
      </c>
      <c r="F53" s="56">
        <v>3898.4081646583554</v>
      </c>
      <c r="G53" s="57">
        <f t="shared" si="4"/>
        <v>7239.2103169376078</v>
      </c>
      <c r="H53" s="56">
        <v>0</v>
      </c>
      <c r="I53" s="56">
        <v>0</v>
      </c>
      <c r="J53" s="57">
        <f t="shared" si="14"/>
        <v>0</v>
      </c>
      <c r="K53" s="56">
        <v>86</v>
      </c>
      <c r="L53" s="56">
        <v>93</v>
      </c>
      <c r="M53" s="57">
        <f t="shared" si="15"/>
        <v>179</v>
      </c>
      <c r="N53" s="32">
        <f t="shared" si="13"/>
        <v>0.15663926070326578</v>
      </c>
      <c r="O53" s="32">
        <f t="shared" si="0"/>
        <v>0.16902567484644274</v>
      </c>
      <c r="P53" s="33">
        <f t="shared" si="1"/>
        <v>0.16307466023016778</v>
      </c>
      <c r="Q53" s="41"/>
      <c r="R53" s="58">
        <f t="shared" si="10"/>
        <v>38.846536654409917</v>
      </c>
      <c r="S53" s="58">
        <f t="shared" si="11"/>
        <v>41.918367361917802</v>
      </c>
      <c r="T53" s="58">
        <f t="shared" si="12"/>
        <v>40.442515737081607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3079.6603249920236</v>
      </c>
      <c r="F54" s="56">
        <v>3676.0470050365702</v>
      </c>
      <c r="G54" s="57">
        <f t="shared" si="4"/>
        <v>6755.7073300285938</v>
      </c>
      <c r="H54" s="56">
        <v>0</v>
      </c>
      <c r="I54" s="56">
        <v>0</v>
      </c>
      <c r="J54" s="57">
        <f t="shared" si="14"/>
        <v>0</v>
      </c>
      <c r="K54" s="56">
        <v>87</v>
      </c>
      <c r="L54" s="56">
        <v>88</v>
      </c>
      <c r="M54" s="57">
        <f t="shared" si="15"/>
        <v>175</v>
      </c>
      <c r="N54" s="32">
        <f t="shared" si="13"/>
        <v>0.14273546185539598</v>
      </c>
      <c r="O54" s="32">
        <f t="shared" si="0"/>
        <v>0.16844057024544401</v>
      </c>
      <c r="P54" s="33">
        <f t="shared" si="1"/>
        <v>0.15566145921724869</v>
      </c>
      <c r="Q54" s="41"/>
      <c r="R54" s="58">
        <f t="shared" si="10"/>
        <v>35.398394540138199</v>
      </c>
      <c r="S54" s="58">
        <f t="shared" si="11"/>
        <v>41.773261420870114</v>
      </c>
      <c r="T54" s="58">
        <f t="shared" si="12"/>
        <v>38.604041885877677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2445.2320019247295</v>
      </c>
      <c r="F55" s="56">
        <v>2894.2268257490364</v>
      </c>
      <c r="G55" s="57">
        <f t="shared" si="4"/>
        <v>5339.4588276737659</v>
      </c>
      <c r="H55" s="56">
        <v>0</v>
      </c>
      <c r="I55" s="56">
        <v>0</v>
      </c>
      <c r="J55" s="57">
        <f t="shared" si="14"/>
        <v>0</v>
      </c>
      <c r="K55" s="56">
        <v>87</v>
      </c>
      <c r="L55" s="56">
        <v>88</v>
      </c>
      <c r="M55" s="57">
        <f t="shared" si="15"/>
        <v>175</v>
      </c>
      <c r="N55" s="32">
        <f t="shared" si="13"/>
        <v>0.11333110872843574</v>
      </c>
      <c r="O55" s="32">
        <f t="shared" si="0"/>
        <v>0.13261669839392579</v>
      </c>
      <c r="P55" s="33">
        <f t="shared" si="1"/>
        <v>0.12302900524593931</v>
      </c>
      <c r="Q55" s="41"/>
      <c r="R55" s="58">
        <f t="shared" si="10"/>
        <v>28.106114964652065</v>
      </c>
      <c r="S55" s="58">
        <f t="shared" si="11"/>
        <v>32.888941201693598</v>
      </c>
      <c r="T55" s="58">
        <f t="shared" si="12"/>
        <v>30.511193300992947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2370.1210692367199</v>
      </c>
      <c r="F56" s="56">
        <v>2771.5022334864552</v>
      </c>
      <c r="G56" s="57">
        <f t="shared" si="4"/>
        <v>5141.6233027231756</v>
      </c>
      <c r="H56" s="56">
        <v>0</v>
      </c>
      <c r="I56" s="56">
        <v>0</v>
      </c>
      <c r="J56" s="57">
        <f t="shared" si="14"/>
        <v>0</v>
      </c>
      <c r="K56" s="56">
        <v>86</v>
      </c>
      <c r="L56" s="56">
        <v>88</v>
      </c>
      <c r="M56" s="57">
        <f t="shared" si="15"/>
        <v>174</v>
      </c>
      <c r="N56" s="32">
        <f t="shared" si="13"/>
        <v>0.11112720692220179</v>
      </c>
      <c r="O56" s="32">
        <f t="shared" si="0"/>
        <v>0.12699332081591161</v>
      </c>
      <c r="P56" s="33">
        <f t="shared" si="1"/>
        <v>0.11915144843166425</v>
      </c>
      <c r="Q56" s="41"/>
      <c r="R56" s="58">
        <f t="shared" si="10"/>
        <v>27.559547316706045</v>
      </c>
      <c r="S56" s="58">
        <f t="shared" si="11"/>
        <v>31.494343562346081</v>
      </c>
      <c r="T56" s="58">
        <f t="shared" si="12"/>
        <v>29.549559211052735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2073.8274212314864</v>
      </c>
      <c r="F57" s="56">
        <v>2301.0210979722146</v>
      </c>
      <c r="G57" s="57">
        <f t="shared" si="4"/>
        <v>4374.8485192037006</v>
      </c>
      <c r="H57" s="56">
        <v>0</v>
      </c>
      <c r="I57" s="56">
        <v>0</v>
      </c>
      <c r="J57" s="57">
        <f t="shared" si="14"/>
        <v>0</v>
      </c>
      <c r="K57" s="56">
        <v>89</v>
      </c>
      <c r="L57" s="56">
        <v>88</v>
      </c>
      <c r="M57" s="57">
        <f t="shared" si="15"/>
        <v>177</v>
      </c>
      <c r="N57" s="32">
        <f t="shared" si="13"/>
        <v>9.3957385883992675E-2</v>
      </c>
      <c r="O57" s="32">
        <f t="shared" si="0"/>
        <v>0.10543535089682068</v>
      </c>
      <c r="P57" s="33">
        <f t="shared" si="1"/>
        <v>9.9663944760426934E-2</v>
      </c>
      <c r="Q57" s="41"/>
      <c r="R57" s="58">
        <f t="shared" si="10"/>
        <v>23.301431699230182</v>
      </c>
      <c r="S57" s="58">
        <f t="shared" si="11"/>
        <v>26.147967022411532</v>
      </c>
      <c r="T57" s="58">
        <f t="shared" si="12"/>
        <v>24.71665830058588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1990.5021945627884</v>
      </c>
      <c r="F58" s="61">
        <v>2237.0000000000009</v>
      </c>
      <c r="G58" s="62">
        <f t="shared" si="4"/>
        <v>4227.5021945627896</v>
      </c>
      <c r="H58" s="56">
        <v>0</v>
      </c>
      <c r="I58" s="56">
        <v>0</v>
      </c>
      <c r="J58" s="57">
        <f t="shared" si="14"/>
        <v>0</v>
      </c>
      <c r="K58" s="56">
        <v>88</v>
      </c>
      <c r="L58" s="56">
        <v>88</v>
      </c>
      <c r="M58" s="57">
        <f t="shared" si="15"/>
        <v>176</v>
      </c>
      <c r="N58" s="34">
        <f t="shared" si="13"/>
        <v>9.1207028709805182E-2</v>
      </c>
      <c r="O58" s="34">
        <f t="shared" si="0"/>
        <v>0.10250183284457483</v>
      </c>
      <c r="P58" s="35">
        <f t="shared" si="1"/>
        <v>9.6854430777190012E-2</v>
      </c>
      <c r="Q58" s="41"/>
      <c r="R58" s="58">
        <f t="shared" si="10"/>
        <v>22.619343120031687</v>
      </c>
      <c r="S58" s="58">
        <f t="shared" si="11"/>
        <v>25.420454545454557</v>
      </c>
      <c r="T58" s="58">
        <f t="shared" si="12"/>
        <v>24.019898832743124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4343.9728645550722</v>
      </c>
      <c r="F59" s="64">
        <v>7506.7628058528553</v>
      </c>
      <c r="G59" s="65">
        <f t="shared" si="4"/>
        <v>11850.735670407928</v>
      </c>
      <c r="H59" s="66">
        <v>25</v>
      </c>
      <c r="I59" s="64">
        <v>5</v>
      </c>
      <c r="J59" s="65">
        <f t="shared" si="5"/>
        <v>30</v>
      </c>
      <c r="K59" s="66">
        <v>67</v>
      </c>
      <c r="L59" s="64">
        <v>83</v>
      </c>
      <c r="M59" s="65">
        <f t="shared" si="6"/>
        <v>150</v>
      </c>
      <c r="N59" s="30">
        <f t="shared" si="13"/>
        <v>0.19730981397870059</v>
      </c>
      <c r="O59" s="30">
        <f t="shared" si="0"/>
        <v>0.34650862286986961</v>
      </c>
      <c r="P59" s="31">
        <f t="shared" si="1"/>
        <v>0.27130805106245259</v>
      </c>
      <c r="Q59" s="41"/>
      <c r="R59" s="58">
        <f t="shared" si="10"/>
        <v>47.217096353859482</v>
      </c>
      <c r="S59" s="58">
        <f t="shared" si="11"/>
        <v>85.30412279378244</v>
      </c>
      <c r="T59" s="58">
        <f t="shared" si="12"/>
        <v>65.837420391155163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4153.0157099289863</v>
      </c>
      <c r="F60" s="56">
        <v>7435.6996578411326</v>
      </c>
      <c r="G60" s="57">
        <f t="shared" si="4"/>
        <v>11588.715367770119</v>
      </c>
      <c r="H60" s="55">
        <v>29</v>
      </c>
      <c r="I60" s="56">
        <v>5</v>
      </c>
      <c r="J60" s="57">
        <f t="shared" ref="J60:J84" si="22">+H60+I60</f>
        <v>34</v>
      </c>
      <c r="K60" s="55">
        <v>80</v>
      </c>
      <c r="L60" s="56">
        <v>83</v>
      </c>
      <c r="M60" s="57">
        <f t="shared" ref="M60:M84" si="23">+K60+L60</f>
        <v>163</v>
      </c>
      <c r="N60" s="32">
        <f t="shared" si="13"/>
        <v>0.15909499348486769</v>
      </c>
      <c r="O60" s="32">
        <f t="shared" si="0"/>
        <v>0.34322838154731966</v>
      </c>
      <c r="P60" s="33">
        <f t="shared" si="1"/>
        <v>0.24260415692032572</v>
      </c>
      <c r="Q60" s="41"/>
      <c r="R60" s="58">
        <f t="shared" si="10"/>
        <v>38.101061558981527</v>
      </c>
      <c r="S60" s="58">
        <f t="shared" si="11"/>
        <v>84.496587020921964</v>
      </c>
      <c r="T60" s="58">
        <f t="shared" si="12"/>
        <v>58.825966333858474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3990.5989004715452</v>
      </c>
      <c r="F61" s="56">
        <v>7096.3112841224729</v>
      </c>
      <c r="G61" s="57">
        <f t="shared" si="4"/>
        <v>11086.910184594019</v>
      </c>
      <c r="H61" s="55">
        <v>29</v>
      </c>
      <c r="I61" s="56">
        <v>5</v>
      </c>
      <c r="J61" s="57">
        <f t="shared" si="22"/>
        <v>34</v>
      </c>
      <c r="K61" s="55">
        <v>63</v>
      </c>
      <c r="L61" s="56">
        <v>81</v>
      </c>
      <c r="M61" s="57">
        <f t="shared" si="23"/>
        <v>144</v>
      </c>
      <c r="N61" s="32">
        <f t="shared" si="13"/>
        <v>0.18231902871306402</v>
      </c>
      <c r="O61" s="32">
        <f t="shared" si="0"/>
        <v>0.33523768349029065</v>
      </c>
      <c r="P61" s="33">
        <f t="shared" si="1"/>
        <v>0.25749977203163366</v>
      </c>
      <c r="Q61" s="41"/>
      <c r="R61" s="58">
        <f t="shared" si="10"/>
        <v>43.376075005125493</v>
      </c>
      <c r="S61" s="58">
        <f t="shared" si="11"/>
        <v>82.515247489796195</v>
      </c>
      <c r="T61" s="58">
        <f t="shared" si="12"/>
        <v>62.286012273000104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3913.0026242290141</v>
      </c>
      <c r="F62" s="56">
        <v>6767.1728346863601</v>
      </c>
      <c r="G62" s="57">
        <f t="shared" si="4"/>
        <v>10680.175458915375</v>
      </c>
      <c r="H62" s="55">
        <v>29</v>
      </c>
      <c r="I62" s="56">
        <v>5</v>
      </c>
      <c r="J62" s="57">
        <f t="shared" si="22"/>
        <v>34</v>
      </c>
      <c r="K62" s="55">
        <v>59</v>
      </c>
      <c r="L62" s="56">
        <v>83</v>
      </c>
      <c r="M62" s="57">
        <f t="shared" si="23"/>
        <v>142</v>
      </c>
      <c r="N62" s="32">
        <f t="shared" si="13"/>
        <v>0.18726084534020934</v>
      </c>
      <c r="O62" s="32">
        <f t="shared" si="0"/>
        <v>0.31236949938544867</v>
      </c>
      <c r="P62" s="33">
        <f t="shared" si="1"/>
        <v>0.25094397224895149</v>
      </c>
      <c r="Q62" s="41"/>
      <c r="R62" s="58">
        <f t="shared" si="10"/>
        <v>44.465938911693343</v>
      </c>
      <c r="S62" s="58">
        <f t="shared" si="11"/>
        <v>76.899691303254087</v>
      </c>
      <c r="T62" s="58">
        <f t="shared" si="12"/>
        <v>60.682815107473722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3857.2389226009996</v>
      </c>
      <c r="F63" s="56">
        <v>6429.2018735790562</v>
      </c>
      <c r="G63" s="57">
        <f t="shared" si="4"/>
        <v>10286.440796180055</v>
      </c>
      <c r="H63" s="55">
        <v>29</v>
      </c>
      <c r="I63" s="56">
        <v>5</v>
      </c>
      <c r="J63" s="57">
        <f t="shared" si="22"/>
        <v>34</v>
      </c>
      <c r="K63" s="55">
        <v>59</v>
      </c>
      <c r="L63" s="56">
        <v>83</v>
      </c>
      <c r="M63" s="57">
        <f t="shared" si="23"/>
        <v>142</v>
      </c>
      <c r="N63" s="32">
        <f t="shared" si="13"/>
        <v>0.1845922149024215</v>
      </c>
      <c r="O63" s="32">
        <f t="shared" si="0"/>
        <v>0.29676891957067281</v>
      </c>
      <c r="P63" s="33">
        <f t="shared" si="1"/>
        <v>0.24169268788017048</v>
      </c>
      <c r="Q63" s="41"/>
      <c r="R63" s="58">
        <f t="shared" si="10"/>
        <v>43.832260484102271</v>
      </c>
      <c r="S63" s="58">
        <f t="shared" si="11"/>
        <v>73.059112199761998</v>
      </c>
      <c r="T63" s="58">
        <f t="shared" si="12"/>
        <v>58.445686341932131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3742.1093225940217</v>
      </c>
      <c r="F64" s="56">
        <v>5993.1356554916511</v>
      </c>
      <c r="G64" s="57">
        <f t="shared" si="4"/>
        <v>9735.2449780856732</v>
      </c>
      <c r="H64" s="55">
        <v>29</v>
      </c>
      <c r="I64" s="56">
        <v>5</v>
      </c>
      <c r="J64" s="57">
        <f t="shared" si="22"/>
        <v>34</v>
      </c>
      <c r="K64" s="55">
        <v>59</v>
      </c>
      <c r="L64" s="56">
        <v>83</v>
      </c>
      <c r="M64" s="57">
        <f t="shared" si="23"/>
        <v>142</v>
      </c>
      <c r="N64" s="3">
        <f t="shared" si="13"/>
        <v>0.17908256712260823</v>
      </c>
      <c r="O64" s="3">
        <f t="shared" si="0"/>
        <v>0.27664030906072984</v>
      </c>
      <c r="P64" s="4">
        <f t="shared" si="1"/>
        <v>0.22874165831968218</v>
      </c>
      <c r="Q64" s="41"/>
      <c r="R64" s="58">
        <f t="shared" si="10"/>
        <v>42.523969574932067</v>
      </c>
      <c r="S64" s="58">
        <f t="shared" si="11"/>
        <v>68.103814266950579</v>
      </c>
      <c r="T64" s="58">
        <f t="shared" si="12"/>
        <v>55.313891920941323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3323.3044498567074</v>
      </c>
      <c r="F65" s="56">
        <v>5133.9767865349968</v>
      </c>
      <c r="G65" s="57">
        <f t="shared" si="4"/>
        <v>8457.2812363917037</v>
      </c>
      <c r="H65" s="55">
        <v>29</v>
      </c>
      <c r="I65" s="56">
        <v>5</v>
      </c>
      <c r="J65" s="57">
        <f t="shared" si="22"/>
        <v>34</v>
      </c>
      <c r="K65" s="55">
        <v>59</v>
      </c>
      <c r="L65" s="56">
        <v>83</v>
      </c>
      <c r="M65" s="57">
        <f t="shared" si="23"/>
        <v>142</v>
      </c>
      <c r="N65" s="3">
        <f t="shared" si="13"/>
        <v>0.15904022060952849</v>
      </c>
      <c r="O65" s="3">
        <f t="shared" si="0"/>
        <v>0.23698194177137172</v>
      </c>
      <c r="P65" s="4">
        <f t="shared" si="1"/>
        <v>0.19871431476484266</v>
      </c>
      <c r="Q65" s="41"/>
      <c r="R65" s="58">
        <f t="shared" si="10"/>
        <v>37.764823293826218</v>
      </c>
      <c r="S65" s="58">
        <f t="shared" si="11"/>
        <v>58.340645301534053</v>
      </c>
      <c r="T65" s="58">
        <f t="shared" si="12"/>
        <v>48.052734297680132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1321.3100245284099</v>
      </c>
      <c r="F66" s="56">
        <v>1655.3301769221655</v>
      </c>
      <c r="G66" s="57">
        <f t="shared" si="4"/>
        <v>2976.6402014505757</v>
      </c>
      <c r="H66" s="55">
        <v>25</v>
      </c>
      <c r="I66" s="56">
        <v>1</v>
      </c>
      <c r="J66" s="57">
        <f t="shared" si="22"/>
        <v>26</v>
      </c>
      <c r="K66" s="55">
        <v>18</v>
      </c>
      <c r="L66" s="56">
        <v>43</v>
      </c>
      <c r="M66" s="57">
        <f t="shared" si="23"/>
        <v>61</v>
      </c>
      <c r="N66" s="3">
        <f t="shared" si="13"/>
        <v>0.13395275998868714</v>
      </c>
      <c r="O66" s="3">
        <f t="shared" si="0"/>
        <v>0.15214431773181669</v>
      </c>
      <c r="P66" s="4">
        <f t="shared" si="1"/>
        <v>0.14349403207918318</v>
      </c>
      <c r="Q66" s="41"/>
      <c r="R66" s="58">
        <f t="shared" si="10"/>
        <v>30.728140105311859</v>
      </c>
      <c r="S66" s="58">
        <f t="shared" si="11"/>
        <v>37.621140384594668</v>
      </c>
      <c r="T66" s="58">
        <f t="shared" si="12"/>
        <v>34.214255189087076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1213.3852723948303</v>
      </c>
      <c r="F67" s="56">
        <v>1567.4447456835876</v>
      </c>
      <c r="G67" s="57">
        <f t="shared" si="4"/>
        <v>2780.8300180784181</v>
      </c>
      <c r="H67" s="55">
        <v>23</v>
      </c>
      <c r="I67" s="56">
        <v>1</v>
      </c>
      <c r="J67" s="57">
        <f t="shared" si="22"/>
        <v>24</v>
      </c>
      <c r="K67" s="55">
        <v>24</v>
      </c>
      <c r="L67" s="56">
        <v>43</v>
      </c>
      <c r="M67" s="57">
        <f t="shared" si="23"/>
        <v>67</v>
      </c>
      <c r="N67" s="3">
        <f t="shared" si="13"/>
        <v>0.11111586743542402</v>
      </c>
      <c r="O67" s="3">
        <f t="shared" si="0"/>
        <v>0.14406661265474149</v>
      </c>
      <c r="P67" s="4">
        <f t="shared" si="1"/>
        <v>0.12756101000359715</v>
      </c>
      <c r="Q67" s="41"/>
      <c r="R67" s="58">
        <f t="shared" si="10"/>
        <v>25.81670792329426</v>
      </c>
      <c r="S67" s="58">
        <f t="shared" si="11"/>
        <v>35.623744220081534</v>
      </c>
      <c r="T67" s="58">
        <f t="shared" si="12"/>
        <v>30.558571627235363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1159.9045898196985</v>
      </c>
      <c r="F68" s="56">
        <v>1483.4106782294148</v>
      </c>
      <c r="G68" s="57">
        <f t="shared" si="4"/>
        <v>2643.315268049113</v>
      </c>
      <c r="H68" s="55">
        <v>23</v>
      </c>
      <c r="I68" s="56">
        <v>1</v>
      </c>
      <c r="J68" s="57">
        <f t="shared" si="22"/>
        <v>24</v>
      </c>
      <c r="K68" s="55">
        <v>21</v>
      </c>
      <c r="L68" s="56">
        <v>43</v>
      </c>
      <c r="M68" s="57">
        <f t="shared" si="23"/>
        <v>64</v>
      </c>
      <c r="N68" s="3">
        <f t="shared" si="13"/>
        <v>0.11398433469140118</v>
      </c>
      <c r="O68" s="3">
        <f t="shared" si="0"/>
        <v>0.13634289321961532</v>
      </c>
      <c r="P68" s="4">
        <f t="shared" si="1"/>
        <v>0.12553738925005287</v>
      </c>
      <c r="Q68" s="41"/>
      <c r="R68" s="58">
        <f t="shared" si="10"/>
        <v>26.361467950447693</v>
      </c>
      <c r="S68" s="58">
        <f t="shared" si="11"/>
        <v>33.713879050668517</v>
      </c>
      <c r="T68" s="58">
        <f t="shared" si="12"/>
        <v>30.037673500558103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550.86013814552416</v>
      </c>
      <c r="F69" s="61">
        <v>663.00000000000057</v>
      </c>
      <c r="G69" s="62">
        <f t="shared" si="4"/>
        <v>1213.8601381455246</v>
      </c>
      <c r="H69" s="67">
        <v>23</v>
      </c>
      <c r="I69" s="61">
        <v>23</v>
      </c>
      <c r="J69" s="62">
        <f t="shared" si="22"/>
        <v>46</v>
      </c>
      <c r="K69" s="67">
        <v>21</v>
      </c>
      <c r="L69" s="61">
        <v>34</v>
      </c>
      <c r="M69" s="62">
        <f t="shared" si="23"/>
        <v>55</v>
      </c>
      <c r="N69" s="6">
        <f t="shared" si="13"/>
        <v>5.4133268292602607E-2</v>
      </c>
      <c r="O69" s="6">
        <f t="shared" si="0"/>
        <v>4.9477611940298552E-2</v>
      </c>
      <c r="P69" s="7">
        <f t="shared" si="1"/>
        <v>5.1487111390631349E-2</v>
      </c>
      <c r="Q69" s="41"/>
      <c r="R69" s="58">
        <f t="shared" si="10"/>
        <v>12.519548594216458</v>
      </c>
      <c r="S69" s="58">
        <f t="shared" si="11"/>
        <v>11.631578947368432</v>
      </c>
      <c r="T69" s="58">
        <f t="shared" si="12"/>
        <v>12.01841720936163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7460</v>
      </c>
      <c r="F70" s="64">
        <v>4504.3407796161055</v>
      </c>
      <c r="G70" s="65">
        <f t="shared" si="4"/>
        <v>11964.340779616105</v>
      </c>
      <c r="H70" s="66">
        <v>352</v>
      </c>
      <c r="I70" s="64">
        <v>348</v>
      </c>
      <c r="J70" s="65">
        <f t="shared" si="22"/>
        <v>700</v>
      </c>
      <c r="K70" s="66">
        <v>0</v>
      </c>
      <c r="L70" s="64">
        <v>0</v>
      </c>
      <c r="M70" s="65">
        <f t="shared" si="23"/>
        <v>0</v>
      </c>
      <c r="N70" s="15">
        <f t="shared" si="13"/>
        <v>9.8116582491582491E-2</v>
      </c>
      <c r="O70" s="15">
        <f t="shared" si="0"/>
        <v>5.9923648089826857E-2</v>
      </c>
      <c r="P70" s="16">
        <f t="shared" si="1"/>
        <v>7.9129237960423968E-2</v>
      </c>
      <c r="Q70" s="41"/>
      <c r="R70" s="58">
        <f t="shared" si="10"/>
        <v>21.193181818181817</v>
      </c>
      <c r="S70" s="58">
        <f t="shared" si="11"/>
        <v>12.943507987402603</v>
      </c>
      <c r="T70" s="58">
        <f t="shared" si="12"/>
        <v>17.09191539945158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9791.9861588591648</v>
      </c>
      <c r="F71" s="56">
        <v>6534.0255346908543</v>
      </c>
      <c r="G71" s="57">
        <f t="shared" ref="G71:G84" si="24">+E71+F71</f>
        <v>16326.011693550019</v>
      </c>
      <c r="H71" s="55">
        <v>348</v>
      </c>
      <c r="I71" s="56">
        <v>352</v>
      </c>
      <c r="J71" s="57">
        <f t="shared" si="22"/>
        <v>700</v>
      </c>
      <c r="K71" s="55">
        <v>0</v>
      </c>
      <c r="L71" s="56">
        <v>0</v>
      </c>
      <c r="M71" s="57">
        <f t="shared" si="23"/>
        <v>0</v>
      </c>
      <c r="N71" s="3">
        <f t="shared" si="13"/>
        <v>0.13026801509763683</v>
      </c>
      <c r="O71" s="3">
        <f t="shared" si="0"/>
        <v>8.5937835841367508E-2</v>
      </c>
      <c r="P71" s="4">
        <f t="shared" si="1"/>
        <v>0.10797626781448426</v>
      </c>
      <c r="Q71" s="41"/>
      <c r="R71" s="58">
        <f t="shared" ref="R71:R86" si="25">+E71/(H71+K71)</f>
        <v>28.137891261089553</v>
      </c>
      <c r="S71" s="58">
        <f t="shared" ref="S71:S86" si="26">+F71/(I71+L71)</f>
        <v>18.562572541735381</v>
      </c>
      <c r="T71" s="58">
        <f t="shared" ref="T71:T86" si="27">+G71/(J71+M71)</f>
        <v>23.322873847928598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15320.581764677512</v>
      </c>
      <c r="F72" s="56">
        <v>11682.26340891475</v>
      </c>
      <c r="G72" s="57">
        <f t="shared" si="24"/>
        <v>27002.845173592264</v>
      </c>
      <c r="H72" s="55">
        <v>350</v>
      </c>
      <c r="I72" s="56">
        <v>348</v>
      </c>
      <c r="J72" s="57">
        <f t="shared" si="22"/>
        <v>698</v>
      </c>
      <c r="K72" s="55">
        <v>0</v>
      </c>
      <c r="L72" s="56">
        <v>0</v>
      </c>
      <c r="M72" s="57">
        <f t="shared" si="23"/>
        <v>0</v>
      </c>
      <c r="N72" s="3">
        <f t="shared" si="13"/>
        <v>0.20265319794546974</v>
      </c>
      <c r="O72" s="3">
        <f t="shared" si="0"/>
        <v>0.15541538166393612</v>
      </c>
      <c r="P72" s="4">
        <f t="shared" si="1"/>
        <v>0.17910196575926102</v>
      </c>
      <c r="Q72" s="41"/>
      <c r="R72" s="58">
        <f t="shared" si="25"/>
        <v>43.773090756221464</v>
      </c>
      <c r="S72" s="58">
        <f t="shared" si="26"/>
        <v>33.569722439410199</v>
      </c>
      <c r="T72" s="58">
        <f t="shared" si="27"/>
        <v>38.68602460400038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17693.109775018478</v>
      </c>
      <c r="F73" s="56">
        <v>13089.285163837518</v>
      </c>
      <c r="G73" s="57">
        <f t="shared" si="24"/>
        <v>30782.394938855996</v>
      </c>
      <c r="H73" s="55">
        <v>348</v>
      </c>
      <c r="I73" s="56">
        <v>350</v>
      </c>
      <c r="J73" s="57">
        <f t="shared" si="22"/>
        <v>698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0.23538087716872177</v>
      </c>
      <c r="O73" s="3">
        <f t="shared" ref="O73" si="29">+F73/(I73*216+L73*248)</f>
        <v>0.17313869264335341</v>
      </c>
      <c r="P73" s="4">
        <f t="shared" ref="P73" si="30">+G73/(J73*216+M73*248)</f>
        <v>0.20417061272190382</v>
      </c>
      <c r="Q73" s="41"/>
      <c r="R73" s="58">
        <f t="shared" si="25"/>
        <v>50.842269468443902</v>
      </c>
      <c r="S73" s="58">
        <f t="shared" si="26"/>
        <v>37.397957610964333</v>
      </c>
      <c r="T73" s="58">
        <f t="shared" si="27"/>
        <v>44.100852347931223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19149.183274996423</v>
      </c>
      <c r="F74" s="56">
        <v>13622.395039531315</v>
      </c>
      <c r="G74" s="57">
        <f t="shared" si="24"/>
        <v>32771.578314527738</v>
      </c>
      <c r="H74" s="55">
        <v>348</v>
      </c>
      <c r="I74" s="56">
        <v>352</v>
      </c>
      <c r="J74" s="57">
        <f t="shared" si="22"/>
        <v>700</v>
      </c>
      <c r="K74" s="55">
        <v>0</v>
      </c>
      <c r="L74" s="56">
        <v>0</v>
      </c>
      <c r="M74" s="57">
        <f t="shared" si="23"/>
        <v>0</v>
      </c>
      <c r="N74" s="3">
        <f t="shared" si="13"/>
        <v>0.25475179963543559</v>
      </c>
      <c r="O74" s="3">
        <f t="shared" si="0"/>
        <v>0.17916660142481211</v>
      </c>
      <c r="P74" s="4">
        <f t="shared" si="1"/>
        <v>0.21674324282095064</v>
      </c>
      <c r="Q74" s="41"/>
      <c r="R74" s="58">
        <f t="shared" si="25"/>
        <v>55.026388721254087</v>
      </c>
      <c r="S74" s="58">
        <f t="shared" si="26"/>
        <v>38.699985907759419</v>
      </c>
      <c r="T74" s="58">
        <f t="shared" si="27"/>
        <v>46.816540449325338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20073.590507524685</v>
      </c>
      <c r="F75" s="56">
        <v>14929.80559300819</v>
      </c>
      <c r="G75" s="57">
        <f t="shared" si="24"/>
        <v>35003.396100532875</v>
      </c>
      <c r="H75" s="55">
        <v>348</v>
      </c>
      <c r="I75" s="56">
        <v>352</v>
      </c>
      <c r="J75" s="57">
        <f t="shared" si="22"/>
        <v>700</v>
      </c>
      <c r="K75" s="55">
        <v>0</v>
      </c>
      <c r="L75" s="56">
        <v>0</v>
      </c>
      <c r="M75" s="57">
        <f t="shared" si="23"/>
        <v>0</v>
      </c>
      <c r="N75" s="3">
        <f t="shared" si="13"/>
        <v>0.26704968214565622</v>
      </c>
      <c r="O75" s="3">
        <f t="shared" si="0"/>
        <v>0.19636213164204797</v>
      </c>
      <c r="P75" s="4">
        <f t="shared" si="1"/>
        <v>0.23150394246384176</v>
      </c>
      <c r="Q75" s="41"/>
      <c r="R75" s="58">
        <f t="shared" si="25"/>
        <v>57.682731343461739</v>
      </c>
      <c r="S75" s="58">
        <f t="shared" si="26"/>
        <v>42.414220434682356</v>
      </c>
      <c r="T75" s="58">
        <f t="shared" si="27"/>
        <v>50.004851572189821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23087.250104410228</v>
      </c>
      <c r="F76" s="56">
        <v>20695.501470377723</v>
      </c>
      <c r="G76" s="57">
        <f t="shared" si="24"/>
        <v>43782.751574787952</v>
      </c>
      <c r="H76" s="55">
        <v>346</v>
      </c>
      <c r="I76" s="56">
        <v>352</v>
      </c>
      <c r="J76" s="57">
        <f t="shared" si="22"/>
        <v>698</v>
      </c>
      <c r="K76" s="55">
        <v>0</v>
      </c>
      <c r="L76" s="56">
        <v>0</v>
      </c>
      <c r="M76" s="57">
        <f t="shared" si="23"/>
        <v>0</v>
      </c>
      <c r="N76" s="3">
        <f t="shared" si="13"/>
        <v>0.30891739060707329</v>
      </c>
      <c r="O76" s="3">
        <f t="shared" si="0"/>
        <v>0.27219462161165986</v>
      </c>
      <c r="P76" s="4">
        <f t="shared" si="1"/>
        <v>0.29039817185866995</v>
      </c>
      <c r="Q76" s="41"/>
      <c r="R76" s="58">
        <f t="shared" si="25"/>
        <v>66.726156371127828</v>
      </c>
      <c r="S76" s="58">
        <f t="shared" si="26"/>
        <v>58.794038268118534</v>
      </c>
      <c r="T76" s="58">
        <f t="shared" si="27"/>
        <v>62.72600512147271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24548.763673586873</v>
      </c>
      <c r="F77" s="56">
        <v>23015.891203275904</v>
      </c>
      <c r="G77" s="57">
        <f t="shared" si="24"/>
        <v>47564.654876862776</v>
      </c>
      <c r="H77" s="55">
        <v>352</v>
      </c>
      <c r="I77" s="56">
        <v>364</v>
      </c>
      <c r="J77" s="57">
        <f t="shared" si="22"/>
        <v>716</v>
      </c>
      <c r="K77" s="55">
        <v>0</v>
      </c>
      <c r="L77" s="56">
        <v>0</v>
      </c>
      <c r="M77" s="57">
        <f t="shared" si="23"/>
        <v>0</v>
      </c>
      <c r="N77" s="3">
        <f t="shared" si="13"/>
        <v>0.32287410134662869</v>
      </c>
      <c r="O77" s="3">
        <f t="shared" si="0"/>
        <v>0.29273365897532438</v>
      </c>
      <c r="P77" s="4">
        <f t="shared" si="1"/>
        <v>0.30755130662155222</v>
      </c>
      <c r="Q77" s="41"/>
      <c r="R77" s="58">
        <f t="shared" si="25"/>
        <v>69.740805890871798</v>
      </c>
      <c r="S77" s="58">
        <f t="shared" si="26"/>
        <v>63.230470338670067</v>
      </c>
      <c r="T77" s="58">
        <f t="shared" si="27"/>
        <v>66.431082230255271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16585.774518521241</v>
      </c>
      <c r="F78" s="56">
        <v>16074.804759807139</v>
      </c>
      <c r="G78" s="57">
        <f t="shared" si="24"/>
        <v>32660.57927832838</v>
      </c>
      <c r="H78" s="55">
        <v>350</v>
      </c>
      <c r="I78" s="56">
        <v>352</v>
      </c>
      <c r="J78" s="57">
        <f t="shared" si="22"/>
        <v>702</v>
      </c>
      <c r="K78" s="55">
        <v>0</v>
      </c>
      <c r="L78" s="56">
        <v>0</v>
      </c>
      <c r="M78" s="57">
        <f t="shared" si="23"/>
        <v>0</v>
      </c>
      <c r="N78" s="3">
        <f t="shared" si="13"/>
        <v>0.21938855183229156</v>
      </c>
      <c r="O78" s="3">
        <f t="shared" si="0"/>
        <v>0.21142156933668901</v>
      </c>
      <c r="P78" s="4">
        <f t="shared" si="1"/>
        <v>0.2153937116065763</v>
      </c>
      <c r="Q78" s="41"/>
      <c r="R78" s="58">
        <f t="shared" si="25"/>
        <v>47.387927195774971</v>
      </c>
      <c r="S78" s="58">
        <f t="shared" si="26"/>
        <v>45.667058976724825</v>
      </c>
      <c r="T78" s="58">
        <f t="shared" si="27"/>
        <v>46.525041707020485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15297.118448555142</v>
      </c>
      <c r="F79" s="56">
        <v>15150.200718377271</v>
      </c>
      <c r="G79" s="57">
        <f t="shared" si="24"/>
        <v>30447.319166932415</v>
      </c>
      <c r="H79" s="55">
        <v>350</v>
      </c>
      <c r="I79" s="56">
        <v>352</v>
      </c>
      <c r="J79" s="57">
        <f t="shared" si="22"/>
        <v>702</v>
      </c>
      <c r="K79" s="55">
        <v>0</v>
      </c>
      <c r="L79" s="56">
        <v>0</v>
      </c>
      <c r="M79" s="57">
        <f t="shared" si="23"/>
        <v>0</v>
      </c>
      <c r="N79" s="3">
        <f t="shared" si="13"/>
        <v>0.20234283662109975</v>
      </c>
      <c r="O79" s="3">
        <f t="shared" si="0"/>
        <v>0.1992608469904418</v>
      </c>
      <c r="P79" s="4">
        <f t="shared" si="1"/>
        <v>0.20079745150715161</v>
      </c>
      <c r="Q79" s="41"/>
      <c r="R79" s="58">
        <f t="shared" si="25"/>
        <v>43.70605271015755</v>
      </c>
      <c r="S79" s="58">
        <f t="shared" si="26"/>
        <v>43.040342949935429</v>
      </c>
      <c r="T79" s="58">
        <f t="shared" si="27"/>
        <v>43.372249525544753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11213.487796204332</v>
      </c>
      <c r="F80" s="56">
        <v>11414.971487284127</v>
      </c>
      <c r="G80" s="57">
        <f t="shared" si="24"/>
        <v>22628.459283488461</v>
      </c>
      <c r="H80" s="55">
        <v>350</v>
      </c>
      <c r="I80" s="56">
        <v>352</v>
      </c>
      <c r="J80" s="57">
        <f t="shared" si="22"/>
        <v>702</v>
      </c>
      <c r="K80" s="55">
        <v>0</v>
      </c>
      <c r="L80" s="56">
        <v>0</v>
      </c>
      <c r="M80" s="57">
        <f t="shared" si="23"/>
        <v>0</v>
      </c>
      <c r="N80" s="3">
        <f t="shared" si="13"/>
        <v>0.14832655815085094</v>
      </c>
      <c r="O80" s="3">
        <f t="shared" si="0"/>
        <v>0.15013377903098862</v>
      </c>
      <c r="P80" s="4">
        <f t="shared" si="1"/>
        <v>0.14923274297963796</v>
      </c>
      <c r="Q80" s="41"/>
      <c r="R80" s="58">
        <f t="shared" si="25"/>
        <v>32.038536560583807</v>
      </c>
      <c r="S80" s="58">
        <f t="shared" si="26"/>
        <v>32.428896270693542</v>
      </c>
      <c r="T80" s="58">
        <f t="shared" si="27"/>
        <v>32.234272483601799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9242.4889339459696</v>
      </c>
      <c r="F81" s="56">
        <v>9432.8151182889487</v>
      </c>
      <c r="G81" s="57">
        <f t="shared" si="24"/>
        <v>18675.304052234918</v>
      </c>
      <c r="H81" s="55">
        <v>356</v>
      </c>
      <c r="I81" s="56">
        <v>352</v>
      </c>
      <c r="J81" s="57">
        <f t="shared" si="22"/>
        <v>708</v>
      </c>
      <c r="K81" s="55">
        <v>0</v>
      </c>
      <c r="L81" s="56">
        <v>0</v>
      </c>
      <c r="M81" s="57">
        <f t="shared" si="23"/>
        <v>0</v>
      </c>
      <c r="N81" s="3">
        <f t="shared" si="13"/>
        <v>0.12019466466325907</v>
      </c>
      <c r="O81" s="3">
        <f t="shared" ref="O81:O86" si="31">+F81/(I81*216+L81*248)</f>
        <v>0.1240637510296842</v>
      </c>
      <c r="P81" s="4">
        <f t="shared" ref="P81:P86" si="32">+G81/(J81*216+M81*248)</f>
        <v>0.12211827822396761</v>
      </c>
      <c r="Q81" s="41"/>
      <c r="R81" s="58">
        <f t="shared" si="25"/>
        <v>25.962047567263959</v>
      </c>
      <c r="S81" s="58">
        <f t="shared" si="26"/>
        <v>26.797770222411785</v>
      </c>
      <c r="T81" s="58">
        <f t="shared" si="27"/>
        <v>26.377548096377005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7994.0502435392291</v>
      </c>
      <c r="F82" s="56">
        <v>7909.8997220345864</v>
      </c>
      <c r="G82" s="57">
        <f t="shared" si="24"/>
        <v>15903.949965573815</v>
      </c>
      <c r="H82" s="55">
        <v>348</v>
      </c>
      <c r="I82" s="56">
        <v>352</v>
      </c>
      <c r="J82" s="57">
        <f t="shared" si="22"/>
        <v>700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0.10634911456389992</v>
      </c>
      <c r="O82" s="3">
        <f t="shared" si="31"/>
        <v>0.10403382420605253</v>
      </c>
      <c r="P82" s="4">
        <f t="shared" si="32"/>
        <v>0.10518485426966809</v>
      </c>
      <c r="Q82" s="41"/>
      <c r="R82" s="58">
        <f t="shared" si="25"/>
        <v>22.971408745802382</v>
      </c>
      <c r="S82" s="58">
        <f t="shared" si="26"/>
        <v>22.471306028507346</v>
      </c>
      <c r="T82" s="58">
        <f t="shared" si="27"/>
        <v>22.719928522248306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6543.2791516471007</v>
      </c>
      <c r="F83" s="56">
        <v>6900.235787611613</v>
      </c>
      <c r="G83" s="57">
        <f t="shared" si="24"/>
        <v>13443.514939258714</v>
      </c>
      <c r="H83" s="55">
        <v>350</v>
      </c>
      <c r="I83" s="56">
        <v>352</v>
      </c>
      <c r="J83" s="57">
        <f t="shared" si="22"/>
        <v>702</v>
      </c>
      <c r="K83" s="55">
        <v>0</v>
      </c>
      <c r="L83" s="56">
        <v>0</v>
      </c>
      <c r="M83" s="57">
        <f t="shared" si="23"/>
        <v>0</v>
      </c>
      <c r="N83" s="3">
        <f t="shared" si="33"/>
        <v>8.6551311529723549E-2</v>
      </c>
      <c r="O83" s="3">
        <f t="shared" si="31"/>
        <v>9.075436378908372E-2</v>
      </c>
      <c r="P83" s="4">
        <f t="shared" si="32"/>
        <v>8.865882491333435E-2</v>
      </c>
      <c r="Q83" s="41"/>
      <c r="R83" s="58">
        <f t="shared" si="25"/>
        <v>18.695083290420289</v>
      </c>
      <c r="S83" s="58">
        <f t="shared" si="26"/>
        <v>19.602942578442082</v>
      </c>
      <c r="T83" s="58">
        <f t="shared" si="27"/>
        <v>19.150306181280218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3428.8432748750961</v>
      </c>
      <c r="F84" s="61">
        <v>4588.9999999999991</v>
      </c>
      <c r="G84" s="62">
        <f t="shared" si="24"/>
        <v>8017.8432748750947</v>
      </c>
      <c r="H84" s="67">
        <v>350</v>
      </c>
      <c r="I84" s="61">
        <v>352</v>
      </c>
      <c r="J84" s="62">
        <f t="shared" si="22"/>
        <v>702</v>
      </c>
      <c r="K84" s="67">
        <v>0</v>
      </c>
      <c r="L84" s="61">
        <v>0</v>
      </c>
      <c r="M84" s="62">
        <f t="shared" si="23"/>
        <v>0</v>
      </c>
      <c r="N84" s="6">
        <f t="shared" si="33"/>
        <v>4.5355069773480104E-2</v>
      </c>
      <c r="O84" s="6">
        <f t="shared" si="31"/>
        <v>6.0356165824915813E-2</v>
      </c>
      <c r="P84" s="7">
        <f t="shared" si="32"/>
        <v>5.287698688189231E-2</v>
      </c>
      <c r="Q84" s="41"/>
      <c r="R84" s="58">
        <f t="shared" si="25"/>
        <v>9.7966950710717029</v>
      </c>
      <c r="S84" s="58">
        <f t="shared" si="26"/>
        <v>13.036931818181815</v>
      </c>
      <c r="T84" s="58">
        <f t="shared" si="27"/>
        <v>11.421429166488739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2161.0103019686439</v>
      </c>
      <c r="F85" s="64">
        <v>4766.3751038236205</v>
      </c>
      <c r="G85" s="65">
        <f t="shared" ref="G85:G86" si="34">+E85+F85</f>
        <v>6927.3854057922645</v>
      </c>
      <c r="H85" s="71">
        <v>66</v>
      </c>
      <c r="I85" s="64">
        <v>67</v>
      </c>
      <c r="J85" s="65">
        <f t="shared" ref="J85:J86" si="35">+H85+I85</f>
        <v>133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0.1515860200595289</v>
      </c>
      <c r="O85" s="3">
        <f t="shared" si="31"/>
        <v>0.32935151353120651</v>
      </c>
      <c r="P85" s="4">
        <f t="shared" si="32"/>
        <v>0.2411370581242086</v>
      </c>
      <c r="Q85" s="41"/>
      <c r="R85" s="58">
        <f t="shared" si="25"/>
        <v>32.742580332858239</v>
      </c>
      <c r="S85" s="58">
        <f t="shared" si="26"/>
        <v>71.139926922740599</v>
      </c>
      <c r="T85" s="58">
        <f t="shared" si="27"/>
        <v>52.085604554829054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2019.5553420250685</v>
      </c>
      <c r="F86" s="61">
        <v>4542</v>
      </c>
      <c r="G86" s="62">
        <f t="shared" si="34"/>
        <v>6561.555342025069</v>
      </c>
      <c r="H86" s="72">
        <v>63</v>
      </c>
      <c r="I86" s="61">
        <v>66</v>
      </c>
      <c r="J86" s="62">
        <f t="shared" si="35"/>
        <v>129</v>
      </c>
      <c r="K86" s="72">
        <v>0</v>
      </c>
      <c r="L86" s="61">
        <v>0</v>
      </c>
      <c r="M86" s="62">
        <f t="shared" si="36"/>
        <v>0</v>
      </c>
      <c r="N86" s="6">
        <f t="shared" si="33"/>
        <v>0.14840941666850885</v>
      </c>
      <c r="O86" s="6">
        <f t="shared" si="31"/>
        <v>0.31860269360269361</v>
      </c>
      <c r="P86" s="7">
        <f t="shared" si="32"/>
        <v>0.23548504672785922</v>
      </c>
      <c r="Q86" s="41"/>
      <c r="R86" s="58">
        <f t="shared" si="25"/>
        <v>32.056434000397914</v>
      </c>
      <c r="S86" s="58">
        <f t="shared" si="26"/>
        <v>68.818181818181813</v>
      </c>
      <c r="T86" s="58">
        <f t="shared" si="27"/>
        <v>50.864770093217587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1129975.4134878539</v>
      </c>
    </row>
    <row r="91" spans="2:20" x14ac:dyDescent="0.25">
      <c r="C91" t="s">
        <v>112</v>
      </c>
      <c r="D91" s="78">
        <f>SUMPRODUCT(((((J5:J86)*216)+((M5:M86)*248))*((D5:D86))/1000))</f>
        <v>5134942.9253599998</v>
      </c>
    </row>
    <row r="92" spans="2:20" x14ac:dyDescent="0.25">
      <c r="C92" t="s">
        <v>111</v>
      </c>
      <c r="D92" s="39">
        <f>+D90/D91</f>
        <v>0.22005608044974206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B70" zoomScale="86" zoomScaleNormal="86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0.2114496339906265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489.99999999999977</v>
      </c>
      <c r="F5" s="56">
        <v>683.45772058043258</v>
      </c>
      <c r="G5" s="57">
        <f>+E5+F5</f>
        <v>1173.4577205804324</v>
      </c>
      <c r="H5" s="56">
        <v>89</v>
      </c>
      <c r="I5" s="56">
        <v>88</v>
      </c>
      <c r="J5" s="57">
        <f>+H5+I5</f>
        <v>177</v>
      </c>
      <c r="K5" s="56">
        <v>0</v>
      </c>
      <c r="L5" s="56">
        <v>0</v>
      </c>
      <c r="M5" s="57">
        <f>+K5+L5</f>
        <v>0</v>
      </c>
      <c r="N5" s="32">
        <f>+E5/(H5*216+K5*248)</f>
        <v>2.5488972118185588E-2</v>
      </c>
      <c r="O5" s="32">
        <f t="shared" ref="O5:O80" si="0">+F5/(I5*216+L5*248)</f>
        <v>3.5956319474980673E-2</v>
      </c>
      <c r="P5" s="33">
        <f t="shared" ref="P5:P80" si="1">+G5/(J5*216+M5*248)</f>
        <v>3.0693077018739075E-2</v>
      </c>
      <c r="Q5" s="41"/>
      <c r="R5" s="58">
        <f>+E5/(H5+K5)</f>
        <v>5.5056179775280869</v>
      </c>
      <c r="S5" s="58">
        <f t="shared" ref="S5" si="2">+F5/(I5+L5)</f>
        <v>7.7665650065958252</v>
      </c>
      <c r="T5" s="58">
        <f t="shared" ref="T5" si="3">+G5/(J5+M5)</f>
        <v>6.6297046360476406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928.67860938612159</v>
      </c>
      <c r="F6" s="56">
        <v>1239.7784173741727</v>
      </c>
      <c r="G6" s="57">
        <f t="shared" ref="G6:G70" si="4">+E6+F6</f>
        <v>2168.4570267602944</v>
      </c>
      <c r="H6" s="56">
        <v>89</v>
      </c>
      <c r="I6" s="56">
        <v>88</v>
      </c>
      <c r="J6" s="57">
        <f t="shared" ref="J6:J59" si="5">+H6+I6</f>
        <v>177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4.8308292206935166E-2</v>
      </c>
      <c r="O6" s="32">
        <f t="shared" ref="O6:O16" si="8">+F6/(I6*216+L6*248)</f>
        <v>6.5224032900577267E-2</v>
      </c>
      <c r="P6" s="33">
        <f t="shared" ref="P6:P16" si="9">+G6/(J6*216+M6*248)</f>
        <v>5.6718377975525591E-2</v>
      </c>
      <c r="Q6" s="41"/>
      <c r="R6" s="58">
        <f t="shared" ref="R6:R70" si="10">+E6/(H6+K6)</f>
        <v>10.434591116697995</v>
      </c>
      <c r="S6" s="58">
        <f t="shared" ref="S6:S70" si="11">+F6/(I6+L6)</f>
        <v>14.088391106524689</v>
      </c>
      <c r="T6" s="58">
        <f t="shared" ref="T6:T70" si="12">+G6/(J6+M6)</f>
        <v>12.251169642713528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1327.4779755593404</v>
      </c>
      <c r="F7" s="56">
        <v>1609.2846278720997</v>
      </c>
      <c r="G7" s="57">
        <f t="shared" si="4"/>
        <v>2936.7626034314399</v>
      </c>
      <c r="H7" s="56">
        <v>89</v>
      </c>
      <c r="I7" s="56">
        <v>97</v>
      </c>
      <c r="J7" s="57">
        <f t="shared" si="5"/>
        <v>186</v>
      </c>
      <c r="K7" s="56">
        <v>0</v>
      </c>
      <c r="L7" s="56">
        <v>0</v>
      </c>
      <c r="M7" s="57">
        <f t="shared" si="6"/>
        <v>0</v>
      </c>
      <c r="N7" s="32">
        <f t="shared" si="7"/>
        <v>6.9053161441913258E-2</v>
      </c>
      <c r="O7" s="32">
        <f t="shared" si="8"/>
        <v>7.6808162842310984E-2</v>
      </c>
      <c r="P7" s="33">
        <f t="shared" si="9"/>
        <v>7.3097436365776577E-2</v>
      </c>
      <c r="Q7" s="41"/>
      <c r="R7" s="58">
        <f t="shared" si="10"/>
        <v>14.915482871453262</v>
      </c>
      <c r="S7" s="58">
        <f t="shared" si="11"/>
        <v>16.590563173939174</v>
      </c>
      <c r="T7" s="58">
        <f t="shared" si="12"/>
        <v>15.789046255007742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1559.9116326356195</v>
      </c>
      <c r="F8" s="56">
        <v>1822.6540649345554</v>
      </c>
      <c r="G8" s="57">
        <f t="shared" si="4"/>
        <v>3382.565697570175</v>
      </c>
      <c r="H8" s="56">
        <v>80</v>
      </c>
      <c r="I8" s="56">
        <v>91</v>
      </c>
      <c r="J8" s="57">
        <f t="shared" si="5"/>
        <v>171</v>
      </c>
      <c r="K8" s="56">
        <v>0</v>
      </c>
      <c r="L8" s="56">
        <v>0</v>
      </c>
      <c r="M8" s="57">
        <f t="shared" si="6"/>
        <v>0</v>
      </c>
      <c r="N8" s="32">
        <f t="shared" si="7"/>
        <v>9.0272663925672431E-2</v>
      </c>
      <c r="O8" s="32">
        <f t="shared" si="8"/>
        <v>9.2727618281163784E-2</v>
      </c>
      <c r="P8" s="33">
        <f t="shared" si="9"/>
        <v>9.1579101623623968E-2</v>
      </c>
      <c r="Q8" s="41"/>
      <c r="R8" s="58">
        <f t="shared" si="10"/>
        <v>19.498895407945245</v>
      </c>
      <c r="S8" s="58">
        <f t="shared" si="11"/>
        <v>20.029165548731378</v>
      </c>
      <c r="T8" s="58">
        <f t="shared" si="12"/>
        <v>19.781085950702778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2152.7154282195315</v>
      </c>
      <c r="F9" s="56">
        <v>2300.4189459470203</v>
      </c>
      <c r="G9" s="57">
        <f t="shared" si="4"/>
        <v>4453.1343741665514</v>
      </c>
      <c r="H9" s="56">
        <v>67</v>
      </c>
      <c r="I9" s="56">
        <v>87</v>
      </c>
      <c r="J9" s="57">
        <f t="shared" si="5"/>
        <v>154</v>
      </c>
      <c r="K9" s="56">
        <v>0</v>
      </c>
      <c r="L9" s="56">
        <v>0</v>
      </c>
      <c r="M9" s="57">
        <f t="shared" si="6"/>
        <v>0</v>
      </c>
      <c r="N9" s="32">
        <f t="shared" si="7"/>
        <v>0.14875037508426836</v>
      </c>
      <c r="O9" s="32">
        <f t="shared" si="8"/>
        <v>0.1224148012956056</v>
      </c>
      <c r="P9" s="33">
        <f t="shared" si="9"/>
        <v>0.13387248599586796</v>
      </c>
      <c r="Q9" s="41"/>
      <c r="R9" s="58">
        <f t="shared" si="10"/>
        <v>32.130081018201963</v>
      </c>
      <c r="S9" s="58">
        <f t="shared" si="11"/>
        <v>26.441597079850808</v>
      </c>
      <c r="T9" s="58">
        <f t="shared" si="12"/>
        <v>28.916456975107476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2440.8869440709759</v>
      </c>
      <c r="F10" s="56">
        <v>2711.3969404942168</v>
      </c>
      <c r="G10" s="57">
        <f t="shared" si="4"/>
        <v>5152.2838845651931</v>
      </c>
      <c r="H10" s="56">
        <v>69</v>
      </c>
      <c r="I10" s="56">
        <v>87</v>
      </c>
      <c r="J10" s="57">
        <f t="shared" si="5"/>
        <v>156</v>
      </c>
      <c r="K10" s="56">
        <v>0</v>
      </c>
      <c r="L10" s="56">
        <v>0</v>
      </c>
      <c r="M10" s="57">
        <f t="shared" si="6"/>
        <v>0</v>
      </c>
      <c r="N10" s="32">
        <f t="shared" si="7"/>
        <v>0.16377394954850885</v>
      </c>
      <c r="O10" s="32">
        <f t="shared" si="8"/>
        <v>0.14428463923447302</v>
      </c>
      <c r="P10" s="33">
        <f t="shared" si="9"/>
        <v>0.15290491110414273</v>
      </c>
      <c r="Q10" s="41"/>
      <c r="R10" s="58">
        <f t="shared" si="10"/>
        <v>35.375173102477909</v>
      </c>
      <c r="S10" s="58">
        <f t="shared" si="11"/>
        <v>31.165482074646171</v>
      </c>
      <c r="T10" s="58">
        <f t="shared" si="12"/>
        <v>33.027460798494829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3073.1991965585908</v>
      </c>
      <c r="F11" s="56">
        <v>3642.3429473646893</v>
      </c>
      <c r="G11" s="57">
        <f t="shared" si="4"/>
        <v>6715.5421439232796</v>
      </c>
      <c r="H11" s="56">
        <v>89</v>
      </c>
      <c r="I11" s="56">
        <v>87</v>
      </c>
      <c r="J11" s="57">
        <f t="shared" si="5"/>
        <v>176</v>
      </c>
      <c r="K11" s="56">
        <v>0</v>
      </c>
      <c r="L11" s="56">
        <v>0</v>
      </c>
      <c r="M11" s="57">
        <f t="shared" si="6"/>
        <v>0</v>
      </c>
      <c r="N11" s="32">
        <f t="shared" si="7"/>
        <v>0.15986262986675981</v>
      </c>
      <c r="O11" s="32">
        <f t="shared" si="8"/>
        <v>0.1938241244872653</v>
      </c>
      <c r="P11" s="33">
        <f t="shared" si="9"/>
        <v>0.17665041413939603</v>
      </c>
      <c r="Q11" s="41"/>
      <c r="R11" s="58">
        <f t="shared" si="10"/>
        <v>34.530328051220124</v>
      </c>
      <c r="S11" s="58">
        <f t="shared" si="11"/>
        <v>41.866010889249303</v>
      </c>
      <c r="T11" s="58">
        <f t="shared" si="12"/>
        <v>38.15648945410954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3243.5010208628128</v>
      </c>
      <c r="F12" s="56">
        <v>3742.8756289219132</v>
      </c>
      <c r="G12" s="57">
        <f t="shared" si="4"/>
        <v>6986.3766497847264</v>
      </c>
      <c r="H12" s="56">
        <v>89</v>
      </c>
      <c r="I12" s="56">
        <v>87</v>
      </c>
      <c r="J12" s="57">
        <f t="shared" si="5"/>
        <v>176</v>
      </c>
      <c r="K12" s="56">
        <v>0</v>
      </c>
      <c r="L12" s="56">
        <v>0</v>
      </c>
      <c r="M12" s="57">
        <f t="shared" si="6"/>
        <v>0</v>
      </c>
      <c r="N12" s="32">
        <f t="shared" si="7"/>
        <v>0.16872144303281381</v>
      </c>
      <c r="O12" s="32">
        <f t="shared" si="8"/>
        <v>0.1991738840422474</v>
      </c>
      <c r="P12" s="33">
        <f t="shared" si="9"/>
        <v>0.18377463830452248</v>
      </c>
      <c r="Q12" s="41"/>
      <c r="R12" s="58">
        <f t="shared" si="10"/>
        <v>36.443831695087781</v>
      </c>
      <c r="S12" s="58">
        <f t="shared" si="11"/>
        <v>43.021558953125442</v>
      </c>
      <c r="T12" s="58">
        <f t="shared" si="12"/>
        <v>39.695321873776855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3375.4290367479712</v>
      </c>
      <c r="F13" s="56">
        <v>3844.9547334021227</v>
      </c>
      <c r="G13" s="57">
        <f t="shared" si="4"/>
        <v>7220.3837701500943</v>
      </c>
      <c r="H13" s="56">
        <v>89</v>
      </c>
      <c r="I13" s="56">
        <v>87</v>
      </c>
      <c r="J13" s="57">
        <f t="shared" si="5"/>
        <v>176</v>
      </c>
      <c r="K13" s="56">
        <v>0</v>
      </c>
      <c r="L13" s="56">
        <v>0</v>
      </c>
      <c r="M13" s="57">
        <f t="shared" si="6"/>
        <v>0</v>
      </c>
      <c r="N13" s="32">
        <f t="shared" si="7"/>
        <v>0.17558411551955738</v>
      </c>
      <c r="O13" s="32">
        <f t="shared" si="8"/>
        <v>0.20460593515336967</v>
      </c>
      <c r="P13" s="33">
        <f t="shared" si="9"/>
        <v>0.18993012863399869</v>
      </c>
      <c r="Q13" s="41"/>
      <c r="R13" s="58">
        <f t="shared" si="10"/>
        <v>37.926168952224394</v>
      </c>
      <c r="S13" s="58">
        <f t="shared" si="11"/>
        <v>44.194881993127844</v>
      </c>
      <c r="T13" s="58">
        <f t="shared" si="12"/>
        <v>41.024907784943714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4090.9573361980711</v>
      </c>
      <c r="F14" s="56">
        <v>4566.5328036366163</v>
      </c>
      <c r="G14" s="57">
        <f t="shared" si="4"/>
        <v>8657.4901398346883</v>
      </c>
      <c r="H14" s="56">
        <v>89</v>
      </c>
      <c r="I14" s="56">
        <v>87</v>
      </c>
      <c r="J14" s="57">
        <f t="shared" si="5"/>
        <v>176</v>
      </c>
      <c r="K14" s="56">
        <v>0</v>
      </c>
      <c r="L14" s="56">
        <v>0</v>
      </c>
      <c r="M14" s="57">
        <f t="shared" si="6"/>
        <v>0</v>
      </c>
      <c r="N14" s="32">
        <f t="shared" si="7"/>
        <v>0.21280468873273362</v>
      </c>
      <c r="O14" s="32">
        <f t="shared" si="8"/>
        <v>0.24300408703898554</v>
      </c>
      <c r="P14" s="33">
        <f t="shared" si="9"/>
        <v>0.22773280039548316</v>
      </c>
      <c r="Q14" s="41"/>
      <c r="R14" s="58">
        <f t="shared" si="10"/>
        <v>45.96581276627046</v>
      </c>
      <c r="S14" s="58">
        <f t="shared" si="11"/>
        <v>52.488882800420875</v>
      </c>
      <c r="T14" s="58">
        <f t="shared" si="12"/>
        <v>49.190284885424369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8377.7683937769598</v>
      </c>
      <c r="F15" s="56">
        <v>9074.1338445436377</v>
      </c>
      <c r="G15" s="57">
        <f t="shared" si="4"/>
        <v>17451.902238320596</v>
      </c>
      <c r="H15" s="56">
        <v>201</v>
      </c>
      <c r="I15" s="56">
        <v>201</v>
      </c>
      <c r="J15" s="57">
        <f t="shared" si="5"/>
        <v>402</v>
      </c>
      <c r="K15" s="56">
        <v>106</v>
      </c>
      <c r="L15" s="56">
        <v>88</v>
      </c>
      <c r="M15" s="57">
        <f t="shared" si="6"/>
        <v>194</v>
      </c>
      <c r="N15" s="32">
        <f t="shared" si="7"/>
        <v>0.1201906403330793</v>
      </c>
      <c r="O15" s="32">
        <f t="shared" si="8"/>
        <v>0.13908850160244693</v>
      </c>
      <c r="P15" s="33">
        <f t="shared" si="9"/>
        <v>0.12932699666765915</v>
      </c>
      <c r="Q15" s="41"/>
      <c r="R15" s="58">
        <f t="shared" si="10"/>
        <v>27.289147862465668</v>
      </c>
      <c r="S15" s="58">
        <f t="shared" si="11"/>
        <v>31.398387005341306</v>
      </c>
      <c r="T15" s="58">
        <f t="shared" si="12"/>
        <v>29.281715164967441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15699.15677217337</v>
      </c>
      <c r="F16" s="56">
        <v>15929.454433776842</v>
      </c>
      <c r="G16" s="57">
        <f t="shared" si="4"/>
        <v>31628.611205950212</v>
      </c>
      <c r="H16" s="56">
        <v>242</v>
      </c>
      <c r="I16" s="56">
        <v>222</v>
      </c>
      <c r="J16" s="57">
        <f t="shared" si="5"/>
        <v>464</v>
      </c>
      <c r="K16" s="56">
        <v>149</v>
      </c>
      <c r="L16" s="56">
        <v>152</v>
      </c>
      <c r="M16" s="57">
        <f t="shared" si="6"/>
        <v>301</v>
      </c>
      <c r="N16" s="32">
        <f t="shared" si="7"/>
        <v>0.17595217399100432</v>
      </c>
      <c r="O16" s="32">
        <f t="shared" si="8"/>
        <v>0.18598746536728053</v>
      </c>
      <c r="P16" s="33">
        <f t="shared" si="9"/>
        <v>0.18086721262380606</v>
      </c>
      <c r="Q16" s="41"/>
      <c r="R16" s="58">
        <f t="shared" si="10"/>
        <v>40.151296092515011</v>
      </c>
      <c r="S16" s="58">
        <f t="shared" si="11"/>
        <v>42.592124154483535</v>
      </c>
      <c r="T16" s="58">
        <f t="shared" si="12"/>
        <v>41.34458981169962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16988.248545157392</v>
      </c>
      <c r="F17" s="56">
        <v>17215.838444256595</v>
      </c>
      <c r="G17" s="57">
        <f t="shared" si="4"/>
        <v>34204.086989413991</v>
      </c>
      <c r="H17" s="56">
        <v>226</v>
      </c>
      <c r="I17" s="56">
        <v>221</v>
      </c>
      <c r="J17" s="57">
        <f t="shared" si="5"/>
        <v>447</v>
      </c>
      <c r="K17" s="56">
        <v>149</v>
      </c>
      <c r="L17" s="56">
        <v>138</v>
      </c>
      <c r="M17" s="57">
        <f t="shared" si="6"/>
        <v>287</v>
      </c>
      <c r="N17" s="32">
        <f t="shared" ref="N17:N81" si="13">+E17/(H17*216+K17*248)</f>
        <v>0.19807210783925697</v>
      </c>
      <c r="O17" s="32">
        <f t="shared" si="0"/>
        <v>0.21005171357072469</v>
      </c>
      <c r="P17" s="33">
        <f t="shared" si="1"/>
        <v>0.20392592166730653</v>
      </c>
      <c r="Q17" s="41"/>
      <c r="R17" s="58">
        <f t="shared" si="10"/>
        <v>45.301996120419709</v>
      </c>
      <c r="S17" s="58">
        <f t="shared" si="11"/>
        <v>47.954981738876306</v>
      </c>
      <c r="T17" s="58">
        <f t="shared" si="12"/>
        <v>46.599573555059933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21612.722561744162</v>
      </c>
      <c r="F18" s="56">
        <v>20678.961228103079</v>
      </c>
      <c r="G18" s="57">
        <f t="shared" si="4"/>
        <v>42291.683789847244</v>
      </c>
      <c r="H18" s="56">
        <v>226</v>
      </c>
      <c r="I18" s="56">
        <v>220</v>
      </c>
      <c r="J18" s="57">
        <f t="shared" si="5"/>
        <v>446</v>
      </c>
      <c r="K18" s="56">
        <v>149</v>
      </c>
      <c r="L18" s="56">
        <v>149</v>
      </c>
      <c r="M18" s="57">
        <f t="shared" si="6"/>
        <v>298</v>
      </c>
      <c r="N18" s="32">
        <f t="shared" si="13"/>
        <v>0.25199051583042814</v>
      </c>
      <c r="O18" s="32">
        <f t="shared" si="0"/>
        <v>0.24480255265772183</v>
      </c>
      <c r="P18" s="33">
        <f t="shared" si="1"/>
        <v>0.2484238944422418</v>
      </c>
      <c r="Q18" s="41"/>
      <c r="R18" s="58">
        <f t="shared" si="10"/>
        <v>57.633926831317766</v>
      </c>
      <c r="S18" s="58">
        <f t="shared" si="11"/>
        <v>56.040545333612677</v>
      </c>
      <c r="T18" s="58">
        <f t="shared" si="12"/>
        <v>56.843661007859197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27429.728485018317</v>
      </c>
      <c r="F19" s="56">
        <v>27685.352423324846</v>
      </c>
      <c r="G19" s="57">
        <f t="shared" si="4"/>
        <v>55115.080908343167</v>
      </c>
      <c r="H19" s="56">
        <v>226</v>
      </c>
      <c r="I19" s="56">
        <v>221</v>
      </c>
      <c r="J19" s="57">
        <f t="shared" si="5"/>
        <v>447</v>
      </c>
      <c r="K19" s="56">
        <v>155</v>
      </c>
      <c r="L19" s="56">
        <v>153</v>
      </c>
      <c r="M19" s="57">
        <f t="shared" si="6"/>
        <v>308</v>
      </c>
      <c r="N19" s="32">
        <f t="shared" si="13"/>
        <v>0.31435922440884656</v>
      </c>
      <c r="O19" s="32">
        <f t="shared" si="0"/>
        <v>0.32312502828343659</v>
      </c>
      <c r="P19" s="33">
        <f t="shared" si="1"/>
        <v>0.31870218409320883</v>
      </c>
      <c r="Q19" s="41"/>
      <c r="R19" s="58">
        <f t="shared" si="10"/>
        <v>71.994038018420781</v>
      </c>
      <c r="S19" s="58">
        <f t="shared" si="11"/>
        <v>74.025006479478193</v>
      </c>
      <c r="T19" s="58">
        <f t="shared" si="12"/>
        <v>73.000107163368426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31663.984990088047</v>
      </c>
      <c r="F20" s="56">
        <v>37827.174301326333</v>
      </c>
      <c r="G20" s="57">
        <f t="shared" si="4"/>
        <v>69491.159291414384</v>
      </c>
      <c r="H20" s="56">
        <v>204</v>
      </c>
      <c r="I20" s="56">
        <v>222</v>
      </c>
      <c r="J20" s="57">
        <f t="shared" si="5"/>
        <v>426</v>
      </c>
      <c r="K20" s="56">
        <v>171</v>
      </c>
      <c r="L20" s="56">
        <v>153</v>
      </c>
      <c r="M20" s="57">
        <f t="shared" si="6"/>
        <v>324</v>
      </c>
      <c r="N20" s="32">
        <f t="shared" si="13"/>
        <v>0.366176160954853</v>
      </c>
      <c r="O20" s="32">
        <f t="shared" si="0"/>
        <v>0.44038342066366692</v>
      </c>
      <c r="P20" s="33">
        <f t="shared" si="1"/>
        <v>0.40315580207123353</v>
      </c>
      <c r="Q20" s="41"/>
      <c r="R20" s="58">
        <f t="shared" si="10"/>
        <v>84.437293306901452</v>
      </c>
      <c r="S20" s="58">
        <f t="shared" si="11"/>
        <v>100.87246480353689</v>
      </c>
      <c r="T20" s="58">
        <f t="shared" si="12"/>
        <v>92.654879055219183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31445.068321681592</v>
      </c>
      <c r="F21" s="56">
        <v>37426.194459704195</v>
      </c>
      <c r="G21" s="57">
        <f t="shared" si="4"/>
        <v>68871.262781385783</v>
      </c>
      <c r="H21" s="56">
        <v>221</v>
      </c>
      <c r="I21" s="56">
        <v>221</v>
      </c>
      <c r="J21" s="57">
        <f t="shared" si="5"/>
        <v>442</v>
      </c>
      <c r="K21" s="56">
        <v>171</v>
      </c>
      <c r="L21" s="56">
        <v>153</v>
      </c>
      <c r="M21" s="57">
        <f t="shared" si="6"/>
        <v>324</v>
      </c>
      <c r="N21" s="32">
        <f t="shared" si="13"/>
        <v>0.34883151759053949</v>
      </c>
      <c r="O21" s="32">
        <f t="shared" si="0"/>
        <v>0.43681366082754663</v>
      </c>
      <c r="P21" s="33">
        <f t="shared" si="1"/>
        <v>0.39170569877483041</v>
      </c>
      <c r="Q21" s="41"/>
      <c r="R21" s="58">
        <f t="shared" si="10"/>
        <v>80.217011024697939</v>
      </c>
      <c r="S21" s="58">
        <f t="shared" si="11"/>
        <v>100.07003866231068</v>
      </c>
      <c r="T21" s="58">
        <f t="shared" si="12"/>
        <v>89.910264727657676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30182.506654045355</v>
      </c>
      <c r="F22" s="56">
        <v>35706.111741708031</v>
      </c>
      <c r="G22" s="57">
        <f t="shared" si="4"/>
        <v>65888.618395753379</v>
      </c>
      <c r="H22" s="56">
        <v>205</v>
      </c>
      <c r="I22" s="56">
        <v>213</v>
      </c>
      <c r="J22" s="57">
        <f t="shared" si="5"/>
        <v>418</v>
      </c>
      <c r="K22" s="56">
        <v>171</v>
      </c>
      <c r="L22" s="56">
        <v>153</v>
      </c>
      <c r="M22" s="57">
        <f t="shared" si="6"/>
        <v>324</v>
      </c>
      <c r="N22" s="32">
        <f t="shared" si="13"/>
        <v>0.34817398779583514</v>
      </c>
      <c r="O22" s="32">
        <f t="shared" si="0"/>
        <v>0.42531579642781625</v>
      </c>
      <c r="P22" s="33">
        <f t="shared" si="1"/>
        <v>0.38612645567131609</v>
      </c>
      <c r="Q22" s="41"/>
      <c r="R22" s="58">
        <f t="shared" si="10"/>
        <v>80.272624079907857</v>
      </c>
      <c r="S22" s="58">
        <f t="shared" si="11"/>
        <v>97.557682354393535</v>
      </c>
      <c r="T22" s="58">
        <f t="shared" si="12"/>
        <v>88.798677083225584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28155.370123016219</v>
      </c>
      <c r="F23" s="56">
        <v>29127.02557767399</v>
      </c>
      <c r="G23" s="57">
        <f t="shared" si="4"/>
        <v>57282.395700690206</v>
      </c>
      <c r="H23" s="56">
        <v>220</v>
      </c>
      <c r="I23" s="56">
        <v>220</v>
      </c>
      <c r="J23" s="57">
        <f t="shared" si="5"/>
        <v>440</v>
      </c>
      <c r="K23" s="56">
        <v>171</v>
      </c>
      <c r="L23" s="56">
        <v>157</v>
      </c>
      <c r="M23" s="57">
        <f t="shared" si="6"/>
        <v>328</v>
      </c>
      <c r="N23" s="32">
        <f t="shared" si="13"/>
        <v>0.31308791614420667</v>
      </c>
      <c r="O23" s="32">
        <f t="shared" si="0"/>
        <v>0.33689999048850272</v>
      </c>
      <c r="P23" s="33">
        <f t="shared" si="1"/>
        <v>0.32475959100990004</v>
      </c>
      <c r="Q23" s="41"/>
      <c r="R23" s="58">
        <f t="shared" si="10"/>
        <v>72.008619240450685</v>
      </c>
      <c r="S23" s="58">
        <f t="shared" si="11"/>
        <v>77.260014794891219</v>
      </c>
      <c r="T23" s="58">
        <f t="shared" si="12"/>
        <v>74.58645273527371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26552.614598420325</v>
      </c>
      <c r="F24" s="56">
        <v>27189.478797719381</v>
      </c>
      <c r="G24" s="57">
        <f t="shared" si="4"/>
        <v>53742.09339613971</v>
      </c>
      <c r="H24" s="56">
        <v>204</v>
      </c>
      <c r="I24" s="56">
        <v>222</v>
      </c>
      <c r="J24" s="57">
        <f t="shared" si="5"/>
        <v>426</v>
      </c>
      <c r="K24" s="56">
        <v>175</v>
      </c>
      <c r="L24" s="56">
        <v>153</v>
      </c>
      <c r="M24" s="57">
        <f t="shared" si="6"/>
        <v>328</v>
      </c>
      <c r="N24" s="32">
        <f t="shared" si="13"/>
        <v>0.30358335541960491</v>
      </c>
      <c r="O24" s="32">
        <f t="shared" si="0"/>
        <v>0.31653952218635772</v>
      </c>
      <c r="P24" s="33">
        <f t="shared" si="1"/>
        <v>0.31000284607833245</v>
      </c>
      <c r="Q24" s="41"/>
      <c r="R24" s="58">
        <f t="shared" si="10"/>
        <v>70.059669125119598</v>
      </c>
      <c r="S24" s="58">
        <f t="shared" si="11"/>
        <v>72.505276793918355</v>
      </c>
      <c r="T24" s="58">
        <f t="shared" si="12"/>
        <v>71.275985936524819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25747.086832577235</v>
      </c>
      <c r="F25" s="56">
        <v>25978.088290321535</v>
      </c>
      <c r="G25" s="57">
        <f t="shared" si="4"/>
        <v>51725.17512289877</v>
      </c>
      <c r="H25" s="56">
        <v>204</v>
      </c>
      <c r="I25" s="56">
        <v>222</v>
      </c>
      <c r="J25" s="57">
        <f t="shared" si="5"/>
        <v>426</v>
      </c>
      <c r="K25" s="56">
        <v>172</v>
      </c>
      <c r="L25" s="56">
        <v>152</v>
      </c>
      <c r="M25" s="57">
        <f t="shared" si="6"/>
        <v>324</v>
      </c>
      <c r="N25" s="32">
        <f t="shared" si="13"/>
        <v>0.29689906402879651</v>
      </c>
      <c r="O25" s="32">
        <f t="shared" si="0"/>
        <v>0.30331225820009267</v>
      </c>
      <c r="P25" s="33">
        <f t="shared" si="1"/>
        <v>0.30008571847964105</v>
      </c>
      <c r="Q25" s="41"/>
      <c r="R25" s="58">
        <f t="shared" si="10"/>
        <v>68.476294767492647</v>
      </c>
      <c r="S25" s="58">
        <f t="shared" si="11"/>
        <v>69.460129118506785</v>
      </c>
      <c r="T25" s="58">
        <f t="shared" si="12"/>
        <v>68.966900163865034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24757.198221636885</v>
      </c>
      <c r="F26" s="56">
        <v>24611.400939919404</v>
      </c>
      <c r="G26" s="57">
        <f t="shared" si="4"/>
        <v>49368.599161556289</v>
      </c>
      <c r="H26" s="56">
        <v>202</v>
      </c>
      <c r="I26" s="56">
        <v>225</v>
      </c>
      <c r="J26" s="57">
        <f t="shared" si="5"/>
        <v>427</v>
      </c>
      <c r="K26" s="56">
        <v>171</v>
      </c>
      <c r="L26" s="56">
        <v>152</v>
      </c>
      <c r="M26" s="57">
        <f t="shared" si="6"/>
        <v>323</v>
      </c>
      <c r="N26" s="32">
        <f t="shared" si="13"/>
        <v>0.28774056510503121</v>
      </c>
      <c r="O26" s="32">
        <f t="shared" si="0"/>
        <v>0.28519747079724905</v>
      </c>
      <c r="P26" s="33">
        <f t="shared" si="1"/>
        <v>0.28646712910567895</v>
      </c>
      <c r="Q26" s="41"/>
      <c r="R26" s="58">
        <f t="shared" si="10"/>
        <v>66.373185580795933</v>
      </c>
      <c r="S26" s="58">
        <f t="shared" si="11"/>
        <v>65.282230609865792</v>
      </c>
      <c r="T26" s="58">
        <f t="shared" si="12"/>
        <v>65.824798882075058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20952.705634941132</v>
      </c>
      <c r="F27" s="56">
        <v>22536.770450902372</v>
      </c>
      <c r="G27" s="57">
        <f t="shared" si="4"/>
        <v>43489.476085843504</v>
      </c>
      <c r="H27" s="56">
        <v>192</v>
      </c>
      <c r="I27" s="56">
        <v>223</v>
      </c>
      <c r="J27" s="57">
        <f t="shared" si="5"/>
        <v>415</v>
      </c>
      <c r="K27" s="56">
        <v>171</v>
      </c>
      <c r="L27" s="56">
        <v>156</v>
      </c>
      <c r="M27" s="57">
        <f t="shared" si="6"/>
        <v>327</v>
      </c>
      <c r="N27" s="32">
        <f t="shared" si="13"/>
        <v>0.24979382015905022</v>
      </c>
      <c r="O27" s="32">
        <f t="shared" si="0"/>
        <v>0.2594728107546096</v>
      </c>
      <c r="P27" s="33">
        <f t="shared" si="1"/>
        <v>0.25471766988709765</v>
      </c>
      <c r="Q27" s="41"/>
      <c r="R27" s="58">
        <f t="shared" si="10"/>
        <v>57.720952162372264</v>
      </c>
      <c r="S27" s="58">
        <f t="shared" si="11"/>
        <v>59.463774276787262</v>
      </c>
      <c r="T27" s="58">
        <f t="shared" si="12"/>
        <v>58.61115375450607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9561.2145922141499</v>
      </c>
      <c r="F28" s="56">
        <v>9568.5600144508644</v>
      </c>
      <c r="G28" s="57">
        <f t="shared" si="4"/>
        <v>19129.774606665014</v>
      </c>
      <c r="H28" s="56">
        <v>131</v>
      </c>
      <c r="I28" s="56">
        <v>129</v>
      </c>
      <c r="J28" s="57">
        <f t="shared" si="5"/>
        <v>260</v>
      </c>
      <c r="K28" s="56">
        <v>0</v>
      </c>
      <c r="L28" s="56">
        <v>0</v>
      </c>
      <c r="M28" s="57">
        <f t="shared" si="6"/>
        <v>0</v>
      </c>
      <c r="N28" s="32">
        <f t="shared" si="13"/>
        <v>0.33789986543024281</v>
      </c>
      <c r="O28" s="32">
        <f t="shared" si="0"/>
        <v>0.3434022399673724</v>
      </c>
      <c r="P28" s="33">
        <f t="shared" si="1"/>
        <v>0.34062988971981861</v>
      </c>
      <c r="Q28" s="41"/>
      <c r="R28" s="58">
        <f t="shared" si="10"/>
        <v>72.986370932932445</v>
      </c>
      <c r="S28" s="58">
        <f t="shared" si="11"/>
        <v>74.174883832952432</v>
      </c>
      <c r="T28" s="58">
        <f t="shared" si="12"/>
        <v>73.57605617948083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9578.3910324298449</v>
      </c>
      <c r="F29" s="56">
        <v>9175.8527380819251</v>
      </c>
      <c r="G29" s="57">
        <f t="shared" si="4"/>
        <v>18754.24377051177</v>
      </c>
      <c r="H29" s="56">
        <v>131</v>
      </c>
      <c r="I29" s="56">
        <v>130</v>
      </c>
      <c r="J29" s="57">
        <f t="shared" si="5"/>
        <v>261</v>
      </c>
      <c r="K29" s="56">
        <v>0</v>
      </c>
      <c r="L29" s="56">
        <v>0</v>
      </c>
      <c r="M29" s="57">
        <f t="shared" si="6"/>
        <v>0</v>
      </c>
      <c r="N29" s="32">
        <f t="shared" si="13"/>
        <v>0.33850689257951105</v>
      </c>
      <c r="O29" s="32">
        <f t="shared" si="0"/>
        <v>0.32677538241032494</v>
      </c>
      <c r="P29" s="33">
        <f t="shared" si="1"/>
        <v>0.33266361165233027</v>
      </c>
      <c r="Q29" s="41"/>
      <c r="R29" s="58">
        <f t="shared" si="10"/>
        <v>73.117488797174389</v>
      </c>
      <c r="S29" s="58">
        <f t="shared" si="11"/>
        <v>70.583482600630191</v>
      </c>
      <c r="T29" s="58">
        <f t="shared" si="12"/>
        <v>71.855340116903335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9570.7310340438962</v>
      </c>
      <c r="F30" s="56">
        <v>9253.1926592279378</v>
      </c>
      <c r="G30" s="57">
        <f t="shared" si="4"/>
        <v>18823.923693271834</v>
      </c>
      <c r="H30" s="56">
        <v>131</v>
      </c>
      <c r="I30" s="56">
        <v>139</v>
      </c>
      <c r="J30" s="57">
        <f t="shared" si="5"/>
        <v>270</v>
      </c>
      <c r="K30" s="56">
        <v>0</v>
      </c>
      <c r="L30" s="56">
        <v>0</v>
      </c>
      <c r="M30" s="57">
        <f t="shared" si="6"/>
        <v>0</v>
      </c>
      <c r="N30" s="32">
        <f t="shared" si="13"/>
        <v>0.33823618299561409</v>
      </c>
      <c r="O30" s="32">
        <f t="shared" si="0"/>
        <v>0.30819320074700035</v>
      </c>
      <c r="P30" s="33">
        <f t="shared" si="1"/>
        <v>0.32276961065280924</v>
      </c>
      <c r="Q30" s="41"/>
      <c r="R30" s="58">
        <f t="shared" si="10"/>
        <v>73.059015527052637</v>
      </c>
      <c r="S30" s="58">
        <f t="shared" si="11"/>
        <v>66.569731361352069</v>
      </c>
      <c r="T30" s="58">
        <f t="shared" si="12"/>
        <v>69.718235901006793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9033.7164110320427</v>
      </c>
      <c r="F31" s="56">
        <v>8630.7537085059448</v>
      </c>
      <c r="G31" s="57">
        <f t="shared" si="4"/>
        <v>17664.470119537989</v>
      </c>
      <c r="H31" s="56">
        <v>133</v>
      </c>
      <c r="I31" s="56">
        <v>134</v>
      </c>
      <c r="J31" s="57">
        <f t="shared" si="5"/>
        <v>267</v>
      </c>
      <c r="K31" s="56">
        <v>0</v>
      </c>
      <c r="L31" s="56">
        <v>0</v>
      </c>
      <c r="M31" s="57">
        <f t="shared" si="6"/>
        <v>0</v>
      </c>
      <c r="N31" s="32">
        <f t="shared" si="13"/>
        <v>0.31445685084349911</v>
      </c>
      <c r="O31" s="32">
        <f t="shared" si="0"/>
        <v>0.2981880081711562</v>
      </c>
      <c r="P31" s="33">
        <f t="shared" si="1"/>
        <v>0.30629196350981391</v>
      </c>
      <c r="Q31" s="41"/>
      <c r="R31" s="58">
        <f t="shared" si="10"/>
        <v>67.922679782195814</v>
      </c>
      <c r="S31" s="58">
        <f t="shared" si="11"/>
        <v>64.408609764969739</v>
      </c>
      <c r="T31" s="58">
        <f t="shared" si="12"/>
        <v>66.159064118119815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8819.6061213674493</v>
      </c>
      <c r="F32" s="56">
        <v>8466.9950377692712</v>
      </c>
      <c r="G32" s="57">
        <f t="shared" si="4"/>
        <v>17286.601159136721</v>
      </c>
      <c r="H32" s="56">
        <v>145</v>
      </c>
      <c r="I32" s="56">
        <v>129</v>
      </c>
      <c r="J32" s="57">
        <f t="shared" si="5"/>
        <v>274</v>
      </c>
      <c r="K32" s="56">
        <v>0</v>
      </c>
      <c r="L32" s="56">
        <v>0</v>
      </c>
      <c r="M32" s="57">
        <f t="shared" si="6"/>
        <v>0</v>
      </c>
      <c r="N32" s="32">
        <f t="shared" si="13"/>
        <v>0.28159661945617653</v>
      </c>
      <c r="O32" s="32">
        <f t="shared" si="0"/>
        <v>0.30386861318436947</v>
      </c>
      <c r="P32" s="33">
        <f t="shared" si="1"/>
        <v>0.29208233913112869</v>
      </c>
      <c r="Q32" s="41"/>
      <c r="R32" s="58">
        <f t="shared" si="10"/>
        <v>60.824869802534131</v>
      </c>
      <c r="S32" s="58">
        <f t="shared" si="11"/>
        <v>65.635620447823811</v>
      </c>
      <c r="T32" s="58">
        <f t="shared" si="12"/>
        <v>63.0897852523238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7324.8519896136804</v>
      </c>
      <c r="F33" s="56">
        <v>6851.4844531258223</v>
      </c>
      <c r="G33" s="57">
        <f t="shared" si="4"/>
        <v>14176.336442739503</v>
      </c>
      <c r="H33" s="56">
        <v>141</v>
      </c>
      <c r="I33" s="56">
        <v>130</v>
      </c>
      <c r="J33" s="57">
        <f t="shared" si="5"/>
        <v>271</v>
      </c>
      <c r="K33" s="56">
        <v>0</v>
      </c>
      <c r="L33" s="56">
        <v>0</v>
      </c>
      <c r="M33" s="57">
        <f t="shared" si="6"/>
        <v>0</v>
      </c>
      <c r="N33" s="32">
        <f t="shared" si="13"/>
        <v>0.24050604116146837</v>
      </c>
      <c r="O33" s="32">
        <f t="shared" si="0"/>
        <v>0.24399873408567743</v>
      </c>
      <c r="P33" s="33">
        <f t="shared" si="1"/>
        <v>0.24218150271182695</v>
      </c>
      <c r="Q33" s="41"/>
      <c r="R33" s="58">
        <f t="shared" si="10"/>
        <v>51.949304890877166</v>
      </c>
      <c r="S33" s="58">
        <f t="shared" si="11"/>
        <v>52.703726562506326</v>
      </c>
      <c r="T33" s="58">
        <f t="shared" si="12"/>
        <v>52.311204585754624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2488.084521425496</v>
      </c>
      <c r="F34" s="56">
        <v>3207.3261432633117</v>
      </c>
      <c r="G34" s="57">
        <f t="shared" si="4"/>
        <v>5695.4106646888076</v>
      </c>
      <c r="H34" s="56">
        <v>131</v>
      </c>
      <c r="I34" s="56">
        <v>142</v>
      </c>
      <c r="J34" s="57">
        <f t="shared" si="5"/>
        <v>273</v>
      </c>
      <c r="K34" s="56">
        <v>0</v>
      </c>
      <c r="L34" s="56">
        <v>0</v>
      </c>
      <c r="M34" s="57">
        <f t="shared" si="6"/>
        <v>0</v>
      </c>
      <c r="N34" s="32">
        <f t="shared" si="13"/>
        <v>8.7930609323773529E-2</v>
      </c>
      <c r="O34" s="32">
        <f t="shared" si="0"/>
        <v>0.10456853623054616</v>
      </c>
      <c r="P34" s="33">
        <f t="shared" si="1"/>
        <v>9.6584769106783472E-2</v>
      </c>
      <c r="Q34" s="41"/>
      <c r="R34" s="58">
        <f t="shared" si="10"/>
        <v>18.993011613935085</v>
      </c>
      <c r="S34" s="58">
        <f t="shared" si="11"/>
        <v>22.586803825797968</v>
      </c>
      <c r="T34" s="58">
        <f t="shared" si="12"/>
        <v>20.862310127065228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1230.6333191153642</v>
      </c>
      <c r="F35" s="56">
        <v>1800.4231516792122</v>
      </c>
      <c r="G35" s="57">
        <f t="shared" si="4"/>
        <v>3031.0564707945764</v>
      </c>
      <c r="H35" s="56">
        <v>131</v>
      </c>
      <c r="I35" s="56">
        <v>148</v>
      </c>
      <c r="J35" s="57">
        <f t="shared" si="5"/>
        <v>279</v>
      </c>
      <c r="K35" s="56">
        <v>0</v>
      </c>
      <c r="L35" s="56">
        <v>0</v>
      </c>
      <c r="M35" s="57">
        <f t="shared" si="6"/>
        <v>0</v>
      </c>
      <c r="N35" s="32">
        <f t="shared" si="13"/>
        <v>4.3491423491495769E-2</v>
      </c>
      <c r="O35" s="32">
        <f t="shared" si="0"/>
        <v>5.6319543033008387E-2</v>
      </c>
      <c r="P35" s="33">
        <f t="shared" si="1"/>
        <v>5.0296304108498877E-2</v>
      </c>
      <c r="Q35" s="41"/>
      <c r="R35" s="58">
        <f t="shared" si="10"/>
        <v>9.3941474741630859</v>
      </c>
      <c r="S35" s="58">
        <f t="shared" si="11"/>
        <v>12.165021295129812</v>
      </c>
      <c r="T35" s="58">
        <f t="shared" si="12"/>
        <v>10.864001687435758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272.41550298448226</v>
      </c>
      <c r="F36" s="61">
        <v>319</v>
      </c>
      <c r="G36" s="62">
        <f t="shared" si="4"/>
        <v>591.41550298448226</v>
      </c>
      <c r="H36" s="61">
        <v>132</v>
      </c>
      <c r="I36" s="61">
        <v>133</v>
      </c>
      <c r="J36" s="62">
        <f t="shared" si="5"/>
        <v>265</v>
      </c>
      <c r="K36" s="61">
        <v>0</v>
      </c>
      <c r="L36" s="61">
        <v>0</v>
      </c>
      <c r="M36" s="62">
        <f t="shared" si="6"/>
        <v>0</v>
      </c>
      <c r="N36" s="34">
        <f t="shared" si="13"/>
        <v>9.5544157892986196E-3</v>
      </c>
      <c r="O36" s="34">
        <f t="shared" si="0"/>
        <v>1.1104149262043998E-2</v>
      </c>
      <c r="P36" s="35">
        <f t="shared" si="1"/>
        <v>1.0332206551091584E-2</v>
      </c>
      <c r="Q36" s="41"/>
      <c r="R36" s="58">
        <f t="shared" si="10"/>
        <v>2.0637538104885018</v>
      </c>
      <c r="S36" s="58">
        <f t="shared" si="11"/>
        <v>2.3984962406015038</v>
      </c>
      <c r="T36" s="58">
        <f t="shared" si="12"/>
        <v>2.2317566150357822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7737.0295252822962</v>
      </c>
      <c r="F37" s="64">
        <v>9329.9740280222322</v>
      </c>
      <c r="G37" s="65">
        <f t="shared" si="4"/>
        <v>17067.00355330453</v>
      </c>
      <c r="H37" s="64">
        <v>66</v>
      </c>
      <c r="I37" s="64">
        <v>66</v>
      </c>
      <c r="J37" s="65">
        <f t="shared" si="5"/>
        <v>132</v>
      </c>
      <c r="K37" s="64">
        <v>88</v>
      </c>
      <c r="L37" s="64">
        <v>89</v>
      </c>
      <c r="M37" s="65">
        <f t="shared" si="6"/>
        <v>177</v>
      </c>
      <c r="N37" s="30">
        <f t="shared" si="13"/>
        <v>0.21444095136591729</v>
      </c>
      <c r="O37" s="30">
        <f t="shared" si="0"/>
        <v>0.25682597522633321</v>
      </c>
      <c r="P37" s="31">
        <f t="shared" si="1"/>
        <v>0.2357060484104592</v>
      </c>
      <c r="Q37" s="41"/>
      <c r="R37" s="58">
        <f t="shared" si="10"/>
        <v>50.240451462872052</v>
      </c>
      <c r="S37" s="58">
        <f t="shared" si="11"/>
        <v>60.193380825949887</v>
      </c>
      <c r="T37" s="58">
        <f t="shared" si="12"/>
        <v>55.233021208105278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7466.7262994682205</v>
      </c>
      <c r="F38" s="56">
        <v>9099.7634802916</v>
      </c>
      <c r="G38" s="57">
        <f t="shared" si="4"/>
        <v>16566.489779759821</v>
      </c>
      <c r="H38" s="56">
        <v>66</v>
      </c>
      <c r="I38" s="56">
        <v>66</v>
      </c>
      <c r="J38" s="57">
        <f t="shared" si="5"/>
        <v>132</v>
      </c>
      <c r="K38" s="56">
        <v>88</v>
      </c>
      <c r="L38" s="56">
        <v>88</v>
      </c>
      <c r="M38" s="57">
        <f t="shared" si="6"/>
        <v>176</v>
      </c>
      <c r="N38" s="32">
        <f t="shared" si="13"/>
        <v>0.2069491768145294</v>
      </c>
      <c r="O38" s="32">
        <f t="shared" si="0"/>
        <v>0.25221073947593126</v>
      </c>
      <c r="P38" s="33">
        <f t="shared" si="1"/>
        <v>0.22957995814523033</v>
      </c>
      <c r="Q38" s="41"/>
      <c r="R38" s="58">
        <f t="shared" si="10"/>
        <v>48.485235710832598</v>
      </c>
      <c r="S38" s="58">
        <f t="shared" si="11"/>
        <v>59.089373248646751</v>
      </c>
      <c r="T38" s="58">
        <f t="shared" si="12"/>
        <v>53.787304479739674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7276.5029639532931</v>
      </c>
      <c r="F39" s="56">
        <v>8906.8911178745439</v>
      </c>
      <c r="G39" s="57">
        <f t="shared" si="4"/>
        <v>16183.394081827837</v>
      </c>
      <c r="H39" s="56">
        <v>66</v>
      </c>
      <c r="I39" s="56">
        <v>66</v>
      </c>
      <c r="J39" s="57">
        <f t="shared" si="5"/>
        <v>132</v>
      </c>
      <c r="K39" s="56">
        <v>88</v>
      </c>
      <c r="L39" s="56">
        <v>88</v>
      </c>
      <c r="M39" s="57">
        <f t="shared" si="6"/>
        <v>176</v>
      </c>
      <c r="N39" s="32">
        <f t="shared" si="13"/>
        <v>0.20167691141777419</v>
      </c>
      <c r="O39" s="32">
        <f t="shared" si="0"/>
        <v>0.24686505315616808</v>
      </c>
      <c r="P39" s="33">
        <f t="shared" si="1"/>
        <v>0.22427098228697112</v>
      </c>
      <c r="Q39" s="41"/>
      <c r="R39" s="58">
        <f t="shared" si="10"/>
        <v>47.250019246449952</v>
      </c>
      <c r="S39" s="58">
        <f t="shared" si="11"/>
        <v>57.836955310873662</v>
      </c>
      <c r="T39" s="58">
        <f t="shared" si="12"/>
        <v>52.543487278661807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7168.4991265519866</v>
      </c>
      <c r="F40" s="56">
        <v>8810.5394503497992</v>
      </c>
      <c r="G40" s="57">
        <f t="shared" si="4"/>
        <v>15979.038576901785</v>
      </c>
      <c r="H40" s="56">
        <v>66</v>
      </c>
      <c r="I40" s="56">
        <v>66</v>
      </c>
      <c r="J40" s="57">
        <f t="shared" si="5"/>
        <v>132</v>
      </c>
      <c r="K40" s="56">
        <v>92</v>
      </c>
      <c r="L40" s="56">
        <v>88</v>
      </c>
      <c r="M40" s="57">
        <f t="shared" si="6"/>
        <v>180</v>
      </c>
      <c r="N40" s="32">
        <f t="shared" si="13"/>
        <v>0.19336693802740576</v>
      </c>
      <c r="O40" s="32">
        <f t="shared" si="0"/>
        <v>0.24419455239328711</v>
      </c>
      <c r="P40" s="33">
        <f t="shared" si="1"/>
        <v>0.21843611352938791</v>
      </c>
      <c r="Q40" s="41"/>
      <c r="R40" s="58">
        <f t="shared" si="10"/>
        <v>45.370247636404976</v>
      </c>
      <c r="S40" s="58">
        <f t="shared" si="11"/>
        <v>57.211295132141551</v>
      </c>
      <c r="T40" s="58">
        <f t="shared" si="12"/>
        <v>51.214867233659568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7133.6501374398567</v>
      </c>
      <c r="F41" s="56">
        <v>8757.9933981066715</v>
      </c>
      <c r="G41" s="57">
        <f t="shared" si="4"/>
        <v>15891.643535546529</v>
      </c>
      <c r="H41" s="56">
        <v>66</v>
      </c>
      <c r="I41" s="56">
        <v>102</v>
      </c>
      <c r="J41" s="57">
        <f t="shared" si="5"/>
        <v>168</v>
      </c>
      <c r="K41" s="56">
        <v>94</v>
      </c>
      <c r="L41" s="56">
        <v>88</v>
      </c>
      <c r="M41" s="57">
        <f t="shared" si="6"/>
        <v>182</v>
      </c>
      <c r="N41" s="32">
        <f t="shared" si="13"/>
        <v>0.18988634309624833</v>
      </c>
      <c r="O41" s="32">
        <f t="shared" si="0"/>
        <v>0.19969886442235205</v>
      </c>
      <c r="P41" s="33">
        <f t="shared" si="1"/>
        <v>0.1951714916430847</v>
      </c>
      <c r="Q41" s="41"/>
      <c r="R41" s="58">
        <f t="shared" si="10"/>
        <v>44.585313358999102</v>
      </c>
      <c r="S41" s="58">
        <f t="shared" si="11"/>
        <v>46.094702095298274</v>
      </c>
      <c r="T41" s="58">
        <f t="shared" si="12"/>
        <v>45.404695815847226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5189.5540138473198</v>
      </c>
      <c r="F42" s="56">
        <v>4702.727762979428</v>
      </c>
      <c r="G42" s="57">
        <f t="shared" si="4"/>
        <v>9892.2817768267487</v>
      </c>
      <c r="H42" s="56">
        <v>0</v>
      </c>
      <c r="I42" s="56">
        <v>0</v>
      </c>
      <c r="J42" s="57">
        <f t="shared" si="5"/>
        <v>0</v>
      </c>
      <c r="K42" s="56">
        <v>88</v>
      </c>
      <c r="L42" s="56">
        <v>88</v>
      </c>
      <c r="M42" s="57">
        <f t="shared" si="6"/>
        <v>176</v>
      </c>
      <c r="N42" s="32">
        <f t="shared" si="13"/>
        <v>0.23779114799520343</v>
      </c>
      <c r="O42" s="32">
        <f t="shared" si="0"/>
        <v>0.21548422667611014</v>
      </c>
      <c r="P42" s="33">
        <f t="shared" si="1"/>
        <v>0.22663768733565681</v>
      </c>
      <c r="Q42" s="41"/>
      <c r="R42" s="58">
        <f t="shared" si="10"/>
        <v>58.972204702810451</v>
      </c>
      <c r="S42" s="58">
        <f t="shared" si="11"/>
        <v>53.440088215675317</v>
      </c>
      <c r="T42" s="58">
        <f t="shared" si="12"/>
        <v>56.206146459242888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4793.547886306621</v>
      </c>
      <c r="F43" s="56">
        <v>4173.0131262236946</v>
      </c>
      <c r="G43" s="57">
        <f t="shared" si="4"/>
        <v>8966.5610125303156</v>
      </c>
      <c r="H43" s="56">
        <v>0</v>
      </c>
      <c r="I43" s="56">
        <v>0</v>
      </c>
      <c r="J43" s="57">
        <f t="shared" si="5"/>
        <v>0</v>
      </c>
      <c r="K43" s="56">
        <v>88</v>
      </c>
      <c r="L43" s="56">
        <v>88</v>
      </c>
      <c r="M43" s="57">
        <f t="shared" si="6"/>
        <v>176</v>
      </c>
      <c r="N43" s="32">
        <f t="shared" si="13"/>
        <v>0.21964570593413768</v>
      </c>
      <c r="O43" s="32">
        <f t="shared" si="0"/>
        <v>0.19121211172212677</v>
      </c>
      <c r="P43" s="33">
        <f t="shared" si="1"/>
        <v>0.20542890882813222</v>
      </c>
      <c r="Q43" s="41"/>
      <c r="R43" s="58">
        <f t="shared" si="10"/>
        <v>54.472135071666145</v>
      </c>
      <c r="S43" s="58">
        <f t="shared" si="11"/>
        <v>47.420603707087437</v>
      </c>
      <c r="T43" s="58">
        <f t="shared" si="12"/>
        <v>50.946369389376791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4652.7692867204651</v>
      </c>
      <c r="F44" s="56">
        <v>4003.4868804956768</v>
      </c>
      <c r="G44" s="57">
        <f t="shared" si="4"/>
        <v>8656.2561672161428</v>
      </c>
      <c r="H44" s="56">
        <v>0</v>
      </c>
      <c r="I44" s="56">
        <v>0</v>
      </c>
      <c r="J44" s="57">
        <f t="shared" si="5"/>
        <v>0</v>
      </c>
      <c r="K44" s="56">
        <v>88</v>
      </c>
      <c r="L44" s="56">
        <v>99</v>
      </c>
      <c r="M44" s="57">
        <f t="shared" si="6"/>
        <v>187</v>
      </c>
      <c r="N44" s="32">
        <f t="shared" si="13"/>
        <v>0.21319507362172219</v>
      </c>
      <c r="O44" s="32">
        <f t="shared" si="0"/>
        <v>0.16306153798043649</v>
      </c>
      <c r="P44" s="33">
        <f t="shared" si="1"/>
        <v>0.1866537900469239</v>
      </c>
      <c r="Q44" s="41"/>
      <c r="R44" s="58">
        <f t="shared" si="10"/>
        <v>52.872378258187105</v>
      </c>
      <c r="S44" s="58">
        <f t="shared" si="11"/>
        <v>40.439261419148252</v>
      </c>
      <c r="T44" s="58">
        <f t="shared" si="12"/>
        <v>46.290139931637128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4524.5547560513751</v>
      </c>
      <c r="F45" s="56">
        <v>3932.9510516030118</v>
      </c>
      <c r="G45" s="57">
        <f t="shared" si="4"/>
        <v>8457.5058076543864</v>
      </c>
      <c r="H45" s="56">
        <v>0</v>
      </c>
      <c r="I45" s="56">
        <v>0</v>
      </c>
      <c r="J45" s="57">
        <f t="shared" si="5"/>
        <v>0</v>
      </c>
      <c r="K45" s="56">
        <v>88</v>
      </c>
      <c r="L45" s="56">
        <v>95</v>
      </c>
      <c r="M45" s="57">
        <f t="shared" si="6"/>
        <v>183</v>
      </c>
      <c r="N45" s="32">
        <f t="shared" si="13"/>
        <v>0.20732014094810186</v>
      </c>
      <c r="O45" s="32">
        <f t="shared" si="0"/>
        <v>0.16693340626498351</v>
      </c>
      <c r="P45" s="33">
        <f t="shared" si="1"/>
        <v>0.18635434971916065</v>
      </c>
      <c r="Q45" s="41"/>
      <c r="R45" s="58">
        <f t="shared" si="10"/>
        <v>51.415394955129265</v>
      </c>
      <c r="S45" s="58">
        <f t="shared" si="11"/>
        <v>41.399484753715917</v>
      </c>
      <c r="T45" s="58">
        <f t="shared" si="12"/>
        <v>46.215878730351839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4481.5116112559135</v>
      </c>
      <c r="F46" s="56">
        <v>3922.2056900053576</v>
      </c>
      <c r="G46" s="57">
        <f t="shared" si="4"/>
        <v>8403.7173012612711</v>
      </c>
      <c r="H46" s="56">
        <v>0</v>
      </c>
      <c r="I46" s="56">
        <v>0</v>
      </c>
      <c r="J46" s="57">
        <f t="shared" si="5"/>
        <v>0</v>
      </c>
      <c r="K46" s="56">
        <v>88</v>
      </c>
      <c r="L46" s="56">
        <v>88</v>
      </c>
      <c r="M46" s="57">
        <f t="shared" si="6"/>
        <v>176</v>
      </c>
      <c r="N46" s="32">
        <f t="shared" si="13"/>
        <v>0.205347856087606</v>
      </c>
      <c r="O46" s="32">
        <f t="shared" si="0"/>
        <v>0.17971983550244491</v>
      </c>
      <c r="P46" s="33">
        <f t="shared" si="1"/>
        <v>0.19253384579502544</v>
      </c>
      <c r="Q46" s="41"/>
      <c r="R46" s="58">
        <f t="shared" si="10"/>
        <v>50.926268309726289</v>
      </c>
      <c r="S46" s="58">
        <f t="shared" si="11"/>
        <v>44.570519204606335</v>
      </c>
      <c r="T46" s="58">
        <f t="shared" si="12"/>
        <v>47.748393757166312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4464.5879901736762</v>
      </c>
      <c r="F47" s="56">
        <v>3891.5667802246853</v>
      </c>
      <c r="G47" s="57">
        <f t="shared" si="4"/>
        <v>8356.1547703983615</v>
      </c>
      <c r="H47" s="56">
        <v>0</v>
      </c>
      <c r="I47" s="56">
        <v>0</v>
      </c>
      <c r="J47" s="57">
        <f t="shared" si="5"/>
        <v>0</v>
      </c>
      <c r="K47" s="56">
        <v>88</v>
      </c>
      <c r="L47" s="56">
        <v>88</v>
      </c>
      <c r="M47" s="57">
        <f t="shared" si="6"/>
        <v>176</v>
      </c>
      <c r="N47" s="32">
        <f t="shared" si="13"/>
        <v>0.2045723969104507</v>
      </c>
      <c r="O47" s="32">
        <f t="shared" si="0"/>
        <v>0.17831592651322789</v>
      </c>
      <c r="P47" s="33">
        <f t="shared" si="1"/>
        <v>0.19144416171183928</v>
      </c>
      <c r="Q47" s="41"/>
      <c r="R47" s="58">
        <f t="shared" si="10"/>
        <v>50.733954433791773</v>
      </c>
      <c r="S47" s="58">
        <f t="shared" si="11"/>
        <v>44.222349775280513</v>
      </c>
      <c r="T47" s="58">
        <f t="shared" si="12"/>
        <v>47.478152104536143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3822.0525301324237</v>
      </c>
      <c r="F48" s="56">
        <v>3542.1679071476792</v>
      </c>
      <c r="G48" s="57">
        <f t="shared" si="4"/>
        <v>7364.2204372801025</v>
      </c>
      <c r="H48" s="56">
        <v>0</v>
      </c>
      <c r="I48" s="56">
        <v>0</v>
      </c>
      <c r="J48" s="57">
        <f t="shared" ref="J48:J58" si="14">+H48+I48</f>
        <v>0</v>
      </c>
      <c r="K48" s="56">
        <v>88</v>
      </c>
      <c r="L48" s="56">
        <v>88</v>
      </c>
      <c r="M48" s="57">
        <f t="shared" ref="M48:M58" si="15">+K48+L48</f>
        <v>176</v>
      </c>
      <c r="N48" s="32">
        <f t="shared" ref="N48" si="16">+E48/(H48*216+K48*248)</f>
        <v>0.17513070610944023</v>
      </c>
      <c r="O48" s="32">
        <f t="shared" ref="O48" si="17">+F48/(I48*216+L48*248)</f>
        <v>0.16230608078939146</v>
      </c>
      <c r="P48" s="33">
        <f t="shared" ref="P48" si="18">+G48/(J48*216+M48*248)</f>
        <v>0.16871839344941583</v>
      </c>
      <c r="Q48" s="41"/>
      <c r="R48" s="58">
        <f t="shared" ref="R48" si="19">+E48/(H48+K48)</f>
        <v>43.432415115141175</v>
      </c>
      <c r="S48" s="58">
        <f t="shared" ref="S48" si="20">+F48/(I48+L48)</f>
        <v>40.251908035769084</v>
      </c>
      <c r="T48" s="58">
        <f t="shared" ref="T48" si="21">+G48/(J48+M48)</f>
        <v>41.84216157545513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3754.0498825335558</v>
      </c>
      <c r="F49" s="56">
        <v>3492.9285545711159</v>
      </c>
      <c r="G49" s="57">
        <f t="shared" si="4"/>
        <v>7246.9784371046717</v>
      </c>
      <c r="H49" s="56">
        <v>0</v>
      </c>
      <c r="I49" s="56">
        <v>0</v>
      </c>
      <c r="J49" s="57">
        <f t="shared" si="14"/>
        <v>0</v>
      </c>
      <c r="K49" s="56">
        <v>88</v>
      </c>
      <c r="L49" s="56">
        <v>88</v>
      </c>
      <c r="M49" s="57">
        <f t="shared" si="15"/>
        <v>176</v>
      </c>
      <c r="N49" s="32">
        <f t="shared" si="13"/>
        <v>0.17201474901638361</v>
      </c>
      <c r="O49" s="32">
        <f t="shared" si="0"/>
        <v>0.16004987878350055</v>
      </c>
      <c r="P49" s="33">
        <f t="shared" si="1"/>
        <v>0.16603231389994208</v>
      </c>
      <c r="Q49" s="41"/>
      <c r="R49" s="58">
        <f t="shared" si="10"/>
        <v>42.659657756063133</v>
      </c>
      <c r="S49" s="58">
        <f t="shared" si="11"/>
        <v>39.692369938308133</v>
      </c>
      <c r="T49" s="58">
        <f t="shared" si="12"/>
        <v>41.176013847185637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3740.9535978686263</v>
      </c>
      <c r="F50" s="56">
        <v>3462.3174047037646</v>
      </c>
      <c r="G50" s="57">
        <f t="shared" si="4"/>
        <v>7203.2710025723909</v>
      </c>
      <c r="H50" s="56">
        <v>0</v>
      </c>
      <c r="I50" s="56">
        <v>0</v>
      </c>
      <c r="J50" s="57">
        <f t="shared" si="14"/>
        <v>0</v>
      </c>
      <c r="K50" s="56">
        <v>88</v>
      </c>
      <c r="L50" s="56">
        <v>88</v>
      </c>
      <c r="M50" s="57">
        <f t="shared" si="15"/>
        <v>176</v>
      </c>
      <c r="N50" s="32">
        <f t="shared" si="13"/>
        <v>0.17141466265893632</v>
      </c>
      <c r="O50" s="32">
        <f t="shared" si="0"/>
        <v>0.1586472417844467</v>
      </c>
      <c r="P50" s="33">
        <f t="shared" si="1"/>
        <v>0.16503095222169151</v>
      </c>
      <c r="Q50" s="41"/>
      <c r="R50" s="58">
        <f t="shared" si="10"/>
        <v>42.510836339416208</v>
      </c>
      <c r="S50" s="58">
        <f t="shared" si="11"/>
        <v>39.344515962542779</v>
      </c>
      <c r="T50" s="58">
        <f t="shared" si="12"/>
        <v>40.927676150979494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3662.9243319419143</v>
      </c>
      <c r="F51" s="56">
        <v>3275.3215199822102</v>
      </c>
      <c r="G51" s="57">
        <f t="shared" si="4"/>
        <v>6938.2458519241245</v>
      </c>
      <c r="H51" s="56">
        <v>0</v>
      </c>
      <c r="I51" s="56">
        <v>0</v>
      </c>
      <c r="J51" s="57">
        <f t="shared" si="14"/>
        <v>0</v>
      </c>
      <c r="K51" s="56">
        <v>98</v>
      </c>
      <c r="L51" s="56">
        <v>92</v>
      </c>
      <c r="M51" s="57">
        <f t="shared" si="15"/>
        <v>190</v>
      </c>
      <c r="N51" s="32">
        <f t="shared" si="13"/>
        <v>0.15071281813454224</v>
      </c>
      <c r="O51" s="32">
        <f t="shared" si="0"/>
        <v>0.14355371318295101</v>
      </c>
      <c r="P51" s="33">
        <f t="shared" si="1"/>
        <v>0.14724630415798226</v>
      </c>
      <c r="Q51" s="41"/>
      <c r="R51" s="58">
        <f t="shared" si="10"/>
        <v>37.376778897366471</v>
      </c>
      <c r="S51" s="58">
        <f t="shared" si="11"/>
        <v>35.601320869371854</v>
      </c>
      <c r="T51" s="58">
        <f t="shared" si="12"/>
        <v>36.5170834311796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3659.0836549992505</v>
      </c>
      <c r="F52" s="56">
        <v>3241.9674496763082</v>
      </c>
      <c r="G52" s="57">
        <f t="shared" si="4"/>
        <v>6901.0511046755582</v>
      </c>
      <c r="H52" s="56">
        <v>0</v>
      </c>
      <c r="I52" s="56">
        <v>0</v>
      </c>
      <c r="J52" s="57">
        <f t="shared" si="14"/>
        <v>0</v>
      </c>
      <c r="K52" s="56">
        <v>106</v>
      </c>
      <c r="L52" s="56">
        <v>108</v>
      </c>
      <c r="M52" s="57">
        <f t="shared" si="15"/>
        <v>214</v>
      </c>
      <c r="N52" s="32">
        <f t="shared" si="13"/>
        <v>0.13919216581707436</v>
      </c>
      <c r="O52" s="32">
        <f t="shared" si="0"/>
        <v>0.12104119809126002</v>
      </c>
      <c r="P52" s="33">
        <f t="shared" si="1"/>
        <v>0.13003186434797179</v>
      </c>
      <c r="Q52" s="41"/>
      <c r="R52" s="58">
        <f t="shared" si="10"/>
        <v>34.519657122634442</v>
      </c>
      <c r="S52" s="58">
        <f t="shared" si="11"/>
        <v>30.018217126632482</v>
      </c>
      <c r="T52" s="58">
        <f t="shared" si="12"/>
        <v>32.247902358297004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3627.872740634305</v>
      </c>
      <c r="F53" s="56">
        <v>3230.7971289960951</v>
      </c>
      <c r="G53" s="57">
        <f t="shared" si="4"/>
        <v>6858.6698696304002</v>
      </c>
      <c r="H53" s="56">
        <v>0</v>
      </c>
      <c r="I53" s="56">
        <v>0</v>
      </c>
      <c r="J53" s="57">
        <f t="shared" si="14"/>
        <v>0</v>
      </c>
      <c r="K53" s="56">
        <v>110</v>
      </c>
      <c r="L53" s="56">
        <v>87</v>
      </c>
      <c r="M53" s="57">
        <f t="shared" si="15"/>
        <v>197</v>
      </c>
      <c r="N53" s="32">
        <f t="shared" si="13"/>
        <v>0.13298653741328098</v>
      </c>
      <c r="O53" s="32">
        <f t="shared" si="0"/>
        <v>0.14974031928977083</v>
      </c>
      <c r="P53" s="33">
        <f t="shared" si="1"/>
        <v>0.14038541570391355</v>
      </c>
      <c r="Q53" s="41"/>
      <c r="R53" s="58">
        <f t="shared" si="10"/>
        <v>32.980661278493685</v>
      </c>
      <c r="S53" s="58">
        <f t="shared" si="11"/>
        <v>37.135599183863164</v>
      </c>
      <c r="T53" s="58">
        <f t="shared" si="12"/>
        <v>34.815583094570556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3491.4068122229855</v>
      </c>
      <c r="F54" s="56">
        <v>3065.0498584610796</v>
      </c>
      <c r="G54" s="57">
        <f t="shared" si="4"/>
        <v>6556.4566706840651</v>
      </c>
      <c r="H54" s="56">
        <v>0</v>
      </c>
      <c r="I54" s="56">
        <v>0</v>
      </c>
      <c r="J54" s="57">
        <f t="shared" si="14"/>
        <v>0</v>
      </c>
      <c r="K54" s="56">
        <v>100</v>
      </c>
      <c r="L54" s="56">
        <v>87</v>
      </c>
      <c r="M54" s="57">
        <f t="shared" si="15"/>
        <v>187</v>
      </c>
      <c r="N54" s="32">
        <f t="shared" si="13"/>
        <v>0.14078253275092684</v>
      </c>
      <c r="O54" s="32">
        <f t="shared" si="0"/>
        <v>0.14205829896464031</v>
      </c>
      <c r="P54" s="33">
        <f t="shared" si="1"/>
        <v>0.1413760710428684</v>
      </c>
      <c r="Q54" s="41"/>
      <c r="R54" s="58">
        <f t="shared" si="10"/>
        <v>34.914068122229857</v>
      </c>
      <c r="S54" s="58">
        <f t="shared" si="11"/>
        <v>35.230458143230798</v>
      </c>
      <c r="T54" s="58">
        <f t="shared" si="12"/>
        <v>35.061265618631367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2856.6154450171712</v>
      </c>
      <c r="F55" s="56">
        <v>2549.402639758544</v>
      </c>
      <c r="G55" s="57">
        <f t="shared" si="4"/>
        <v>5406.0180847757147</v>
      </c>
      <c r="H55" s="56">
        <v>0</v>
      </c>
      <c r="I55" s="56">
        <v>0</v>
      </c>
      <c r="J55" s="57">
        <f t="shared" si="14"/>
        <v>0</v>
      </c>
      <c r="K55" s="56">
        <v>88</v>
      </c>
      <c r="L55" s="56">
        <v>87</v>
      </c>
      <c r="M55" s="57">
        <f t="shared" si="15"/>
        <v>175</v>
      </c>
      <c r="N55" s="32">
        <f t="shared" si="13"/>
        <v>0.13089330301581611</v>
      </c>
      <c r="O55" s="32">
        <f t="shared" si="0"/>
        <v>0.11815918797546088</v>
      </c>
      <c r="P55" s="33">
        <f t="shared" si="1"/>
        <v>0.12456262868146808</v>
      </c>
      <c r="Q55" s="41"/>
      <c r="R55" s="58">
        <f t="shared" si="10"/>
        <v>32.461539147922402</v>
      </c>
      <c r="S55" s="58">
        <f t="shared" si="11"/>
        <v>29.303478617914298</v>
      </c>
      <c r="T55" s="58">
        <f t="shared" si="12"/>
        <v>30.891531913004084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2771.5094934019012</v>
      </c>
      <c r="F56" s="56">
        <v>2469.4195818298449</v>
      </c>
      <c r="G56" s="57">
        <f t="shared" si="4"/>
        <v>5240.9290752317465</v>
      </c>
      <c r="H56" s="56">
        <v>0</v>
      </c>
      <c r="I56" s="56">
        <v>0</v>
      </c>
      <c r="J56" s="57">
        <f t="shared" si="14"/>
        <v>0</v>
      </c>
      <c r="K56" s="56">
        <v>87</v>
      </c>
      <c r="L56" s="56">
        <v>87</v>
      </c>
      <c r="M56" s="57">
        <f t="shared" si="15"/>
        <v>174</v>
      </c>
      <c r="N56" s="32">
        <f t="shared" si="13"/>
        <v>0.12845335063968766</v>
      </c>
      <c r="O56" s="32">
        <f t="shared" si="0"/>
        <v>0.11445214969548781</v>
      </c>
      <c r="P56" s="33">
        <f t="shared" si="1"/>
        <v>0.12145275016758775</v>
      </c>
      <c r="Q56" s="41"/>
      <c r="R56" s="58">
        <f t="shared" si="10"/>
        <v>31.856430958642541</v>
      </c>
      <c r="S56" s="58">
        <f t="shared" si="11"/>
        <v>28.384133124480975</v>
      </c>
      <c r="T56" s="58">
        <f t="shared" si="12"/>
        <v>30.120282041561762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2354.0415778018591</v>
      </c>
      <c r="F57" s="56">
        <v>2128.2404230522684</v>
      </c>
      <c r="G57" s="57">
        <f t="shared" si="4"/>
        <v>4482.2820008541275</v>
      </c>
      <c r="H57" s="56">
        <v>0</v>
      </c>
      <c r="I57" s="56">
        <v>0</v>
      </c>
      <c r="J57" s="57">
        <f t="shared" si="14"/>
        <v>0</v>
      </c>
      <c r="K57" s="56">
        <v>99</v>
      </c>
      <c r="L57" s="56">
        <v>87</v>
      </c>
      <c r="M57" s="57">
        <f t="shared" si="15"/>
        <v>186</v>
      </c>
      <c r="N57" s="32">
        <f t="shared" si="13"/>
        <v>9.5879829659573937E-2</v>
      </c>
      <c r="O57" s="32">
        <f t="shared" si="0"/>
        <v>9.8639248380249747E-2</v>
      </c>
      <c r="P57" s="33">
        <f t="shared" si="1"/>
        <v>9.717052551279326E-2</v>
      </c>
      <c r="Q57" s="41"/>
      <c r="R57" s="58">
        <f t="shared" si="10"/>
        <v>23.778197755574336</v>
      </c>
      <c r="S57" s="58">
        <f t="shared" si="11"/>
        <v>24.462533598301935</v>
      </c>
      <c r="T57" s="58">
        <f t="shared" si="12"/>
        <v>24.09829032717273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2239.5384278634401</v>
      </c>
      <c r="F58" s="61">
        <v>2059.0000000000005</v>
      </c>
      <c r="G58" s="62">
        <f t="shared" si="4"/>
        <v>4298.538427863441</v>
      </c>
      <c r="H58" s="56">
        <v>0</v>
      </c>
      <c r="I58" s="56">
        <v>0</v>
      </c>
      <c r="J58" s="57">
        <f t="shared" si="14"/>
        <v>0</v>
      </c>
      <c r="K58" s="56">
        <v>88</v>
      </c>
      <c r="L58" s="56">
        <v>88</v>
      </c>
      <c r="M58" s="57">
        <f t="shared" si="15"/>
        <v>176</v>
      </c>
      <c r="N58" s="34">
        <f t="shared" si="13"/>
        <v>0.10261814643802419</v>
      </c>
      <c r="O58" s="34">
        <f t="shared" si="0"/>
        <v>9.4345674486803546E-2</v>
      </c>
      <c r="P58" s="35">
        <f t="shared" si="1"/>
        <v>9.8481910462413877E-2</v>
      </c>
      <c r="Q58" s="41"/>
      <c r="R58" s="58">
        <f t="shared" si="10"/>
        <v>25.449300316630001</v>
      </c>
      <c r="S58" s="58">
        <f t="shared" si="11"/>
        <v>23.397727272727277</v>
      </c>
      <c r="T58" s="58">
        <f t="shared" si="12"/>
        <v>24.423513794678641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4849.0213016062498</v>
      </c>
      <c r="F59" s="64">
        <v>5362.8206200304148</v>
      </c>
      <c r="G59" s="65">
        <f t="shared" si="4"/>
        <v>10211.841921636664</v>
      </c>
      <c r="H59" s="66">
        <v>5</v>
      </c>
      <c r="I59" s="64">
        <v>25</v>
      </c>
      <c r="J59" s="65">
        <f t="shared" si="5"/>
        <v>30</v>
      </c>
      <c r="K59" s="66">
        <v>83</v>
      </c>
      <c r="L59" s="64">
        <v>63</v>
      </c>
      <c r="M59" s="65">
        <f t="shared" si="6"/>
        <v>146</v>
      </c>
      <c r="N59" s="30">
        <f t="shared" si="13"/>
        <v>0.22382853127798422</v>
      </c>
      <c r="O59" s="30">
        <f t="shared" si="0"/>
        <v>0.25508088946111179</v>
      </c>
      <c r="P59" s="31">
        <f t="shared" si="1"/>
        <v>0.23922043482094882</v>
      </c>
      <c r="Q59" s="41"/>
      <c r="R59" s="58">
        <f t="shared" si="10"/>
        <v>55.102514790980109</v>
      </c>
      <c r="S59" s="58">
        <f t="shared" si="11"/>
        <v>60.941143409436535</v>
      </c>
      <c r="T59" s="58">
        <f t="shared" si="12"/>
        <v>58.021829100208315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4608.5680216164646</v>
      </c>
      <c r="F60" s="56">
        <v>5283.1201352555618</v>
      </c>
      <c r="G60" s="57">
        <f t="shared" si="4"/>
        <v>9891.6881568720273</v>
      </c>
      <c r="H60" s="55">
        <v>5</v>
      </c>
      <c r="I60" s="56">
        <v>25</v>
      </c>
      <c r="J60" s="57">
        <f t="shared" ref="J60:J84" si="22">+H60+I60</f>
        <v>30</v>
      </c>
      <c r="K60" s="55">
        <v>80</v>
      </c>
      <c r="L60" s="56">
        <v>63</v>
      </c>
      <c r="M60" s="57">
        <f t="shared" ref="M60:M84" si="23">+K60+L60</f>
        <v>143</v>
      </c>
      <c r="N60" s="32">
        <f t="shared" si="13"/>
        <v>0.22029483850939124</v>
      </c>
      <c r="O60" s="32">
        <f t="shared" si="0"/>
        <v>0.25128996077128812</v>
      </c>
      <c r="P60" s="33">
        <f t="shared" si="1"/>
        <v>0.23583082578848052</v>
      </c>
      <c r="Q60" s="41"/>
      <c r="R60" s="58">
        <f t="shared" si="10"/>
        <v>54.218447313134881</v>
      </c>
      <c r="S60" s="58">
        <f t="shared" si="11"/>
        <v>60.035456082449564</v>
      </c>
      <c r="T60" s="58">
        <f t="shared" si="12"/>
        <v>57.177388190011719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4370.8726931036308</v>
      </c>
      <c r="F61" s="56">
        <v>5037.8318032335956</v>
      </c>
      <c r="G61" s="57">
        <f t="shared" si="4"/>
        <v>9408.7044963372264</v>
      </c>
      <c r="H61" s="55">
        <v>5</v>
      </c>
      <c r="I61" s="56">
        <v>29</v>
      </c>
      <c r="J61" s="57">
        <f t="shared" si="22"/>
        <v>34</v>
      </c>
      <c r="K61" s="55">
        <v>85</v>
      </c>
      <c r="L61" s="56">
        <v>71</v>
      </c>
      <c r="M61" s="57">
        <f t="shared" si="23"/>
        <v>156</v>
      </c>
      <c r="N61" s="32">
        <f t="shared" si="13"/>
        <v>0.19724154752272702</v>
      </c>
      <c r="O61" s="32">
        <f t="shared" si="0"/>
        <v>0.2110351794249998</v>
      </c>
      <c r="P61" s="33">
        <f t="shared" si="1"/>
        <v>0.20439486653495886</v>
      </c>
      <c r="Q61" s="41"/>
      <c r="R61" s="58">
        <f t="shared" si="10"/>
        <v>48.565252145595899</v>
      </c>
      <c r="S61" s="58">
        <f t="shared" si="11"/>
        <v>50.378318032335955</v>
      </c>
      <c r="T61" s="58">
        <f t="shared" si="12"/>
        <v>49.519497349143293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4222.1027379215611</v>
      </c>
      <c r="F62" s="56">
        <v>4879.0395076810355</v>
      </c>
      <c r="G62" s="57">
        <f t="shared" si="4"/>
        <v>9101.1422456025975</v>
      </c>
      <c r="H62" s="55">
        <v>5</v>
      </c>
      <c r="I62" s="56">
        <v>29</v>
      </c>
      <c r="J62" s="57">
        <f t="shared" si="22"/>
        <v>34</v>
      </c>
      <c r="K62" s="55">
        <v>83</v>
      </c>
      <c r="L62" s="56">
        <v>59</v>
      </c>
      <c r="M62" s="57">
        <f t="shared" si="23"/>
        <v>142</v>
      </c>
      <c r="N62" s="32">
        <f t="shared" si="13"/>
        <v>0.19489026670612819</v>
      </c>
      <c r="O62" s="32">
        <f t="shared" si="0"/>
        <v>0.23349155377493469</v>
      </c>
      <c r="P62" s="33">
        <f t="shared" si="1"/>
        <v>0.21384262795118886</v>
      </c>
      <c r="Q62" s="41"/>
      <c r="R62" s="58">
        <f t="shared" si="10"/>
        <v>47.978440203654102</v>
      </c>
      <c r="S62" s="58">
        <f t="shared" si="11"/>
        <v>55.443630769102676</v>
      </c>
      <c r="T62" s="58">
        <f t="shared" si="12"/>
        <v>51.711035486378393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4126.4128148710161</v>
      </c>
      <c r="F63" s="56">
        <v>4658.4330261332352</v>
      </c>
      <c r="G63" s="57">
        <f t="shared" si="4"/>
        <v>8784.8458410042513</v>
      </c>
      <c r="H63" s="55">
        <v>5</v>
      </c>
      <c r="I63" s="56">
        <v>29</v>
      </c>
      <c r="J63" s="57">
        <f t="shared" si="22"/>
        <v>34</v>
      </c>
      <c r="K63" s="55">
        <v>83</v>
      </c>
      <c r="L63" s="56">
        <v>59</v>
      </c>
      <c r="M63" s="57">
        <f t="shared" si="23"/>
        <v>142</v>
      </c>
      <c r="N63" s="32">
        <f t="shared" si="13"/>
        <v>0.19047326508821161</v>
      </c>
      <c r="O63" s="32">
        <f t="shared" si="0"/>
        <v>0.22293419918325208</v>
      </c>
      <c r="P63" s="33">
        <f t="shared" si="1"/>
        <v>0.20641085152735553</v>
      </c>
      <c r="Q63" s="41"/>
      <c r="R63" s="58">
        <f t="shared" si="10"/>
        <v>46.891054714443364</v>
      </c>
      <c r="S63" s="58">
        <f t="shared" si="11"/>
        <v>52.936738933332215</v>
      </c>
      <c r="T63" s="58">
        <f t="shared" si="12"/>
        <v>49.913896823887789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3923.6553074175376</v>
      </c>
      <c r="F64" s="56">
        <v>4472.463056703682</v>
      </c>
      <c r="G64" s="57">
        <f t="shared" si="4"/>
        <v>8396.1183641212192</v>
      </c>
      <c r="H64" s="55">
        <v>5</v>
      </c>
      <c r="I64" s="56">
        <v>29</v>
      </c>
      <c r="J64" s="57">
        <f t="shared" si="22"/>
        <v>34</v>
      </c>
      <c r="K64" s="55">
        <v>83</v>
      </c>
      <c r="L64" s="56">
        <v>59</v>
      </c>
      <c r="M64" s="57">
        <f t="shared" si="23"/>
        <v>142</v>
      </c>
      <c r="N64" s="3">
        <f t="shared" si="13"/>
        <v>0.18111407438227187</v>
      </c>
      <c r="O64" s="3">
        <f t="shared" si="0"/>
        <v>0.2140344112128485</v>
      </c>
      <c r="P64" s="4">
        <f t="shared" si="1"/>
        <v>0.19727721720209632</v>
      </c>
      <c r="Q64" s="41"/>
      <c r="R64" s="58">
        <f t="shared" si="10"/>
        <v>44.586992129744743</v>
      </c>
      <c r="S64" s="58">
        <f t="shared" si="11"/>
        <v>50.823443826178206</v>
      </c>
      <c r="T64" s="58">
        <f t="shared" si="12"/>
        <v>47.705217977961475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3532.1177488078065</v>
      </c>
      <c r="F65" s="56">
        <v>3821.6145583135863</v>
      </c>
      <c r="G65" s="57">
        <f t="shared" si="4"/>
        <v>7353.7323071213923</v>
      </c>
      <c r="H65" s="55">
        <v>5</v>
      </c>
      <c r="I65" s="56">
        <v>29</v>
      </c>
      <c r="J65" s="57">
        <f t="shared" si="22"/>
        <v>34</v>
      </c>
      <c r="K65" s="55">
        <v>83</v>
      </c>
      <c r="L65" s="56">
        <v>59</v>
      </c>
      <c r="M65" s="57">
        <f t="shared" si="23"/>
        <v>142</v>
      </c>
      <c r="N65" s="3">
        <f t="shared" si="13"/>
        <v>0.1630408857462983</v>
      </c>
      <c r="O65" s="3">
        <f t="shared" si="0"/>
        <v>0.18288737357932552</v>
      </c>
      <c r="P65" s="4">
        <f t="shared" si="1"/>
        <v>0.17278506360717558</v>
      </c>
      <c r="Q65" s="41"/>
      <c r="R65" s="58">
        <f t="shared" si="10"/>
        <v>40.137701690997801</v>
      </c>
      <c r="S65" s="58">
        <f t="shared" si="11"/>
        <v>43.42743816265439</v>
      </c>
      <c r="T65" s="58">
        <f t="shared" si="12"/>
        <v>41.782569926826092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1268.6096895484804</v>
      </c>
      <c r="F66" s="56">
        <v>1151.2407328325135</v>
      </c>
      <c r="G66" s="57">
        <f t="shared" si="4"/>
        <v>2419.8504223809941</v>
      </c>
      <c r="H66" s="55">
        <v>1</v>
      </c>
      <c r="I66" s="56">
        <v>25</v>
      </c>
      <c r="J66" s="57">
        <f t="shared" si="22"/>
        <v>26</v>
      </c>
      <c r="K66" s="55">
        <v>44</v>
      </c>
      <c r="L66" s="56">
        <v>19</v>
      </c>
      <c r="M66" s="57">
        <f t="shared" si="23"/>
        <v>63</v>
      </c>
      <c r="N66" s="3">
        <f t="shared" si="13"/>
        <v>0.11400158964310572</v>
      </c>
      <c r="O66" s="3">
        <f t="shared" si="0"/>
        <v>0.11384896487663305</v>
      </c>
      <c r="P66" s="4">
        <f t="shared" si="1"/>
        <v>0.11392892760739144</v>
      </c>
      <c r="Q66" s="41"/>
      <c r="R66" s="58">
        <f t="shared" si="10"/>
        <v>28.191326434410676</v>
      </c>
      <c r="S66" s="58">
        <f t="shared" si="11"/>
        <v>26.164562109829852</v>
      </c>
      <c r="T66" s="58">
        <f t="shared" si="12"/>
        <v>27.189330588550497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1188.0608636816303</v>
      </c>
      <c r="F67" s="56">
        <v>994.01313008955901</v>
      </c>
      <c r="G67" s="57">
        <f t="shared" si="4"/>
        <v>2182.0739937711892</v>
      </c>
      <c r="H67" s="55">
        <v>4</v>
      </c>
      <c r="I67" s="56">
        <v>25</v>
      </c>
      <c r="J67" s="57">
        <f t="shared" si="22"/>
        <v>29</v>
      </c>
      <c r="K67" s="55">
        <v>54</v>
      </c>
      <c r="L67" s="56">
        <v>39</v>
      </c>
      <c r="M67" s="57">
        <f t="shared" si="23"/>
        <v>93</v>
      </c>
      <c r="N67" s="3">
        <f t="shared" si="13"/>
        <v>8.3337602671270355E-2</v>
      </c>
      <c r="O67" s="3">
        <f t="shared" si="0"/>
        <v>6.5950977314859272E-2</v>
      </c>
      <c r="P67" s="4">
        <f t="shared" si="1"/>
        <v>7.4402413862901973E-2</v>
      </c>
      <c r="Q67" s="41"/>
      <c r="R67" s="58">
        <f t="shared" si="10"/>
        <v>20.483807994510865</v>
      </c>
      <c r="S67" s="58">
        <f t="shared" si="11"/>
        <v>15.53145515764936</v>
      </c>
      <c r="T67" s="58">
        <f t="shared" si="12"/>
        <v>17.885852407960567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1133.4394471332805</v>
      </c>
      <c r="F68" s="56">
        <v>930.98121183078058</v>
      </c>
      <c r="G68" s="57">
        <f t="shared" si="4"/>
        <v>2064.4206589640612</v>
      </c>
      <c r="H68" s="55">
        <v>3</v>
      </c>
      <c r="I68" s="56">
        <v>25</v>
      </c>
      <c r="J68" s="57">
        <f t="shared" si="22"/>
        <v>28</v>
      </c>
      <c r="K68" s="55">
        <v>41</v>
      </c>
      <c r="L68" s="56">
        <v>41</v>
      </c>
      <c r="M68" s="57">
        <f t="shared" si="23"/>
        <v>82</v>
      </c>
      <c r="N68" s="3">
        <f t="shared" si="13"/>
        <v>0.10479284829264797</v>
      </c>
      <c r="O68" s="3">
        <f t="shared" si="0"/>
        <v>5.9800951427979226E-2</v>
      </c>
      <c r="P68" s="4">
        <f t="shared" si="1"/>
        <v>7.8245173550790678E-2</v>
      </c>
      <c r="Q68" s="41"/>
      <c r="R68" s="58">
        <f t="shared" si="10"/>
        <v>25.759987434847286</v>
      </c>
      <c r="S68" s="58">
        <f t="shared" si="11"/>
        <v>14.105775936830009</v>
      </c>
      <c r="T68" s="58">
        <f t="shared" si="12"/>
        <v>18.767460536036921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554.0844661968913</v>
      </c>
      <c r="F69" s="61">
        <v>436.99999999999989</v>
      </c>
      <c r="G69" s="62">
        <f t="shared" si="4"/>
        <v>991.08446619689119</v>
      </c>
      <c r="H69" s="67">
        <v>3</v>
      </c>
      <c r="I69" s="61">
        <v>3</v>
      </c>
      <c r="J69" s="62">
        <f t="shared" si="22"/>
        <v>6</v>
      </c>
      <c r="K69" s="67">
        <v>41</v>
      </c>
      <c r="L69" s="61">
        <v>41</v>
      </c>
      <c r="M69" s="62">
        <f t="shared" si="23"/>
        <v>82</v>
      </c>
      <c r="N69" s="6">
        <f t="shared" si="13"/>
        <v>5.1228223575896015E-2</v>
      </c>
      <c r="O69" s="6">
        <f t="shared" si="0"/>
        <v>4.0403106508875727E-2</v>
      </c>
      <c r="P69" s="7">
        <f t="shared" si="1"/>
        <v>4.5815665042385871E-2</v>
      </c>
      <c r="Q69" s="41"/>
      <c r="R69" s="58">
        <f t="shared" si="10"/>
        <v>12.592828777202074</v>
      </c>
      <c r="S69" s="58">
        <f t="shared" si="11"/>
        <v>9.9318181818181799</v>
      </c>
      <c r="T69" s="58">
        <f t="shared" si="12"/>
        <v>11.262323479510128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5870.0000000000009</v>
      </c>
      <c r="F70" s="64">
        <v>5355.9259887720727</v>
      </c>
      <c r="G70" s="65">
        <f t="shared" si="4"/>
        <v>11225.925988772073</v>
      </c>
      <c r="H70" s="66">
        <v>348</v>
      </c>
      <c r="I70" s="64">
        <v>352</v>
      </c>
      <c r="J70" s="57">
        <f t="shared" si="22"/>
        <v>700</v>
      </c>
      <c r="K70" s="66">
        <v>0</v>
      </c>
      <c r="L70" s="64">
        <v>0</v>
      </c>
      <c r="M70" s="57">
        <f t="shared" si="23"/>
        <v>0</v>
      </c>
      <c r="N70" s="15">
        <f t="shared" si="13"/>
        <v>7.8091741166453829E-2</v>
      </c>
      <c r="O70" s="15">
        <f t="shared" si="0"/>
        <v>7.0443050146939093E-2</v>
      </c>
      <c r="P70" s="16">
        <f t="shared" si="1"/>
        <v>7.4245542253783547E-2</v>
      </c>
      <c r="Q70" s="41"/>
      <c r="R70" s="58">
        <f t="shared" si="10"/>
        <v>16.867816091954026</v>
      </c>
      <c r="S70" s="58">
        <f t="shared" si="11"/>
        <v>15.215698831738843</v>
      </c>
      <c r="T70" s="58">
        <f t="shared" si="12"/>
        <v>16.037037126817246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7806.8094007449654</v>
      </c>
      <c r="F71" s="56">
        <v>8006.3108642414336</v>
      </c>
      <c r="G71" s="57">
        <f t="shared" ref="G71:G84" si="24">+E71+F71</f>
        <v>15813.120264986399</v>
      </c>
      <c r="H71" s="55">
        <v>350</v>
      </c>
      <c r="I71" s="56">
        <v>348</v>
      </c>
      <c r="J71" s="57">
        <f t="shared" si="22"/>
        <v>698</v>
      </c>
      <c r="K71" s="55">
        <v>0</v>
      </c>
      <c r="L71" s="56">
        <v>0</v>
      </c>
      <c r="M71" s="57">
        <f t="shared" si="23"/>
        <v>0</v>
      </c>
      <c r="N71" s="3">
        <f t="shared" si="13"/>
        <v>0.10326467461302864</v>
      </c>
      <c r="O71" s="3">
        <f t="shared" si="0"/>
        <v>0.10651222414114296</v>
      </c>
      <c r="P71" s="4">
        <f t="shared" si="1"/>
        <v>0.10488379672733206</v>
      </c>
      <c r="Q71" s="41"/>
      <c r="R71" s="58">
        <f t="shared" ref="R71:R86" si="25">+E71/(H71+K71)</f>
        <v>22.305169716414188</v>
      </c>
      <c r="S71" s="58">
        <f t="shared" ref="S71:S86" si="26">+F71/(I71+L71)</f>
        <v>23.006640414486878</v>
      </c>
      <c r="T71" s="58">
        <f t="shared" ref="T71:T86" si="27">+G71/(J71+M71)</f>
        <v>22.654900093103723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13519.283533762989</v>
      </c>
      <c r="F72" s="56">
        <v>14084.975782704398</v>
      </c>
      <c r="G72" s="57">
        <f t="shared" si="24"/>
        <v>27604.259316467389</v>
      </c>
      <c r="H72" s="55">
        <v>348</v>
      </c>
      <c r="I72" s="56">
        <v>350</v>
      </c>
      <c r="J72" s="57">
        <f t="shared" si="22"/>
        <v>698</v>
      </c>
      <c r="K72" s="55">
        <v>0</v>
      </c>
      <c r="L72" s="56">
        <v>0</v>
      </c>
      <c r="M72" s="57">
        <f t="shared" si="23"/>
        <v>0</v>
      </c>
      <c r="N72" s="3">
        <f t="shared" si="13"/>
        <v>0.17985424028526753</v>
      </c>
      <c r="O72" s="3">
        <f t="shared" si="0"/>
        <v>0.18630920347492588</v>
      </c>
      <c r="P72" s="4">
        <f t="shared" si="1"/>
        <v>0.18309096967836272</v>
      </c>
      <c r="Q72" s="41"/>
      <c r="R72" s="58">
        <f t="shared" si="25"/>
        <v>38.848515901617787</v>
      </c>
      <c r="S72" s="58">
        <f t="shared" si="26"/>
        <v>40.242787950583995</v>
      </c>
      <c r="T72" s="58">
        <f t="shared" si="27"/>
        <v>39.547649450526343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15579.142120031487</v>
      </c>
      <c r="F73" s="56">
        <v>15711.299609692191</v>
      </c>
      <c r="G73" s="57">
        <f t="shared" si="24"/>
        <v>31290.44172972368</v>
      </c>
      <c r="H73" s="55">
        <v>352</v>
      </c>
      <c r="I73" s="56">
        <v>354</v>
      </c>
      <c r="J73" s="57">
        <f t="shared" si="22"/>
        <v>706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0.20490243739519529</v>
      </c>
      <c r="O73" s="3">
        <f t="shared" ref="O73" si="29">+F73/(I73*216+L73*248)</f>
        <v>0.20547315873734295</v>
      </c>
      <c r="P73" s="4">
        <f t="shared" ref="P73" si="30">+G73/(J73*216+M73*248)</f>
        <v>0.20518860645343931</v>
      </c>
      <c r="Q73" s="41"/>
      <c r="R73" s="58">
        <f t="shared" si="25"/>
        <v>44.258926477362181</v>
      </c>
      <c r="S73" s="58">
        <f t="shared" si="26"/>
        <v>44.382202287266075</v>
      </c>
      <c r="T73" s="58">
        <f t="shared" si="27"/>
        <v>44.320738993942889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16577.181326361188</v>
      </c>
      <c r="F74" s="56">
        <v>17016.447990330125</v>
      </c>
      <c r="G74" s="57">
        <f t="shared" si="24"/>
        <v>33593.629316691309</v>
      </c>
      <c r="H74" s="55">
        <v>350</v>
      </c>
      <c r="I74" s="56">
        <v>350</v>
      </c>
      <c r="J74" s="57">
        <f t="shared" si="22"/>
        <v>700</v>
      </c>
      <c r="K74" s="55">
        <v>0</v>
      </c>
      <c r="L74" s="56">
        <v>0</v>
      </c>
      <c r="M74" s="57">
        <f t="shared" si="23"/>
        <v>0</v>
      </c>
      <c r="N74" s="3">
        <f t="shared" si="13"/>
        <v>0.21927488526932787</v>
      </c>
      <c r="O74" s="3">
        <f t="shared" si="0"/>
        <v>0.2250852908773826</v>
      </c>
      <c r="P74" s="4">
        <f t="shared" si="1"/>
        <v>0.22218008807335521</v>
      </c>
      <c r="Q74" s="41"/>
      <c r="R74" s="58">
        <f t="shared" si="25"/>
        <v>47.363375218174824</v>
      </c>
      <c r="S74" s="58">
        <f t="shared" si="26"/>
        <v>48.618422829514643</v>
      </c>
      <c r="T74" s="58">
        <f t="shared" si="27"/>
        <v>47.990899023844726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17594.866575860076</v>
      </c>
      <c r="F75" s="56">
        <v>18417.689007258934</v>
      </c>
      <c r="G75" s="57">
        <f t="shared" si="24"/>
        <v>36012.555583119014</v>
      </c>
      <c r="H75" s="55">
        <v>350</v>
      </c>
      <c r="I75" s="56">
        <v>350</v>
      </c>
      <c r="J75" s="57">
        <f t="shared" si="22"/>
        <v>700</v>
      </c>
      <c r="K75" s="55">
        <v>0</v>
      </c>
      <c r="L75" s="56">
        <v>0</v>
      </c>
      <c r="M75" s="57">
        <f t="shared" si="23"/>
        <v>0</v>
      </c>
      <c r="N75" s="3">
        <f t="shared" si="13"/>
        <v>0.23273633036851954</v>
      </c>
      <c r="O75" s="3">
        <f t="shared" si="0"/>
        <v>0.24362022496374253</v>
      </c>
      <c r="P75" s="4">
        <f t="shared" si="1"/>
        <v>0.23817827766613103</v>
      </c>
      <c r="Q75" s="41"/>
      <c r="R75" s="58">
        <f t="shared" si="25"/>
        <v>50.271047359600217</v>
      </c>
      <c r="S75" s="58">
        <f t="shared" si="26"/>
        <v>52.621968592168386</v>
      </c>
      <c r="T75" s="58">
        <f t="shared" si="27"/>
        <v>51.446507975884309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21884.446811454043</v>
      </c>
      <c r="F76" s="56">
        <v>23958.534712629407</v>
      </c>
      <c r="G76" s="57">
        <f t="shared" si="24"/>
        <v>45842.98152408345</v>
      </c>
      <c r="H76" s="55">
        <v>350</v>
      </c>
      <c r="I76" s="56">
        <v>350</v>
      </c>
      <c r="J76" s="57">
        <f t="shared" si="22"/>
        <v>700</v>
      </c>
      <c r="K76" s="55">
        <v>0</v>
      </c>
      <c r="L76" s="56">
        <v>0</v>
      </c>
      <c r="M76" s="57">
        <f t="shared" si="23"/>
        <v>0</v>
      </c>
      <c r="N76" s="3">
        <f t="shared" si="13"/>
        <v>0.28947680967531803</v>
      </c>
      <c r="O76" s="3">
        <f t="shared" si="0"/>
        <v>0.31691183482314028</v>
      </c>
      <c r="P76" s="4">
        <f t="shared" si="1"/>
        <v>0.30319432224922915</v>
      </c>
      <c r="Q76" s="41"/>
      <c r="R76" s="58">
        <f t="shared" si="25"/>
        <v>62.526990889868692</v>
      </c>
      <c r="S76" s="58">
        <f t="shared" si="26"/>
        <v>68.452956321798311</v>
      </c>
      <c r="T76" s="58">
        <f t="shared" si="27"/>
        <v>65.489973605833498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23622.353976179842</v>
      </c>
      <c r="F77" s="56">
        <v>25747.09396941878</v>
      </c>
      <c r="G77" s="57">
        <f t="shared" si="24"/>
        <v>49369.447945598622</v>
      </c>
      <c r="H77" s="55">
        <v>348</v>
      </c>
      <c r="I77" s="56">
        <v>336</v>
      </c>
      <c r="J77" s="57">
        <f t="shared" si="22"/>
        <v>684</v>
      </c>
      <c r="K77" s="55">
        <v>0</v>
      </c>
      <c r="L77" s="56">
        <v>0</v>
      </c>
      <c r="M77" s="57">
        <f t="shared" si="23"/>
        <v>0</v>
      </c>
      <c r="N77" s="3">
        <f t="shared" si="13"/>
        <v>0.31426077554517667</v>
      </c>
      <c r="O77" s="3">
        <f t="shared" si="0"/>
        <v>0.35476044380261768</v>
      </c>
      <c r="P77" s="4">
        <f t="shared" si="1"/>
        <v>0.33415534942602487</v>
      </c>
      <c r="Q77" s="41"/>
      <c r="R77" s="58">
        <f t="shared" si="25"/>
        <v>67.880327517758161</v>
      </c>
      <c r="S77" s="58">
        <f t="shared" si="26"/>
        <v>76.628255861365417</v>
      </c>
      <c r="T77" s="58">
        <f t="shared" si="27"/>
        <v>72.177555476021382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15862.327863097318</v>
      </c>
      <c r="F78" s="56">
        <v>17665.756111320847</v>
      </c>
      <c r="G78" s="57">
        <f t="shared" si="24"/>
        <v>33528.083974418165</v>
      </c>
      <c r="H78" s="55">
        <v>350</v>
      </c>
      <c r="I78" s="56">
        <v>350</v>
      </c>
      <c r="J78" s="57">
        <f t="shared" si="22"/>
        <v>700</v>
      </c>
      <c r="K78" s="55">
        <v>0</v>
      </c>
      <c r="L78" s="56">
        <v>0</v>
      </c>
      <c r="M78" s="57">
        <f t="shared" si="23"/>
        <v>0</v>
      </c>
      <c r="N78" s="3">
        <f t="shared" si="13"/>
        <v>0.20981915162827142</v>
      </c>
      <c r="O78" s="3">
        <f t="shared" si="0"/>
        <v>0.23367402263651912</v>
      </c>
      <c r="P78" s="4">
        <f t="shared" si="1"/>
        <v>0.22174658713239528</v>
      </c>
      <c r="Q78" s="41"/>
      <c r="R78" s="58">
        <f t="shared" si="25"/>
        <v>45.320936751706626</v>
      </c>
      <c r="S78" s="58">
        <f t="shared" si="26"/>
        <v>50.473588889488134</v>
      </c>
      <c r="T78" s="58">
        <f t="shared" si="27"/>
        <v>47.897262820597376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14678.637501142195</v>
      </c>
      <c r="F79" s="56">
        <v>16552.864524774715</v>
      </c>
      <c r="G79" s="57">
        <f t="shared" si="24"/>
        <v>31231.50202591691</v>
      </c>
      <c r="H79" s="55">
        <v>350</v>
      </c>
      <c r="I79" s="56">
        <v>350</v>
      </c>
      <c r="J79" s="57">
        <f t="shared" si="22"/>
        <v>700</v>
      </c>
      <c r="K79" s="55">
        <v>0</v>
      </c>
      <c r="L79" s="56">
        <v>0</v>
      </c>
      <c r="M79" s="57">
        <f t="shared" si="23"/>
        <v>0</v>
      </c>
      <c r="N79" s="3">
        <f t="shared" si="13"/>
        <v>0.1941618717082301</v>
      </c>
      <c r="O79" s="3">
        <f t="shared" si="0"/>
        <v>0.218953234454692</v>
      </c>
      <c r="P79" s="4">
        <f t="shared" si="1"/>
        <v>0.20655755308146104</v>
      </c>
      <c r="Q79" s="41"/>
      <c r="R79" s="58">
        <f t="shared" si="25"/>
        <v>41.938964288977701</v>
      </c>
      <c r="S79" s="58">
        <f t="shared" si="26"/>
        <v>47.29389864221347</v>
      </c>
      <c r="T79" s="58">
        <f t="shared" si="27"/>
        <v>44.616431465595589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10711.914516046221</v>
      </c>
      <c r="F80" s="56">
        <v>12595.244764682497</v>
      </c>
      <c r="G80" s="57">
        <f t="shared" si="24"/>
        <v>23307.159280728716</v>
      </c>
      <c r="H80" s="55">
        <v>352</v>
      </c>
      <c r="I80" s="56">
        <v>350</v>
      </c>
      <c r="J80" s="57">
        <f t="shared" si="22"/>
        <v>702</v>
      </c>
      <c r="K80" s="55">
        <v>0</v>
      </c>
      <c r="L80" s="56">
        <v>0</v>
      </c>
      <c r="M80" s="57">
        <f t="shared" si="23"/>
        <v>0</v>
      </c>
      <c r="N80" s="3">
        <f t="shared" si="13"/>
        <v>0.14088692282257761</v>
      </c>
      <c r="O80" s="3">
        <f t="shared" si="0"/>
        <v>0.16660376672860444</v>
      </c>
      <c r="P80" s="4">
        <f t="shared" si="1"/>
        <v>0.15370871109481321</v>
      </c>
      <c r="Q80" s="41"/>
      <c r="R80" s="58">
        <f t="shared" si="25"/>
        <v>30.431575329676765</v>
      </c>
      <c r="S80" s="58">
        <f t="shared" si="26"/>
        <v>35.986413613378559</v>
      </c>
      <c r="T80" s="58">
        <f t="shared" si="27"/>
        <v>33.201081596479654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8808.4312865823849</v>
      </c>
      <c r="F81" s="56">
        <v>10477.29918646895</v>
      </c>
      <c r="G81" s="57">
        <f t="shared" si="24"/>
        <v>19285.730473051335</v>
      </c>
      <c r="H81" s="55">
        <v>352</v>
      </c>
      <c r="I81" s="56">
        <v>348</v>
      </c>
      <c r="J81" s="57">
        <f t="shared" si="22"/>
        <v>700</v>
      </c>
      <c r="K81" s="55">
        <v>0</v>
      </c>
      <c r="L81" s="56">
        <v>0</v>
      </c>
      <c r="M81" s="57">
        <f t="shared" si="23"/>
        <v>0</v>
      </c>
      <c r="N81" s="3">
        <f t="shared" si="13"/>
        <v>0.11585163203101832</v>
      </c>
      <c r="O81" s="3">
        <f t="shared" ref="O81:O86" si="31">+F81/(I81*216+L81*248)</f>
        <v>0.13938509986256054</v>
      </c>
      <c r="P81" s="4">
        <f t="shared" ref="P81:P86" si="32">+G81/(J81*216+M81*248)</f>
        <v>0.12755112746727074</v>
      </c>
      <c r="Q81" s="41"/>
      <c r="R81" s="58">
        <f t="shared" si="25"/>
        <v>25.023952518699957</v>
      </c>
      <c r="S81" s="58">
        <f t="shared" si="26"/>
        <v>30.107181570313074</v>
      </c>
      <c r="T81" s="58">
        <f t="shared" si="27"/>
        <v>27.551043532930478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7630.2969154834454</v>
      </c>
      <c r="F82" s="56">
        <v>9224.6720063310404</v>
      </c>
      <c r="G82" s="57">
        <f t="shared" si="24"/>
        <v>16854.968921814485</v>
      </c>
      <c r="H82" s="55">
        <v>364</v>
      </c>
      <c r="I82" s="56">
        <v>350</v>
      </c>
      <c r="J82" s="57">
        <f t="shared" si="22"/>
        <v>714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9.704793594174102E-2</v>
      </c>
      <c r="O82" s="3">
        <f t="shared" si="31"/>
        <v>0.12201947098321482</v>
      </c>
      <c r="P82" s="4">
        <f t="shared" si="32"/>
        <v>0.10928888449148307</v>
      </c>
      <c r="Q82" s="41"/>
      <c r="R82" s="58">
        <f t="shared" si="25"/>
        <v>20.962354163416059</v>
      </c>
      <c r="S82" s="58">
        <f t="shared" si="26"/>
        <v>26.356205732374402</v>
      </c>
      <c r="T82" s="58">
        <f t="shared" si="27"/>
        <v>23.606399050160341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6223.5747370003328</v>
      </c>
      <c r="F83" s="56">
        <v>8020.0270125215447</v>
      </c>
      <c r="G83" s="57">
        <f t="shared" si="24"/>
        <v>14243.601749521877</v>
      </c>
      <c r="H83" s="55">
        <v>348</v>
      </c>
      <c r="I83" s="56">
        <v>348</v>
      </c>
      <c r="J83" s="57">
        <f t="shared" si="22"/>
        <v>696</v>
      </c>
      <c r="K83" s="55">
        <v>0</v>
      </c>
      <c r="L83" s="56">
        <v>0</v>
      </c>
      <c r="M83" s="57">
        <f t="shared" si="23"/>
        <v>0</v>
      </c>
      <c r="N83" s="3">
        <f t="shared" si="33"/>
        <v>8.2795534496066581E-2</v>
      </c>
      <c r="O83" s="3">
        <f t="shared" si="31"/>
        <v>0.10669469737816019</v>
      </c>
      <c r="P83" s="4">
        <f t="shared" si="32"/>
        <v>9.4745115937113378E-2</v>
      </c>
      <c r="Q83" s="41"/>
      <c r="R83" s="58">
        <f t="shared" si="25"/>
        <v>17.883835451150382</v>
      </c>
      <c r="S83" s="58">
        <f t="shared" si="26"/>
        <v>23.046054633682601</v>
      </c>
      <c r="T83" s="58">
        <f t="shared" si="27"/>
        <v>20.464945042416488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3516.6604304993016</v>
      </c>
      <c r="F84" s="61">
        <v>4904</v>
      </c>
      <c r="G84" s="62">
        <f t="shared" si="24"/>
        <v>8420.6604304993016</v>
      </c>
      <c r="H84" s="67">
        <v>348</v>
      </c>
      <c r="I84" s="61">
        <v>348</v>
      </c>
      <c r="J84" s="57">
        <f t="shared" si="22"/>
        <v>696</v>
      </c>
      <c r="K84" s="67">
        <v>0</v>
      </c>
      <c r="L84" s="61">
        <v>0</v>
      </c>
      <c r="M84" s="57">
        <f t="shared" si="23"/>
        <v>0</v>
      </c>
      <c r="N84" s="6">
        <f t="shared" si="33"/>
        <v>4.6784009558579469E-2</v>
      </c>
      <c r="O84" s="6">
        <f t="shared" si="31"/>
        <v>6.5240527884206048E-2</v>
      </c>
      <c r="P84" s="7">
        <f t="shared" si="32"/>
        <v>5.6012268721392755E-2</v>
      </c>
      <c r="Q84" s="41"/>
      <c r="R84" s="58">
        <f t="shared" si="25"/>
        <v>10.105346064653165</v>
      </c>
      <c r="S84" s="58">
        <f t="shared" si="26"/>
        <v>14.091954022988507</v>
      </c>
      <c r="T84" s="58">
        <f t="shared" si="27"/>
        <v>12.098650043820836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2164.2151805232106</v>
      </c>
      <c r="F85" s="64">
        <v>4377.3891313816112</v>
      </c>
      <c r="G85" s="65">
        <f t="shared" ref="G85:G86" si="34">+E85+F85</f>
        <v>6541.6043119048218</v>
      </c>
      <c r="H85" s="71">
        <v>65</v>
      </c>
      <c r="I85" s="64">
        <v>85</v>
      </c>
      <c r="J85" s="65">
        <f t="shared" ref="J85:J86" si="35">+H85+I85</f>
        <v>150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0.15414638037914605</v>
      </c>
      <c r="O85" s="3">
        <f t="shared" si="31"/>
        <v>0.23841988733015312</v>
      </c>
      <c r="P85" s="4">
        <f t="shared" si="32"/>
        <v>0.20190136765138339</v>
      </c>
      <c r="Q85" s="41"/>
      <c r="R85" s="58">
        <f t="shared" si="25"/>
        <v>33.295618161895547</v>
      </c>
      <c r="S85" s="58">
        <f t="shared" si="26"/>
        <v>51.498695663313072</v>
      </c>
      <c r="T85" s="58">
        <f t="shared" si="27"/>
        <v>43.61069541269881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2042.8933673910878</v>
      </c>
      <c r="F86" s="61">
        <v>4174.9999999999991</v>
      </c>
      <c r="G86" s="62">
        <f t="shared" si="34"/>
        <v>6217.8933673910869</v>
      </c>
      <c r="H86" s="72">
        <v>71</v>
      </c>
      <c r="I86" s="61">
        <v>84</v>
      </c>
      <c r="J86" s="62">
        <f t="shared" si="35"/>
        <v>155</v>
      </c>
      <c r="K86" s="72">
        <v>0</v>
      </c>
      <c r="L86" s="61">
        <v>0</v>
      </c>
      <c r="M86" s="62">
        <f t="shared" si="36"/>
        <v>0</v>
      </c>
      <c r="N86" s="6">
        <f t="shared" si="33"/>
        <v>0.1332090093499666</v>
      </c>
      <c r="O86" s="6">
        <f t="shared" si="31"/>
        <v>0.23010361552028213</v>
      </c>
      <c r="P86" s="7">
        <f t="shared" si="32"/>
        <v>0.18571963462936342</v>
      </c>
      <c r="Q86" s="41"/>
      <c r="R86" s="58">
        <f t="shared" si="25"/>
        <v>28.773146019592787</v>
      </c>
      <c r="S86" s="58">
        <f t="shared" si="26"/>
        <v>49.702380952380942</v>
      </c>
      <c r="T86" s="58">
        <f t="shared" si="27"/>
        <v>40.115441079942499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1098153.2095386807</v>
      </c>
    </row>
    <row r="91" spans="2:20" x14ac:dyDescent="0.25">
      <c r="C91" t="s">
        <v>112</v>
      </c>
      <c r="D91" s="78">
        <f>SUMPRODUCT(((((J5:J86)*216)+((M5:M86)*248))*((D5:D86))/1000))</f>
        <v>5193450.5102399997</v>
      </c>
    </row>
    <row r="92" spans="2:20" x14ac:dyDescent="0.25">
      <c r="C92" t="s">
        <v>111</v>
      </c>
      <c r="D92" s="39">
        <f>+D90/D91</f>
        <v>0.21144963399062658</v>
      </c>
    </row>
    <row r="93" spans="2:20" x14ac:dyDescent="0.25">
      <c r="C93"/>
      <c r="D93" s="8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6" zoomScale="84" zoomScaleNormal="84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0.19849555337616406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273</v>
      </c>
      <c r="F5" s="56">
        <v>984.06790398552425</v>
      </c>
      <c r="G5" s="57">
        <f>+E5+F5</f>
        <v>1257.0679039855243</v>
      </c>
      <c r="H5" s="56">
        <v>174</v>
      </c>
      <c r="I5" s="56">
        <v>110</v>
      </c>
      <c r="J5" s="57">
        <f>+H5+I5</f>
        <v>284</v>
      </c>
      <c r="K5" s="56">
        <v>0</v>
      </c>
      <c r="L5" s="56">
        <v>0</v>
      </c>
      <c r="M5" s="57">
        <f>+K5+L5</f>
        <v>0</v>
      </c>
      <c r="N5" s="32">
        <f>+E5/(H5*216+K5*248)</f>
        <v>7.2637292464878675E-3</v>
      </c>
      <c r="O5" s="32">
        <f t="shared" ref="O5:O80" si="0">+F5/(I5*216+L5*248)</f>
        <v>4.1416999325990078E-2</v>
      </c>
      <c r="P5" s="33">
        <f t="shared" ref="P5:P80" si="1">+G5/(J5*216+M5*248)</f>
        <v>2.049210850263309E-2</v>
      </c>
      <c r="Q5" s="41"/>
      <c r="R5" s="58">
        <f>+E5/(H5+K5)</f>
        <v>1.5689655172413792</v>
      </c>
      <c r="S5" s="58">
        <f t="shared" ref="S5" si="2">+F5/(I5+L5)</f>
        <v>8.9460718544138569</v>
      </c>
      <c r="T5" s="58">
        <f t="shared" ref="T5" si="3">+G5/(J5+M5)</f>
        <v>4.426295436568747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497.2948792499576</v>
      </c>
      <c r="F6" s="56">
        <v>1755.1502467852929</v>
      </c>
      <c r="G6" s="57">
        <f t="shared" ref="G6:G70" si="4">+E6+F6</f>
        <v>2252.4451260352507</v>
      </c>
      <c r="H6" s="56">
        <v>174</v>
      </c>
      <c r="I6" s="56">
        <v>115</v>
      </c>
      <c r="J6" s="57">
        <f t="shared" ref="J6:J59" si="5">+H6+I6</f>
        <v>289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1.3231558089877544E-2</v>
      </c>
      <c r="O6" s="32">
        <f t="shared" ref="O6:O16" si="8">+F6/(I6*216+L6*248)</f>
        <v>7.0658222495382159E-2</v>
      </c>
      <c r="P6" s="33">
        <f t="shared" ref="P6:P16" si="9">+G6/(J6*216+M6*248)</f>
        <v>3.6082998943279036E-2</v>
      </c>
      <c r="Q6" s="41"/>
      <c r="R6" s="58">
        <f t="shared" ref="R6:R70" si="10">+E6/(H6+K6)</f>
        <v>2.8580165474135493</v>
      </c>
      <c r="S6" s="58">
        <f t="shared" ref="S6:S70" si="11">+F6/(I6+L6)</f>
        <v>15.262176059002547</v>
      </c>
      <c r="T6" s="58">
        <f t="shared" ref="T6:T70" si="12">+G6/(J6+M6)</f>
        <v>7.7939277717482724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722.08418408381033</v>
      </c>
      <c r="F7" s="56">
        <v>2389.0990395799308</v>
      </c>
      <c r="G7" s="57">
        <f t="shared" si="4"/>
        <v>3111.183223663741</v>
      </c>
      <c r="H7" s="56">
        <v>174</v>
      </c>
      <c r="I7" s="56">
        <v>119</v>
      </c>
      <c r="J7" s="57">
        <f t="shared" si="5"/>
        <v>293</v>
      </c>
      <c r="K7" s="56">
        <v>0</v>
      </c>
      <c r="L7" s="56">
        <v>0</v>
      </c>
      <c r="M7" s="57">
        <f t="shared" si="6"/>
        <v>0</v>
      </c>
      <c r="N7" s="32">
        <f t="shared" si="7"/>
        <v>1.9212542147823818E-2</v>
      </c>
      <c r="O7" s="32">
        <f t="shared" si="8"/>
        <v>9.2946585729066708E-2</v>
      </c>
      <c r="P7" s="33">
        <f t="shared" si="9"/>
        <v>4.9159133226895163E-2</v>
      </c>
      <c r="Q7" s="41"/>
      <c r="R7" s="58">
        <f t="shared" si="10"/>
        <v>4.1499091039299447</v>
      </c>
      <c r="S7" s="58">
        <f t="shared" si="11"/>
        <v>20.076462517478411</v>
      </c>
      <c r="T7" s="58">
        <f t="shared" si="12"/>
        <v>10.618372777009355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880.41332961496414</v>
      </c>
      <c r="F8" s="56">
        <v>2685.4459964189891</v>
      </c>
      <c r="G8" s="57">
        <f t="shared" si="4"/>
        <v>3565.859326033953</v>
      </c>
      <c r="H8" s="56">
        <v>183</v>
      </c>
      <c r="I8" s="56">
        <v>110</v>
      </c>
      <c r="J8" s="57">
        <f t="shared" si="5"/>
        <v>293</v>
      </c>
      <c r="K8" s="56">
        <v>0</v>
      </c>
      <c r="L8" s="56">
        <v>0</v>
      </c>
      <c r="M8" s="57">
        <f t="shared" si="6"/>
        <v>0</v>
      </c>
      <c r="N8" s="32">
        <f t="shared" si="7"/>
        <v>2.2273156486919757E-2</v>
      </c>
      <c r="O8" s="32">
        <f t="shared" si="8"/>
        <v>0.1130238213981056</v>
      </c>
      <c r="P8" s="33">
        <f t="shared" si="9"/>
        <v>5.6343371982586793E-2</v>
      </c>
      <c r="Q8" s="41"/>
      <c r="R8" s="58">
        <f t="shared" si="10"/>
        <v>4.8110018011746671</v>
      </c>
      <c r="S8" s="58">
        <f t="shared" si="11"/>
        <v>24.413145421990809</v>
      </c>
      <c r="T8" s="58">
        <f t="shared" si="12"/>
        <v>12.170168348238748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1313.0879556943294</v>
      </c>
      <c r="F9" s="56">
        <v>3373.8942813613498</v>
      </c>
      <c r="G9" s="57">
        <f t="shared" si="4"/>
        <v>4686.9822370556794</v>
      </c>
      <c r="H9" s="56">
        <v>183</v>
      </c>
      <c r="I9" s="56">
        <v>109</v>
      </c>
      <c r="J9" s="57">
        <f t="shared" si="5"/>
        <v>292</v>
      </c>
      <c r="K9" s="56">
        <v>0</v>
      </c>
      <c r="L9" s="56">
        <v>0</v>
      </c>
      <c r="M9" s="57">
        <f t="shared" si="6"/>
        <v>0</v>
      </c>
      <c r="N9" s="32">
        <f t="shared" si="7"/>
        <v>3.3219185278646257E-2</v>
      </c>
      <c r="O9" s="32">
        <f t="shared" si="8"/>
        <v>0.14330165992870159</v>
      </c>
      <c r="P9" s="33">
        <f t="shared" si="9"/>
        <v>7.4311615884317603E-2</v>
      </c>
      <c r="Q9" s="41"/>
      <c r="R9" s="58">
        <f t="shared" si="10"/>
        <v>7.175344020187592</v>
      </c>
      <c r="S9" s="58">
        <f t="shared" si="11"/>
        <v>30.953158544599539</v>
      </c>
      <c r="T9" s="58">
        <f t="shared" si="12"/>
        <v>16.0513090310126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1553.3145158904938</v>
      </c>
      <c r="F10" s="56">
        <v>3953.9321997619841</v>
      </c>
      <c r="G10" s="57">
        <f t="shared" si="4"/>
        <v>5507.2467156524781</v>
      </c>
      <c r="H10" s="56">
        <v>174</v>
      </c>
      <c r="I10" s="56">
        <v>110</v>
      </c>
      <c r="J10" s="57">
        <f t="shared" si="5"/>
        <v>284</v>
      </c>
      <c r="K10" s="56">
        <v>0</v>
      </c>
      <c r="L10" s="56">
        <v>0</v>
      </c>
      <c r="M10" s="57">
        <f t="shared" si="6"/>
        <v>0</v>
      </c>
      <c r="N10" s="32">
        <f t="shared" si="7"/>
        <v>4.1329143143105943E-2</v>
      </c>
      <c r="O10" s="32">
        <f t="shared" si="8"/>
        <v>0.16641128786877038</v>
      </c>
      <c r="P10" s="33">
        <f t="shared" si="9"/>
        <v>8.9776452719947802E-2</v>
      </c>
      <c r="Q10" s="41"/>
      <c r="R10" s="58">
        <f t="shared" si="10"/>
        <v>8.9270949189108837</v>
      </c>
      <c r="S10" s="58">
        <f t="shared" si="11"/>
        <v>35.944838179654404</v>
      </c>
      <c r="T10" s="58">
        <f t="shared" si="12"/>
        <v>19.391713787508724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2392.3413834838339</v>
      </c>
      <c r="F11" s="56">
        <v>4856.3665975161039</v>
      </c>
      <c r="G11" s="57">
        <f t="shared" si="4"/>
        <v>7248.7079809999377</v>
      </c>
      <c r="H11" s="56">
        <v>174</v>
      </c>
      <c r="I11" s="56">
        <v>110</v>
      </c>
      <c r="J11" s="57">
        <f t="shared" si="5"/>
        <v>284</v>
      </c>
      <c r="K11" s="56">
        <v>0</v>
      </c>
      <c r="L11" s="56">
        <v>0</v>
      </c>
      <c r="M11" s="57">
        <f t="shared" si="6"/>
        <v>0</v>
      </c>
      <c r="N11" s="32">
        <f t="shared" si="7"/>
        <v>6.3653187087160334E-2</v>
      </c>
      <c r="O11" s="32">
        <f t="shared" si="8"/>
        <v>0.20439253356549258</v>
      </c>
      <c r="P11" s="33">
        <f t="shared" si="9"/>
        <v>0.11816490579355662</v>
      </c>
      <c r="Q11" s="41"/>
      <c r="R11" s="58">
        <f t="shared" si="10"/>
        <v>13.749088410826632</v>
      </c>
      <c r="S11" s="58">
        <f t="shared" si="11"/>
        <v>44.148787250146398</v>
      </c>
      <c r="T11" s="58">
        <f t="shared" si="12"/>
        <v>25.523619651408232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2578.046277481722</v>
      </c>
      <c r="F12" s="56">
        <v>4992.2709593900781</v>
      </c>
      <c r="G12" s="57">
        <f t="shared" si="4"/>
        <v>7570.3172368718006</v>
      </c>
      <c r="H12" s="56">
        <v>148</v>
      </c>
      <c r="I12" s="56">
        <v>110</v>
      </c>
      <c r="J12" s="57">
        <f t="shared" si="5"/>
        <v>258</v>
      </c>
      <c r="K12" s="56">
        <v>0</v>
      </c>
      <c r="L12" s="56">
        <v>0</v>
      </c>
      <c r="M12" s="57">
        <f t="shared" si="6"/>
        <v>0</v>
      </c>
      <c r="N12" s="32">
        <f t="shared" si="7"/>
        <v>8.0644590762065871E-2</v>
      </c>
      <c r="O12" s="32">
        <f t="shared" si="8"/>
        <v>0.21011241411574402</v>
      </c>
      <c r="P12" s="33">
        <f t="shared" si="9"/>
        <v>0.13584405033146355</v>
      </c>
      <c r="Q12" s="41"/>
      <c r="R12" s="58">
        <f t="shared" si="10"/>
        <v>17.419231604606228</v>
      </c>
      <c r="S12" s="58">
        <f t="shared" si="11"/>
        <v>45.38428144900071</v>
      </c>
      <c r="T12" s="58">
        <f t="shared" si="12"/>
        <v>29.342314871596127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2678.5369700966962</v>
      </c>
      <c r="F13" s="56">
        <v>5098.6935793368584</v>
      </c>
      <c r="G13" s="57">
        <f t="shared" si="4"/>
        <v>7777.2305494335542</v>
      </c>
      <c r="H13" s="56">
        <v>131</v>
      </c>
      <c r="I13" s="56">
        <v>129</v>
      </c>
      <c r="J13" s="57">
        <f t="shared" si="5"/>
        <v>260</v>
      </c>
      <c r="K13" s="56">
        <v>0</v>
      </c>
      <c r="L13" s="56">
        <v>0</v>
      </c>
      <c r="M13" s="57">
        <f t="shared" si="6"/>
        <v>0</v>
      </c>
      <c r="N13" s="32">
        <f t="shared" si="7"/>
        <v>9.4661329166549915E-2</v>
      </c>
      <c r="O13" s="32">
        <f t="shared" si="8"/>
        <v>0.18298498346744396</v>
      </c>
      <c r="P13" s="33">
        <f t="shared" si="9"/>
        <v>0.13848344995430117</v>
      </c>
      <c r="Q13" s="41"/>
      <c r="R13" s="58">
        <f t="shared" si="10"/>
        <v>20.446847099974779</v>
      </c>
      <c r="S13" s="58">
        <f t="shared" si="11"/>
        <v>39.524756428967898</v>
      </c>
      <c r="T13" s="58">
        <f t="shared" si="12"/>
        <v>29.912425190129056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3287.5568204951469</v>
      </c>
      <c r="F14" s="56">
        <v>6008.2237040631908</v>
      </c>
      <c r="G14" s="57">
        <f t="shared" si="4"/>
        <v>9295.7805245583368</v>
      </c>
      <c r="H14" s="56">
        <v>131</v>
      </c>
      <c r="I14" s="56">
        <v>146</v>
      </c>
      <c r="J14" s="57">
        <f t="shared" si="5"/>
        <v>277</v>
      </c>
      <c r="K14" s="56">
        <v>0</v>
      </c>
      <c r="L14" s="56">
        <v>0</v>
      </c>
      <c r="M14" s="57">
        <f t="shared" si="6"/>
        <v>0</v>
      </c>
      <c r="N14" s="32">
        <f t="shared" si="7"/>
        <v>0.11618450736836114</v>
      </c>
      <c r="O14" s="32">
        <f t="shared" si="8"/>
        <v>0.19051952384776732</v>
      </c>
      <c r="P14" s="33">
        <f t="shared" si="9"/>
        <v>0.15536469655967269</v>
      </c>
      <c r="Q14" s="41"/>
      <c r="R14" s="58">
        <f t="shared" si="10"/>
        <v>25.095853591566009</v>
      </c>
      <c r="S14" s="58">
        <f t="shared" si="11"/>
        <v>41.152217151117746</v>
      </c>
      <c r="T14" s="58">
        <f t="shared" si="12"/>
        <v>33.558774456889303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7797.9858076209948</v>
      </c>
      <c r="F15" s="56">
        <v>10497.422248957237</v>
      </c>
      <c r="G15" s="57">
        <f t="shared" si="4"/>
        <v>18295.408056578231</v>
      </c>
      <c r="H15" s="56">
        <v>277</v>
      </c>
      <c r="I15" s="56">
        <v>255</v>
      </c>
      <c r="J15" s="57">
        <f t="shared" si="5"/>
        <v>532</v>
      </c>
      <c r="K15" s="56">
        <v>86</v>
      </c>
      <c r="L15" s="56">
        <v>87</v>
      </c>
      <c r="M15" s="57">
        <f t="shared" si="6"/>
        <v>173</v>
      </c>
      <c r="N15" s="32">
        <f t="shared" si="7"/>
        <v>9.6081638832195601E-2</v>
      </c>
      <c r="O15" s="32">
        <f t="shared" si="8"/>
        <v>0.13694195169272119</v>
      </c>
      <c r="P15" s="33">
        <f t="shared" si="9"/>
        <v>0.11592872748376737</v>
      </c>
      <c r="Q15" s="41"/>
      <c r="R15" s="58">
        <f t="shared" si="10"/>
        <v>21.482054566449023</v>
      </c>
      <c r="S15" s="58">
        <f t="shared" si="11"/>
        <v>30.694217102214143</v>
      </c>
      <c r="T15" s="58">
        <f t="shared" si="12"/>
        <v>25.950933413586142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13348.516110666083</v>
      </c>
      <c r="F16" s="56">
        <v>20087.263584818316</v>
      </c>
      <c r="G16" s="57">
        <f t="shared" si="4"/>
        <v>33435.779695484402</v>
      </c>
      <c r="H16" s="56">
        <v>249</v>
      </c>
      <c r="I16" s="56">
        <v>262</v>
      </c>
      <c r="J16" s="57">
        <f t="shared" si="5"/>
        <v>511</v>
      </c>
      <c r="K16" s="56">
        <v>231</v>
      </c>
      <c r="L16" s="56">
        <v>197</v>
      </c>
      <c r="M16" s="57">
        <f t="shared" si="6"/>
        <v>428</v>
      </c>
      <c r="N16" s="32">
        <f t="shared" si="7"/>
        <v>0.12017894798568571</v>
      </c>
      <c r="O16" s="32">
        <f t="shared" si="8"/>
        <v>0.19049449572128743</v>
      </c>
      <c r="P16" s="33">
        <f t="shared" si="9"/>
        <v>0.1544235160515629</v>
      </c>
      <c r="Q16" s="41"/>
      <c r="R16" s="58">
        <f t="shared" si="10"/>
        <v>27.809408563887676</v>
      </c>
      <c r="S16" s="58">
        <f t="shared" si="11"/>
        <v>43.763101491978901</v>
      </c>
      <c r="T16" s="58">
        <f t="shared" si="12"/>
        <v>35.607859100622363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14805.62084965248</v>
      </c>
      <c r="F17" s="56">
        <v>21587.156931453999</v>
      </c>
      <c r="G17" s="57">
        <f t="shared" si="4"/>
        <v>36392.777781106481</v>
      </c>
      <c r="H17" s="56">
        <v>267</v>
      </c>
      <c r="I17" s="56">
        <v>264</v>
      </c>
      <c r="J17" s="57">
        <f t="shared" si="5"/>
        <v>531</v>
      </c>
      <c r="K17" s="56">
        <v>209</v>
      </c>
      <c r="L17" s="56">
        <v>204</v>
      </c>
      <c r="M17" s="57">
        <f t="shared" si="6"/>
        <v>413</v>
      </c>
      <c r="N17" s="32">
        <f t="shared" ref="N17:N81" si="13">+E17/(H17*216+K17*248)</f>
        <v>0.13520621027225013</v>
      </c>
      <c r="O17" s="32">
        <f t="shared" si="0"/>
        <v>0.20059430690096267</v>
      </c>
      <c r="P17" s="33">
        <f t="shared" si="1"/>
        <v>0.16761596251430766</v>
      </c>
      <c r="Q17" s="41"/>
      <c r="R17" s="58">
        <f t="shared" si="10"/>
        <v>31.104245482463192</v>
      </c>
      <c r="S17" s="58">
        <f t="shared" si="11"/>
        <v>46.126403699688034</v>
      </c>
      <c r="T17" s="58">
        <f t="shared" si="12"/>
        <v>38.551671378290763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19493.156068416269</v>
      </c>
      <c r="F18" s="56">
        <v>25149.670340594952</v>
      </c>
      <c r="G18" s="57">
        <f t="shared" si="4"/>
        <v>44642.826409011221</v>
      </c>
      <c r="H18" s="56">
        <v>265</v>
      </c>
      <c r="I18" s="56">
        <v>269</v>
      </c>
      <c r="J18" s="57">
        <f t="shared" si="5"/>
        <v>534</v>
      </c>
      <c r="K18" s="56">
        <v>209</v>
      </c>
      <c r="L18" s="56">
        <v>193</v>
      </c>
      <c r="M18" s="57">
        <f t="shared" si="6"/>
        <v>402</v>
      </c>
      <c r="N18" s="32">
        <f t="shared" si="13"/>
        <v>0.17871824178905923</v>
      </c>
      <c r="O18" s="32">
        <f t="shared" si="0"/>
        <v>0.2373326885531005</v>
      </c>
      <c r="P18" s="33">
        <f t="shared" si="1"/>
        <v>0.20760242935738105</v>
      </c>
      <c r="Q18" s="41"/>
      <c r="R18" s="58">
        <f t="shared" si="10"/>
        <v>41.124801832101831</v>
      </c>
      <c r="S18" s="58">
        <f t="shared" si="11"/>
        <v>54.436515888733659</v>
      </c>
      <c r="T18" s="58">
        <f t="shared" si="12"/>
        <v>47.695327360054726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27494.216903475444</v>
      </c>
      <c r="F19" s="56">
        <v>30918.137460702892</v>
      </c>
      <c r="G19" s="57">
        <f t="shared" si="4"/>
        <v>58412.354364178333</v>
      </c>
      <c r="H19" s="56">
        <v>246</v>
      </c>
      <c r="I19" s="56">
        <v>279</v>
      </c>
      <c r="J19" s="57">
        <f t="shared" si="5"/>
        <v>525</v>
      </c>
      <c r="K19" s="56">
        <v>209</v>
      </c>
      <c r="L19" s="56">
        <v>188</v>
      </c>
      <c r="M19" s="57">
        <f t="shared" si="6"/>
        <v>397</v>
      </c>
      <c r="N19" s="32">
        <f t="shared" si="13"/>
        <v>0.26192951093166911</v>
      </c>
      <c r="O19" s="32">
        <f t="shared" si="0"/>
        <v>0.28925732973488971</v>
      </c>
      <c r="P19" s="33">
        <f t="shared" si="1"/>
        <v>0.2757172530595231</v>
      </c>
      <c r="Q19" s="41"/>
      <c r="R19" s="58">
        <f t="shared" si="10"/>
        <v>60.426850337308672</v>
      </c>
      <c r="S19" s="58">
        <f t="shared" si="11"/>
        <v>66.205861800220319</v>
      </c>
      <c r="T19" s="58">
        <f t="shared" si="12"/>
        <v>63.353963518631595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34098.314551105381</v>
      </c>
      <c r="F20" s="56">
        <v>41070.893542287915</v>
      </c>
      <c r="G20" s="57">
        <f t="shared" si="4"/>
        <v>75169.208093393303</v>
      </c>
      <c r="H20" s="56">
        <v>265</v>
      </c>
      <c r="I20" s="56">
        <v>263</v>
      </c>
      <c r="J20" s="57">
        <f t="shared" si="5"/>
        <v>528</v>
      </c>
      <c r="K20" s="56">
        <v>209</v>
      </c>
      <c r="L20" s="56">
        <v>188</v>
      </c>
      <c r="M20" s="57">
        <f t="shared" si="6"/>
        <v>397</v>
      </c>
      <c r="N20" s="32">
        <f t="shared" si="13"/>
        <v>0.3126220712108092</v>
      </c>
      <c r="O20" s="32">
        <f t="shared" si="0"/>
        <v>0.39708111167035265</v>
      </c>
      <c r="P20" s="33">
        <f t="shared" si="1"/>
        <v>0.35373079138930702</v>
      </c>
      <c r="Q20" s="41"/>
      <c r="R20" s="58">
        <f t="shared" si="10"/>
        <v>71.937372470686455</v>
      </c>
      <c r="S20" s="58">
        <f t="shared" si="11"/>
        <v>91.066282798864563</v>
      </c>
      <c r="T20" s="58">
        <f t="shared" si="12"/>
        <v>81.264008749614376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33910.517587352435</v>
      </c>
      <c r="F21" s="56">
        <v>40787.234162550536</v>
      </c>
      <c r="G21" s="57">
        <f t="shared" si="4"/>
        <v>74697.751749902964</v>
      </c>
      <c r="H21" s="56">
        <v>269</v>
      </c>
      <c r="I21" s="56">
        <v>268</v>
      </c>
      <c r="J21" s="57">
        <f t="shared" si="5"/>
        <v>537</v>
      </c>
      <c r="K21" s="56">
        <v>204</v>
      </c>
      <c r="L21" s="56">
        <v>189</v>
      </c>
      <c r="M21" s="57">
        <f t="shared" si="6"/>
        <v>393</v>
      </c>
      <c r="N21" s="32">
        <f t="shared" si="13"/>
        <v>0.31197576348119926</v>
      </c>
      <c r="O21" s="32">
        <f t="shared" si="0"/>
        <v>0.38933976863832126</v>
      </c>
      <c r="P21" s="33">
        <f t="shared" si="1"/>
        <v>0.3499444932440548</v>
      </c>
      <c r="Q21" s="41"/>
      <c r="R21" s="58">
        <f t="shared" si="10"/>
        <v>71.692426188905785</v>
      </c>
      <c r="S21" s="58">
        <f t="shared" si="11"/>
        <v>89.249965344749526</v>
      </c>
      <c r="T21" s="58">
        <f t="shared" si="12"/>
        <v>80.320163171938674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33036.821405420691</v>
      </c>
      <c r="F22" s="56">
        <v>38560.117408971397</v>
      </c>
      <c r="G22" s="57">
        <f t="shared" si="4"/>
        <v>71596.938814392081</v>
      </c>
      <c r="H22" s="56">
        <v>286</v>
      </c>
      <c r="I22" s="56">
        <v>289</v>
      </c>
      <c r="J22" s="57">
        <f t="shared" si="5"/>
        <v>575</v>
      </c>
      <c r="K22" s="56">
        <v>187</v>
      </c>
      <c r="L22" s="56">
        <v>189</v>
      </c>
      <c r="M22" s="57">
        <f t="shared" si="6"/>
        <v>376</v>
      </c>
      <c r="N22" s="32">
        <f t="shared" si="13"/>
        <v>0.30546657856924225</v>
      </c>
      <c r="O22" s="32">
        <f t="shared" si="0"/>
        <v>0.35280447051101044</v>
      </c>
      <c r="P22" s="33">
        <f t="shared" si="1"/>
        <v>0.32926004752580884</v>
      </c>
      <c r="Q22" s="41"/>
      <c r="R22" s="58">
        <f t="shared" si="10"/>
        <v>69.845288383553253</v>
      </c>
      <c r="S22" s="58">
        <f t="shared" si="11"/>
        <v>80.669701692408779</v>
      </c>
      <c r="T22" s="58">
        <f t="shared" si="12"/>
        <v>75.285950383167275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31843.562744409472</v>
      </c>
      <c r="F23" s="56">
        <v>30342.480136187907</v>
      </c>
      <c r="G23" s="57">
        <f t="shared" si="4"/>
        <v>62186.042880597379</v>
      </c>
      <c r="H23" s="56">
        <v>293</v>
      </c>
      <c r="I23" s="56">
        <v>302</v>
      </c>
      <c r="J23" s="57">
        <f t="shared" si="5"/>
        <v>595</v>
      </c>
      <c r="K23" s="56">
        <v>182</v>
      </c>
      <c r="L23" s="56">
        <v>183</v>
      </c>
      <c r="M23" s="57">
        <f t="shared" si="6"/>
        <v>365</v>
      </c>
      <c r="N23" s="32">
        <f t="shared" si="13"/>
        <v>0.29369477924084586</v>
      </c>
      <c r="O23" s="32">
        <f t="shared" si="0"/>
        <v>0.27430462262410416</v>
      </c>
      <c r="P23" s="33">
        <f t="shared" si="1"/>
        <v>0.2839026793307039</v>
      </c>
      <c r="Q23" s="41"/>
      <c r="R23" s="58">
        <f t="shared" si="10"/>
        <v>67.039079461914682</v>
      </c>
      <c r="S23" s="58">
        <f t="shared" si="11"/>
        <v>62.561814713789502</v>
      </c>
      <c r="T23" s="58">
        <f t="shared" si="12"/>
        <v>64.77712800062227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30044.570897404952</v>
      </c>
      <c r="F24" s="56">
        <v>27769.741576152657</v>
      </c>
      <c r="G24" s="57">
        <f t="shared" si="4"/>
        <v>57814.312473557613</v>
      </c>
      <c r="H24" s="56">
        <v>301</v>
      </c>
      <c r="I24" s="56">
        <v>299</v>
      </c>
      <c r="J24" s="57">
        <f t="shared" si="5"/>
        <v>600</v>
      </c>
      <c r="K24" s="56">
        <v>164</v>
      </c>
      <c r="L24" s="56">
        <v>171</v>
      </c>
      <c r="M24" s="57">
        <f t="shared" si="6"/>
        <v>335</v>
      </c>
      <c r="N24" s="32">
        <f t="shared" si="13"/>
        <v>0.28427608524529702</v>
      </c>
      <c r="O24" s="32">
        <f t="shared" si="0"/>
        <v>0.2595497006893287</v>
      </c>
      <c r="P24" s="33">
        <f t="shared" si="1"/>
        <v>0.27183709081040819</v>
      </c>
      <c r="Q24" s="41"/>
      <c r="R24" s="58">
        <f t="shared" si="10"/>
        <v>64.611980424526777</v>
      </c>
      <c r="S24" s="58">
        <f t="shared" si="11"/>
        <v>59.084556545005654</v>
      </c>
      <c r="T24" s="58">
        <f t="shared" si="12"/>
        <v>61.833489276532205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28949.820138474777</v>
      </c>
      <c r="F25" s="56">
        <v>26827.283885653833</v>
      </c>
      <c r="G25" s="57">
        <f t="shared" si="4"/>
        <v>55777.10402412861</v>
      </c>
      <c r="H25" s="56">
        <v>269</v>
      </c>
      <c r="I25" s="56">
        <v>301</v>
      </c>
      <c r="J25" s="57">
        <f t="shared" si="5"/>
        <v>570</v>
      </c>
      <c r="K25" s="56">
        <v>185</v>
      </c>
      <c r="L25" s="56">
        <v>170</v>
      </c>
      <c r="M25" s="57">
        <f t="shared" si="6"/>
        <v>355</v>
      </c>
      <c r="N25" s="32">
        <f t="shared" si="13"/>
        <v>0.27840648694486436</v>
      </c>
      <c r="O25" s="32">
        <f t="shared" si="0"/>
        <v>0.25031055353487563</v>
      </c>
      <c r="P25" s="33">
        <f t="shared" si="1"/>
        <v>0.26414616416048781</v>
      </c>
      <c r="Q25" s="41"/>
      <c r="R25" s="58">
        <f t="shared" si="10"/>
        <v>63.766123653028146</v>
      </c>
      <c r="S25" s="58">
        <f t="shared" si="11"/>
        <v>56.958139884615356</v>
      </c>
      <c r="T25" s="58">
        <f t="shared" si="12"/>
        <v>60.299571917976877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27802.360400358008</v>
      </c>
      <c r="F26" s="56">
        <v>25564.31633873704</v>
      </c>
      <c r="G26" s="57">
        <f t="shared" si="4"/>
        <v>53366.676739095048</v>
      </c>
      <c r="H26" s="56">
        <v>267</v>
      </c>
      <c r="I26" s="56">
        <v>298</v>
      </c>
      <c r="J26" s="57">
        <f t="shared" si="5"/>
        <v>565</v>
      </c>
      <c r="K26" s="56">
        <v>186</v>
      </c>
      <c r="L26" s="56">
        <v>170</v>
      </c>
      <c r="M26" s="57">
        <f t="shared" si="6"/>
        <v>356</v>
      </c>
      <c r="N26" s="32">
        <f t="shared" si="13"/>
        <v>0.26784547591867058</v>
      </c>
      <c r="O26" s="32">
        <f t="shared" si="0"/>
        <v>0.23997743634290553</v>
      </c>
      <c r="P26" s="33">
        <f t="shared" si="1"/>
        <v>0.25373072885728504</v>
      </c>
      <c r="Q26" s="41"/>
      <c r="R26" s="58">
        <f t="shared" si="10"/>
        <v>61.373864018450348</v>
      </c>
      <c r="S26" s="58">
        <f t="shared" si="11"/>
        <v>54.624607561403934</v>
      </c>
      <c r="T26" s="58">
        <f t="shared" si="12"/>
        <v>57.944274418127087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24873.810043678332</v>
      </c>
      <c r="F27" s="56">
        <v>22243.076338568164</v>
      </c>
      <c r="G27" s="57">
        <f t="shared" si="4"/>
        <v>47116.886382246492</v>
      </c>
      <c r="H27" s="56">
        <v>257</v>
      </c>
      <c r="I27" s="56">
        <v>323</v>
      </c>
      <c r="J27" s="57">
        <f t="shared" si="5"/>
        <v>580</v>
      </c>
      <c r="K27" s="56">
        <v>186</v>
      </c>
      <c r="L27" s="56">
        <v>165</v>
      </c>
      <c r="M27" s="57">
        <f t="shared" si="6"/>
        <v>351</v>
      </c>
      <c r="N27" s="32">
        <f t="shared" si="13"/>
        <v>0.24472461672253376</v>
      </c>
      <c r="O27" s="32">
        <f t="shared" si="0"/>
        <v>0.20095291575029059</v>
      </c>
      <c r="P27" s="33">
        <f t="shared" si="1"/>
        <v>0.22190613759017414</v>
      </c>
      <c r="Q27" s="41"/>
      <c r="R27" s="58">
        <f t="shared" si="10"/>
        <v>56.148555403337092</v>
      </c>
      <c r="S27" s="58">
        <f t="shared" si="11"/>
        <v>45.580074464279022</v>
      </c>
      <c r="T27" s="58">
        <f t="shared" si="12"/>
        <v>50.608900517987642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8740.7146033228255</v>
      </c>
      <c r="F28" s="56">
        <v>10636.146446198622</v>
      </c>
      <c r="G28" s="57">
        <f t="shared" si="4"/>
        <v>19376.861049521445</v>
      </c>
      <c r="H28" s="56">
        <v>154</v>
      </c>
      <c r="I28" s="56">
        <v>171</v>
      </c>
      <c r="J28" s="57">
        <f t="shared" si="5"/>
        <v>325</v>
      </c>
      <c r="K28" s="56">
        <v>0</v>
      </c>
      <c r="L28" s="56">
        <v>0</v>
      </c>
      <c r="M28" s="57">
        <f t="shared" si="6"/>
        <v>0</v>
      </c>
      <c r="N28" s="32">
        <f t="shared" si="13"/>
        <v>0.26276799553038799</v>
      </c>
      <c r="O28" s="32">
        <f t="shared" si="0"/>
        <v>0.28796151305497675</v>
      </c>
      <c r="P28" s="33">
        <f t="shared" si="1"/>
        <v>0.27602366167409464</v>
      </c>
      <c r="Q28" s="41"/>
      <c r="R28" s="58">
        <f t="shared" si="10"/>
        <v>56.757887034563801</v>
      </c>
      <c r="S28" s="58">
        <f t="shared" si="11"/>
        <v>62.199686819874977</v>
      </c>
      <c r="T28" s="58">
        <f t="shared" si="12"/>
        <v>59.621110921604448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8266.267732979617</v>
      </c>
      <c r="F29" s="56">
        <v>10614.59291644748</v>
      </c>
      <c r="G29" s="57">
        <f t="shared" si="4"/>
        <v>18880.860649427097</v>
      </c>
      <c r="H29" s="56">
        <v>151</v>
      </c>
      <c r="I29" s="56">
        <v>180</v>
      </c>
      <c r="J29" s="57">
        <f t="shared" si="5"/>
        <v>331</v>
      </c>
      <c r="K29" s="56">
        <v>0</v>
      </c>
      <c r="L29" s="56">
        <v>0</v>
      </c>
      <c r="M29" s="57">
        <f t="shared" si="6"/>
        <v>0</v>
      </c>
      <c r="N29" s="32">
        <f t="shared" si="13"/>
        <v>0.25344210611293894</v>
      </c>
      <c r="O29" s="32">
        <f t="shared" si="0"/>
        <v>0.27300907706912242</v>
      </c>
      <c r="P29" s="33">
        <f t="shared" si="1"/>
        <v>0.26408275497128647</v>
      </c>
      <c r="Q29" s="41"/>
      <c r="R29" s="58">
        <f t="shared" si="10"/>
        <v>54.743494920394816</v>
      </c>
      <c r="S29" s="58">
        <f t="shared" si="11"/>
        <v>58.969960646930446</v>
      </c>
      <c r="T29" s="58">
        <f t="shared" si="12"/>
        <v>57.041875073797875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8108.4013186109432</v>
      </c>
      <c r="F30" s="56">
        <v>10730.306194648729</v>
      </c>
      <c r="G30" s="57">
        <f t="shared" si="4"/>
        <v>18838.707513259673</v>
      </c>
      <c r="H30" s="56">
        <v>133</v>
      </c>
      <c r="I30" s="56">
        <v>185</v>
      </c>
      <c r="J30" s="57">
        <f t="shared" si="5"/>
        <v>318</v>
      </c>
      <c r="K30" s="56">
        <v>0</v>
      </c>
      <c r="L30" s="56">
        <v>0</v>
      </c>
      <c r="M30" s="57">
        <f t="shared" si="6"/>
        <v>0</v>
      </c>
      <c r="N30" s="32">
        <f t="shared" si="13"/>
        <v>0.28224733077871567</v>
      </c>
      <c r="O30" s="32">
        <f t="shared" si="0"/>
        <v>0.2685261810472655</v>
      </c>
      <c r="P30" s="33">
        <f t="shared" si="1"/>
        <v>0.27426490090350092</v>
      </c>
      <c r="Q30" s="41"/>
      <c r="R30" s="58">
        <f t="shared" si="10"/>
        <v>60.965423448202579</v>
      </c>
      <c r="S30" s="58">
        <f t="shared" si="11"/>
        <v>58.001655106209341</v>
      </c>
      <c r="T30" s="58">
        <f t="shared" si="12"/>
        <v>59.241218595156205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7614.5294902544683</v>
      </c>
      <c r="F31" s="56">
        <v>10030.205926536388</v>
      </c>
      <c r="G31" s="57">
        <f t="shared" si="4"/>
        <v>17644.735416790856</v>
      </c>
      <c r="H31" s="56">
        <v>132</v>
      </c>
      <c r="I31" s="56">
        <v>174</v>
      </c>
      <c r="J31" s="57">
        <f t="shared" si="5"/>
        <v>306</v>
      </c>
      <c r="K31" s="56">
        <v>0</v>
      </c>
      <c r="L31" s="56">
        <v>0</v>
      </c>
      <c r="M31" s="57">
        <f t="shared" si="6"/>
        <v>0</v>
      </c>
      <c r="N31" s="32">
        <f t="shared" si="13"/>
        <v>0.26706402533159612</v>
      </c>
      <c r="O31" s="32">
        <f t="shared" si="0"/>
        <v>0.26687435947574467</v>
      </c>
      <c r="P31" s="33">
        <f t="shared" si="1"/>
        <v>0.26695617611944528</v>
      </c>
      <c r="Q31" s="41"/>
      <c r="R31" s="58">
        <f t="shared" si="10"/>
        <v>57.685829471624757</v>
      </c>
      <c r="S31" s="58">
        <f t="shared" si="11"/>
        <v>57.644861646760852</v>
      </c>
      <c r="T31" s="58">
        <f t="shared" si="12"/>
        <v>57.662534041800185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7264.61399604911</v>
      </c>
      <c r="F32" s="56">
        <v>9832.3236071873671</v>
      </c>
      <c r="G32" s="57">
        <f t="shared" si="4"/>
        <v>17096.937603236478</v>
      </c>
      <c r="H32" s="56">
        <v>132</v>
      </c>
      <c r="I32" s="56">
        <v>173</v>
      </c>
      <c r="J32" s="57">
        <f t="shared" si="5"/>
        <v>305</v>
      </c>
      <c r="K32" s="56">
        <v>0</v>
      </c>
      <c r="L32" s="56">
        <v>0</v>
      </c>
      <c r="M32" s="57">
        <f t="shared" si="6"/>
        <v>0</v>
      </c>
      <c r="N32" s="32">
        <f t="shared" si="13"/>
        <v>0.25479145609038684</v>
      </c>
      <c r="O32" s="32">
        <f t="shared" si="0"/>
        <v>0.26312148381469086</v>
      </c>
      <c r="P32" s="33">
        <f t="shared" si="1"/>
        <v>0.25951635706187731</v>
      </c>
      <c r="Q32" s="41"/>
      <c r="R32" s="58">
        <f t="shared" si="10"/>
        <v>55.034954515523559</v>
      </c>
      <c r="S32" s="58">
        <f t="shared" si="11"/>
        <v>56.83424050397322</v>
      </c>
      <c r="T32" s="58">
        <f t="shared" si="12"/>
        <v>56.0555331253655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5800.796247955921</v>
      </c>
      <c r="F33" s="56">
        <v>8076.544717368437</v>
      </c>
      <c r="G33" s="57">
        <f t="shared" si="4"/>
        <v>13877.340965324358</v>
      </c>
      <c r="H33" s="56">
        <v>143</v>
      </c>
      <c r="I33" s="56">
        <v>172</v>
      </c>
      <c r="J33" s="57">
        <f t="shared" si="5"/>
        <v>315</v>
      </c>
      <c r="K33" s="56">
        <v>0</v>
      </c>
      <c r="L33" s="56">
        <v>0</v>
      </c>
      <c r="M33" s="57">
        <f t="shared" si="6"/>
        <v>0</v>
      </c>
      <c r="N33" s="32">
        <f t="shared" si="13"/>
        <v>0.18780096632853926</v>
      </c>
      <c r="O33" s="32">
        <f t="shared" si="0"/>
        <v>0.21739192284045103</v>
      </c>
      <c r="P33" s="33">
        <f t="shared" si="1"/>
        <v>0.20395856797948791</v>
      </c>
      <c r="Q33" s="41"/>
      <c r="R33" s="58">
        <f t="shared" si="10"/>
        <v>40.565008726964486</v>
      </c>
      <c r="S33" s="58">
        <f t="shared" si="11"/>
        <v>46.956655333537427</v>
      </c>
      <c r="T33" s="58">
        <f t="shared" si="12"/>
        <v>44.055050683569391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2464.8512577504871</v>
      </c>
      <c r="F34" s="56">
        <v>3184.0946610506867</v>
      </c>
      <c r="G34" s="57">
        <f t="shared" si="4"/>
        <v>5648.9459188011733</v>
      </c>
      <c r="H34" s="56">
        <v>141</v>
      </c>
      <c r="I34" s="56">
        <v>203</v>
      </c>
      <c r="J34" s="57">
        <f t="shared" si="5"/>
        <v>344</v>
      </c>
      <c r="K34" s="56">
        <v>0</v>
      </c>
      <c r="L34" s="56">
        <v>0</v>
      </c>
      <c r="M34" s="57">
        <f t="shared" si="6"/>
        <v>0</v>
      </c>
      <c r="N34" s="32">
        <f t="shared" si="13"/>
        <v>8.0931549046180953E-2</v>
      </c>
      <c r="O34" s="32">
        <f t="shared" si="0"/>
        <v>7.2616645252934833E-2</v>
      </c>
      <c r="P34" s="33">
        <f t="shared" si="1"/>
        <v>7.6024788958887451E-2</v>
      </c>
      <c r="Q34" s="41"/>
      <c r="R34" s="58">
        <f t="shared" si="10"/>
        <v>17.481214593975086</v>
      </c>
      <c r="S34" s="58">
        <f t="shared" si="11"/>
        <v>15.685195374633924</v>
      </c>
      <c r="T34" s="58">
        <f t="shared" si="12"/>
        <v>16.421354415119691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1272.7467893659432</v>
      </c>
      <c r="F35" s="56">
        <v>1754.5132957816231</v>
      </c>
      <c r="G35" s="57">
        <f t="shared" si="4"/>
        <v>3027.2600851475663</v>
      </c>
      <c r="H35" s="56">
        <v>133</v>
      </c>
      <c r="I35" s="56">
        <v>193</v>
      </c>
      <c r="J35" s="57">
        <f t="shared" si="5"/>
        <v>326</v>
      </c>
      <c r="K35" s="56">
        <v>0</v>
      </c>
      <c r="L35" s="56">
        <v>0</v>
      </c>
      <c r="M35" s="57">
        <f t="shared" si="6"/>
        <v>0</v>
      </c>
      <c r="N35" s="32">
        <f t="shared" si="13"/>
        <v>4.4303355241086854E-2</v>
      </c>
      <c r="O35" s="32">
        <f t="shared" si="0"/>
        <v>4.2086770672174804E-2</v>
      </c>
      <c r="P35" s="33">
        <f t="shared" si="1"/>
        <v>4.2991082781577573E-2</v>
      </c>
      <c r="Q35" s="41"/>
      <c r="R35" s="58">
        <f t="shared" si="10"/>
        <v>9.5695247320747612</v>
      </c>
      <c r="S35" s="58">
        <f t="shared" si="11"/>
        <v>9.0907424651897575</v>
      </c>
      <c r="T35" s="58">
        <f t="shared" si="12"/>
        <v>9.286073880820755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286.21336398135463</v>
      </c>
      <c r="F36" s="61">
        <v>367</v>
      </c>
      <c r="G36" s="62">
        <f t="shared" si="4"/>
        <v>653.21336398135463</v>
      </c>
      <c r="H36" s="61">
        <v>137</v>
      </c>
      <c r="I36" s="61">
        <v>192</v>
      </c>
      <c r="J36" s="62">
        <f t="shared" si="5"/>
        <v>329</v>
      </c>
      <c r="K36" s="61">
        <v>0</v>
      </c>
      <c r="L36" s="61">
        <v>0</v>
      </c>
      <c r="M36" s="62">
        <f t="shared" si="6"/>
        <v>0</v>
      </c>
      <c r="N36" s="34">
        <f t="shared" si="13"/>
        <v>9.6719844546280971E-3</v>
      </c>
      <c r="O36" s="34">
        <f t="shared" si="0"/>
        <v>8.8493441358024685E-3</v>
      </c>
      <c r="P36" s="35">
        <f t="shared" si="1"/>
        <v>9.1919025664380649E-3</v>
      </c>
      <c r="Q36" s="41"/>
      <c r="R36" s="58">
        <f t="shared" si="10"/>
        <v>2.0891486421996688</v>
      </c>
      <c r="S36" s="58">
        <f t="shared" si="11"/>
        <v>1.9114583333333333</v>
      </c>
      <c r="T36" s="58">
        <f t="shared" si="12"/>
        <v>1.985450954350622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9461.0177062230905</v>
      </c>
      <c r="F37" s="64">
        <v>8890.2840792031784</v>
      </c>
      <c r="G37" s="65">
        <f t="shared" si="4"/>
        <v>18351.301785426269</v>
      </c>
      <c r="H37" s="64">
        <v>66</v>
      </c>
      <c r="I37" s="64">
        <v>126</v>
      </c>
      <c r="J37" s="65">
        <f t="shared" si="5"/>
        <v>192</v>
      </c>
      <c r="K37" s="64">
        <v>110</v>
      </c>
      <c r="L37" s="64">
        <v>86</v>
      </c>
      <c r="M37" s="65">
        <f t="shared" si="6"/>
        <v>196</v>
      </c>
      <c r="N37" s="30">
        <f t="shared" si="13"/>
        <v>0.22777873907509366</v>
      </c>
      <c r="O37" s="30">
        <f t="shared" si="0"/>
        <v>0.18313867994403382</v>
      </c>
      <c r="P37" s="31">
        <f t="shared" si="1"/>
        <v>0.20372226671210333</v>
      </c>
      <c r="Q37" s="41"/>
      <c r="R37" s="58">
        <f t="shared" si="10"/>
        <v>53.755782421722103</v>
      </c>
      <c r="S37" s="58">
        <f t="shared" si="11"/>
        <v>41.935302260392348</v>
      </c>
      <c r="T37" s="58">
        <f t="shared" si="12"/>
        <v>47.2971695500677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8988.9267896095716</v>
      </c>
      <c r="F38" s="56">
        <v>8733.2795962947457</v>
      </c>
      <c r="G38" s="57">
        <f t="shared" si="4"/>
        <v>17722.206385904319</v>
      </c>
      <c r="H38" s="56">
        <v>66</v>
      </c>
      <c r="I38" s="56">
        <v>126</v>
      </c>
      <c r="J38" s="57">
        <f t="shared" si="5"/>
        <v>192</v>
      </c>
      <c r="K38" s="56">
        <v>110</v>
      </c>
      <c r="L38" s="56">
        <v>88</v>
      </c>
      <c r="M38" s="57">
        <f t="shared" si="6"/>
        <v>198</v>
      </c>
      <c r="N38" s="32">
        <f t="shared" si="13"/>
        <v>0.21641291384845848</v>
      </c>
      <c r="O38" s="32">
        <f t="shared" si="0"/>
        <v>0.17808482047909352</v>
      </c>
      <c r="P38" s="33">
        <f t="shared" si="1"/>
        <v>0.19566117278202083</v>
      </c>
      <c r="Q38" s="41"/>
      <c r="R38" s="58">
        <f t="shared" si="10"/>
        <v>51.073447668236206</v>
      </c>
      <c r="S38" s="58">
        <f t="shared" si="11"/>
        <v>40.809717739695074</v>
      </c>
      <c r="T38" s="58">
        <f t="shared" si="12"/>
        <v>45.441554835652099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8785.4720298942248</v>
      </c>
      <c r="F39" s="56">
        <v>8656.0885462901351</v>
      </c>
      <c r="G39" s="57">
        <f t="shared" si="4"/>
        <v>17441.560576184362</v>
      </c>
      <c r="H39" s="56">
        <v>66</v>
      </c>
      <c r="I39" s="56">
        <v>126</v>
      </c>
      <c r="J39" s="57">
        <f t="shared" si="5"/>
        <v>192</v>
      </c>
      <c r="K39" s="56">
        <v>110</v>
      </c>
      <c r="L39" s="56">
        <v>88</v>
      </c>
      <c r="M39" s="57">
        <f t="shared" si="6"/>
        <v>198</v>
      </c>
      <c r="N39" s="32">
        <f t="shared" si="13"/>
        <v>0.21151463862418685</v>
      </c>
      <c r="O39" s="32">
        <f t="shared" si="0"/>
        <v>0.17651077786072869</v>
      </c>
      <c r="P39" s="33">
        <f t="shared" si="1"/>
        <v>0.19256271612992804</v>
      </c>
      <c r="Q39" s="41"/>
      <c r="R39" s="58">
        <f t="shared" si="10"/>
        <v>49.917454715308097</v>
      </c>
      <c r="S39" s="58">
        <f t="shared" si="11"/>
        <v>40.449011898552037</v>
      </c>
      <c r="T39" s="58">
        <f t="shared" si="12"/>
        <v>44.721950195344519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8657.035387654978</v>
      </c>
      <c r="F40" s="56">
        <v>8595.712829764605</v>
      </c>
      <c r="G40" s="57">
        <f t="shared" si="4"/>
        <v>17252.748217419583</v>
      </c>
      <c r="H40" s="56">
        <v>66</v>
      </c>
      <c r="I40" s="56">
        <v>146</v>
      </c>
      <c r="J40" s="57">
        <f t="shared" si="5"/>
        <v>212</v>
      </c>
      <c r="K40" s="56">
        <v>104</v>
      </c>
      <c r="L40" s="56">
        <v>88</v>
      </c>
      <c r="M40" s="57">
        <f t="shared" si="6"/>
        <v>192</v>
      </c>
      <c r="N40" s="32">
        <f t="shared" si="13"/>
        <v>0.21616648490948306</v>
      </c>
      <c r="O40" s="32">
        <f t="shared" si="0"/>
        <v>0.16108907102257505</v>
      </c>
      <c r="P40" s="33">
        <f t="shared" si="1"/>
        <v>0.18470311126905173</v>
      </c>
      <c r="Q40" s="41"/>
      <c r="R40" s="58">
        <f t="shared" si="10"/>
        <v>50.923737574441049</v>
      </c>
      <c r="S40" s="58">
        <f t="shared" si="11"/>
        <v>36.733815511814548</v>
      </c>
      <c r="T40" s="58">
        <f t="shared" si="12"/>
        <v>42.7048223203455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8513.4734580784461</v>
      </c>
      <c r="F41" s="56">
        <v>8465.078720318219</v>
      </c>
      <c r="G41" s="57">
        <f t="shared" si="4"/>
        <v>16978.552178396665</v>
      </c>
      <c r="H41" s="56">
        <v>65</v>
      </c>
      <c r="I41" s="56">
        <v>132</v>
      </c>
      <c r="J41" s="57">
        <f t="shared" si="5"/>
        <v>197</v>
      </c>
      <c r="K41" s="56">
        <v>82</v>
      </c>
      <c r="L41" s="56">
        <v>88</v>
      </c>
      <c r="M41" s="57">
        <f t="shared" si="6"/>
        <v>170</v>
      </c>
      <c r="N41" s="32">
        <f t="shared" si="13"/>
        <v>0.24765747783565412</v>
      </c>
      <c r="O41" s="32">
        <f t="shared" si="0"/>
        <v>0.16817146218051135</v>
      </c>
      <c r="P41" s="33">
        <f t="shared" si="1"/>
        <v>0.2004267657285469</v>
      </c>
      <c r="Q41" s="41"/>
      <c r="R41" s="58">
        <f t="shared" si="10"/>
        <v>57.914785429105073</v>
      </c>
      <c r="S41" s="58">
        <f t="shared" si="11"/>
        <v>38.477630546900997</v>
      </c>
      <c r="T41" s="58">
        <f t="shared" si="12"/>
        <v>46.263084954759307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6414.0784636066428</v>
      </c>
      <c r="F42" s="56">
        <v>4718.3756546269287</v>
      </c>
      <c r="G42" s="57">
        <f t="shared" si="4"/>
        <v>11132.454118233571</v>
      </c>
      <c r="H42" s="56">
        <v>0</v>
      </c>
      <c r="I42" s="56">
        <v>0</v>
      </c>
      <c r="J42" s="57">
        <f t="shared" si="5"/>
        <v>0</v>
      </c>
      <c r="K42" s="56">
        <v>88</v>
      </c>
      <c r="L42" s="56">
        <v>88</v>
      </c>
      <c r="M42" s="57">
        <f t="shared" si="6"/>
        <v>176</v>
      </c>
      <c r="N42" s="32">
        <f t="shared" si="13"/>
        <v>0.29390022285587625</v>
      </c>
      <c r="O42" s="32">
        <f t="shared" si="0"/>
        <v>0.21620123050893186</v>
      </c>
      <c r="P42" s="33">
        <f t="shared" si="1"/>
        <v>0.25505072668240403</v>
      </c>
      <c r="Q42" s="41"/>
      <c r="R42" s="58">
        <f t="shared" si="10"/>
        <v>72.887255268257306</v>
      </c>
      <c r="S42" s="58">
        <f t="shared" si="11"/>
        <v>53.617905166215102</v>
      </c>
      <c r="T42" s="58">
        <f t="shared" si="12"/>
        <v>63.252580217236194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5752.007309111129</v>
      </c>
      <c r="F43" s="56">
        <v>4208.2934130428939</v>
      </c>
      <c r="G43" s="57">
        <f t="shared" si="4"/>
        <v>9960.3007221540229</v>
      </c>
      <c r="H43" s="56">
        <v>0</v>
      </c>
      <c r="I43" s="56">
        <v>0</v>
      </c>
      <c r="J43" s="57">
        <f t="shared" si="5"/>
        <v>0</v>
      </c>
      <c r="K43" s="56">
        <v>88</v>
      </c>
      <c r="L43" s="56">
        <v>88</v>
      </c>
      <c r="M43" s="57">
        <f t="shared" si="6"/>
        <v>176</v>
      </c>
      <c r="N43" s="32">
        <f t="shared" si="13"/>
        <v>0.26356338476498942</v>
      </c>
      <c r="O43" s="32">
        <f t="shared" si="0"/>
        <v>0.1928286937794581</v>
      </c>
      <c r="P43" s="33">
        <f t="shared" si="1"/>
        <v>0.22819603927222376</v>
      </c>
      <c r="Q43" s="41"/>
      <c r="R43" s="58">
        <f t="shared" si="10"/>
        <v>65.363719421717377</v>
      </c>
      <c r="S43" s="58">
        <f t="shared" si="11"/>
        <v>47.821516057305615</v>
      </c>
      <c r="T43" s="58">
        <f t="shared" si="12"/>
        <v>56.592617739511496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5517.1358371316619</v>
      </c>
      <c r="F44" s="56">
        <v>4035.6148709937806</v>
      </c>
      <c r="G44" s="57">
        <f t="shared" si="4"/>
        <v>9552.7507081254425</v>
      </c>
      <c r="H44" s="56">
        <v>0</v>
      </c>
      <c r="I44" s="56">
        <v>0</v>
      </c>
      <c r="J44" s="57">
        <f t="shared" si="5"/>
        <v>0</v>
      </c>
      <c r="K44" s="56">
        <v>88</v>
      </c>
      <c r="L44" s="56">
        <v>77</v>
      </c>
      <c r="M44" s="57">
        <f t="shared" si="6"/>
        <v>165</v>
      </c>
      <c r="N44" s="32">
        <f t="shared" si="13"/>
        <v>0.25280131218528512</v>
      </c>
      <c r="O44" s="32">
        <f t="shared" si="0"/>
        <v>0.21133299492007648</v>
      </c>
      <c r="P44" s="33">
        <f t="shared" si="1"/>
        <v>0.23344943079485442</v>
      </c>
      <c r="Q44" s="41"/>
      <c r="R44" s="58">
        <f t="shared" si="10"/>
        <v>62.6947254219507</v>
      </c>
      <c r="S44" s="58">
        <f t="shared" si="11"/>
        <v>52.410582740178967</v>
      </c>
      <c r="T44" s="58">
        <f t="shared" si="12"/>
        <v>57.895458837123897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5305.662589279711</v>
      </c>
      <c r="F45" s="56">
        <v>3983.0517410373373</v>
      </c>
      <c r="G45" s="57">
        <f t="shared" si="4"/>
        <v>9288.7143303170487</v>
      </c>
      <c r="H45" s="56">
        <v>0</v>
      </c>
      <c r="I45" s="56">
        <v>0</v>
      </c>
      <c r="J45" s="57">
        <f t="shared" si="5"/>
        <v>0</v>
      </c>
      <c r="K45" s="56">
        <v>87</v>
      </c>
      <c r="L45" s="56">
        <v>66</v>
      </c>
      <c r="M45" s="57">
        <f t="shared" si="6"/>
        <v>153</v>
      </c>
      <c r="N45" s="32">
        <f t="shared" si="13"/>
        <v>0.2459057558991338</v>
      </c>
      <c r="O45" s="32">
        <f t="shared" si="0"/>
        <v>0.24334382582095168</v>
      </c>
      <c r="P45" s="33">
        <f t="shared" si="1"/>
        <v>0.24480060959089839</v>
      </c>
      <c r="Q45" s="41"/>
      <c r="R45" s="58">
        <f t="shared" si="10"/>
        <v>60.984627462985188</v>
      </c>
      <c r="S45" s="58">
        <f t="shared" si="11"/>
        <v>60.349268803596019</v>
      </c>
      <c r="T45" s="58">
        <f t="shared" si="12"/>
        <v>60.710551178542801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5248.5377713642019</v>
      </c>
      <c r="F46" s="56">
        <v>3956.0410420233611</v>
      </c>
      <c r="G46" s="57">
        <f t="shared" si="4"/>
        <v>9204.5788133875631</v>
      </c>
      <c r="H46" s="56">
        <v>0</v>
      </c>
      <c r="I46" s="56">
        <v>0</v>
      </c>
      <c r="J46" s="57">
        <f t="shared" si="5"/>
        <v>0</v>
      </c>
      <c r="K46" s="56">
        <v>87</v>
      </c>
      <c r="L46" s="56">
        <v>66</v>
      </c>
      <c r="M46" s="57">
        <f t="shared" si="6"/>
        <v>153</v>
      </c>
      <c r="N46" s="32">
        <f t="shared" si="13"/>
        <v>0.24325814661495188</v>
      </c>
      <c r="O46" s="32">
        <f t="shared" si="0"/>
        <v>0.24169361204932557</v>
      </c>
      <c r="P46" s="33">
        <f t="shared" si="1"/>
        <v>0.2425832493513484</v>
      </c>
      <c r="Q46" s="41"/>
      <c r="R46" s="58">
        <f t="shared" si="10"/>
        <v>60.32802036050807</v>
      </c>
      <c r="S46" s="58">
        <f t="shared" si="11"/>
        <v>59.940015788232742</v>
      </c>
      <c r="T46" s="58">
        <f t="shared" si="12"/>
        <v>60.160645839134396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5200.6647688919647</v>
      </c>
      <c r="F47" s="56">
        <v>3994.3237298935423</v>
      </c>
      <c r="G47" s="57">
        <f t="shared" si="4"/>
        <v>9194.9884987855075</v>
      </c>
      <c r="H47" s="56">
        <v>0</v>
      </c>
      <c r="I47" s="56">
        <v>0</v>
      </c>
      <c r="J47" s="57">
        <f t="shared" si="5"/>
        <v>0</v>
      </c>
      <c r="K47" s="56">
        <v>87</v>
      </c>
      <c r="L47" s="56">
        <v>66</v>
      </c>
      <c r="M47" s="57">
        <f t="shared" si="6"/>
        <v>153</v>
      </c>
      <c r="N47" s="32">
        <f t="shared" si="13"/>
        <v>0.24103933856562684</v>
      </c>
      <c r="O47" s="32">
        <f t="shared" si="0"/>
        <v>0.24403248594168758</v>
      </c>
      <c r="P47" s="33">
        <f t="shared" si="1"/>
        <v>0.24233050017882954</v>
      </c>
      <c r="Q47" s="41"/>
      <c r="R47" s="58">
        <f t="shared" si="10"/>
        <v>59.777755964275457</v>
      </c>
      <c r="S47" s="58">
        <f t="shared" si="11"/>
        <v>60.52005651353852</v>
      </c>
      <c r="T47" s="58">
        <f t="shared" si="12"/>
        <v>60.097964044349723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4717.0578504138321</v>
      </c>
      <c r="F48" s="56">
        <v>3338.6063014787251</v>
      </c>
      <c r="G48" s="57">
        <f t="shared" si="4"/>
        <v>8055.6641518925571</v>
      </c>
      <c r="H48" s="56">
        <v>0</v>
      </c>
      <c r="I48" s="56">
        <v>0</v>
      </c>
      <c r="J48" s="57">
        <f t="shared" ref="J48:J58" si="14">+H48+I48</f>
        <v>0</v>
      </c>
      <c r="K48" s="56">
        <v>87</v>
      </c>
      <c r="L48" s="56">
        <v>88</v>
      </c>
      <c r="M48" s="57">
        <f t="shared" ref="M48:M58" si="15">+K48+L48</f>
        <v>175</v>
      </c>
      <c r="N48" s="32">
        <f t="shared" ref="N48" si="16">+E48/(H48*216+K48*248)</f>
        <v>0.21862522480598034</v>
      </c>
      <c r="O48" s="32">
        <f t="shared" ref="O48" si="17">+F48/(I48*216+L48*248)</f>
        <v>0.15297866117479494</v>
      </c>
      <c r="P48" s="33">
        <f t="shared" ref="P48" si="18">+G48/(J48*216+M48*248)</f>
        <v>0.18561438138001285</v>
      </c>
      <c r="Q48" s="41"/>
      <c r="R48" s="58">
        <f t="shared" ref="R48" si="19">+E48/(H48+K48)</f>
        <v>54.219055751883126</v>
      </c>
      <c r="S48" s="58">
        <f t="shared" ref="S48" si="20">+F48/(I48+L48)</f>
        <v>37.938707971349146</v>
      </c>
      <c r="T48" s="58">
        <f t="shared" ref="T48" si="21">+G48/(J48+M48)</f>
        <v>46.032366582243185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4439.3943438866227</v>
      </c>
      <c r="F49" s="56">
        <v>3315.7628806708158</v>
      </c>
      <c r="G49" s="57">
        <f t="shared" si="4"/>
        <v>7755.1572245574389</v>
      </c>
      <c r="H49" s="56">
        <v>0</v>
      </c>
      <c r="I49" s="56">
        <v>0</v>
      </c>
      <c r="J49" s="57">
        <f t="shared" si="14"/>
        <v>0</v>
      </c>
      <c r="K49" s="56">
        <v>86</v>
      </c>
      <c r="L49" s="56">
        <v>88</v>
      </c>
      <c r="M49" s="57">
        <f t="shared" si="15"/>
        <v>174</v>
      </c>
      <c r="N49" s="32">
        <f t="shared" si="13"/>
        <v>0.20814864703144328</v>
      </c>
      <c r="O49" s="32">
        <f t="shared" si="0"/>
        <v>0.1519319501773651</v>
      </c>
      <c r="P49" s="33">
        <f t="shared" si="1"/>
        <v>0.17971721413972561</v>
      </c>
      <c r="Q49" s="41"/>
      <c r="R49" s="58">
        <f t="shared" si="10"/>
        <v>51.620864463797936</v>
      </c>
      <c r="S49" s="58">
        <f t="shared" si="11"/>
        <v>37.679123643986543</v>
      </c>
      <c r="T49" s="58">
        <f t="shared" si="12"/>
        <v>44.56986910665195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4446.1175663012273</v>
      </c>
      <c r="F50" s="56">
        <v>3213.3322801388695</v>
      </c>
      <c r="G50" s="57">
        <f t="shared" si="4"/>
        <v>7659.4498464400967</v>
      </c>
      <c r="H50" s="56">
        <v>0</v>
      </c>
      <c r="I50" s="56">
        <v>0</v>
      </c>
      <c r="J50" s="57">
        <f t="shared" si="14"/>
        <v>0</v>
      </c>
      <c r="K50" s="56">
        <v>84</v>
      </c>
      <c r="L50" s="56">
        <v>88</v>
      </c>
      <c r="M50" s="57">
        <f t="shared" si="15"/>
        <v>172</v>
      </c>
      <c r="N50" s="32">
        <f t="shared" si="13"/>
        <v>0.21342730252982081</v>
      </c>
      <c r="O50" s="32">
        <f t="shared" si="0"/>
        <v>0.14723846591545406</v>
      </c>
      <c r="P50" s="33">
        <f t="shared" si="1"/>
        <v>0.17956324658758666</v>
      </c>
      <c r="Q50" s="41"/>
      <c r="R50" s="58">
        <f t="shared" si="10"/>
        <v>52.92997102739556</v>
      </c>
      <c r="S50" s="58">
        <f t="shared" si="11"/>
        <v>36.515139547032611</v>
      </c>
      <c r="T50" s="58">
        <f t="shared" si="12"/>
        <v>44.53168515372149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4150.4366653466268</v>
      </c>
      <c r="F51" s="56">
        <v>3052.0304111512205</v>
      </c>
      <c r="G51" s="57">
        <f t="shared" si="4"/>
        <v>7202.4670764978473</v>
      </c>
      <c r="H51" s="56">
        <v>0</v>
      </c>
      <c r="I51" s="56">
        <v>0</v>
      </c>
      <c r="J51" s="57">
        <f t="shared" si="14"/>
        <v>0</v>
      </c>
      <c r="K51" s="56">
        <v>67</v>
      </c>
      <c r="L51" s="56">
        <v>84</v>
      </c>
      <c r="M51" s="57">
        <f t="shared" si="15"/>
        <v>151</v>
      </c>
      <c r="N51" s="32">
        <f t="shared" si="13"/>
        <v>0.2497855479866771</v>
      </c>
      <c r="O51" s="32">
        <f t="shared" si="0"/>
        <v>0.14650683617277363</v>
      </c>
      <c r="P51" s="33">
        <f t="shared" si="1"/>
        <v>0.19233248975907519</v>
      </c>
      <c r="Q51" s="41"/>
      <c r="R51" s="58">
        <f t="shared" si="10"/>
        <v>61.946815900695924</v>
      </c>
      <c r="S51" s="58">
        <f t="shared" si="11"/>
        <v>36.333695370847863</v>
      </c>
      <c r="T51" s="58">
        <f t="shared" si="12"/>
        <v>47.698457460250644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4111.5099202489846</v>
      </c>
      <c r="F52" s="56">
        <v>3072.0755881112364</v>
      </c>
      <c r="G52" s="57">
        <f t="shared" si="4"/>
        <v>7183.585508360221</v>
      </c>
      <c r="H52" s="56">
        <v>0</v>
      </c>
      <c r="I52" s="56">
        <v>0</v>
      </c>
      <c r="J52" s="57">
        <f t="shared" si="14"/>
        <v>0</v>
      </c>
      <c r="K52" s="56">
        <v>66</v>
      </c>
      <c r="L52" s="56">
        <v>67</v>
      </c>
      <c r="M52" s="57">
        <f t="shared" si="15"/>
        <v>133</v>
      </c>
      <c r="N52" s="32">
        <f t="shared" si="13"/>
        <v>0.25119195504942476</v>
      </c>
      <c r="O52" s="32">
        <f t="shared" si="0"/>
        <v>0.18488659052186063</v>
      </c>
      <c r="P52" s="33">
        <f t="shared" si="1"/>
        <v>0.21779000449794508</v>
      </c>
      <c r="Q52" s="41"/>
      <c r="R52" s="58">
        <f t="shared" si="10"/>
        <v>62.295604852257341</v>
      </c>
      <c r="S52" s="58">
        <f t="shared" si="11"/>
        <v>45.851874449421437</v>
      </c>
      <c r="T52" s="58">
        <f t="shared" si="12"/>
        <v>54.011921115490381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4081.0732472853315</v>
      </c>
      <c r="F53" s="56">
        <v>3065.1617120380661</v>
      </c>
      <c r="G53" s="57">
        <f t="shared" si="4"/>
        <v>7146.2349593233976</v>
      </c>
      <c r="H53" s="56">
        <v>0</v>
      </c>
      <c r="I53" s="56">
        <v>0</v>
      </c>
      <c r="J53" s="57">
        <f t="shared" si="14"/>
        <v>0</v>
      </c>
      <c r="K53" s="56">
        <v>66</v>
      </c>
      <c r="L53" s="56">
        <v>75</v>
      </c>
      <c r="M53" s="57">
        <f t="shared" si="15"/>
        <v>141</v>
      </c>
      <c r="N53" s="32">
        <f t="shared" si="13"/>
        <v>0.24933243201889854</v>
      </c>
      <c r="O53" s="32">
        <f t="shared" si="0"/>
        <v>0.16479364043215408</v>
      </c>
      <c r="P53" s="33">
        <f t="shared" si="1"/>
        <v>0.20436498968552383</v>
      </c>
      <c r="Q53" s="41"/>
      <c r="R53" s="58">
        <f t="shared" si="10"/>
        <v>61.834443140686844</v>
      </c>
      <c r="S53" s="58">
        <f t="shared" si="11"/>
        <v>40.868822827174213</v>
      </c>
      <c r="T53" s="58">
        <f t="shared" si="12"/>
        <v>50.68251744200991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3971.6624139746141</v>
      </c>
      <c r="F54" s="56">
        <v>2898.9809995030382</v>
      </c>
      <c r="G54" s="57">
        <f t="shared" si="4"/>
        <v>6870.6434134776518</v>
      </c>
      <c r="H54" s="56">
        <v>0</v>
      </c>
      <c r="I54" s="56">
        <v>0</v>
      </c>
      <c r="J54" s="57">
        <f t="shared" si="14"/>
        <v>0</v>
      </c>
      <c r="K54" s="56">
        <v>77</v>
      </c>
      <c r="L54" s="56">
        <v>111</v>
      </c>
      <c r="M54" s="57">
        <f t="shared" si="15"/>
        <v>188</v>
      </c>
      <c r="N54" s="32">
        <f t="shared" si="13"/>
        <v>0.20798399738032122</v>
      </c>
      <c r="O54" s="32">
        <f t="shared" si="0"/>
        <v>0.10531026589301941</v>
      </c>
      <c r="P54" s="33">
        <f t="shared" si="1"/>
        <v>0.14736280485324407</v>
      </c>
      <c r="Q54" s="41"/>
      <c r="R54" s="58">
        <f t="shared" si="10"/>
        <v>51.580031350319665</v>
      </c>
      <c r="S54" s="58">
        <f t="shared" si="11"/>
        <v>26.116945941468813</v>
      </c>
      <c r="T54" s="58">
        <f t="shared" si="12"/>
        <v>36.545975603604532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3211.5439207511167</v>
      </c>
      <c r="F55" s="56">
        <v>2275.5978778142194</v>
      </c>
      <c r="G55" s="57">
        <f t="shared" si="4"/>
        <v>5487.1417985653361</v>
      </c>
      <c r="H55" s="56">
        <v>0</v>
      </c>
      <c r="I55" s="56">
        <v>0</v>
      </c>
      <c r="J55" s="57">
        <f t="shared" si="14"/>
        <v>0</v>
      </c>
      <c r="K55" s="56">
        <v>89</v>
      </c>
      <c r="L55" s="56">
        <v>111</v>
      </c>
      <c r="M55" s="57">
        <f t="shared" si="15"/>
        <v>200</v>
      </c>
      <c r="N55" s="32">
        <f t="shared" si="13"/>
        <v>0.14550307723591505</v>
      </c>
      <c r="O55" s="32">
        <f t="shared" si="0"/>
        <v>8.2664845895605174E-2</v>
      </c>
      <c r="P55" s="33">
        <f t="shared" si="1"/>
        <v>0.11062785884204307</v>
      </c>
      <c r="Q55" s="41"/>
      <c r="R55" s="58">
        <f t="shared" si="10"/>
        <v>36.084763154506931</v>
      </c>
      <c r="S55" s="58">
        <f t="shared" si="11"/>
        <v>20.500881782110085</v>
      </c>
      <c r="T55" s="58">
        <f t="shared" si="12"/>
        <v>27.43570899282668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3114.7874600793762</v>
      </c>
      <c r="F56" s="56">
        <v>2229.9325599268022</v>
      </c>
      <c r="G56" s="57">
        <f t="shared" si="4"/>
        <v>5344.7200200061779</v>
      </c>
      <c r="H56" s="56">
        <v>0</v>
      </c>
      <c r="I56" s="56">
        <v>0</v>
      </c>
      <c r="J56" s="57">
        <f t="shared" si="14"/>
        <v>0</v>
      </c>
      <c r="K56" s="56">
        <v>92</v>
      </c>
      <c r="L56" s="56">
        <v>111</v>
      </c>
      <c r="M56" s="57">
        <f t="shared" si="15"/>
        <v>203</v>
      </c>
      <c r="N56" s="32">
        <f t="shared" si="13"/>
        <v>0.13651768320824756</v>
      </c>
      <c r="O56" s="32">
        <f t="shared" si="0"/>
        <v>8.1005977910738242E-2</v>
      </c>
      <c r="P56" s="33">
        <f t="shared" si="1"/>
        <v>0.10616399213423999</v>
      </c>
      <c r="Q56" s="41"/>
      <c r="R56" s="58">
        <f t="shared" si="10"/>
        <v>33.856385435645393</v>
      </c>
      <c r="S56" s="58">
        <f t="shared" si="11"/>
        <v>20.089482521863083</v>
      </c>
      <c r="T56" s="58">
        <f t="shared" si="12"/>
        <v>26.328670049291517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2666.9930257117771</v>
      </c>
      <c r="F57" s="56">
        <v>1961.6876005208301</v>
      </c>
      <c r="G57" s="57">
        <f t="shared" si="4"/>
        <v>4628.6806262326072</v>
      </c>
      <c r="H57" s="56">
        <v>0</v>
      </c>
      <c r="I57" s="56">
        <v>0</v>
      </c>
      <c r="J57" s="57">
        <f t="shared" si="14"/>
        <v>0</v>
      </c>
      <c r="K57" s="56">
        <v>95</v>
      </c>
      <c r="L57" s="56">
        <v>111</v>
      </c>
      <c r="M57" s="57">
        <f t="shared" si="15"/>
        <v>206</v>
      </c>
      <c r="N57" s="32">
        <f t="shared" si="13"/>
        <v>0.11320004353615352</v>
      </c>
      <c r="O57" s="32">
        <f t="shared" si="0"/>
        <v>7.1261537362715413E-2</v>
      </c>
      <c r="P57" s="33">
        <f t="shared" si="1"/>
        <v>9.0602110598038826E-2</v>
      </c>
      <c r="Q57" s="41"/>
      <c r="R57" s="58">
        <f t="shared" si="10"/>
        <v>28.073610796966076</v>
      </c>
      <c r="S57" s="58">
        <f t="shared" si="11"/>
        <v>17.672861265953426</v>
      </c>
      <c r="T57" s="58">
        <f t="shared" si="12"/>
        <v>22.469323428313626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2572.036289957392</v>
      </c>
      <c r="F58" s="61">
        <v>1917.0000000000009</v>
      </c>
      <c r="G58" s="62">
        <f t="shared" si="4"/>
        <v>4489.0362899573929</v>
      </c>
      <c r="H58" s="56">
        <v>0</v>
      </c>
      <c r="I58" s="56">
        <v>0</v>
      </c>
      <c r="J58" s="57">
        <f t="shared" si="14"/>
        <v>0</v>
      </c>
      <c r="K58" s="56">
        <v>92</v>
      </c>
      <c r="L58" s="56">
        <v>110</v>
      </c>
      <c r="M58" s="57">
        <f t="shared" si="15"/>
        <v>202</v>
      </c>
      <c r="N58" s="34">
        <f t="shared" si="13"/>
        <v>0.1127295007870526</v>
      </c>
      <c r="O58" s="34">
        <f t="shared" si="0"/>
        <v>7.0271260997067486E-2</v>
      </c>
      <c r="P58" s="35">
        <f t="shared" si="1"/>
        <v>8.9608677139040901E-2</v>
      </c>
      <c r="Q58" s="41"/>
      <c r="R58" s="58">
        <f t="shared" si="10"/>
        <v>27.956916195189045</v>
      </c>
      <c r="S58" s="58">
        <f t="shared" si="11"/>
        <v>17.427272727272737</v>
      </c>
      <c r="T58" s="58">
        <f t="shared" si="12"/>
        <v>22.222951930482143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6465.9989454224387</v>
      </c>
      <c r="F59" s="64">
        <v>4984.3300916497883</v>
      </c>
      <c r="G59" s="65">
        <f t="shared" si="4"/>
        <v>11450.329037072228</v>
      </c>
      <c r="H59" s="66">
        <v>30</v>
      </c>
      <c r="I59" s="64">
        <v>26</v>
      </c>
      <c r="J59" s="65">
        <f t="shared" si="5"/>
        <v>56</v>
      </c>
      <c r="K59" s="66">
        <v>77</v>
      </c>
      <c r="L59" s="64">
        <v>89</v>
      </c>
      <c r="M59" s="65">
        <f t="shared" si="6"/>
        <v>166</v>
      </c>
      <c r="N59" s="30">
        <f t="shared" si="13"/>
        <v>0.25281509795990142</v>
      </c>
      <c r="O59" s="30">
        <f t="shared" si="0"/>
        <v>0.1800177005074324</v>
      </c>
      <c r="P59" s="31">
        <f t="shared" si="1"/>
        <v>0.21497313451998024</v>
      </c>
      <c r="Q59" s="41"/>
      <c r="R59" s="58">
        <f t="shared" si="10"/>
        <v>60.429896686191015</v>
      </c>
      <c r="S59" s="58">
        <f t="shared" si="11"/>
        <v>43.342000796954679</v>
      </c>
      <c r="T59" s="58">
        <f t="shared" si="12"/>
        <v>51.578058725550576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6195.5423329829155</v>
      </c>
      <c r="F60" s="56">
        <v>4961.5540191784639</v>
      </c>
      <c r="G60" s="57">
        <f t="shared" si="4"/>
        <v>11157.096352161379</v>
      </c>
      <c r="H60" s="55">
        <v>26</v>
      </c>
      <c r="I60" s="56">
        <v>27</v>
      </c>
      <c r="J60" s="57">
        <f t="shared" ref="J60:J84" si="22">+H60+I60</f>
        <v>53</v>
      </c>
      <c r="K60" s="55">
        <v>68</v>
      </c>
      <c r="L60" s="56">
        <v>105</v>
      </c>
      <c r="M60" s="57">
        <f t="shared" ref="M60:M84" si="23">+K60+L60</f>
        <v>173</v>
      </c>
      <c r="N60" s="32">
        <f t="shared" si="13"/>
        <v>0.2756024169476386</v>
      </c>
      <c r="O60" s="32">
        <f t="shared" si="0"/>
        <v>0.15567124809169378</v>
      </c>
      <c r="P60" s="33">
        <f t="shared" si="1"/>
        <v>0.2052748077745323</v>
      </c>
      <c r="Q60" s="41"/>
      <c r="R60" s="58">
        <f t="shared" si="10"/>
        <v>65.910024818967187</v>
      </c>
      <c r="S60" s="58">
        <f t="shared" si="11"/>
        <v>37.587530448321694</v>
      </c>
      <c r="T60" s="58">
        <f t="shared" si="12"/>
        <v>49.367682974165398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5906.2388853072916</v>
      </c>
      <c r="F61" s="56">
        <v>4843.8445014876424</v>
      </c>
      <c r="G61" s="57">
        <f t="shared" si="4"/>
        <v>10750.083386794933</v>
      </c>
      <c r="H61" s="55">
        <v>26</v>
      </c>
      <c r="I61" s="56">
        <v>23</v>
      </c>
      <c r="J61" s="57">
        <f t="shared" si="22"/>
        <v>49</v>
      </c>
      <c r="K61" s="55">
        <v>78</v>
      </c>
      <c r="L61" s="56">
        <v>87</v>
      </c>
      <c r="M61" s="57">
        <f t="shared" si="23"/>
        <v>165</v>
      </c>
      <c r="N61" s="32">
        <f t="shared" si="13"/>
        <v>0.23662816046904214</v>
      </c>
      <c r="O61" s="32">
        <f t="shared" si="0"/>
        <v>0.18248359333512817</v>
      </c>
      <c r="P61" s="33">
        <f t="shared" si="1"/>
        <v>0.20872327172248628</v>
      </c>
      <c r="Q61" s="41"/>
      <c r="R61" s="58">
        <f t="shared" si="10"/>
        <v>56.790758512570115</v>
      </c>
      <c r="S61" s="58">
        <f t="shared" si="11"/>
        <v>44.034950013524025</v>
      </c>
      <c r="T61" s="58">
        <f t="shared" si="12"/>
        <v>50.234034517733335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5622.1318280507294</v>
      </c>
      <c r="F62" s="56">
        <v>4740.270107270434</v>
      </c>
      <c r="G62" s="57">
        <f t="shared" si="4"/>
        <v>10362.401935321162</v>
      </c>
      <c r="H62" s="55">
        <v>26</v>
      </c>
      <c r="I62" s="56">
        <v>23</v>
      </c>
      <c r="J62" s="57">
        <f t="shared" si="22"/>
        <v>49</v>
      </c>
      <c r="K62" s="55">
        <v>83</v>
      </c>
      <c r="L62" s="56">
        <v>87</v>
      </c>
      <c r="M62" s="57">
        <f t="shared" si="23"/>
        <v>170</v>
      </c>
      <c r="N62" s="32">
        <f t="shared" si="13"/>
        <v>0.21458518427674539</v>
      </c>
      <c r="O62" s="32">
        <f t="shared" si="0"/>
        <v>0.17858160440289458</v>
      </c>
      <c r="P62" s="33">
        <f t="shared" si="1"/>
        <v>0.19646598542623164</v>
      </c>
      <c r="Q62" s="41"/>
      <c r="R62" s="58">
        <f t="shared" si="10"/>
        <v>51.579191083034218</v>
      </c>
      <c r="S62" s="58">
        <f t="shared" si="11"/>
        <v>43.093364611549397</v>
      </c>
      <c r="T62" s="58">
        <f t="shared" si="12"/>
        <v>47.31690381425188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5461.0848189463932</v>
      </c>
      <c r="F63" s="56">
        <v>4604.5271267013095</v>
      </c>
      <c r="G63" s="57">
        <f t="shared" si="4"/>
        <v>10065.611945647703</v>
      </c>
      <c r="H63" s="55">
        <v>26</v>
      </c>
      <c r="I63" s="56">
        <v>23</v>
      </c>
      <c r="J63" s="57">
        <f t="shared" si="22"/>
        <v>49</v>
      </c>
      <c r="K63" s="55">
        <v>83</v>
      </c>
      <c r="L63" s="56">
        <v>87</v>
      </c>
      <c r="M63" s="57">
        <f t="shared" si="23"/>
        <v>170</v>
      </c>
      <c r="N63" s="32">
        <f t="shared" si="13"/>
        <v>0.20843835186818294</v>
      </c>
      <c r="O63" s="32">
        <f t="shared" si="0"/>
        <v>0.17346771875758399</v>
      </c>
      <c r="P63" s="33">
        <f t="shared" si="1"/>
        <v>0.19083899487425493</v>
      </c>
      <c r="Q63" s="41"/>
      <c r="R63" s="58">
        <f t="shared" si="10"/>
        <v>50.101695586664157</v>
      </c>
      <c r="S63" s="58">
        <f t="shared" si="11"/>
        <v>41.85933751546645</v>
      </c>
      <c r="T63" s="58">
        <f t="shared" si="12"/>
        <v>45.961698381952978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5129.593638708805</v>
      </c>
      <c r="F64" s="56">
        <v>4497.4848667747438</v>
      </c>
      <c r="G64" s="57">
        <f t="shared" si="4"/>
        <v>9627.0785054835487</v>
      </c>
      <c r="H64" s="55">
        <v>26</v>
      </c>
      <c r="I64" s="56">
        <v>23</v>
      </c>
      <c r="J64" s="57">
        <f t="shared" si="22"/>
        <v>49</v>
      </c>
      <c r="K64" s="55">
        <v>83</v>
      </c>
      <c r="L64" s="56">
        <v>99</v>
      </c>
      <c r="M64" s="57">
        <f t="shared" si="23"/>
        <v>182</v>
      </c>
      <c r="N64" s="3">
        <f t="shared" si="13"/>
        <v>0.19578601674461088</v>
      </c>
      <c r="O64" s="3">
        <f t="shared" si="0"/>
        <v>0.15235382340022843</v>
      </c>
      <c r="P64" s="4">
        <f t="shared" si="1"/>
        <v>0.17277599615009959</v>
      </c>
      <c r="Q64" s="41"/>
      <c r="R64" s="58">
        <f t="shared" si="10"/>
        <v>47.060492098245916</v>
      </c>
      <c r="S64" s="58">
        <f t="shared" si="11"/>
        <v>36.864630055530689</v>
      </c>
      <c r="T64" s="58">
        <f t="shared" si="12"/>
        <v>41.67566452590281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4410.2840498489359</v>
      </c>
      <c r="F65" s="56">
        <v>3951.6033364560703</v>
      </c>
      <c r="G65" s="57">
        <f t="shared" si="4"/>
        <v>8361.8873863050067</v>
      </c>
      <c r="H65" s="55">
        <v>26</v>
      </c>
      <c r="I65" s="56">
        <v>23</v>
      </c>
      <c r="J65" s="57">
        <f t="shared" si="22"/>
        <v>49</v>
      </c>
      <c r="K65" s="55">
        <v>61</v>
      </c>
      <c r="L65" s="56">
        <v>109</v>
      </c>
      <c r="M65" s="57">
        <f t="shared" si="23"/>
        <v>170</v>
      </c>
      <c r="N65" s="3">
        <f t="shared" si="13"/>
        <v>0.21260528585851021</v>
      </c>
      <c r="O65" s="3">
        <f t="shared" si="0"/>
        <v>0.1234876042642522</v>
      </c>
      <c r="P65" s="4">
        <f t="shared" si="1"/>
        <v>0.15853722482756344</v>
      </c>
      <c r="Q65" s="41"/>
      <c r="R65" s="58">
        <f t="shared" si="10"/>
        <v>50.692920113206156</v>
      </c>
      <c r="S65" s="58">
        <f t="shared" si="11"/>
        <v>29.936388912545986</v>
      </c>
      <c r="T65" s="58">
        <f t="shared" si="12"/>
        <v>38.182134184041125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1770.8775518885061</v>
      </c>
      <c r="F66" s="56">
        <v>1329.8979833519902</v>
      </c>
      <c r="G66" s="57">
        <f t="shared" si="4"/>
        <v>3100.7755352404965</v>
      </c>
      <c r="H66" s="55">
        <v>26</v>
      </c>
      <c r="I66" s="56">
        <v>2</v>
      </c>
      <c r="J66" s="57">
        <f t="shared" si="22"/>
        <v>28</v>
      </c>
      <c r="K66" s="55">
        <v>17</v>
      </c>
      <c r="L66" s="56">
        <v>64</v>
      </c>
      <c r="M66" s="57">
        <f t="shared" si="23"/>
        <v>81</v>
      </c>
      <c r="N66" s="3">
        <f t="shared" si="13"/>
        <v>0.18011366475676424</v>
      </c>
      <c r="O66" s="3">
        <f t="shared" si="0"/>
        <v>8.1568816447006268E-2</v>
      </c>
      <c r="P66" s="4">
        <f t="shared" si="1"/>
        <v>0.11864001894859567</v>
      </c>
      <c r="Q66" s="41"/>
      <c r="R66" s="58">
        <f t="shared" si="10"/>
        <v>41.18319888112805</v>
      </c>
      <c r="S66" s="58">
        <f t="shared" si="11"/>
        <v>20.149969444727123</v>
      </c>
      <c r="T66" s="58">
        <f t="shared" si="12"/>
        <v>28.447481974683456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1716.4669599145966</v>
      </c>
      <c r="F67" s="56">
        <v>1111.6753779057217</v>
      </c>
      <c r="G67" s="57">
        <f t="shared" si="4"/>
        <v>2828.1423378203181</v>
      </c>
      <c r="H67" s="55">
        <v>26</v>
      </c>
      <c r="I67" s="56">
        <v>2</v>
      </c>
      <c r="J67" s="57">
        <f t="shared" si="22"/>
        <v>28</v>
      </c>
      <c r="K67" s="55">
        <v>18</v>
      </c>
      <c r="L67" s="56">
        <v>44</v>
      </c>
      <c r="M67" s="57">
        <f t="shared" si="23"/>
        <v>62</v>
      </c>
      <c r="N67" s="3">
        <f t="shared" si="13"/>
        <v>0.17028442062644808</v>
      </c>
      <c r="O67" s="3">
        <f t="shared" si="0"/>
        <v>9.7996771677161643E-2</v>
      </c>
      <c r="P67" s="4">
        <f t="shared" si="1"/>
        <v>0.13200813750094839</v>
      </c>
      <c r="Q67" s="41"/>
      <c r="R67" s="58">
        <f t="shared" si="10"/>
        <v>39.01061272533174</v>
      </c>
      <c r="S67" s="58">
        <f t="shared" si="11"/>
        <v>24.166856041428733</v>
      </c>
      <c r="T67" s="58">
        <f t="shared" si="12"/>
        <v>31.423803753559088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1660.5298398559155</v>
      </c>
      <c r="F68" s="56">
        <v>1006.6536356556411</v>
      </c>
      <c r="G68" s="57">
        <f t="shared" si="4"/>
        <v>2667.1834755115565</v>
      </c>
      <c r="H68" s="55">
        <v>24</v>
      </c>
      <c r="I68" s="56">
        <v>24</v>
      </c>
      <c r="J68" s="57">
        <f t="shared" si="22"/>
        <v>48</v>
      </c>
      <c r="K68" s="55">
        <v>26</v>
      </c>
      <c r="L68" s="56">
        <v>42</v>
      </c>
      <c r="M68" s="57">
        <f t="shared" si="23"/>
        <v>68</v>
      </c>
      <c r="N68" s="3">
        <f t="shared" si="13"/>
        <v>0.14275531635625133</v>
      </c>
      <c r="O68" s="3">
        <f t="shared" si="0"/>
        <v>6.4529079208694939E-2</v>
      </c>
      <c r="P68" s="4">
        <f t="shared" si="1"/>
        <v>9.794298896561239E-2</v>
      </c>
      <c r="Q68" s="41"/>
      <c r="R68" s="58">
        <f t="shared" si="10"/>
        <v>33.210596797118313</v>
      </c>
      <c r="S68" s="58">
        <f t="shared" si="11"/>
        <v>15.252327812964259</v>
      </c>
      <c r="T68" s="58">
        <f t="shared" si="12"/>
        <v>22.992960995789279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781.37881995736416</v>
      </c>
      <c r="F69" s="61">
        <v>501.99999999999994</v>
      </c>
      <c r="G69" s="62">
        <f t="shared" si="4"/>
        <v>1283.3788199573642</v>
      </c>
      <c r="H69" s="67">
        <v>23</v>
      </c>
      <c r="I69" s="61">
        <v>24</v>
      </c>
      <c r="J69" s="62">
        <f t="shared" si="22"/>
        <v>47</v>
      </c>
      <c r="K69" s="67">
        <v>21</v>
      </c>
      <c r="L69" s="61">
        <v>42</v>
      </c>
      <c r="M69" s="62">
        <f t="shared" si="23"/>
        <v>63</v>
      </c>
      <c r="N69" s="6">
        <f t="shared" si="13"/>
        <v>7.6786440640464249E-2</v>
      </c>
      <c r="O69" s="6">
        <f t="shared" si="0"/>
        <v>3.2179487179487175E-2</v>
      </c>
      <c r="P69" s="7">
        <f t="shared" si="1"/>
        <v>4.9789681097042369E-2</v>
      </c>
      <c r="Q69" s="41"/>
      <c r="R69" s="58">
        <f t="shared" si="10"/>
        <v>17.758609544485548</v>
      </c>
      <c r="S69" s="58">
        <f t="shared" si="11"/>
        <v>7.6060606060606055</v>
      </c>
      <c r="T69" s="58">
        <f t="shared" si="12"/>
        <v>11.667080181430583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4856.0000000000018</v>
      </c>
      <c r="F70" s="64">
        <v>6814.1540186825368</v>
      </c>
      <c r="G70" s="65">
        <f t="shared" si="4"/>
        <v>11670.154018682539</v>
      </c>
      <c r="H70" s="66">
        <v>350</v>
      </c>
      <c r="I70" s="64">
        <v>350</v>
      </c>
      <c r="J70" s="57">
        <f t="shared" si="22"/>
        <v>700</v>
      </c>
      <c r="K70" s="66">
        <v>0</v>
      </c>
      <c r="L70" s="64">
        <v>0</v>
      </c>
      <c r="M70" s="57">
        <f t="shared" si="23"/>
        <v>0</v>
      </c>
      <c r="N70" s="15">
        <f t="shared" si="13"/>
        <v>6.4232804232804253E-2</v>
      </c>
      <c r="O70" s="15">
        <f t="shared" si="0"/>
        <v>9.0134312416435672E-2</v>
      </c>
      <c r="P70" s="16">
        <f t="shared" si="1"/>
        <v>7.7183558324619969E-2</v>
      </c>
      <c r="Q70" s="41"/>
      <c r="R70" s="58">
        <f t="shared" si="10"/>
        <v>13.874285714285719</v>
      </c>
      <c r="S70" s="58">
        <f t="shared" si="11"/>
        <v>19.469011481950105</v>
      </c>
      <c r="T70" s="58">
        <f t="shared" si="12"/>
        <v>16.671648598117912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6666.2649399963366</v>
      </c>
      <c r="F71" s="56">
        <v>10032.490292707233</v>
      </c>
      <c r="G71" s="57">
        <f t="shared" ref="G71:G84" si="24">+E71+F71</f>
        <v>16698.75523270357</v>
      </c>
      <c r="H71" s="55">
        <v>350</v>
      </c>
      <c r="I71" s="56">
        <v>350</v>
      </c>
      <c r="J71" s="57">
        <f t="shared" si="22"/>
        <v>700</v>
      </c>
      <c r="K71" s="55">
        <v>0</v>
      </c>
      <c r="L71" s="56">
        <v>0</v>
      </c>
      <c r="M71" s="57">
        <f t="shared" si="23"/>
        <v>0</v>
      </c>
      <c r="N71" s="3">
        <f t="shared" si="13"/>
        <v>8.8178107671909214E-2</v>
      </c>
      <c r="O71" s="3">
        <f t="shared" si="0"/>
        <v>0.13270489805168298</v>
      </c>
      <c r="P71" s="4">
        <f t="shared" si="1"/>
        <v>0.1104415028617961</v>
      </c>
      <c r="Q71" s="41"/>
      <c r="R71" s="58">
        <f t="shared" ref="R71:R86" si="25">+E71/(H71+K71)</f>
        <v>19.046471257132389</v>
      </c>
      <c r="S71" s="58">
        <f t="shared" ref="S71:S86" si="26">+F71/(I71+L71)</f>
        <v>28.664257979163523</v>
      </c>
      <c r="T71" s="58">
        <f t="shared" ref="T71:T86" si="27">+G71/(J71+M71)</f>
        <v>23.855364618147956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12168.223996400768</v>
      </c>
      <c r="F72" s="56">
        <v>16932.65812734628</v>
      </c>
      <c r="G72" s="57">
        <f t="shared" si="24"/>
        <v>29100.882123747047</v>
      </c>
      <c r="H72" s="55">
        <v>348</v>
      </c>
      <c r="I72" s="56">
        <v>350</v>
      </c>
      <c r="J72" s="57">
        <f t="shared" si="22"/>
        <v>698</v>
      </c>
      <c r="K72" s="55">
        <v>0</v>
      </c>
      <c r="L72" s="56">
        <v>0</v>
      </c>
      <c r="M72" s="57">
        <f t="shared" si="23"/>
        <v>0</v>
      </c>
      <c r="N72" s="3">
        <f t="shared" si="13"/>
        <v>0.16188037457961857</v>
      </c>
      <c r="O72" s="3">
        <f t="shared" si="0"/>
        <v>0.22397695935643228</v>
      </c>
      <c r="P72" s="4">
        <f t="shared" si="1"/>
        <v>0.19301763055653087</v>
      </c>
      <c r="Q72" s="41"/>
      <c r="R72" s="58">
        <f t="shared" si="25"/>
        <v>34.966160909197605</v>
      </c>
      <c r="S72" s="58">
        <f t="shared" si="26"/>
        <v>48.379023220989367</v>
      </c>
      <c r="T72" s="58">
        <f t="shared" si="27"/>
        <v>41.691808200210673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13962.42797855057</v>
      </c>
      <c r="F73" s="56">
        <v>19076.781317623492</v>
      </c>
      <c r="G73" s="57">
        <f t="shared" si="24"/>
        <v>33039.209296174064</v>
      </c>
      <c r="H73" s="55">
        <v>350</v>
      </c>
      <c r="I73" s="56">
        <v>342</v>
      </c>
      <c r="J73" s="57">
        <f t="shared" si="22"/>
        <v>692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0.18468820077447842</v>
      </c>
      <c r="O73" s="3">
        <f t="shared" ref="O73" si="29">+F73/(I73*216+L73*248)</f>
        <v>0.25824102931589088</v>
      </c>
      <c r="P73" s="4">
        <f t="shared" ref="P73" si="30">+G73/(J73*216+M73*248)</f>
        <v>0.22103945418656379</v>
      </c>
      <c r="Q73" s="41"/>
      <c r="R73" s="58">
        <f t="shared" si="25"/>
        <v>39.892651367287343</v>
      </c>
      <c r="S73" s="58">
        <f t="shared" si="26"/>
        <v>55.780062332232433</v>
      </c>
      <c r="T73" s="58">
        <f t="shared" si="27"/>
        <v>47.744522104297779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14648.801920712916</v>
      </c>
      <c r="F74" s="56">
        <v>21193.652941112079</v>
      </c>
      <c r="G74" s="57">
        <f t="shared" si="24"/>
        <v>35842.454861824997</v>
      </c>
      <c r="H74" s="55">
        <v>350</v>
      </c>
      <c r="I74" s="56">
        <v>350</v>
      </c>
      <c r="J74" s="57">
        <f t="shared" si="22"/>
        <v>700</v>
      </c>
      <c r="K74" s="55">
        <v>0</v>
      </c>
      <c r="L74" s="56">
        <v>0</v>
      </c>
      <c r="M74" s="57">
        <f t="shared" si="23"/>
        <v>0</v>
      </c>
      <c r="N74" s="3">
        <f t="shared" si="13"/>
        <v>0.19376722117345127</v>
      </c>
      <c r="O74" s="3">
        <f t="shared" si="0"/>
        <v>0.28033932461788463</v>
      </c>
      <c r="P74" s="4">
        <f t="shared" si="1"/>
        <v>0.23705327289566797</v>
      </c>
      <c r="Q74" s="41"/>
      <c r="R74" s="58">
        <f t="shared" si="25"/>
        <v>41.853719773465478</v>
      </c>
      <c r="S74" s="58">
        <f t="shared" si="26"/>
        <v>60.553294117463082</v>
      </c>
      <c r="T74" s="58">
        <f t="shared" si="27"/>
        <v>51.203506945464284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16178.681771787629</v>
      </c>
      <c r="F75" s="56">
        <v>22590.784122652491</v>
      </c>
      <c r="G75" s="57">
        <f t="shared" si="24"/>
        <v>38769.465894440116</v>
      </c>
      <c r="H75" s="55">
        <v>350</v>
      </c>
      <c r="I75" s="56">
        <v>350</v>
      </c>
      <c r="J75" s="57">
        <f t="shared" si="22"/>
        <v>700</v>
      </c>
      <c r="K75" s="55">
        <v>0</v>
      </c>
      <c r="L75" s="56">
        <v>0</v>
      </c>
      <c r="M75" s="57">
        <f t="shared" si="23"/>
        <v>0</v>
      </c>
      <c r="N75" s="3">
        <f t="shared" si="13"/>
        <v>0.21400372714004801</v>
      </c>
      <c r="O75" s="3">
        <f t="shared" si="0"/>
        <v>0.29881989580228163</v>
      </c>
      <c r="P75" s="4">
        <f t="shared" si="1"/>
        <v>0.25641181147116476</v>
      </c>
      <c r="Q75" s="41"/>
      <c r="R75" s="58">
        <f t="shared" si="25"/>
        <v>46.224805062250368</v>
      </c>
      <c r="S75" s="58">
        <f t="shared" si="26"/>
        <v>64.545097493292829</v>
      </c>
      <c r="T75" s="58">
        <f t="shared" si="27"/>
        <v>55.384951277771592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22269.634896186104</v>
      </c>
      <c r="F76" s="56">
        <v>26461.792195255955</v>
      </c>
      <c r="G76" s="57">
        <f t="shared" si="24"/>
        <v>48731.427091442063</v>
      </c>
      <c r="H76" s="55">
        <v>350</v>
      </c>
      <c r="I76" s="56">
        <v>350</v>
      </c>
      <c r="J76" s="57">
        <f t="shared" si="22"/>
        <v>700</v>
      </c>
      <c r="K76" s="55">
        <v>0</v>
      </c>
      <c r="L76" s="56">
        <v>0</v>
      </c>
      <c r="M76" s="57">
        <f t="shared" si="23"/>
        <v>0</v>
      </c>
      <c r="N76" s="3">
        <f t="shared" si="13"/>
        <v>0.29457189016119184</v>
      </c>
      <c r="O76" s="3">
        <f t="shared" si="0"/>
        <v>0.35002370628645446</v>
      </c>
      <c r="P76" s="4">
        <f t="shared" si="1"/>
        <v>0.32229779822382315</v>
      </c>
      <c r="Q76" s="41"/>
      <c r="R76" s="58">
        <f t="shared" si="25"/>
        <v>63.627528274817443</v>
      </c>
      <c r="S76" s="58">
        <f t="shared" si="26"/>
        <v>75.605120557874159</v>
      </c>
      <c r="T76" s="58">
        <f t="shared" si="27"/>
        <v>69.616324416345805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25015.854149682003</v>
      </c>
      <c r="F77" s="56">
        <v>27237.8781400956</v>
      </c>
      <c r="G77" s="57">
        <f t="shared" si="24"/>
        <v>52253.732289777603</v>
      </c>
      <c r="H77" s="55">
        <v>350</v>
      </c>
      <c r="I77" s="56">
        <v>354</v>
      </c>
      <c r="J77" s="57">
        <f t="shared" si="22"/>
        <v>704</v>
      </c>
      <c r="K77" s="55">
        <v>0</v>
      </c>
      <c r="L77" s="56">
        <v>0</v>
      </c>
      <c r="M77" s="57">
        <f t="shared" si="23"/>
        <v>0</v>
      </c>
      <c r="N77" s="3">
        <f t="shared" si="13"/>
        <v>0.33089754166246038</v>
      </c>
      <c r="O77" s="3">
        <f t="shared" si="0"/>
        <v>0.3562183267955587</v>
      </c>
      <c r="P77" s="4">
        <f t="shared" si="1"/>
        <v>0.3436298682776831</v>
      </c>
      <c r="Q77" s="41"/>
      <c r="R77" s="58">
        <f t="shared" si="25"/>
        <v>71.473868999091437</v>
      </c>
      <c r="S77" s="58">
        <f t="shared" si="26"/>
        <v>76.943158587840671</v>
      </c>
      <c r="T77" s="58">
        <f t="shared" si="27"/>
        <v>74.224051547979556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17114.326407387365</v>
      </c>
      <c r="F78" s="56">
        <v>17783.833481722817</v>
      </c>
      <c r="G78" s="57">
        <f t="shared" si="24"/>
        <v>34898.159889110182</v>
      </c>
      <c r="H78" s="55">
        <v>348</v>
      </c>
      <c r="I78" s="56">
        <v>350</v>
      </c>
      <c r="J78" s="57">
        <f t="shared" si="22"/>
        <v>698</v>
      </c>
      <c r="K78" s="55">
        <v>0</v>
      </c>
      <c r="L78" s="56">
        <v>0</v>
      </c>
      <c r="M78" s="57">
        <f t="shared" si="23"/>
        <v>0</v>
      </c>
      <c r="N78" s="3">
        <f t="shared" si="13"/>
        <v>0.22768101329538321</v>
      </c>
      <c r="O78" s="3">
        <f t="shared" si="0"/>
        <v>0.23523589261538116</v>
      </c>
      <c r="P78" s="4">
        <f t="shared" si="1"/>
        <v>0.23146927656472316</v>
      </c>
      <c r="Q78" s="41"/>
      <c r="R78" s="58">
        <f t="shared" si="25"/>
        <v>49.179098871802772</v>
      </c>
      <c r="S78" s="58">
        <f t="shared" si="26"/>
        <v>50.810952804922337</v>
      </c>
      <c r="T78" s="58">
        <f t="shared" si="27"/>
        <v>49.997363737980201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15902.190550804426</v>
      </c>
      <c r="F79" s="56">
        <v>16621.167516053851</v>
      </c>
      <c r="G79" s="57">
        <f t="shared" si="24"/>
        <v>32523.358066858276</v>
      </c>
      <c r="H79" s="55">
        <v>348</v>
      </c>
      <c r="I79" s="56">
        <v>350</v>
      </c>
      <c r="J79" s="57">
        <f t="shared" si="22"/>
        <v>698</v>
      </c>
      <c r="K79" s="55">
        <v>0</v>
      </c>
      <c r="L79" s="56">
        <v>0</v>
      </c>
      <c r="M79" s="57">
        <f t="shared" si="23"/>
        <v>0</v>
      </c>
      <c r="N79" s="3">
        <f t="shared" si="13"/>
        <v>0.2115553234195991</v>
      </c>
      <c r="O79" s="3">
        <f t="shared" si="0"/>
        <v>0.21985671317531549</v>
      </c>
      <c r="P79" s="4">
        <f t="shared" si="1"/>
        <v>0.21571791140598984</v>
      </c>
      <c r="Q79" s="41"/>
      <c r="R79" s="58">
        <f t="shared" si="25"/>
        <v>45.695949858633405</v>
      </c>
      <c r="S79" s="58">
        <f t="shared" si="26"/>
        <v>47.489050045868147</v>
      </c>
      <c r="T79" s="58">
        <f t="shared" si="27"/>
        <v>46.595068863693804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11777.922964778169</v>
      </c>
      <c r="F80" s="56">
        <v>12365.777118172711</v>
      </c>
      <c r="G80" s="57">
        <f t="shared" si="24"/>
        <v>24143.70008295088</v>
      </c>
      <c r="H80" s="55">
        <v>348</v>
      </c>
      <c r="I80" s="56">
        <v>350</v>
      </c>
      <c r="J80" s="57">
        <f t="shared" si="22"/>
        <v>698</v>
      </c>
      <c r="K80" s="55">
        <v>0</v>
      </c>
      <c r="L80" s="56">
        <v>0</v>
      </c>
      <c r="M80" s="57">
        <f t="shared" si="23"/>
        <v>0</v>
      </c>
      <c r="N80" s="3">
        <f t="shared" si="13"/>
        <v>0.15668799176216167</v>
      </c>
      <c r="O80" s="3">
        <f t="shared" si="0"/>
        <v>0.16356848039910993</v>
      </c>
      <c r="P80" s="4">
        <f t="shared" si="1"/>
        <v>0.1601380935142131</v>
      </c>
      <c r="Q80" s="41"/>
      <c r="R80" s="58">
        <f t="shared" si="25"/>
        <v>33.844606220626922</v>
      </c>
      <c r="S80" s="58">
        <f t="shared" si="26"/>
        <v>35.330791766207746</v>
      </c>
      <c r="T80" s="58">
        <f t="shared" si="27"/>
        <v>34.589828199070027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9549.8750623368742</v>
      </c>
      <c r="F81" s="56">
        <v>10618.134798306422</v>
      </c>
      <c r="G81" s="57">
        <f t="shared" si="24"/>
        <v>20168.009860643295</v>
      </c>
      <c r="H81" s="55">
        <v>342</v>
      </c>
      <c r="I81" s="56">
        <v>350</v>
      </c>
      <c r="J81" s="57">
        <f t="shared" si="22"/>
        <v>692</v>
      </c>
      <c r="K81" s="55">
        <v>0</v>
      </c>
      <c r="L81" s="56">
        <v>0</v>
      </c>
      <c r="M81" s="57">
        <f t="shared" si="23"/>
        <v>0</v>
      </c>
      <c r="N81" s="3">
        <f t="shared" si="13"/>
        <v>0.12927597821010497</v>
      </c>
      <c r="O81" s="3">
        <f t="shared" ref="O81:O86" si="31">+F81/(I81*216+L81*248)</f>
        <v>0.1404515184961167</v>
      </c>
      <c r="P81" s="4">
        <f t="shared" ref="P81:P86" si="32">+G81/(J81*216+M81*248)</f>
        <v>0.13492834685187388</v>
      </c>
      <c r="Q81" s="41"/>
      <c r="R81" s="58">
        <f t="shared" si="25"/>
        <v>27.923611293382674</v>
      </c>
      <c r="S81" s="58">
        <f t="shared" si="26"/>
        <v>30.337527995161206</v>
      </c>
      <c r="T81" s="58">
        <f t="shared" si="27"/>
        <v>29.144522920004761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8040.3576116685899</v>
      </c>
      <c r="F82" s="56">
        <v>9435.2931266853757</v>
      </c>
      <c r="G82" s="57">
        <f t="shared" si="24"/>
        <v>17475.650738353965</v>
      </c>
      <c r="H82" s="55">
        <v>340</v>
      </c>
      <c r="I82" s="56">
        <v>348</v>
      </c>
      <c r="J82" s="57">
        <f t="shared" si="22"/>
        <v>688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0.10948199362293831</v>
      </c>
      <c r="O82" s="3">
        <f t="shared" si="31"/>
        <v>0.12552273742397529</v>
      </c>
      <c r="P82" s="4">
        <f t="shared" si="32"/>
        <v>0.11759562566183493</v>
      </c>
      <c r="Q82" s="41"/>
      <c r="R82" s="58">
        <f t="shared" si="25"/>
        <v>23.648110622554675</v>
      </c>
      <c r="S82" s="58">
        <f t="shared" si="26"/>
        <v>27.112911283578665</v>
      </c>
      <c r="T82" s="58">
        <f t="shared" si="27"/>
        <v>25.400655142956342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6501.6361765432166</v>
      </c>
      <c r="F83" s="56">
        <v>8133.7881110170192</v>
      </c>
      <c r="G83" s="57">
        <f t="shared" si="24"/>
        <v>14635.424287560236</v>
      </c>
      <c r="H83" s="55">
        <v>348</v>
      </c>
      <c r="I83" s="56">
        <v>350</v>
      </c>
      <c r="J83" s="57">
        <f t="shared" si="22"/>
        <v>698</v>
      </c>
      <c r="K83" s="55">
        <v>0</v>
      </c>
      <c r="L83" s="56">
        <v>0</v>
      </c>
      <c r="M83" s="57">
        <f t="shared" si="23"/>
        <v>0</v>
      </c>
      <c r="N83" s="3">
        <f t="shared" si="33"/>
        <v>8.6494734149414859E-2</v>
      </c>
      <c r="O83" s="3">
        <f t="shared" si="31"/>
        <v>0.10758978982826745</v>
      </c>
      <c r="P83" s="4">
        <f t="shared" si="32"/>
        <v>9.7072484131647541E-2</v>
      </c>
      <c r="Q83" s="41"/>
      <c r="R83" s="58">
        <f t="shared" si="25"/>
        <v>18.68286257627361</v>
      </c>
      <c r="S83" s="58">
        <f t="shared" si="26"/>
        <v>23.239394602905769</v>
      </c>
      <c r="T83" s="58">
        <f t="shared" si="27"/>
        <v>20.967656572435867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3783.8005107683612</v>
      </c>
      <c r="F84" s="61">
        <v>4606.0000000000009</v>
      </c>
      <c r="G84" s="62">
        <f t="shared" si="24"/>
        <v>8389.8005107683621</v>
      </c>
      <c r="H84" s="67">
        <v>348</v>
      </c>
      <c r="I84" s="61">
        <v>350</v>
      </c>
      <c r="J84" s="57">
        <f t="shared" si="22"/>
        <v>698</v>
      </c>
      <c r="K84" s="67">
        <v>0</v>
      </c>
      <c r="L84" s="61">
        <v>0</v>
      </c>
      <c r="M84" s="57">
        <f t="shared" si="23"/>
        <v>0</v>
      </c>
      <c r="N84" s="6">
        <f t="shared" si="33"/>
        <v>5.0337916543853251E-2</v>
      </c>
      <c r="O84" s="6">
        <f t="shared" si="31"/>
        <v>6.0925925925925939E-2</v>
      </c>
      <c r="P84" s="7">
        <f t="shared" si="32"/>
        <v>5.564709030277222E-2</v>
      </c>
      <c r="Q84" s="41"/>
      <c r="R84" s="58">
        <f t="shared" si="25"/>
        <v>10.872989973472302</v>
      </c>
      <c r="S84" s="58">
        <f t="shared" si="26"/>
        <v>13.160000000000002</v>
      </c>
      <c r="T84" s="58">
        <f t="shared" si="27"/>
        <v>12.019771505398799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2318.7654359691505</v>
      </c>
      <c r="F85" s="64">
        <v>4022.0209442666542</v>
      </c>
      <c r="G85" s="65">
        <f t="shared" ref="G85:G86" si="34">+E85+F85</f>
        <v>6340.7863802358042</v>
      </c>
      <c r="H85" s="71">
        <v>66</v>
      </c>
      <c r="I85" s="64">
        <v>128</v>
      </c>
      <c r="J85" s="65">
        <f t="shared" ref="J85:J86" si="35">+H85+I85</f>
        <v>194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0.16265189646248249</v>
      </c>
      <c r="O85" s="3">
        <f t="shared" si="31"/>
        <v>0.14547240105131129</v>
      </c>
      <c r="P85" s="4">
        <f t="shared" si="32"/>
        <v>0.15131697165511179</v>
      </c>
      <c r="Q85" s="41"/>
      <c r="R85" s="58">
        <f t="shared" si="25"/>
        <v>35.132809635896223</v>
      </c>
      <c r="S85" s="58">
        <f t="shared" si="26"/>
        <v>31.422038627083236</v>
      </c>
      <c r="T85" s="58">
        <f t="shared" si="27"/>
        <v>32.684465877504145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2144.7718410120292</v>
      </c>
      <c r="F86" s="61">
        <v>3670.9999999999986</v>
      </c>
      <c r="G86" s="62">
        <f t="shared" si="34"/>
        <v>5815.7718410120278</v>
      </c>
      <c r="H86" s="72">
        <v>66</v>
      </c>
      <c r="I86" s="61">
        <v>128</v>
      </c>
      <c r="J86" s="62">
        <f t="shared" si="35"/>
        <v>194</v>
      </c>
      <c r="K86" s="72">
        <v>0</v>
      </c>
      <c r="L86" s="61">
        <v>0</v>
      </c>
      <c r="M86" s="62">
        <f t="shared" si="36"/>
        <v>0</v>
      </c>
      <c r="N86" s="6">
        <f t="shared" si="33"/>
        <v>0.15044695854461484</v>
      </c>
      <c r="O86" s="6">
        <f t="shared" si="31"/>
        <v>0.13277633101851846</v>
      </c>
      <c r="P86" s="7">
        <f t="shared" si="32"/>
        <v>0.13878798780574714</v>
      </c>
      <c r="Q86" s="41"/>
      <c r="R86" s="58">
        <f t="shared" si="25"/>
        <v>32.496543045636805</v>
      </c>
      <c r="S86" s="58">
        <f t="shared" si="26"/>
        <v>28.679687499999989</v>
      </c>
      <c r="T86" s="58">
        <f t="shared" si="27"/>
        <v>29.978205366041379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1174848.4976776047</v>
      </c>
    </row>
    <row r="91" spans="2:20" x14ac:dyDescent="0.25">
      <c r="C91" t="s">
        <v>112</v>
      </c>
      <c r="D91" s="78">
        <f>SUMPRODUCT(((((J5:J86)*216)+((M5:M86)*248))*((D5:D86))/1000))</f>
        <v>5918764.8171199989</v>
      </c>
    </row>
    <row r="92" spans="2:20" x14ac:dyDescent="0.25">
      <c r="C92" t="s">
        <v>111</v>
      </c>
      <c r="D92" s="39">
        <f>+D90/D91</f>
        <v>0.19849555337616406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4"/>
  <sheetViews>
    <sheetView topLeftCell="A70" zoomScale="75" zoomScaleNormal="75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0.20525266040981147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366.00000000000011</v>
      </c>
      <c r="F5" s="56">
        <v>1640.3851299496564</v>
      </c>
      <c r="G5" s="57">
        <f>+E5+F5</f>
        <v>2006.3851299496564</v>
      </c>
      <c r="H5" s="56">
        <v>191</v>
      </c>
      <c r="I5" s="56">
        <v>193</v>
      </c>
      <c r="J5" s="57">
        <f>+H5+I5</f>
        <v>384</v>
      </c>
      <c r="K5" s="56">
        <v>0</v>
      </c>
      <c r="L5" s="56">
        <v>0</v>
      </c>
      <c r="M5" s="57">
        <f>+K5+L5</f>
        <v>0</v>
      </c>
      <c r="N5" s="32">
        <f>+E5/(H5*216+K5*248)</f>
        <v>8.8714368819080881E-3</v>
      </c>
      <c r="O5" s="32">
        <f t="shared" ref="O5:O80" si="0">+F5/(I5*216+L5*248)</f>
        <v>3.9349096381444452E-2</v>
      </c>
      <c r="P5" s="33">
        <f t="shared" ref="P5:P80" si="1">+G5/(J5*216+M5*248)</f>
        <v>2.418963553662298E-2</v>
      </c>
      <c r="Q5" s="41"/>
      <c r="R5" s="58">
        <f>+E5/(H5+K5)</f>
        <v>1.9162303664921472</v>
      </c>
      <c r="S5" s="58">
        <f t="shared" ref="S5" si="2">+F5/(I5+L5)</f>
        <v>8.4994048183920015</v>
      </c>
      <c r="T5" s="58">
        <f t="shared" ref="T5" si="3">+G5/(J5+M5)</f>
        <v>5.2249612759105633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535.32360769887816</v>
      </c>
      <c r="F6" s="56">
        <v>2864.6509983280625</v>
      </c>
      <c r="G6" s="57">
        <f t="shared" ref="G6:G70" si="4">+E6+F6</f>
        <v>3399.9746060269408</v>
      </c>
      <c r="H6" s="56">
        <v>191</v>
      </c>
      <c r="I6" s="56">
        <v>190</v>
      </c>
      <c r="J6" s="57">
        <f t="shared" ref="J6:J59" si="5">+H6+I6</f>
        <v>381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1.2975654636874107E-2</v>
      </c>
      <c r="O6" s="32">
        <f t="shared" ref="O6:O16" si="8">+F6/(I6*216+L6*248)</f>
        <v>6.980143758109314E-2</v>
      </c>
      <c r="P6" s="33">
        <f t="shared" ref="P6:P16" si="9">+G6/(J6*216+M6*248)</f>
        <v>4.1313971590684125E-2</v>
      </c>
      <c r="Q6" s="41"/>
      <c r="R6" s="58">
        <f t="shared" ref="R6:R70" si="10">+E6/(H6+K6)</f>
        <v>2.8027414015648073</v>
      </c>
      <c r="S6" s="58">
        <f t="shared" ref="S6:S70" si="11">+F6/(I6+L6)</f>
        <v>15.077110517516118</v>
      </c>
      <c r="T6" s="58">
        <f t="shared" ref="T6:T70" si="12">+G6/(J6+M6)</f>
        <v>8.9238178635877716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717.08884620170647</v>
      </c>
      <c r="F7" s="56">
        <v>3987.9806538648254</v>
      </c>
      <c r="G7" s="57">
        <f t="shared" si="4"/>
        <v>4705.0695000665319</v>
      </c>
      <c r="H7" s="56">
        <v>191</v>
      </c>
      <c r="I7" s="56">
        <v>190</v>
      </c>
      <c r="J7" s="57">
        <f t="shared" si="5"/>
        <v>381</v>
      </c>
      <c r="K7" s="56">
        <v>0</v>
      </c>
      <c r="L7" s="56">
        <v>0</v>
      </c>
      <c r="M7" s="57">
        <f t="shared" si="6"/>
        <v>0</v>
      </c>
      <c r="N7" s="32">
        <f t="shared" si="7"/>
        <v>1.7381443819122225E-2</v>
      </c>
      <c r="O7" s="32">
        <f t="shared" si="8"/>
        <v>9.7173017881696522E-2</v>
      </c>
      <c r="P7" s="33">
        <f t="shared" si="9"/>
        <v>5.717251749862122E-2</v>
      </c>
      <c r="Q7" s="41"/>
      <c r="R7" s="58">
        <f t="shared" si="10"/>
        <v>3.7543918649304002</v>
      </c>
      <c r="S7" s="58">
        <f t="shared" si="11"/>
        <v>20.98937186244645</v>
      </c>
      <c r="T7" s="58">
        <f t="shared" si="12"/>
        <v>12.349263779702184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894.6019244627862</v>
      </c>
      <c r="F8" s="56">
        <v>4608.6792456081403</v>
      </c>
      <c r="G8" s="57">
        <f t="shared" si="4"/>
        <v>5503.2811700709262</v>
      </c>
      <c r="H8" s="56">
        <v>190</v>
      </c>
      <c r="I8" s="56">
        <v>196</v>
      </c>
      <c r="J8" s="57">
        <f t="shared" si="5"/>
        <v>386</v>
      </c>
      <c r="K8" s="56">
        <v>0</v>
      </c>
      <c r="L8" s="56">
        <v>0</v>
      </c>
      <c r="M8" s="57">
        <f t="shared" si="6"/>
        <v>0</v>
      </c>
      <c r="N8" s="32">
        <f t="shared" si="7"/>
        <v>2.1798292506403173E-2</v>
      </c>
      <c r="O8" s="32">
        <f t="shared" si="8"/>
        <v>0.10885958157615599</v>
      </c>
      <c r="P8" s="33">
        <f t="shared" si="9"/>
        <v>6.6005579184308744E-2</v>
      </c>
      <c r="Q8" s="41"/>
      <c r="R8" s="58">
        <f t="shared" si="10"/>
        <v>4.7084311813830855</v>
      </c>
      <c r="S8" s="58">
        <f t="shared" si="11"/>
        <v>23.513669620449694</v>
      </c>
      <c r="T8" s="58">
        <f t="shared" si="12"/>
        <v>14.257205103810691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1235.5154827268532</v>
      </c>
      <c r="F9" s="56">
        <v>5798.9656580331766</v>
      </c>
      <c r="G9" s="57">
        <f t="shared" si="4"/>
        <v>7034.48114076003</v>
      </c>
      <c r="H9" s="56">
        <v>182</v>
      </c>
      <c r="I9" s="56">
        <v>195</v>
      </c>
      <c r="J9" s="57">
        <f t="shared" si="5"/>
        <v>377</v>
      </c>
      <c r="K9" s="56">
        <v>0</v>
      </c>
      <c r="L9" s="56">
        <v>0</v>
      </c>
      <c r="M9" s="57">
        <f t="shared" si="6"/>
        <v>0</v>
      </c>
      <c r="N9" s="32">
        <f t="shared" si="7"/>
        <v>3.1428456520320849E-2</v>
      </c>
      <c r="O9" s="32">
        <f t="shared" si="8"/>
        <v>0.13767724734171835</v>
      </c>
      <c r="P9" s="33">
        <f t="shared" si="9"/>
        <v>8.6384727634836803E-2</v>
      </c>
      <c r="Q9" s="41"/>
      <c r="R9" s="58">
        <f t="shared" si="10"/>
        <v>6.7885466083893036</v>
      </c>
      <c r="S9" s="58">
        <f t="shared" si="11"/>
        <v>29.738285425811164</v>
      </c>
      <c r="T9" s="58">
        <f t="shared" si="12"/>
        <v>18.659101169124749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1463.0466086227636</v>
      </c>
      <c r="F10" s="56">
        <v>6698.2038871063878</v>
      </c>
      <c r="G10" s="57">
        <f t="shared" si="4"/>
        <v>8161.2504957291512</v>
      </c>
      <c r="H10" s="56">
        <v>191</v>
      </c>
      <c r="I10" s="56">
        <v>194</v>
      </c>
      <c r="J10" s="57">
        <f t="shared" si="5"/>
        <v>385</v>
      </c>
      <c r="K10" s="56">
        <v>0</v>
      </c>
      <c r="L10" s="56">
        <v>0</v>
      </c>
      <c r="M10" s="57">
        <f t="shared" si="6"/>
        <v>0</v>
      </c>
      <c r="N10" s="32">
        <f t="shared" si="7"/>
        <v>3.5462638370728224E-2</v>
      </c>
      <c r="O10" s="32">
        <f t="shared" si="8"/>
        <v>0.15984640814973244</v>
      </c>
      <c r="P10" s="33">
        <f t="shared" si="9"/>
        <v>9.8139135350278392E-2</v>
      </c>
      <c r="Q10" s="41"/>
      <c r="R10" s="58">
        <f t="shared" si="10"/>
        <v>7.6599298880772961</v>
      </c>
      <c r="S10" s="58">
        <f t="shared" si="11"/>
        <v>34.526824160342208</v>
      </c>
      <c r="T10" s="58">
        <f t="shared" si="12"/>
        <v>21.198053235660133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2195.9380160680348</v>
      </c>
      <c r="F11" s="56">
        <v>8120.4722378341221</v>
      </c>
      <c r="G11" s="57">
        <f t="shared" si="4"/>
        <v>10316.410253902157</v>
      </c>
      <c r="H11" s="56">
        <v>191</v>
      </c>
      <c r="I11" s="56">
        <v>194</v>
      </c>
      <c r="J11" s="57">
        <f t="shared" si="5"/>
        <v>385</v>
      </c>
      <c r="K11" s="56">
        <v>0</v>
      </c>
      <c r="L11" s="56">
        <v>0</v>
      </c>
      <c r="M11" s="57">
        <f t="shared" si="6"/>
        <v>0</v>
      </c>
      <c r="N11" s="32">
        <f t="shared" si="7"/>
        <v>5.3227118869207744E-2</v>
      </c>
      <c r="O11" s="32">
        <f t="shared" si="8"/>
        <v>0.19378751999413235</v>
      </c>
      <c r="P11" s="33">
        <f t="shared" si="9"/>
        <v>0.1240549573581308</v>
      </c>
      <c r="Q11" s="41"/>
      <c r="R11" s="58">
        <f t="shared" si="10"/>
        <v>11.497057675748874</v>
      </c>
      <c r="S11" s="58">
        <f t="shared" si="11"/>
        <v>41.858104318732586</v>
      </c>
      <c r="T11" s="58">
        <f t="shared" si="12"/>
        <v>26.79587078935625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2365.2084862237089</v>
      </c>
      <c r="F12" s="56">
        <v>8368.5060792010754</v>
      </c>
      <c r="G12" s="57">
        <f t="shared" si="4"/>
        <v>10733.714565424783</v>
      </c>
      <c r="H12" s="56">
        <v>215</v>
      </c>
      <c r="I12" s="56">
        <v>194</v>
      </c>
      <c r="J12" s="57">
        <f t="shared" si="5"/>
        <v>409</v>
      </c>
      <c r="K12" s="56">
        <v>0</v>
      </c>
      <c r="L12" s="56">
        <v>0</v>
      </c>
      <c r="M12" s="57">
        <f t="shared" si="6"/>
        <v>0</v>
      </c>
      <c r="N12" s="32">
        <f t="shared" si="7"/>
        <v>5.0930415293361515E-2</v>
      </c>
      <c r="O12" s="32">
        <f t="shared" si="8"/>
        <v>0.19970661701033493</v>
      </c>
      <c r="P12" s="33">
        <f t="shared" si="9"/>
        <v>0.12149907821045892</v>
      </c>
      <c r="Q12" s="41"/>
      <c r="R12" s="58">
        <f t="shared" si="10"/>
        <v>11.000969703366088</v>
      </c>
      <c r="S12" s="58">
        <f t="shared" si="11"/>
        <v>43.136629274232348</v>
      </c>
      <c r="T12" s="58">
        <f t="shared" si="12"/>
        <v>26.243800893459127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2472.6776880895945</v>
      </c>
      <c r="F13" s="56">
        <v>8460.222421305456</v>
      </c>
      <c r="G13" s="57">
        <f t="shared" si="4"/>
        <v>10932.90010939505</v>
      </c>
      <c r="H13" s="56">
        <v>198</v>
      </c>
      <c r="I13" s="56">
        <v>185</v>
      </c>
      <c r="J13" s="57">
        <f t="shared" si="5"/>
        <v>383</v>
      </c>
      <c r="K13" s="56">
        <v>0</v>
      </c>
      <c r="L13" s="56">
        <v>0</v>
      </c>
      <c r="M13" s="57">
        <f t="shared" si="6"/>
        <v>0</v>
      </c>
      <c r="N13" s="32">
        <f t="shared" si="7"/>
        <v>5.7816070147998375E-2</v>
      </c>
      <c r="O13" s="32">
        <f t="shared" si="8"/>
        <v>0.21171727781044686</v>
      </c>
      <c r="P13" s="33">
        <f t="shared" si="9"/>
        <v>0.13215477358808445</v>
      </c>
      <c r="Q13" s="41"/>
      <c r="R13" s="58">
        <f t="shared" si="10"/>
        <v>12.488271151967648</v>
      </c>
      <c r="S13" s="58">
        <f t="shared" si="11"/>
        <v>45.730932007056516</v>
      </c>
      <c r="T13" s="58">
        <f t="shared" si="12"/>
        <v>28.545431095026242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3207.1559354593278</v>
      </c>
      <c r="F14" s="56">
        <v>9495.8959485961004</v>
      </c>
      <c r="G14" s="57">
        <f t="shared" si="4"/>
        <v>12703.051884055429</v>
      </c>
      <c r="H14" s="56">
        <v>191</v>
      </c>
      <c r="I14" s="56">
        <v>192</v>
      </c>
      <c r="J14" s="57">
        <f t="shared" si="5"/>
        <v>383</v>
      </c>
      <c r="K14" s="56">
        <v>0</v>
      </c>
      <c r="L14" s="56">
        <v>0</v>
      </c>
      <c r="M14" s="57">
        <f t="shared" si="6"/>
        <v>0</v>
      </c>
      <c r="N14" s="32">
        <f t="shared" si="7"/>
        <v>7.7737927464110138E-2</v>
      </c>
      <c r="O14" s="32">
        <f t="shared" si="8"/>
        <v>0.22897125647656491</v>
      </c>
      <c r="P14" s="33">
        <f t="shared" si="9"/>
        <v>0.1535520245147402</v>
      </c>
      <c r="Q14" s="41"/>
      <c r="R14" s="58">
        <f t="shared" si="10"/>
        <v>16.791392332247788</v>
      </c>
      <c r="S14" s="58">
        <f t="shared" si="11"/>
        <v>49.457791398938021</v>
      </c>
      <c r="T14" s="58">
        <f t="shared" si="12"/>
        <v>33.167237295183888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7956.8039485895924</v>
      </c>
      <c r="F15" s="56">
        <v>15220.409323764172</v>
      </c>
      <c r="G15" s="57">
        <f t="shared" si="4"/>
        <v>23177.213272353765</v>
      </c>
      <c r="H15" s="56">
        <v>323</v>
      </c>
      <c r="I15" s="56">
        <v>326</v>
      </c>
      <c r="J15" s="57">
        <f t="shared" si="5"/>
        <v>649</v>
      </c>
      <c r="K15" s="56">
        <v>174</v>
      </c>
      <c r="L15" s="56">
        <v>111</v>
      </c>
      <c r="M15" s="57">
        <f t="shared" si="6"/>
        <v>285</v>
      </c>
      <c r="N15" s="32">
        <f t="shared" si="7"/>
        <v>7.0464080309861787E-2</v>
      </c>
      <c r="O15" s="32">
        <f t="shared" si="8"/>
        <v>0.15539909870705884</v>
      </c>
      <c r="P15" s="33">
        <f t="shared" si="9"/>
        <v>0.10991545864800897</v>
      </c>
      <c r="Q15" s="41"/>
      <c r="R15" s="58">
        <f t="shared" si="10"/>
        <v>16.00966589253439</v>
      </c>
      <c r="S15" s="58">
        <f t="shared" si="11"/>
        <v>34.829311953693754</v>
      </c>
      <c r="T15" s="58">
        <f t="shared" si="12"/>
        <v>24.815003503590756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14578.541866840822</v>
      </c>
      <c r="F16" s="56">
        <v>30344.182248342706</v>
      </c>
      <c r="G16" s="57">
        <f t="shared" si="4"/>
        <v>44922.724115183526</v>
      </c>
      <c r="H16" s="56">
        <v>368</v>
      </c>
      <c r="I16" s="56">
        <v>379</v>
      </c>
      <c r="J16" s="57">
        <f t="shared" si="5"/>
        <v>747</v>
      </c>
      <c r="K16" s="56">
        <v>257</v>
      </c>
      <c r="L16" s="56">
        <v>185</v>
      </c>
      <c r="M16" s="57">
        <f t="shared" si="6"/>
        <v>442</v>
      </c>
      <c r="N16" s="32">
        <f t="shared" si="7"/>
        <v>0.10178840045551599</v>
      </c>
      <c r="O16" s="32">
        <f t="shared" si="8"/>
        <v>0.23753900181881502</v>
      </c>
      <c r="P16" s="33">
        <f t="shared" si="9"/>
        <v>0.16578608586690505</v>
      </c>
      <c r="Q16" s="41"/>
      <c r="R16" s="58">
        <f t="shared" si="10"/>
        <v>23.325666986945315</v>
      </c>
      <c r="S16" s="58">
        <f t="shared" si="11"/>
        <v>53.801741575075717</v>
      </c>
      <c r="T16" s="58">
        <f t="shared" si="12"/>
        <v>37.781937859700193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16435.759354017919</v>
      </c>
      <c r="F17" s="56">
        <v>31741.561643785244</v>
      </c>
      <c r="G17" s="57">
        <f t="shared" si="4"/>
        <v>48177.320997803166</v>
      </c>
      <c r="H17" s="56">
        <v>368</v>
      </c>
      <c r="I17" s="56">
        <v>388</v>
      </c>
      <c r="J17" s="57">
        <f t="shared" si="5"/>
        <v>756</v>
      </c>
      <c r="K17" s="56">
        <v>276</v>
      </c>
      <c r="L17" s="56">
        <v>177</v>
      </c>
      <c r="M17" s="57">
        <f t="shared" si="6"/>
        <v>453</v>
      </c>
      <c r="N17" s="32">
        <f t="shared" ref="N17:N81" si="13">+E17/(H17*216+K17*248)</f>
        <v>0.11110047151483018</v>
      </c>
      <c r="O17" s="32">
        <f t="shared" si="0"/>
        <v>0.24855573548037058</v>
      </c>
      <c r="P17" s="33">
        <f t="shared" si="1"/>
        <v>0.17478348932594387</v>
      </c>
      <c r="Q17" s="41"/>
      <c r="R17" s="58">
        <f t="shared" si="10"/>
        <v>25.521365456549564</v>
      </c>
      <c r="S17" s="58">
        <f t="shared" si="11"/>
        <v>56.179755121743796</v>
      </c>
      <c r="T17" s="58">
        <f t="shared" si="12"/>
        <v>39.84890074259981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22815.680846930092</v>
      </c>
      <c r="F18" s="56">
        <v>35962.462435433059</v>
      </c>
      <c r="G18" s="57">
        <f t="shared" si="4"/>
        <v>58778.143282363148</v>
      </c>
      <c r="H18" s="56">
        <v>370</v>
      </c>
      <c r="I18" s="56">
        <v>395</v>
      </c>
      <c r="J18" s="57">
        <f t="shared" si="5"/>
        <v>765</v>
      </c>
      <c r="K18" s="56">
        <v>257</v>
      </c>
      <c r="L18" s="56">
        <v>174</v>
      </c>
      <c r="M18" s="57">
        <f t="shared" si="6"/>
        <v>431</v>
      </c>
      <c r="N18" s="32">
        <f t="shared" si="13"/>
        <v>0.15882163534366886</v>
      </c>
      <c r="O18" s="32">
        <f t="shared" si="0"/>
        <v>0.27992451612361496</v>
      </c>
      <c r="P18" s="33">
        <f t="shared" si="1"/>
        <v>0.2159944705519577</v>
      </c>
      <c r="Q18" s="41"/>
      <c r="R18" s="58">
        <f t="shared" si="10"/>
        <v>36.38864568888372</v>
      </c>
      <c r="S18" s="58">
        <f t="shared" si="11"/>
        <v>63.202921679144218</v>
      </c>
      <c r="T18" s="58">
        <f t="shared" si="12"/>
        <v>49.145604751139757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34176.551231538942</v>
      </c>
      <c r="F19" s="56">
        <v>40496.092658117625</v>
      </c>
      <c r="G19" s="57">
        <f t="shared" si="4"/>
        <v>74672.643889656567</v>
      </c>
      <c r="H19" s="56">
        <v>385</v>
      </c>
      <c r="I19" s="56">
        <v>407</v>
      </c>
      <c r="J19" s="57">
        <f t="shared" si="5"/>
        <v>792</v>
      </c>
      <c r="K19" s="56">
        <v>257</v>
      </c>
      <c r="L19" s="56">
        <v>173</v>
      </c>
      <c r="M19" s="57">
        <f t="shared" si="6"/>
        <v>430</v>
      </c>
      <c r="N19" s="32">
        <f t="shared" si="13"/>
        <v>0.23265814747534952</v>
      </c>
      <c r="O19" s="32">
        <f t="shared" si="0"/>
        <v>0.30956528756511148</v>
      </c>
      <c r="P19" s="33">
        <f t="shared" si="1"/>
        <v>0.26888519001575939</v>
      </c>
      <c r="Q19" s="41"/>
      <c r="R19" s="58">
        <f t="shared" si="10"/>
        <v>53.234503475917357</v>
      </c>
      <c r="S19" s="58">
        <f t="shared" si="11"/>
        <v>69.820849410547623</v>
      </c>
      <c r="T19" s="58">
        <f t="shared" si="12"/>
        <v>61.106909893335981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43668.407762040471</v>
      </c>
      <c r="F20" s="56">
        <v>56153.426374364753</v>
      </c>
      <c r="G20" s="57">
        <f t="shared" si="4"/>
        <v>99821.834136405232</v>
      </c>
      <c r="H20" s="56">
        <v>371</v>
      </c>
      <c r="I20" s="56">
        <v>416</v>
      </c>
      <c r="J20" s="57">
        <f t="shared" si="5"/>
        <v>787</v>
      </c>
      <c r="K20" s="56">
        <v>257</v>
      </c>
      <c r="L20" s="56">
        <v>202</v>
      </c>
      <c r="M20" s="57">
        <f t="shared" si="6"/>
        <v>459</v>
      </c>
      <c r="N20" s="32">
        <f t="shared" si="13"/>
        <v>0.30352262957379111</v>
      </c>
      <c r="O20" s="32">
        <f t="shared" si="0"/>
        <v>0.40123346843464014</v>
      </c>
      <c r="P20" s="33">
        <f t="shared" si="1"/>
        <v>0.35170328843369564</v>
      </c>
      <c r="Q20" s="41"/>
      <c r="R20" s="58">
        <f t="shared" si="10"/>
        <v>69.535681149745969</v>
      </c>
      <c r="S20" s="58">
        <f t="shared" si="11"/>
        <v>90.863149473082132</v>
      </c>
      <c r="T20" s="58">
        <f t="shared" si="12"/>
        <v>80.113831570148662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43737.200432149257</v>
      </c>
      <c r="F21" s="56">
        <v>55677.497109774435</v>
      </c>
      <c r="G21" s="57">
        <f t="shared" si="4"/>
        <v>99414.697541923699</v>
      </c>
      <c r="H21" s="56">
        <v>371</v>
      </c>
      <c r="I21" s="56">
        <v>411</v>
      </c>
      <c r="J21" s="57">
        <f t="shared" si="5"/>
        <v>782</v>
      </c>
      <c r="K21" s="56">
        <v>238</v>
      </c>
      <c r="L21" s="56">
        <v>215</v>
      </c>
      <c r="M21" s="57">
        <f t="shared" si="6"/>
        <v>453</v>
      </c>
      <c r="N21" s="32">
        <f t="shared" si="13"/>
        <v>0.31429434055870403</v>
      </c>
      <c r="O21" s="32">
        <f t="shared" si="0"/>
        <v>0.39183015081194711</v>
      </c>
      <c r="P21" s="33">
        <f t="shared" si="1"/>
        <v>0.35346693952101893</v>
      </c>
      <c r="Q21" s="41"/>
      <c r="R21" s="58">
        <f t="shared" si="10"/>
        <v>71.818063106977434</v>
      </c>
      <c r="S21" s="58">
        <f t="shared" si="11"/>
        <v>88.941688673761078</v>
      </c>
      <c r="T21" s="58">
        <f t="shared" si="12"/>
        <v>80.497730803177078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42825.890195780732</v>
      </c>
      <c r="F22" s="56">
        <v>52591.337169956678</v>
      </c>
      <c r="G22" s="57">
        <f t="shared" si="4"/>
        <v>95417.227365737403</v>
      </c>
      <c r="H22" s="56">
        <v>371</v>
      </c>
      <c r="I22" s="56">
        <v>377</v>
      </c>
      <c r="J22" s="57">
        <f t="shared" si="5"/>
        <v>748</v>
      </c>
      <c r="K22" s="56">
        <v>238</v>
      </c>
      <c r="L22" s="56">
        <v>231</v>
      </c>
      <c r="M22" s="57">
        <f t="shared" si="6"/>
        <v>469</v>
      </c>
      <c r="N22" s="32">
        <f t="shared" si="13"/>
        <v>0.30774568982308659</v>
      </c>
      <c r="O22" s="32">
        <f t="shared" si="0"/>
        <v>0.37911863588492417</v>
      </c>
      <c r="P22" s="33">
        <f t="shared" si="1"/>
        <v>0.34337565627514538</v>
      </c>
      <c r="Q22" s="41"/>
      <c r="R22" s="58">
        <f t="shared" si="10"/>
        <v>70.321658777965084</v>
      </c>
      <c r="S22" s="58">
        <f t="shared" si="11"/>
        <v>86.498909819007693</v>
      </c>
      <c r="T22" s="58">
        <f t="shared" si="12"/>
        <v>78.403637934048817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42710.643127843869</v>
      </c>
      <c r="F23" s="56">
        <v>40737.186282692572</v>
      </c>
      <c r="G23" s="57">
        <f t="shared" si="4"/>
        <v>83447.829410536448</v>
      </c>
      <c r="H23" s="56">
        <v>359</v>
      </c>
      <c r="I23" s="56">
        <v>355</v>
      </c>
      <c r="J23" s="57">
        <f t="shared" si="5"/>
        <v>714</v>
      </c>
      <c r="K23" s="56">
        <v>240</v>
      </c>
      <c r="L23" s="56">
        <v>236</v>
      </c>
      <c r="M23" s="57">
        <f t="shared" si="6"/>
        <v>476</v>
      </c>
      <c r="N23" s="32">
        <f t="shared" si="13"/>
        <v>0.31161094910292908</v>
      </c>
      <c r="O23" s="32">
        <f t="shared" si="0"/>
        <v>0.3012927214565157</v>
      </c>
      <c r="P23" s="33">
        <f t="shared" si="1"/>
        <v>0.30648700347643698</v>
      </c>
      <c r="Q23" s="41"/>
      <c r="R23" s="58">
        <f t="shared" si="10"/>
        <v>71.303243952994777</v>
      </c>
      <c r="S23" s="58">
        <f t="shared" si="11"/>
        <v>68.929249209293687</v>
      </c>
      <c r="T23" s="58">
        <f t="shared" si="12"/>
        <v>70.124226395408783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40687.105919849731</v>
      </c>
      <c r="F24" s="56">
        <v>37180.934659030805</v>
      </c>
      <c r="G24" s="57">
        <f t="shared" si="4"/>
        <v>77868.040578880536</v>
      </c>
      <c r="H24" s="56">
        <v>350</v>
      </c>
      <c r="I24" s="56">
        <v>373</v>
      </c>
      <c r="J24" s="57">
        <f t="shared" si="5"/>
        <v>723</v>
      </c>
      <c r="K24" s="56">
        <v>258</v>
      </c>
      <c r="L24" s="56">
        <v>236</v>
      </c>
      <c r="M24" s="57">
        <f t="shared" si="6"/>
        <v>494</v>
      </c>
      <c r="N24" s="32">
        <f t="shared" si="13"/>
        <v>0.29148832186962498</v>
      </c>
      <c r="O24" s="32">
        <f t="shared" si="0"/>
        <v>0.26730412563287803</v>
      </c>
      <c r="P24" s="33">
        <f t="shared" si="1"/>
        <v>0.279417398374051</v>
      </c>
      <c r="Q24" s="41"/>
      <c r="R24" s="58">
        <f t="shared" si="10"/>
        <v>66.919582105016005</v>
      </c>
      <c r="S24" s="58">
        <f t="shared" si="11"/>
        <v>61.052437863761583</v>
      </c>
      <c r="T24" s="58">
        <f t="shared" si="12"/>
        <v>63.983599489630677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38914.406691869437</v>
      </c>
      <c r="F25" s="56">
        <v>36332.920540566127</v>
      </c>
      <c r="G25" s="57">
        <f t="shared" si="4"/>
        <v>75247.327232435564</v>
      </c>
      <c r="H25" s="56">
        <v>346</v>
      </c>
      <c r="I25" s="56">
        <v>390</v>
      </c>
      <c r="J25" s="57">
        <f t="shared" si="5"/>
        <v>736</v>
      </c>
      <c r="K25" s="56">
        <v>258</v>
      </c>
      <c r="L25" s="56">
        <v>236</v>
      </c>
      <c r="M25" s="57">
        <f t="shared" si="6"/>
        <v>494</v>
      </c>
      <c r="N25" s="32">
        <f t="shared" si="13"/>
        <v>0.2805248463946759</v>
      </c>
      <c r="O25" s="32">
        <f t="shared" si="0"/>
        <v>0.25448924507288839</v>
      </c>
      <c r="P25" s="33">
        <f t="shared" si="1"/>
        <v>0.26731984039261197</v>
      </c>
      <c r="Q25" s="41"/>
      <c r="R25" s="58">
        <f t="shared" si="10"/>
        <v>64.42782564879046</v>
      </c>
      <c r="S25" s="58">
        <f t="shared" si="11"/>
        <v>58.039809170233433</v>
      </c>
      <c r="T25" s="58">
        <f t="shared" si="12"/>
        <v>61.176688806858181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37806.726488336979</v>
      </c>
      <c r="F26" s="56">
        <v>34446.092769845818</v>
      </c>
      <c r="G26" s="57">
        <f t="shared" si="4"/>
        <v>72252.819258182804</v>
      </c>
      <c r="H26" s="56">
        <v>336</v>
      </c>
      <c r="I26" s="56">
        <v>380</v>
      </c>
      <c r="J26" s="57">
        <f t="shared" si="5"/>
        <v>716</v>
      </c>
      <c r="K26" s="56">
        <v>258</v>
      </c>
      <c r="L26" s="56">
        <v>236</v>
      </c>
      <c r="M26" s="57">
        <f t="shared" si="6"/>
        <v>494</v>
      </c>
      <c r="N26" s="32">
        <f t="shared" si="13"/>
        <v>0.27685066262695501</v>
      </c>
      <c r="O26" s="32">
        <f t="shared" si="0"/>
        <v>0.24497960834266769</v>
      </c>
      <c r="P26" s="33">
        <f t="shared" si="1"/>
        <v>0.26068239933247273</v>
      </c>
      <c r="Q26" s="41"/>
      <c r="R26" s="58">
        <f t="shared" si="10"/>
        <v>63.647687690802996</v>
      </c>
      <c r="S26" s="58">
        <f t="shared" si="11"/>
        <v>55.918981769230221</v>
      </c>
      <c r="T26" s="58">
        <f t="shared" si="12"/>
        <v>59.713073767093228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35048.499704348462</v>
      </c>
      <c r="F27" s="56">
        <v>29664.15799444792</v>
      </c>
      <c r="G27" s="57">
        <f t="shared" si="4"/>
        <v>64712.657698796378</v>
      </c>
      <c r="H27" s="56">
        <v>330</v>
      </c>
      <c r="I27" s="56">
        <v>347</v>
      </c>
      <c r="J27" s="57">
        <f t="shared" si="5"/>
        <v>677</v>
      </c>
      <c r="K27" s="56">
        <v>257</v>
      </c>
      <c r="L27" s="56">
        <v>250</v>
      </c>
      <c r="M27" s="57">
        <f t="shared" si="6"/>
        <v>507</v>
      </c>
      <c r="N27" s="32">
        <f t="shared" si="13"/>
        <v>0.25958775037290738</v>
      </c>
      <c r="O27" s="32">
        <f t="shared" si="0"/>
        <v>0.21660259064816811</v>
      </c>
      <c r="P27" s="33">
        <f t="shared" si="1"/>
        <v>0.23794217591332942</v>
      </c>
      <c r="Q27" s="41"/>
      <c r="R27" s="58">
        <f t="shared" si="10"/>
        <v>59.707835952893461</v>
      </c>
      <c r="S27" s="58">
        <f t="shared" si="11"/>
        <v>49.688706858371724</v>
      </c>
      <c r="T27" s="58">
        <f t="shared" si="12"/>
        <v>54.655960894253695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10551.71649785909</v>
      </c>
      <c r="F28" s="56">
        <v>15018.523671543018</v>
      </c>
      <c r="G28" s="57">
        <f t="shared" si="4"/>
        <v>25570.24016940211</v>
      </c>
      <c r="H28" s="56">
        <v>190</v>
      </c>
      <c r="I28" s="56">
        <v>195</v>
      </c>
      <c r="J28" s="57">
        <f t="shared" si="5"/>
        <v>385</v>
      </c>
      <c r="K28" s="56">
        <v>0</v>
      </c>
      <c r="L28" s="56">
        <v>0</v>
      </c>
      <c r="M28" s="57">
        <f t="shared" si="6"/>
        <v>0</v>
      </c>
      <c r="N28" s="32">
        <f t="shared" si="13"/>
        <v>0.25710810179968541</v>
      </c>
      <c r="O28" s="32">
        <f t="shared" si="0"/>
        <v>0.35656513940035656</v>
      </c>
      <c r="P28" s="33">
        <f t="shared" si="1"/>
        <v>0.30748244551950588</v>
      </c>
      <c r="Q28" s="41"/>
      <c r="R28" s="58">
        <f t="shared" si="10"/>
        <v>55.535349988732051</v>
      </c>
      <c r="S28" s="58">
        <f t="shared" si="11"/>
        <v>77.018070110477012</v>
      </c>
      <c r="T28" s="58">
        <f t="shared" si="12"/>
        <v>66.416208232213279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9605.3151417793451</v>
      </c>
      <c r="F29" s="56">
        <v>15150.289304945643</v>
      </c>
      <c r="G29" s="57">
        <f t="shared" si="4"/>
        <v>24755.604446724989</v>
      </c>
      <c r="H29" s="56">
        <v>184</v>
      </c>
      <c r="I29" s="56">
        <v>199</v>
      </c>
      <c r="J29" s="57">
        <f t="shared" si="5"/>
        <v>383</v>
      </c>
      <c r="K29" s="56">
        <v>0</v>
      </c>
      <c r="L29" s="56">
        <v>0</v>
      </c>
      <c r="M29" s="57">
        <f t="shared" si="6"/>
        <v>0</v>
      </c>
      <c r="N29" s="32">
        <f t="shared" si="13"/>
        <v>0.24167962816473795</v>
      </c>
      <c r="O29" s="32">
        <f t="shared" si="0"/>
        <v>0.3524634586112424</v>
      </c>
      <c r="P29" s="33">
        <f t="shared" si="1"/>
        <v>0.2992409395455588</v>
      </c>
      <c r="Q29" s="41"/>
      <c r="R29" s="58">
        <f t="shared" si="10"/>
        <v>52.2027996835834</v>
      </c>
      <c r="S29" s="58">
        <f t="shared" si="11"/>
        <v>76.13210706002836</v>
      </c>
      <c r="T29" s="58">
        <f t="shared" si="12"/>
        <v>64.636042941840699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9156.7341498474634</v>
      </c>
      <c r="F30" s="56">
        <v>15443.808303386068</v>
      </c>
      <c r="G30" s="57">
        <f t="shared" si="4"/>
        <v>24600.542453233531</v>
      </c>
      <c r="H30" s="56">
        <v>190</v>
      </c>
      <c r="I30" s="56">
        <v>210</v>
      </c>
      <c r="J30" s="57">
        <f t="shared" si="5"/>
        <v>400</v>
      </c>
      <c r="K30" s="56">
        <v>0</v>
      </c>
      <c r="L30" s="56">
        <v>0</v>
      </c>
      <c r="M30" s="57">
        <f t="shared" si="6"/>
        <v>0</v>
      </c>
      <c r="N30" s="32">
        <f t="shared" si="13"/>
        <v>0.22311730384618575</v>
      </c>
      <c r="O30" s="32">
        <f t="shared" si="0"/>
        <v>0.34047196436036303</v>
      </c>
      <c r="P30" s="33">
        <f t="shared" si="1"/>
        <v>0.28472850061612881</v>
      </c>
      <c r="Q30" s="41"/>
      <c r="R30" s="58">
        <f t="shared" si="10"/>
        <v>48.193337630776121</v>
      </c>
      <c r="S30" s="58">
        <f t="shared" si="11"/>
        <v>73.541944301838413</v>
      </c>
      <c r="T30" s="58">
        <f t="shared" si="12"/>
        <v>61.501356133083824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8376.8108652536521</v>
      </c>
      <c r="F31" s="56">
        <v>14660.712533703458</v>
      </c>
      <c r="G31" s="57">
        <f t="shared" si="4"/>
        <v>23037.52339895711</v>
      </c>
      <c r="H31" s="56">
        <v>191</v>
      </c>
      <c r="I31" s="56">
        <v>210</v>
      </c>
      <c r="J31" s="57">
        <f t="shared" si="5"/>
        <v>401</v>
      </c>
      <c r="K31" s="56">
        <v>0</v>
      </c>
      <c r="L31" s="56">
        <v>0</v>
      </c>
      <c r="M31" s="57">
        <f t="shared" si="6"/>
        <v>0</v>
      </c>
      <c r="N31" s="32">
        <f t="shared" si="13"/>
        <v>0.20304466902398807</v>
      </c>
      <c r="O31" s="32">
        <f t="shared" si="0"/>
        <v>0.32320794827388577</v>
      </c>
      <c r="P31" s="33">
        <f t="shared" si="1"/>
        <v>0.26597306962867262</v>
      </c>
      <c r="Q31" s="41"/>
      <c r="R31" s="58">
        <f t="shared" si="10"/>
        <v>43.857648509181423</v>
      </c>
      <c r="S31" s="58">
        <f t="shared" si="11"/>
        <v>69.812916827159327</v>
      </c>
      <c r="T31" s="58">
        <f t="shared" si="12"/>
        <v>57.450183039793288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7869.2301815629844</v>
      </c>
      <c r="F32" s="56">
        <v>14511.016365799749</v>
      </c>
      <c r="G32" s="57">
        <f t="shared" si="4"/>
        <v>22380.246547362734</v>
      </c>
      <c r="H32" s="56">
        <v>189</v>
      </c>
      <c r="I32" s="56">
        <v>212</v>
      </c>
      <c r="J32" s="57">
        <f t="shared" si="5"/>
        <v>401</v>
      </c>
      <c r="K32" s="56">
        <v>0</v>
      </c>
      <c r="L32" s="56">
        <v>0</v>
      </c>
      <c r="M32" s="57">
        <f t="shared" si="6"/>
        <v>0</v>
      </c>
      <c r="N32" s="32">
        <f t="shared" si="13"/>
        <v>0.19275990058698275</v>
      </c>
      <c r="O32" s="32">
        <f t="shared" si="0"/>
        <v>0.31688977039220279</v>
      </c>
      <c r="P32" s="33">
        <f t="shared" si="1"/>
        <v>0.25838466966106416</v>
      </c>
      <c r="Q32" s="41"/>
      <c r="R32" s="58">
        <f t="shared" si="10"/>
        <v>41.63613852678828</v>
      </c>
      <c r="S32" s="58">
        <f t="shared" si="11"/>
        <v>68.448190404715803</v>
      </c>
      <c r="T32" s="58">
        <f t="shared" si="12"/>
        <v>55.811088646789862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6137.7983353980917</v>
      </c>
      <c r="F33" s="56">
        <v>12294.636145037597</v>
      </c>
      <c r="G33" s="57">
        <f t="shared" si="4"/>
        <v>18432.434480435688</v>
      </c>
      <c r="H33" s="56">
        <v>178</v>
      </c>
      <c r="I33" s="56">
        <v>216</v>
      </c>
      <c r="J33" s="57">
        <f t="shared" si="5"/>
        <v>394</v>
      </c>
      <c r="K33" s="56">
        <v>0</v>
      </c>
      <c r="L33" s="56">
        <v>0</v>
      </c>
      <c r="M33" s="57">
        <f t="shared" si="6"/>
        <v>0</v>
      </c>
      <c r="N33" s="32">
        <f t="shared" si="13"/>
        <v>0.15963894963062036</v>
      </c>
      <c r="O33" s="32">
        <f t="shared" si="0"/>
        <v>0.26351672121565495</v>
      </c>
      <c r="P33" s="33">
        <f t="shared" si="1"/>
        <v>0.21658716958586774</v>
      </c>
      <c r="Q33" s="41"/>
      <c r="R33" s="58">
        <f t="shared" si="10"/>
        <v>34.482013120213999</v>
      </c>
      <c r="S33" s="58">
        <f t="shared" si="11"/>
        <v>56.91961178258147</v>
      </c>
      <c r="T33" s="58">
        <f t="shared" si="12"/>
        <v>46.782828630547428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2821.0907374687463</v>
      </c>
      <c r="F34" s="56">
        <v>4377.0897812329204</v>
      </c>
      <c r="G34" s="57">
        <f t="shared" si="4"/>
        <v>7198.1805187016671</v>
      </c>
      <c r="H34" s="56">
        <v>165</v>
      </c>
      <c r="I34" s="56">
        <v>211</v>
      </c>
      <c r="J34" s="57">
        <f t="shared" si="5"/>
        <v>376</v>
      </c>
      <c r="K34" s="56">
        <v>0</v>
      </c>
      <c r="L34" s="56">
        <v>0</v>
      </c>
      <c r="M34" s="57">
        <f t="shared" si="6"/>
        <v>0</v>
      </c>
      <c r="N34" s="32">
        <f t="shared" si="13"/>
        <v>7.9155183430660664E-2</v>
      </c>
      <c r="O34" s="32">
        <f t="shared" si="0"/>
        <v>9.6039358022488155E-2</v>
      </c>
      <c r="P34" s="33">
        <f t="shared" si="1"/>
        <v>8.8630079278734078E-2</v>
      </c>
      <c r="Q34" s="41"/>
      <c r="R34" s="58">
        <f t="shared" si="10"/>
        <v>17.097519621022705</v>
      </c>
      <c r="S34" s="58">
        <f t="shared" si="11"/>
        <v>20.744501332857443</v>
      </c>
      <c r="T34" s="58">
        <f t="shared" si="12"/>
        <v>19.14409712420656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1467.2896595565778</v>
      </c>
      <c r="F35" s="56">
        <v>2393.7689789019855</v>
      </c>
      <c r="G35" s="57">
        <f t="shared" si="4"/>
        <v>3861.0586384585631</v>
      </c>
      <c r="H35" s="56">
        <v>176</v>
      </c>
      <c r="I35" s="56">
        <v>215</v>
      </c>
      <c r="J35" s="57">
        <f t="shared" si="5"/>
        <v>391</v>
      </c>
      <c r="K35" s="56">
        <v>0</v>
      </c>
      <c r="L35" s="56">
        <v>0</v>
      </c>
      <c r="M35" s="57">
        <f t="shared" si="6"/>
        <v>0</v>
      </c>
      <c r="N35" s="32">
        <f t="shared" si="13"/>
        <v>3.8596634563251735E-2</v>
      </c>
      <c r="O35" s="32">
        <f t="shared" si="0"/>
        <v>5.1545412982385561E-2</v>
      </c>
      <c r="P35" s="33">
        <f t="shared" si="1"/>
        <v>4.5716806839757547E-2</v>
      </c>
      <c r="Q35" s="41"/>
      <c r="R35" s="58">
        <f t="shared" si="10"/>
        <v>8.336873065662374</v>
      </c>
      <c r="S35" s="58">
        <f t="shared" si="11"/>
        <v>11.133809204195282</v>
      </c>
      <c r="T35" s="58">
        <f t="shared" si="12"/>
        <v>9.8748302773876286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313.9364714307265</v>
      </c>
      <c r="F36" s="61">
        <v>472</v>
      </c>
      <c r="G36" s="62">
        <f t="shared" si="4"/>
        <v>785.93647143072644</v>
      </c>
      <c r="H36" s="61">
        <v>174</v>
      </c>
      <c r="I36" s="61">
        <v>213</v>
      </c>
      <c r="J36" s="62">
        <f t="shared" si="5"/>
        <v>387</v>
      </c>
      <c r="K36" s="61">
        <v>0</v>
      </c>
      <c r="L36" s="61">
        <v>0</v>
      </c>
      <c r="M36" s="62">
        <f t="shared" si="6"/>
        <v>0</v>
      </c>
      <c r="N36" s="34">
        <f t="shared" si="13"/>
        <v>8.3529286779141787E-3</v>
      </c>
      <c r="O36" s="34">
        <f t="shared" si="0"/>
        <v>1.0259085376456268E-2</v>
      </c>
      <c r="P36" s="35">
        <f t="shared" si="1"/>
        <v>9.4020536825381185E-3</v>
      </c>
      <c r="Q36" s="41"/>
      <c r="R36" s="58">
        <f t="shared" si="10"/>
        <v>1.8042325944294626</v>
      </c>
      <c r="S36" s="58">
        <f t="shared" si="11"/>
        <v>2.215962441314554</v>
      </c>
      <c r="T36" s="58">
        <f t="shared" si="12"/>
        <v>2.0308435954282338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13149.188616587388</v>
      </c>
      <c r="F37" s="64">
        <v>11599.463124013768</v>
      </c>
      <c r="G37" s="65">
        <f t="shared" si="4"/>
        <v>24748.651740601155</v>
      </c>
      <c r="H37" s="64">
        <v>128</v>
      </c>
      <c r="I37" s="64">
        <v>126</v>
      </c>
      <c r="J37" s="65">
        <f t="shared" si="5"/>
        <v>254</v>
      </c>
      <c r="K37" s="64">
        <v>151</v>
      </c>
      <c r="L37" s="64">
        <v>109</v>
      </c>
      <c r="M37" s="65">
        <f t="shared" si="6"/>
        <v>260</v>
      </c>
      <c r="N37" s="30">
        <f t="shared" si="13"/>
        <v>0.2019968756388624</v>
      </c>
      <c r="O37" s="30">
        <f t="shared" si="0"/>
        <v>0.2138228713319158</v>
      </c>
      <c r="P37" s="31">
        <f t="shared" si="1"/>
        <v>0.20737240029327955</v>
      </c>
      <c r="Q37" s="41"/>
      <c r="R37" s="58">
        <f t="shared" si="10"/>
        <v>47.1297083031806</v>
      </c>
      <c r="S37" s="58">
        <f t="shared" si="11"/>
        <v>49.359417548994756</v>
      </c>
      <c r="T37" s="58">
        <f t="shared" si="12"/>
        <v>48.149127900002249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12583.699284845687</v>
      </c>
      <c r="F38" s="56">
        <v>11544.346697040317</v>
      </c>
      <c r="G38" s="57">
        <f t="shared" si="4"/>
        <v>24128.045981886004</v>
      </c>
      <c r="H38" s="56">
        <v>128</v>
      </c>
      <c r="I38" s="56">
        <v>126</v>
      </c>
      <c r="J38" s="57">
        <f t="shared" si="5"/>
        <v>254</v>
      </c>
      <c r="K38" s="56">
        <v>151</v>
      </c>
      <c r="L38" s="56">
        <v>136</v>
      </c>
      <c r="M38" s="57">
        <f t="shared" si="6"/>
        <v>287</v>
      </c>
      <c r="N38" s="32">
        <f t="shared" si="13"/>
        <v>0.19330986980529813</v>
      </c>
      <c r="O38" s="32">
        <f t="shared" si="0"/>
        <v>0.18942548400236803</v>
      </c>
      <c r="P38" s="33">
        <f t="shared" si="1"/>
        <v>0.19143165647323074</v>
      </c>
      <c r="Q38" s="41"/>
      <c r="R38" s="58">
        <f t="shared" si="10"/>
        <v>45.102864820235439</v>
      </c>
      <c r="S38" s="58">
        <f t="shared" si="11"/>
        <v>44.062391973436327</v>
      </c>
      <c r="T38" s="58">
        <f t="shared" si="12"/>
        <v>44.598975936942708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12316.853984640999</v>
      </c>
      <c r="F39" s="56">
        <v>11420.628137118772</v>
      </c>
      <c r="G39" s="57">
        <f t="shared" si="4"/>
        <v>23737.482121759771</v>
      </c>
      <c r="H39" s="56">
        <v>128</v>
      </c>
      <c r="I39" s="56">
        <v>124</v>
      </c>
      <c r="J39" s="57">
        <f t="shared" si="5"/>
        <v>252</v>
      </c>
      <c r="K39" s="56">
        <v>151</v>
      </c>
      <c r="L39" s="56">
        <v>152</v>
      </c>
      <c r="M39" s="57">
        <f t="shared" si="6"/>
        <v>303</v>
      </c>
      <c r="N39" s="32">
        <f t="shared" si="13"/>
        <v>0.18921061178322782</v>
      </c>
      <c r="O39" s="32">
        <f t="shared" si="0"/>
        <v>0.17711892272206534</v>
      </c>
      <c r="P39" s="33">
        <f t="shared" si="1"/>
        <v>0.18319350899672601</v>
      </c>
      <c r="Q39" s="41"/>
      <c r="R39" s="58">
        <f t="shared" si="10"/>
        <v>44.146430052476695</v>
      </c>
      <c r="S39" s="58">
        <f t="shared" si="11"/>
        <v>41.379087453328886</v>
      </c>
      <c r="T39" s="58">
        <f t="shared" si="12"/>
        <v>42.770238057224816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12157.894396711285</v>
      </c>
      <c r="F40" s="56">
        <v>11331.183065810304</v>
      </c>
      <c r="G40" s="57">
        <f t="shared" si="4"/>
        <v>23489.077462521589</v>
      </c>
      <c r="H40" s="56">
        <v>128</v>
      </c>
      <c r="I40" s="56">
        <v>150</v>
      </c>
      <c r="J40" s="57">
        <f t="shared" si="5"/>
        <v>278</v>
      </c>
      <c r="K40" s="56">
        <v>149</v>
      </c>
      <c r="L40" s="56">
        <v>152</v>
      </c>
      <c r="M40" s="57">
        <f t="shared" si="6"/>
        <v>301</v>
      </c>
      <c r="N40" s="32">
        <f t="shared" si="13"/>
        <v>0.18820269963949357</v>
      </c>
      <c r="O40" s="32">
        <f t="shared" si="0"/>
        <v>0.16165234914703128</v>
      </c>
      <c r="P40" s="33">
        <f t="shared" si="1"/>
        <v>0.17438585750520869</v>
      </c>
      <c r="Q40" s="41"/>
      <c r="R40" s="58">
        <f t="shared" si="10"/>
        <v>43.891315511593085</v>
      </c>
      <c r="S40" s="58">
        <f t="shared" si="11"/>
        <v>37.520473727848689</v>
      </c>
      <c r="T40" s="58">
        <f t="shared" si="12"/>
        <v>40.56835485755024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12052.896785463776</v>
      </c>
      <c r="F41" s="56">
        <v>11045.109995134459</v>
      </c>
      <c r="G41" s="57">
        <f t="shared" si="4"/>
        <v>23098.006780598233</v>
      </c>
      <c r="H41" s="56">
        <v>129</v>
      </c>
      <c r="I41" s="56">
        <v>128</v>
      </c>
      <c r="J41" s="57">
        <f t="shared" si="5"/>
        <v>257</v>
      </c>
      <c r="K41" s="56">
        <v>154</v>
      </c>
      <c r="L41" s="56">
        <v>152</v>
      </c>
      <c r="M41" s="57">
        <f t="shared" si="6"/>
        <v>306</v>
      </c>
      <c r="N41" s="32">
        <f t="shared" si="13"/>
        <v>0.18246482962128763</v>
      </c>
      <c r="O41" s="32">
        <f t="shared" si="0"/>
        <v>0.16903020927911452</v>
      </c>
      <c r="P41" s="33">
        <f t="shared" si="1"/>
        <v>0.17578391766056495</v>
      </c>
      <c r="Q41" s="41"/>
      <c r="R41" s="58">
        <f t="shared" si="10"/>
        <v>42.589741291391434</v>
      </c>
      <c r="S41" s="58">
        <f t="shared" si="11"/>
        <v>39.446821411194492</v>
      </c>
      <c r="T41" s="58">
        <f t="shared" si="12"/>
        <v>41.026655027705566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9895.9403788851123</v>
      </c>
      <c r="F42" s="56">
        <v>6499.0185012426782</v>
      </c>
      <c r="G42" s="57">
        <f t="shared" si="4"/>
        <v>16394.95888012779</v>
      </c>
      <c r="H42" s="56">
        <v>0</v>
      </c>
      <c r="I42" s="56">
        <v>0</v>
      </c>
      <c r="J42" s="57">
        <f t="shared" si="5"/>
        <v>0</v>
      </c>
      <c r="K42" s="56">
        <v>154</v>
      </c>
      <c r="L42" s="56">
        <v>152</v>
      </c>
      <c r="M42" s="57">
        <f t="shared" si="6"/>
        <v>306</v>
      </c>
      <c r="N42" s="32">
        <f t="shared" si="13"/>
        <v>0.25911029479694997</v>
      </c>
      <c r="O42" s="32">
        <f t="shared" si="0"/>
        <v>0.17240605107286391</v>
      </c>
      <c r="P42" s="33">
        <f t="shared" si="1"/>
        <v>0.21604152013661962</v>
      </c>
      <c r="Q42" s="41"/>
      <c r="R42" s="58">
        <f t="shared" si="10"/>
        <v>64.259353109643584</v>
      </c>
      <c r="S42" s="58">
        <f t="shared" si="11"/>
        <v>42.756700666070252</v>
      </c>
      <c r="T42" s="58">
        <f t="shared" si="12"/>
        <v>53.578296993881665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8807.2316778799413</v>
      </c>
      <c r="F43" s="56">
        <v>5733.4361845741141</v>
      </c>
      <c r="G43" s="57">
        <f t="shared" si="4"/>
        <v>14540.667862454055</v>
      </c>
      <c r="H43" s="56">
        <v>0</v>
      </c>
      <c r="I43" s="56">
        <v>0</v>
      </c>
      <c r="J43" s="57">
        <f t="shared" si="5"/>
        <v>0</v>
      </c>
      <c r="K43" s="56">
        <v>154</v>
      </c>
      <c r="L43" s="56">
        <v>152</v>
      </c>
      <c r="M43" s="57">
        <f t="shared" si="6"/>
        <v>306</v>
      </c>
      <c r="N43" s="32">
        <f t="shared" si="13"/>
        <v>0.2306040971376189</v>
      </c>
      <c r="O43" s="32">
        <f t="shared" si="0"/>
        <v>0.15209667297787866</v>
      </c>
      <c r="P43" s="33">
        <f t="shared" si="1"/>
        <v>0.19160694526742114</v>
      </c>
      <c r="Q43" s="41"/>
      <c r="R43" s="58">
        <f t="shared" si="10"/>
        <v>57.18981609012949</v>
      </c>
      <c r="S43" s="58">
        <f t="shared" si="11"/>
        <v>37.719974898513911</v>
      </c>
      <c r="T43" s="58">
        <f t="shared" si="12"/>
        <v>47.518522426320438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8537.0824416067007</v>
      </c>
      <c r="F44" s="56">
        <v>5600.0962582899638</v>
      </c>
      <c r="G44" s="57">
        <f t="shared" si="4"/>
        <v>14137.178699896664</v>
      </c>
      <c r="H44" s="56">
        <v>0</v>
      </c>
      <c r="I44" s="56">
        <v>0</v>
      </c>
      <c r="J44" s="57">
        <f t="shared" si="5"/>
        <v>0</v>
      </c>
      <c r="K44" s="56">
        <v>154</v>
      </c>
      <c r="L44" s="56">
        <v>152</v>
      </c>
      <c r="M44" s="57">
        <f t="shared" si="6"/>
        <v>306</v>
      </c>
      <c r="N44" s="32">
        <f t="shared" si="13"/>
        <v>0.22353064625069913</v>
      </c>
      <c r="O44" s="32">
        <f t="shared" si="0"/>
        <v>0.14855942960234411</v>
      </c>
      <c r="P44" s="33">
        <f t="shared" si="1"/>
        <v>0.18629004190249662</v>
      </c>
      <c r="Q44" s="41"/>
      <c r="R44" s="58">
        <f t="shared" si="10"/>
        <v>55.435600270173381</v>
      </c>
      <c r="S44" s="58">
        <f t="shared" si="11"/>
        <v>36.842738541381344</v>
      </c>
      <c r="T44" s="58">
        <f t="shared" si="12"/>
        <v>46.199930391819159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8205.5672963370725</v>
      </c>
      <c r="F45" s="56">
        <v>5525.6333722310128</v>
      </c>
      <c r="G45" s="57">
        <f t="shared" si="4"/>
        <v>13731.200668568086</v>
      </c>
      <c r="H45" s="56">
        <v>0</v>
      </c>
      <c r="I45" s="56">
        <v>0</v>
      </c>
      <c r="J45" s="57">
        <f t="shared" si="5"/>
        <v>0</v>
      </c>
      <c r="K45" s="56">
        <v>155</v>
      </c>
      <c r="L45" s="56">
        <v>152</v>
      </c>
      <c r="M45" s="57">
        <f t="shared" si="6"/>
        <v>307</v>
      </c>
      <c r="N45" s="32">
        <f t="shared" si="13"/>
        <v>0.21346428970699979</v>
      </c>
      <c r="O45" s="32">
        <f t="shared" si="0"/>
        <v>0.14658407714959182</v>
      </c>
      <c r="P45" s="33">
        <f t="shared" si="1"/>
        <v>0.18035095971114962</v>
      </c>
      <c r="Q45" s="41"/>
      <c r="R45" s="58">
        <f t="shared" si="10"/>
        <v>52.939143847335949</v>
      </c>
      <c r="S45" s="58">
        <f t="shared" si="11"/>
        <v>36.352851133098767</v>
      </c>
      <c r="T45" s="58">
        <f t="shared" si="12"/>
        <v>44.727038008365099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8128.6686148481422</v>
      </c>
      <c r="F46" s="56">
        <v>5501.8685985677866</v>
      </c>
      <c r="G46" s="57">
        <f t="shared" si="4"/>
        <v>13630.53721341593</v>
      </c>
      <c r="H46" s="56">
        <v>0</v>
      </c>
      <c r="I46" s="56">
        <v>0</v>
      </c>
      <c r="J46" s="57">
        <f t="shared" si="5"/>
        <v>0</v>
      </c>
      <c r="K46" s="56">
        <v>155</v>
      </c>
      <c r="L46" s="56">
        <v>154</v>
      </c>
      <c r="M46" s="57">
        <f t="shared" si="6"/>
        <v>309</v>
      </c>
      <c r="N46" s="32">
        <f t="shared" si="13"/>
        <v>0.21146380371613274</v>
      </c>
      <c r="O46" s="32">
        <f t="shared" si="0"/>
        <v>0.14405814302911046</v>
      </c>
      <c r="P46" s="33">
        <f t="shared" si="1"/>
        <v>0.17787004402098247</v>
      </c>
      <c r="Q46" s="41"/>
      <c r="R46" s="58">
        <f t="shared" si="10"/>
        <v>52.443023321600919</v>
      </c>
      <c r="S46" s="58">
        <f t="shared" si="11"/>
        <v>35.726419471219394</v>
      </c>
      <c r="T46" s="58">
        <f t="shared" si="12"/>
        <v>44.111770917203657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7925.360647845444</v>
      </c>
      <c r="F47" s="56">
        <v>5524.446607658193</v>
      </c>
      <c r="G47" s="57">
        <f t="shared" si="4"/>
        <v>13449.807255503638</v>
      </c>
      <c r="H47" s="56">
        <v>0</v>
      </c>
      <c r="I47" s="56">
        <v>0</v>
      </c>
      <c r="J47" s="57">
        <f t="shared" si="5"/>
        <v>0</v>
      </c>
      <c r="K47" s="56">
        <v>155</v>
      </c>
      <c r="L47" s="56">
        <v>182</v>
      </c>
      <c r="M47" s="57">
        <f t="shared" si="6"/>
        <v>337</v>
      </c>
      <c r="N47" s="32">
        <f t="shared" si="13"/>
        <v>0.20617483475144235</v>
      </c>
      <c r="O47" s="32">
        <f t="shared" si="0"/>
        <v>0.12239557354790395</v>
      </c>
      <c r="P47" s="33">
        <f t="shared" si="1"/>
        <v>0.1609290616385522</v>
      </c>
      <c r="Q47" s="41"/>
      <c r="R47" s="58">
        <f t="shared" si="10"/>
        <v>51.131359018357706</v>
      </c>
      <c r="S47" s="58">
        <f t="shared" si="11"/>
        <v>30.354102239880181</v>
      </c>
      <c r="T47" s="58">
        <f t="shared" si="12"/>
        <v>39.910407286360943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7325.4750716240151</v>
      </c>
      <c r="F48" s="56">
        <v>4644.6671169416568</v>
      </c>
      <c r="G48" s="57">
        <f t="shared" si="4"/>
        <v>11970.142188565671</v>
      </c>
      <c r="H48" s="56">
        <v>0</v>
      </c>
      <c r="I48" s="56">
        <v>0</v>
      </c>
      <c r="J48" s="57">
        <f t="shared" ref="J48:J58" si="14">+H48+I48</f>
        <v>0</v>
      </c>
      <c r="K48" s="56">
        <v>155</v>
      </c>
      <c r="L48" s="56">
        <v>174</v>
      </c>
      <c r="M48" s="57">
        <f t="shared" ref="M48:M58" si="15">+K48+L48</f>
        <v>329</v>
      </c>
      <c r="N48" s="32">
        <f t="shared" ref="N48" si="16">+E48/(H48*216+K48*248)</f>
        <v>0.19056907054172775</v>
      </c>
      <c r="O48" s="32">
        <f t="shared" ref="O48" si="17">+F48/(I48*216+L48*248)</f>
        <v>0.10763503700736135</v>
      </c>
      <c r="P48" s="33">
        <f t="shared" ref="P48" si="18">+G48/(J48*216+M48*248)</f>
        <v>0.14670730204634855</v>
      </c>
      <c r="Q48" s="41"/>
      <c r="R48" s="58">
        <f t="shared" ref="R48" si="19">+E48/(H48+K48)</f>
        <v>47.261129494348488</v>
      </c>
      <c r="S48" s="58">
        <f t="shared" ref="S48" si="20">+F48/(I48+L48)</f>
        <v>26.693489177825615</v>
      </c>
      <c r="T48" s="58">
        <f t="shared" ref="T48" si="21">+G48/(J48+M48)</f>
        <v>36.383410907494444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6942.8765820034441</v>
      </c>
      <c r="F49" s="56">
        <v>4386.9668812255131</v>
      </c>
      <c r="G49" s="57">
        <f t="shared" si="4"/>
        <v>11329.843463228957</v>
      </c>
      <c r="H49" s="56">
        <v>0</v>
      </c>
      <c r="I49" s="56">
        <v>0</v>
      </c>
      <c r="J49" s="57">
        <f t="shared" si="14"/>
        <v>0</v>
      </c>
      <c r="K49" s="56">
        <v>150</v>
      </c>
      <c r="L49" s="56">
        <v>174</v>
      </c>
      <c r="M49" s="57">
        <f t="shared" si="15"/>
        <v>324</v>
      </c>
      <c r="N49" s="32">
        <f t="shared" si="13"/>
        <v>0.18663646725815711</v>
      </c>
      <c r="O49" s="32">
        <f t="shared" si="0"/>
        <v>0.10166311830796981</v>
      </c>
      <c r="P49" s="33">
        <f t="shared" si="1"/>
        <v>0.1410026317108343</v>
      </c>
      <c r="Q49" s="41"/>
      <c r="R49" s="58">
        <f t="shared" si="10"/>
        <v>46.285843880022959</v>
      </c>
      <c r="S49" s="58">
        <f t="shared" si="11"/>
        <v>25.212453340376513</v>
      </c>
      <c r="T49" s="58">
        <f t="shared" si="12"/>
        <v>34.968652664286907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6997.8622185776321</v>
      </c>
      <c r="F50" s="56">
        <v>4211.5387683987392</v>
      </c>
      <c r="G50" s="57">
        <f t="shared" si="4"/>
        <v>11209.400986976372</v>
      </c>
      <c r="H50" s="56">
        <v>0</v>
      </c>
      <c r="I50" s="56">
        <v>0</v>
      </c>
      <c r="J50" s="57">
        <f t="shared" si="14"/>
        <v>0</v>
      </c>
      <c r="K50" s="56">
        <v>144</v>
      </c>
      <c r="L50" s="56">
        <v>174</v>
      </c>
      <c r="M50" s="57">
        <f t="shared" si="15"/>
        <v>318</v>
      </c>
      <c r="N50" s="32">
        <f t="shared" si="13"/>
        <v>0.19595268309189159</v>
      </c>
      <c r="O50" s="32">
        <f t="shared" si="0"/>
        <v>9.7597765304012304E-2</v>
      </c>
      <c r="P50" s="33">
        <f t="shared" si="1"/>
        <v>0.14213584128342935</v>
      </c>
      <c r="Q50" s="41"/>
      <c r="R50" s="58">
        <f t="shared" si="10"/>
        <v>48.596265406789115</v>
      </c>
      <c r="S50" s="58">
        <f t="shared" si="11"/>
        <v>24.204245795395053</v>
      </c>
      <c r="T50" s="58">
        <f t="shared" si="12"/>
        <v>35.249688638290479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6612.13803390674</v>
      </c>
      <c r="F51" s="56">
        <v>3727.9313425175001</v>
      </c>
      <c r="G51" s="57">
        <f t="shared" si="4"/>
        <v>10340.069376424241</v>
      </c>
      <c r="H51" s="56">
        <v>0</v>
      </c>
      <c r="I51" s="56">
        <v>0</v>
      </c>
      <c r="J51" s="57">
        <f t="shared" si="14"/>
        <v>0</v>
      </c>
      <c r="K51" s="56">
        <v>137</v>
      </c>
      <c r="L51" s="56">
        <v>174</v>
      </c>
      <c r="M51" s="57">
        <f t="shared" si="15"/>
        <v>311</v>
      </c>
      <c r="N51" s="32">
        <f t="shared" si="13"/>
        <v>0.19461202124754945</v>
      </c>
      <c r="O51" s="32">
        <f t="shared" si="0"/>
        <v>8.6390696665681777E-2</v>
      </c>
      <c r="P51" s="33">
        <f t="shared" si="1"/>
        <v>0.13406375604740484</v>
      </c>
      <c r="Q51" s="41"/>
      <c r="R51" s="58">
        <f t="shared" si="10"/>
        <v>48.263781269392261</v>
      </c>
      <c r="S51" s="58">
        <f t="shared" si="11"/>
        <v>21.424892773089081</v>
      </c>
      <c r="T51" s="58">
        <f t="shared" si="12"/>
        <v>33.247811499756402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6543.3346101594771</v>
      </c>
      <c r="F52" s="56">
        <v>3742.2475817913059</v>
      </c>
      <c r="G52" s="57">
        <f t="shared" si="4"/>
        <v>10285.582191950783</v>
      </c>
      <c r="H52" s="56">
        <v>0</v>
      </c>
      <c r="I52" s="56">
        <v>0</v>
      </c>
      <c r="J52" s="57">
        <f t="shared" si="14"/>
        <v>0</v>
      </c>
      <c r="K52" s="56">
        <v>130</v>
      </c>
      <c r="L52" s="56">
        <v>174</v>
      </c>
      <c r="M52" s="57">
        <f t="shared" si="15"/>
        <v>304</v>
      </c>
      <c r="N52" s="32">
        <f t="shared" si="13"/>
        <v>0.2029570288511004</v>
      </c>
      <c r="O52" s="32">
        <f t="shared" si="0"/>
        <v>8.6722459718930889E-2</v>
      </c>
      <c r="P52" s="33">
        <f t="shared" si="1"/>
        <v>0.13642803204518761</v>
      </c>
      <c r="Q52" s="41"/>
      <c r="R52" s="58">
        <f t="shared" si="10"/>
        <v>50.333343155072903</v>
      </c>
      <c r="S52" s="58">
        <f t="shared" si="11"/>
        <v>21.50717001029486</v>
      </c>
      <c r="T52" s="58">
        <f t="shared" si="12"/>
        <v>33.834151947206522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6443.0074220912729</v>
      </c>
      <c r="F53" s="56">
        <v>3720.8421799539929</v>
      </c>
      <c r="G53" s="57">
        <f t="shared" si="4"/>
        <v>10163.849602045266</v>
      </c>
      <c r="H53" s="56">
        <v>0</v>
      </c>
      <c r="I53" s="56">
        <v>0</v>
      </c>
      <c r="J53" s="57">
        <f t="shared" si="14"/>
        <v>0</v>
      </c>
      <c r="K53" s="56">
        <v>128</v>
      </c>
      <c r="L53" s="56">
        <v>166</v>
      </c>
      <c r="M53" s="57">
        <f t="shared" si="15"/>
        <v>294</v>
      </c>
      <c r="N53" s="32">
        <f t="shared" si="13"/>
        <v>0.20296772373019384</v>
      </c>
      <c r="O53" s="32">
        <f t="shared" si="0"/>
        <v>9.0381902933200364E-2</v>
      </c>
      <c r="P53" s="33">
        <f t="shared" si="1"/>
        <v>0.13939885892644924</v>
      </c>
      <c r="Q53" s="41"/>
      <c r="R53" s="58">
        <f t="shared" si="10"/>
        <v>50.33599548508807</v>
      </c>
      <c r="S53" s="58">
        <f t="shared" si="11"/>
        <v>22.414711927433693</v>
      </c>
      <c r="T53" s="58">
        <f t="shared" si="12"/>
        <v>34.570917013759406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6164.9309074477469</v>
      </c>
      <c r="F54" s="56">
        <v>3535.9560511224227</v>
      </c>
      <c r="G54" s="57">
        <f t="shared" si="4"/>
        <v>9700.8869585701686</v>
      </c>
      <c r="H54" s="56">
        <v>0</v>
      </c>
      <c r="I54" s="56">
        <v>0</v>
      </c>
      <c r="J54" s="57">
        <f t="shared" si="14"/>
        <v>0</v>
      </c>
      <c r="K54" s="56">
        <v>128</v>
      </c>
      <c r="L54" s="56">
        <v>130</v>
      </c>
      <c r="M54" s="57">
        <f t="shared" si="15"/>
        <v>258</v>
      </c>
      <c r="N54" s="32">
        <f t="shared" si="13"/>
        <v>0.1942077528807884</v>
      </c>
      <c r="O54" s="32">
        <f t="shared" si="0"/>
        <v>0.10967605617625381</v>
      </c>
      <c r="P54" s="33">
        <f t="shared" si="1"/>
        <v>0.15161426229323219</v>
      </c>
      <c r="Q54" s="41"/>
      <c r="R54" s="58">
        <f t="shared" si="10"/>
        <v>48.163522714435523</v>
      </c>
      <c r="S54" s="58">
        <f t="shared" si="11"/>
        <v>27.199661931710942</v>
      </c>
      <c r="T54" s="58">
        <f t="shared" si="12"/>
        <v>37.600337048721585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4759.6690664840335</v>
      </c>
      <c r="F55" s="56">
        <v>2701.4181070798877</v>
      </c>
      <c r="G55" s="57">
        <f t="shared" si="4"/>
        <v>7461.0871735639212</v>
      </c>
      <c r="H55" s="56">
        <v>0</v>
      </c>
      <c r="I55" s="56">
        <v>0</v>
      </c>
      <c r="J55" s="57">
        <f t="shared" si="14"/>
        <v>0</v>
      </c>
      <c r="K55" s="56">
        <v>108</v>
      </c>
      <c r="L55" s="56">
        <v>171</v>
      </c>
      <c r="M55" s="57">
        <f t="shared" si="15"/>
        <v>279</v>
      </c>
      <c r="N55" s="32">
        <f t="shared" si="13"/>
        <v>0.17770568497924258</v>
      </c>
      <c r="O55" s="32">
        <f t="shared" si="0"/>
        <v>6.3700672209957732E-2</v>
      </c>
      <c r="P55" s="33">
        <f t="shared" si="1"/>
        <v>0.10783164489484219</v>
      </c>
      <c r="Q55" s="41"/>
      <c r="R55" s="58">
        <f t="shared" si="10"/>
        <v>44.071009874852159</v>
      </c>
      <c r="S55" s="58">
        <f t="shared" si="11"/>
        <v>15.797766708069519</v>
      </c>
      <c r="T55" s="58">
        <f t="shared" si="12"/>
        <v>26.742247933920865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4623.8942994859744</v>
      </c>
      <c r="F56" s="56">
        <v>2606.3548849502836</v>
      </c>
      <c r="G56" s="57">
        <f t="shared" si="4"/>
        <v>7230.2491844362576</v>
      </c>
      <c r="H56" s="56">
        <v>0</v>
      </c>
      <c r="I56" s="56">
        <v>0</v>
      </c>
      <c r="J56" s="57">
        <f t="shared" si="14"/>
        <v>0</v>
      </c>
      <c r="K56" s="56">
        <v>91</v>
      </c>
      <c r="L56" s="56">
        <v>171</v>
      </c>
      <c r="M56" s="57">
        <f t="shared" si="15"/>
        <v>262</v>
      </c>
      <c r="N56" s="32">
        <f t="shared" si="13"/>
        <v>0.20488719866563163</v>
      </c>
      <c r="O56" s="32">
        <f t="shared" si="0"/>
        <v>6.1459038034104026E-2</v>
      </c>
      <c r="P56" s="33">
        <f t="shared" si="1"/>
        <v>0.11127568924581781</v>
      </c>
      <c r="Q56" s="41"/>
      <c r="R56" s="58">
        <f t="shared" si="10"/>
        <v>50.812025269076642</v>
      </c>
      <c r="S56" s="58">
        <f t="shared" si="11"/>
        <v>15.241841432457798</v>
      </c>
      <c r="T56" s="58">
        <f t="shared" si="12"/>
        <v>27.596370932962817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3724.4200137694806</v>
      </c>
      <c r="F57" s="56">
        <v>2261.122281869395</v>
      </c>
      <c r="G57" s="57">
        <f t="shared" si="4"/>
        <v>5985.5422956388757</v>
      </c>
      <c r="H57" s="56">
        <v>0</v>
      </c>
      <c r="I57" s="56">
        <v>0</v>
      </c>
      <c r="J57" s="57">
        <f t="shared" si="14"/>
        <v>0</v>
      </c>
      <c r="K57" s="56">
        <v>90</v>
      </c>
      <c r="L57" s="56">
        <v>171</v>
      </c>
      <c r="M57" s="57">
        <f t="shared" si="15"/>
        <v>261</v>
      </c>
      <c r="N57" s="32">
        <f t="shared" si="13"/>
        <v>0.16686469595741402</v>
      </c>
      <c r="O57" s="32">
        <f t="shared" si="0"/>
        <v>5.3318295648684094E-2</v>
      </c>
      <c r="P57" s="33">
        <f t="shared" si="1"/>
        <v>9.2472226789625439E-2</v>
      </c>
      <c r="Q57" s="41"/>
      <c r="R57" s="58">
        <f t="shared" si="10"/>
        <v>41.382444597438671</v>
      </c>
      <c r="S57" s="58">
        <f t="shared" si="11"/>
        <v>13.222937320873655</v>
      </c>
      <c r="T57" s="58">
        <f t="shared" si="12"/>
        <v>22.933112243827111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3527.9431505714433</v>
      </c>
      <c r="F58" s="61">
        <v>2231.9999999999995</v>
      </c>
      <c r="G58" s="62">
        <f t="shared" si="4"/>
        <v>5759.9431505714429</v>
      </c>
      <c r="H58" s="56">
        <v>0</v>
      </c>
      <c r="I58" s="56">
        <v>0</v>
      </c>
      <c r="J58" s="57">
        <f t="shared" si="14"/>
        <v>0</v>
      </c>
      <c r="K58" s="56">
        <v>106</v>
      </c>
      <c r="L58" s="56">
        <v>173</v>
      </c>
      <c r="M58" s="57">
        <f t="shared" si="15"/>
        <v>279</v>
      </c>
      <c r="N58" s="34">
        <f t="shared" si="13"/>
        <v>0.13420355867968059</v>
      </c>
      <c r="O58" s="34">
        <f t="shared" si="0"/>
        <v>5.2023121387283225E-2</v>
      </c>
      <c r="P58" s="35">
        <f t="shared" si="1"/>
        <v>8.324579648762058E-2</v>
      </c>
      <c r="Q58" s="41"/>
      <c r="R58" s="58">
        <f t="shared" si="10"/>
        <v>33.282482552560786</v>
      </c>
      <c r="S58" s="58">
        <f t="shared" si="11"/>
        <v>12.901734104046239</v>
      </c>
      <c r="T58" s="58">
        <f t="shared" si="12"/>
        <v>20.644957528929904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10023.760060219169</v>
      </c>
      <c r="F59" s="64">
        <v>7167.1653519024076</v>
      </c>
      <c r="G59" s="65">
        <f t="shared" si="4"/>
        <v>17190.925412121578</v>
      </c>
      <c r="H59" s="66">
        <v>25</v>
      </c>
      <c r="I59" s="64">
        <v>30</v>
      </c>
      <c r="J59" s="65">
        <f t="shared" si="5"/>
        <v>55</v>
      </c>
      <c r="K59" s="66">
        <v>93</v>
      </c>
      <c r="L59" s="64">
        <v>118</v>
      </c>
      <c r="M59" s="65">
        <f t="shared" si="6"/>
        <v>211</v>
      </c>
      <c r="N59" s="30">
        <f t="shared" si="13"/>
        <v>0.35215570756812709</v>
      </c>
      <c r="O59" s="30">
        <f t="shared" si="0"/>
        <v>0.20051380236969582</v>
      </c>
      <c r="P59" s="31">
        <f t="shared" si="1"/>
        <v>0.26773806086658325</v>
      </c>
      <c r="Q59" s="41"/>
      <c r="R59" s="58">
        <f t="shared" si="10"/>
        <v>84.947119154399729</v>
      </c>
      <c r="S59" s="58">
        <f t="shared" si="11"/>
        <v>48.426792918259508</v>
      </c>
      <c r="T59" s="58">
        <f t="shared" si="12"/>
        <v>64.627539143314209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9526.854058757579</v>
      </c>
      <c r="F60" s="56">
        <v>7228.4128631089625</v>
      </c>
      <c r="G60" s="57">
        <f t="shared" si="4"/>
        <v>16755.26692186654</v>
      </c>
      <c r="H60" s="55">
        <v>29</v>
      </c>
      <c r="I60" s="56">
        <v>29</v>
      </c>
      <c r="J60" s="57">
        <f t="shared" ref="J60:J84" si="22">+H60+I60</f>
        <v>58</v>
      </c>
      <c r="K60" s="55">
        <v>101</v>
      </c>
      <c r="L60" s="56">
        <v>102</v>
      </c>
      <c r="M60" s="57">
        <f t="shared" ref="M60:M84" si="23">+K60+L60</f>
        <v>203</v>
      </c>
      <c r="N60" s="32">
        <f t="shared" si="13"/>
        <v>0.30425568659803204</v>
      </c>
      <c r="O60" s="32">
        <f t="shared" si="0"/>
        <v>0.22903716296289489</v>
      </c>
      <c r="P60" s="33">
        <f t="shared" si="1"/>
        <v>0.26649807421215388</v>
      </c>
      <c r="Q60" s="41"/>
      <c r="R60" s="58">
        <f t="shared" si="10"/>
        <v>73.283492759673678</v>
      </c>
      <c r="S60" s="58">
        <f t="shared" si="11"/>
        <v>55.178724145869943</v>
      </c>
      <c r="T60" s="58">
        <f t="shared" si="12"/>
        <v>64.196424987994405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9038.9418756520736</v>
      </c>
      <c r="F61" s="56">
        <v>7117.3869200189229</v>
      </c>
      <c r="G61" s="57">
        <f t="shared" si="4"/>
        <v>16156.328795670997</v>
      </c>
      <c r="H61" s="55">
        <v>29</v>
      </c>
      <c r="I61" s="56">
        <v>29</v>
      </c>
      <c r="J61" s="57">
        <f t="shared" si="22"/>
        <v>58</v>
      </c>
      <c r="K61" s="55">
        <v>102</v>
      </c>
      <c r="L61" s="56">
        <v>102</v>
      </c>
      <c r="M61" s="57">
        <f t="shared" si="23"/>
        <v>204</v>
      </c>
      <c r="N61" s="32">
        <f t="shared" si="13"/>
        <v>0.28640500239708727</v>
      </c>
      <c r="O61" s="32">
        <f t="shared" si="0"/>
        <v>0.22551923067233595</v>
      </c>
      <c r="P61" s="33">
        <f t="shared" si="1"/>
        <v>0.25596211653471163</v>
      </c>
      <c r="Q61" s="41"/>
      <c r="R61" s="58">
        <f t="shared" si="10"/>
        <v>68.99955630268758</v>
      </c>
      <c r="S61" s="58">
        <f t="shared" si="11"/>
        <v>54.33119786273987</v>
      </c>
      <c r="T61" s="58">
        <f t="shared" si="12"/>
        <v>61.665377082713732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8684.8021321499564</v>
      </c>
      <c r="F62" s="56">
        <v>7055.1132009709336</v>
      </c>
      <c r="G62" s="57">
        <f t="shared" si="4"/>
        <v>15739.915333120891</v>
      </c>
      <c r="H62" s="55">
        <v>29</v>
      </c>
      <c r="I62" s="56">
        <v>29</v>
      </c>
      <c r="J62" s="57">
        <f t="shared" si="22"/>
        <v>58</v>
      </c>
      <c r="K62" s="55">
        <v>103</v>
      </c>
      <c r="L62" s="56">
        <v>102</v>
      </c>
      <c r="M62" s="57">
        <f t="shared" si="23"/>
        <v>205</v>
      </c>
      <c r="N62" s="32">
        <f t="shared" si="13"/>
        <v>0.27303829640813493</v>
      </c>
      <c r="O62" s="32">
        <f t="shared" si="0"/>
        <v>0.22354604565814112</v>
      </c>
      <c r="P62" s="33">
        <f t="shared" si="1"/>
        <v>0.24838901863907478</v>
      </c>
      <c r="Q62" s="41"/>
      <c r="R62" s="58">
        <f t="shared" si="10"/>
        <v>65.793955546590581</v>
      </c>
      <c r="S62" s="58">
        <f t="shared" si="11"/>
        <v>53.855825961610179</v>
      </c>
      <c r="T62" s="58">
        <f t="shared" si="12"/>
        <v>59.847586817950159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8378.5963399525372</v>
      </c>
      <c r="F63" s="56">
        <v>6889.0838165338537</v>
      </c>
      <c r="G63" s="57">
        <f t="shared" si="4"/>
        <v>15267.680156486391</v>
      </c>
      <c r="H63" s="55">
        <v>29</v>
      </c>
      <c r="I63" s="56">
        <v>29</v>
      </c>
      <c r="J63" s="57">
        <f t="shared" si="22"/>
        <v>58</v>
      </c>
      <c r="K63" s="55">
        <v>103</v>
      </c>
      <c r="L63" s="56">
        <v>102</v>
      </c>
      <c r="M63" s="57">
        <f t="shared" si="23"/>
        <v>205</v>
      </c>
      <c r="N63" s="32">
        <f t="shared" si="13"/>
        <v>0.26341160525504709</v>
      </c>
      <c r="O63" s="32">
        <f t="shared" si="0"/>
        <v>0.21828529203212463</v>
      </c>
      <c r="P63" s="33">
        <f t="shared" si="1"/>
        <v>0.24093675287978777</v>
      </c>
      <c r="Q63" s="41"/>
      <c r="R63" s="58">
        <f t="shared" si="10"/>
        <v>63.474214696610133</v>
      </c>
      <c r="S63" s="58">
        <f t="shared" si="11"/>
        <v>52.588426080411097</v>
      </c>
      <c r="T63" s="58">
        <f t="shared" si="12"/>
        <v>58.052015804130761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7871.9464752917884</v>
      </c>
      <c r="F64" s="56">
        <v>6712.1545255700066</v>
      </c>
      <c r="G64" s="57">
        <f t="shared" si="4"/>
        <v>14584.101000861796</v>
      </c>
      <c r="H64" s="55">
        <v>28</v>
      </c>
      <c r="I64" s="56">
        <v>32</v>
      </c>
      <c r="J64" s="57">
        <f t="shared" si="22"/>
        <v>60</v>
      </c>
      <c r="K64" s="55">
        <v>99</v>
      </c>
      <c r="L64" s="56">
        <v>109</v>
      </c>
      <c r="M64" s="57">
        <f t="shared" si="23"/>
        <v>208</v>
      </c>
      <c r="N64" s="3">
        <f t="shared" si="13"/>
        <v>0.25725315278731337</v>
      </c>
      <c r="O64" s="3">
        <f t="shared" si="0"/>
        <v>0.1977420022852347</v>
      </c>
      <c r="P64" s="4">
        <f t="shared" si="1"/>
        <v>0.22595595254185977</v>
      </c>
      <c r="Q64" s="41"/>
      <c r="R64" s="58">
        <f t="shared" si="10"/>
        <v>61.983830514108568</v>
      </c>
      <c r="S64" s="58">
        <f t="shared" si="11"/>
        <v>47.603932805461042</v>
      </c>
      <c r="T64" s="58">
        <f t="shared" si="12"/>
        <v>54.418287316648495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6444.9641544050128</v>
      </c>
      <c r="F65" s="56">
        <v>6275.8387901911447</v>
      </c>
      <c r="G65" s="57">
        <f t="shared" si="4"/>
        <v>12720.802944596158</v>
      </c>
      <c r="H65" s="55">
        <v>28</v>
      </c>
      <c r="I65" s="56">
        <v>32</v>
      </c>
      <c r="J65" s="57">
        <f t="shared" si="22"/>
        <v>60</v>
      </c>
      <c r="K65" s="55">
        <v>105</v>
      </c>
      <c r="L65" s="56">
        <v>99</v>
      </c>
      <c r="M65" s="57">
        <f t="shared" si="23"/>
        <v>204</v>
      </c>
      <c r="N65" s="3">
        <f t="shared" si="13"/>
        <v>0.20085278466732151</v>
      </c>
      <c r="O65" s="3">
        <f t="shared" si="0"/>
        <v>0.19946093281817776</v>
      </c>
      <c r="P65" s="4">
        <f t="shared" si="1"/>
        <v>0.20016369185228094</v>
      </c>
      <c r="Q65" s="41"/>
      <c r="R65" s="58">
        <f t="shared" si="10"/>
        <v>48.458377100789569</v>
      </c>
      <c r="S65" s="58">
        <f t="shared" si="11"/>
        <v>47.907166337336982</v>
      </c>
      <c r="T65" s="58">
        <f t="shared" si="12"/>
        <v>48.184859638621809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2598.7070757364763</v>
      </c>
      <c r="F66" s="56">
        <v>2682.5531982801663</v>
      </c>
      <c r="G66" s="57">
        <f t="shared" si="4"/>
        <v>5281.2602740166421</v>
      </c>
      <c r="H66" s="55">
        <v>25</v>
      </c>
      <c r="I66" s="56">
        <v>29</v>
      </c>
      <c r="J66" s="57">
        <f t="shared" si="22"/>
        <v>54</v>
      </c>
      <c r="K66" s="55">
        <v>42</v>
      </c>
      <c r="L66" s="56">
        <v>36</v>
      </c>
      <c r="M66" s="57">
        <f t="shared" si="23"/>
        <v>78</v>
      </c>
      <c r="N66" s="3">
        <f t="shared" si="13"/>
        <v>0.16430874277544741</v>
      </c>
      <c r="O66" s="3">
        <f t="shared" si="0"/>
        <v>0.17657669814903676</v>
      </c>
      <c r="P66" s="4">
        <f t="shared" si="1"/>
        <v>0.17031928128278645</v>
      </c>
      <c r="Q66" s="41"/>
      <c r="R66" s="58">
        <f t="shared" si="10"/>
        <v>38.786672772186215</v>
      </c>
      <c r="S66" s="58">
        <f t="shared" si="11"/>
        <v>41.270049204310247</v>
      </c>
      <c r="T66" s="58">
        <f t="shared" si="12"/>
        <v>40.00954753042911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2510.3981285250625</v>
      </c>
      <c r="F67" s="56">
        <v>1867.6519270724675</v>
      </c>
      <c r="G67" s="57">
        <f t="shared" si="4"/>
        <v>4378.0500555975304</v>
      </c>
      <c r="H67" s="55">
        <v>22</v>
      </c>
      <c r="I67" s="56">
        <v>29</v>
      </c>
      <c r="J67" s="57">
        <f t="shared" si="22"/>
        <v>51</v>
      </c>
      <c r="K67" s="55">
        <v>42</v>
      </c>
      <c r="L67" s="56">
        <v>36</v>
      </c>
      <c r="M67" s="57">
        <f t="shared" si="23"/>
        <v>78</v>
      </c>
      <c r="N67" s="3">
        <f t="shared" si="13"/>
        <v>0.16550620573081901</v>
      </c>
      <c r="O67" s="3">
        <f t="shared" si="0"/>
        <v>0.12293654074989913</v>
      </c>
      <c r="P67" s="4">
        <f t="shared" si="1"/>
        <v>0.14420454728582116</v>
      </c>
      <c r="Q67" s="41"/>
      <c r="R67" s="58">
        <f t="shared" si="10"/>
        <v>39.224970758204101</v>
      </c>
      <c r="S67" s="58">
        <f t="shared" si="11"/>
        <v>28.733106570345655</v>
      </c>
      <c r="T67" s="58">
        <f t="shared" si="12"/>
        <v>33.938372524011861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2442.9117984292275</v>
      </c>
      <c r="F68" s="56">
        <v>1247.6224568269022</v>
      </c>
      <c r="G68" s="57">
        <f t="shared" si="4"/>
        <v>3690.5342552561297</v>
      </c>
      <c r="H68" s="55">
        <v>9</v>
      </c>
      <c r="I68" s="56">
        <v>7</v>
      </c>
      <c r="J68" s="57">
        <f t="shared" si="22"/>
        <v>16</v>
      </c>
      <c r="K68" s="55">
        <v>53</v>
      </c>
      <c r="L68" s="56">
        <v>58</v>
      </c>
      <c r="M68" s="57">
        <f t="shared" si="23"/>
        <v>111</v>
      </c>
      <c r="N68" s="3">
        <f t="shared" si="13"/>
        <v>0.16191090922781201</v>
      </c>
      <c r="O68" s="3">
        <f t="shared" si="0"/>
        <v>7.8486566232190622E-2</v>
      </c>
      <c r="P68" s="4">
        <f t="shared" si="1"/>
        <v>0.11911096873406048</v>
      </c>
      <c r="Q68" s="41"/>
      <c r="R68" s="58">
        <f t="shared" si="10"/>
        <v>39.401803200471413</v>
      </c>
      <c r="S68" s="58">
        <f t="shared" si="11"/>
        <v>19.194191643490804</v>
      </c>
      <c r="T68" s="58">
        <f t="shared" si="12"/>
        <v>29.059324844536455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1213.295907935295</v>
      </c>
      <c r="F69" s="61">
        <v>679.00000000000023</v>
      </c>
      <c r="G69" s="62">
        <f t="shared" si="4"/>
        <v>1892.2959079352952</v>
      </c>
      <c r="H69" s="67">
        <v>8</v>
      </c>
      <c r="I69" s="61">
        <v>7</v>
      </c>
      <c r="J69" s="62">
        <f t="shared" si="22"/>
        <v>15</v>
      </c>
      <c r="K69" s="67">
        <v>58</v>
      </c>
      <c r="L69" s="61">
        <v>58</v>
      </c>
      <c r="M69" s="62">
        <f t="shared" si="23"/>
        <v>116</v>
      </c>
      <c r="N69" s="6">
        <f t="shared" si="13"/>
        <v>7.5303867175725861E-2</v>
      </c>
      <c r="O69" s="6">
        <f t="shared" si="0"/>
        <v>4.2715148465022661E-2</v>
      </c>
      <c r="P69" s="7">
        <f t="shared" si="1"/>
        <v>5.9119467256163932E-2</v>
      </c>
      <c r="Q69" s="41"/>
      <c r="R69" s="58">
        <f t="shared" si="10"/>
        <v>18.383271332352955</v>
      </c>
      <c r="S69" s="58">
        <f t="shared" si="11"/>
        <v>10.44615384615385</v>
      </c>
      <c r="T69" s="58">
        <f t="shared" si="12"/>
        <v>14.44500693080378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4927</v>
      </c>
      <c r="F70" s="64">
        <v>9759.5617094090485</v>
      </c>
      <c r="G70" s="65">
        <f t="shared" si="4"/>
        <v>14686.561709409048</v>
      </c>
      <c r="H70" s="66">
        <v>348</v>
      </c>
      <c r="I70" s="64">
        <v>350</v>
      </c>
      <c r="J70" s="65">
        <f t="shared" si="22"/>
        <v>698</v>
      </c>
      <c r="K70" s="66">
        <v>0</v>
      </c>
      <c r="L70" s="64">
        <v>0</v>
      </c>
      <c r="M70" s="65">
        <f t="shared" si="23"/>
        <v>0</v>
      </c>
      <c r="N70" s="15">
        <f t="shared" si="13"/>
        <v>6.5546509152830987E-2</v>
      </c>
      <c r="O70" s="15">
        <f t="shared" si="0"/>
        <v>0.12909473160593979</v>
      </c>
      <c r="P70" s="16">
        <f t="shared" si="1"/>
        <v>9.7411663678028809E-2</v>
      </c>
      <c r="Q70" s="41"/>
      <c r="R70" s="58">
        <f t="shared" si="10"/>
        <v>14.158045977011493</v>
      </c>
      <c r="S70" s="58">
        <f t="shared" si="11"/>
        <v>27.884462026882996</v>
      </c>
      <c r="T70" s="58">
        <f t="shared" si="12"/>
        <v>21.040919354454225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7237.3871261489139</v>
      </c>
      <c r="F71" s="56">
        <v>14552.384332356767</v>
      </c>
      <c r="G71" s="57">
        <f t="shared" ref="G71:G84" si="24">+E71+F71</f>
        <v>21789.771458505682</v>
      </c>
      <c r="H71" s="55">
        <v>348</v>
      </c>
      <c r="I71" s="56">
        <v>350</v>
      </c>
      <c r="J71" s="57">
        <f t="shared" si="22"/>
        <v>698</v>
      </c>
      <c r="K71" s="55">
        <v>0</v>
      </c>
      <c r="L71" s="56">
        <v>0</v>
      </c>
      <c r="M71" s="57">
        <f t="shared" si="23"/>
        <v>0</v>
      </c>
      <c r="N71" s="3">
        <f t="shared" si="13"/>
        <v>9.6282821495169674E-2</v>
      </c>
      <c r="O71" s="3">
        <f t="shared" si="0"/>
        <v>0.19249185624810539</v>
      </c>
      <c r="P71" s="4">
        <f t="shared" si="1"/>
        <v>0.14452517416497984</v>
      </c>
      <c r="Q71" s="41"/>
      <c r="R71" s="58">
        <f t="shared" ref="R71:R86" si="25">+E71/(H71+K71)</f>
        <v>20.797089442956651</v>
      </c>
      <c r="S71" s="58">
        <f t="shared" ref="S71:S86" si="26">+F71/(I71+L71)</f>
        <v>41.578240949590764</v>
      </c>
      <c r="T71" s="58">
        <f t="shared" ref="T71:T86" si="27">+G71/(J71+M71)</f>
        <v>31.217437619635646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13377.174563023547</v>
      </c>
      <c r="F72" s="56">
        <v>23335.079607822874</v>
      </c>
      <c r="G72" s="57">
        <f t="shared" si="24"/>
        <v>36712.25417084642</v>
      </c>
      <c r="H72" s="55">
        <v>350</v>
      </c>
      <c r="I72" s="56">
        <v>350</v>
      </c>
      <c r="J72" s="57">
        <f t="shared" si="22"/>
        <v>700</v>
      </c>
      <c r="K72" s="55">
        <v>0</v>
      </c>
      <c r="L72" s="56">
        <v>0</v>
      </c>
      <c r="M72" s="57">
        <f t="shared" si="23"/>
        <v>0</v>
      </c>
      <c r="N72" s="3">
        <f t="shared" si="13"/>
        <v>0.17694675347914746</v>
      </c>
      <c r="O72" s="3">
        <f t="shared" si="0"/>
        <v>0.30866507417755124</v>
      </c>
      <c r="P72" s="4">
        <f t="shared" si="1"/>
        <v>0.24280591382834935</v>
      </c>
      <c r="Q72" s="41"/>
      <c r="R72" s="58">
        <f t="shared" si="25"/>
        <v>38.220498751495846</v>
      </c>
      <c r="S72" s="58">
        <f t="shared" si="26"/>
        <v>66.671656022351073</v>
      </c>
      <c r="T72" s="58">
        <f t="shared" si="27"/>
        <v>52.446077386923456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15775.43424202353</v>
      </c>
      <c r="F73" s="56">
        <v>26341.823714470207</v>
      </c>
      <c r="G73" s="57">
        <f t="shared" si="24"/>
        <v>42117.257956493733</v>
      </c>
      <c r="H73" s="55">
        <v>348</v>
      </c>
      <c r="I73" s="56">
        <v>344</v>
      </c>
      <c r="J73" s="57">
        <f t="shared" si="22"/>
        <v>692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0.20986901662972982</v>
      </c>
      <c r="O73" s="3">
        <f t="shared" ref="O73" si="29">+F73/(I73*216+L73*248)</f>
        <v>0.35451420804358053</v>
      </c>
      <c r="P73" s="4">
        <f t="shared" ref="P73" si="30">+G73/(J73*216+M73*248)</f>
        <v>0.28177356265048792</v>
      </c>
      <c r="Q73" s="41"/>
      <c r="R73" s="58">
        <f t="shared" si="25"/>
        <v>45.331707592021637</v>
      </c>
      <c r="S73" s="58">
        <f t="shared" si="26"/>
        <v>76.575068937413391</v>
      </c>
      <c r="T73" s="58">
        <f t="shared" si="27"/>
        <v>60.863089532505391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16762.85277237431</v>
      </c>
      <c r="F74" s="56">
        <v>29584.718863944199</v>
      </c>
      <c r="G74" s="57">
        <f t="shared" si="24"/>
        <v>46347.571636318506</v>
      </c>
      <c r="H74" s="55">
        <v>348</v>
      </c>
      <c r="I74" s="56">
        <v>350</v>
      </c>
      <c r="J74" s="57">
        <f t="shared" si="22"/>
        <v>698</v>
      </c>
      <c r="K74" s="55">
        <v>0</v>
      </c>
      <c r="L74" s="56">
        <v>0</v>
      </c>
      <c r="M74" s="57">
        <f t="shared" si="23"/>
        <v>0</v>
      </c>
      <c r="N74" s="3">
        <f t="shared" si="13"/>
        <v>0.22300517204627382</v>
      </c>
      <c r="O74" s="3">
        <f t="shared" si="0"/>
        <v>0.39133226010508199</v>
      </c>
      <c r="P74" s="4">
        <f t="shared" si="1"/>
        <v>0.30740987236229511</v>
      </c>
      <c r="Q74" s="41"/>
      <c r="R74" s="58">
        <f t="shared" si="25"/>
        <v>48.169117161995146</v>
      </c>
      <c r="S74" s="58">
        <f t="shared" si="26"/>
        <v>84.527768182697713</v>
      </c>
      <c r="T74" s="58">
        <f t="shared" si="27"/>
        <v>66.400532430255737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18614.471301311423</v>
      </c>
      <c r="F75" s="56">
        <v>31086.559718430897</v>
      </c>
      <c r="G75" s="57">
        <f t="shared" si="24"/>
        <v>49701.031019742324</v>
      </c>
      <c r="H75" s="55">
        <v>348</v>
      </c>
      <c r="I75" s="56">
        <v>350</v>
      </c>
      <c r="J75" s="57">
        <f t="shared" si="22"/>
        <v>698</v>
      </c>
      <c r="K75" s="55">
        <v>0</v>
      </c>
      <c r="L75" s="56">
        <v>0</v>
      </c>
      <c r="M75" s="57">
        <f t="shared" si="23"/>
        <v>0</v>
      </c>
      <c r="N75" s="3">
        <f t="shared" si="13"/>
        <v>0.24763824102425797</v>
      </c>
      <c r="O75" s="3">
        <f t="shared" si="0"/>
        <v>0.41119787987342454</v>
      </c>
      <c r="P75" s="4">
        <f t="shared" si="1"/>
        <v>0.3296523865789977</v>
      </c>
      <c r="Q75" s="41"/>
      <c r="R75" s="58">
        <f t="shared" si="25"/>
        <v>53.489860061239725</v>
      </c>
      <c r="S75" s="58">
        <f t="shared" si="26"/>
        <v>88.818742052659701</v>
      </c>
      <c r="T75" s="58">
        <f t="shared" si="27"/>
        <v>71.204915501063496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26111.907618902162</v>
      </c>
      <c r="F76" s="56">
        <v>34443.629886086812</v>
      </c>
      <c r="G76" s="57">
        <f t="shared" si="24"/>
        <v>60555.53750498897</v>
      </c>
      <c r="H76" s="55">
        <v>350</v>
      </c>
      <c r="I76" s="56">
        <v>350</v>
      </c>
      <c r="J76" s="57">
        <f t="shared" si="22"/>
        <v>700</v>
      </c>
      <c r="K76" s="55">
        <v>0</v>
      </c>
      <c r="L76" s="56">
        <v>0</v>
      </c>
      <c r="M76" s="57">
        <f t="shared" si="23"/>
        <v>0</v>
      </c>
      <c r="N76" s="3">
        <f t="shared" si="13"/>
        <v>0.34539560342463177</v>
      </c>
      <c r="O76" s="3">
        <f t="shared" si="0"/>
        <v>0.45560356992178325</v>
      </c>
      <c r="P76" s="4">
        <f t="shared" si="1"/>
        <v>0.40049958667320745</v>
      </c>
      <c r="Q76" s="41"/>
      <c r="R76" s="58">
        <f t="shared" si="25"/>
        <v>74.605450339720463</v>
      </c>
      <c r="S76" s="58">
        <f t="shared" si="26"/>
        <v>98.410371103105177</v>
      </c>
      <c r="T76" s="58">
        <f t="shared" si="27"/>
        <v>86.507910721412813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30076.499721847689</v>
      </c>
      <c r="F77" s="56">
        <v>34657.195999467105</v>
      </c>
      <c r="G77" s="57">
        <f t="shared" si="24"/>
        <v>64733.695721314798</v>
      </c>
      <c r="H77" s="55">
        <v>350</v>
      </c>
      <c r="I77" s="56">
        <v>356</v>
      </c>
      <c r="J77" s="57">
        <f t="shared" si="22"/>
        <v>706</v>
      </c>
      <c r="K77" s="55">
        <v>0</v>
      </c>
      <c r="L77" s="56">
        <v>0</v>
      </c>
      <c r="M77" s="57">
        <f t="shared" si="23"/>
        <v>0</v>
      </c>
      <c r="N77" s="3">
        <f t="shared" si="13"/>
        <v>0.39783729790803823</v>
      </c>
      <c r="O77" s="3">
        <f t="shared" si="0"/>
        <v>0.4507021951657707</v>
      </c>
      <c r="P77" s="4">
        <f t="shared" si="1"/>
        <v>0.42449438491052094</v>
      </c>
      <c r="Q77" s="41"/>
      <c r="R77" s="58">
        <f t="shared" si="25"/>
        <v>85.932856348136255</v>
      </c>
      <c r="S77" s="58">
        <f t="shared" si="26"/>
        <v>97.351674155806478</v>
      </c>
      <c r="T77" s="58">
        <f t="shared" si="27"/>
        <v>91.690787140672512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21919.300868452403</v>
      </c>
      <c r="F78" s="56">
        <v>20518.391952968035</v>
      </c>
      <c r="G78" s="57">
        <f t="shared" si="24"/>
        <v>42437.692821420438</v>
      </c>
      <c r="H78" s="55">
        <v>348</v>
      </c>
      <c r="I78" s="56">
        <v>350</v>
      </c>
      <c r="J78" s="57">
        <f t="shared" si="22"/>
        <v>698</v>
      </c>
      <c r="K78" s="55">
        <v>0</v>
      </c>
      <c r="L78" s="56">
        <v>0</v>
      </c>
      <c r="M78" s="57">
        <f t="shared" si="23"/>
        <v>0</v>
      </c>
      <c r="N78" s="3">
        <f t="shared" si="13"/>
        <v>0.29160415161308539</v>
      </c>
      <c r="O78" s="3">
        <f t="shared" si="0"/>
        <v>0.27140730096518567</v>
      </c>
      <c r="P78" s="4">
        <f t="shared" si="1"/>
        <v>0.28147679097302103</v>
      </c>
      <c r="Q78" s="41"/>
      <c r="R78" s="58">
        <f t="shared" si="25"/>
        <v>62.986496748426447</v>
      </c>
      <c r="S78" s="58">
        <f t="shared" si="26"/>
        <v>58.623977008480104</v>
      </c>
      <c r="T78" s="58">
        <f t="shared" si="27"/>
        <v>60.798986850172547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20518.319331611114</v>
      </c>
      <c r="F79" s="56">
        <v>18900.484108265933</v>
      </c>
      <c r="G79" s="57">
        <f t="shared" si="24"/>
        <v>39418.803439877047</v>
      </c>
      <c r="H79" s="55">
        <v>348</v>
      </c>
      <c r="I79" s="56">
        <v>350</v>
      </c>
      <c r="J79" s="57">
        <f t="shared" si="22"/>
        <v>698</v>
      </c>
      <c r="K79" s="55">
        <v>0</v>
      </c>
      <c r="L79" s="56">
        <v>0</v>
      </c>
      <c r="M79" s="57">
        <f t="shared" si="23"/>
        <v>0</v>
      </c>
      <c r="N79" s="3">
        <f t="shared" si="13"/>
        <v>0.27296614691904952</v>
      </c>
      <c r="O79" s="3">
        <f t="shared" si="0"/>
        <v>0.25000640354849119</v>
      </c>
      <c r="P79" s="4">
        <f t="shared" si="1"/>
        <v>0.2614533816186263</v>
      </c>
      <c r="Q79" s="41"/>
      <c r="R79" s="58">
        <f t="shared" si="25"/>
        <v>58.960687734514693</v>
      </c>
      <c r="S79" s="58">
        <f t="shared" si="26"/>
        <v>54.001383166474092</v>
      </c>
      <c r="T79" s="58">
        <f t="shared" si="27"/>
        <v>56.473930429623273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15677.11173551665</v>
      </c>
      <c r="F80" s="56">
        <v>14032.145378709512</v>
      </c>
      <c r="G80" s="57">
        <f t="shared" si="24"/>
        <v>29709.257114226162</v>
      </c>
      <c r="H80" s="55">
        <v>348</v>
      </c>
      <c r="I80" s="56">
        <v>350</v>
      </c>
      <c r="J80" s="57">
        <f t="shared" si="22"/>
        <v>698</v>
      </c>
      <c r="K80" s="55">
        <v>0</v>
      </c>
      <c r="L80" s="56">
        <v>0</v>
      </c>
      <c r="M80" s="57">
        <f t="shared" si="23"/>
        <v>0</v>
      </c>
      <c r="N80" s="3">
        <f t="shared" si="13"/>
        <v>0.20856097987862721</v>
      </c>
      <c r="O80" s="3">
        <f t="shared" si="0"/>
        <v>0.18561038860726869</v>
      </c>
      <c r="P80" s="4">
        <f t="shared" si="1"/>
        <v>0.19705280373969386</v>
      </c>
      <c r="Q80" s="41"/>
      <c r="R80" s="58">
        <f t="shared" si="25"/>
        <v>45.049171653783475</v>
      </c>
      <c r="S80" s="58">
        <f t="shared" si="26"/>
        <v>40.091843939170033</v>
      </c>
      <c r="T80" s="58">
        <f t="shared" si="27"/>
        <v>42.563405607773873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12616.9703031112</v>
      </c>
      <c r="F81" s="56">
        <v>11789.68204133729</v>
      </c>
      <c r="G81" s="57">
        <f t="shared" si="24"/>
        <v>24406.652344448492</v>
      </c>
      <c r="H81" s="55">
        <v>352</v>
      </c>
      <c r="I81" s="56">
        <v>350</v>
      </c>
      <c r="J81" s="57">
        <f t="shared" si="22"/>
        <v>702</v>
      </c>
      <c r="K81" s="55">
        <v>0</v>
      </c>
      <c r="L81" s="56">
        <v>0</v>
      </c>
      <c r="M81" s="57">
        <f t="shared" si="23"/>
        <v>0</v>
      </c>
      <c r="N81" s="3">
        <f t="shared" si="13"/>
        <v>0.16594289645295665</v>
      </c>
      <c r="O81" s="3">
        <f t="shared" ref="O81:O86" si="31">+F81/(I81*216+L81*248)</f>
        <v>0.15594817514996415</v>
      </c>
      <c r="P81" s="4">
        <f t="shared" ref="P81:P86" si="32">+G81/(J81*216+M81*248)</f>
        <v>0.16095977329619401</v>
      </c>
      <c r="Q81" s="41"/>
      <c r="R81" s="58">
        <f t="shared" si="25"/>
        <v>35.84366563383864</v>
      </c>
      <c r="S81" s="58">
        <f t="shared" si="26"/>
        <v>33.684805832392257</v>
      </c>
      <c r="T81" s="58">
        <f t="shared" si="27"/>
        <v>34.767311031977911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10665.011782241685</v>
      </c>
      <c r="F82" s="56">
        <v>10292.795697162874</v>
      </c>
      <c r="G82" s="57">
        <f t="shared" si="24"/>
        <v>20957.807479404561</v>
      </c>
      <c r="H82" s="55">
        <v>344</v>
      </c>
      <c r="I82" s="56">
        <v>350</v>
      </c>
      <c r="J82" s="57">
        <f t="shared" si="22"/>
        <v>694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0.14353213531225351</v>
      </c>
      <c r="O82" s="3">
        <f t="shared" si="31"/>
        <v>0.13614809123231314</v>
      </c>
      <c r="P82" s="4">
        <f t="shared" si="32"/>
        <v>0.13980819377337869</v>
      </c>
      <c r="Q82" s="41"/>
      <c r="R82" s="58">
        <f t="shared" si="25"/>
        <v>31.002941227446758</v>
      </c>
      <c r="S82" s="58">
        <f t="shared" si="26"/>
        <v>29.40798770617964</v>
      </c>
      <c r="T82" s="58">
        <f t="shared" si="27"/>
        <v>30.198569855049801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8421.2027594565734</v>
      </c>
      <c r="F83" s="56">
        <v>8152.0971937785898</v>
      </c>
      <c r="G83" s="57">
        <f t="shared" si="24"/>
        <v>16573.299953235164</v>
      </c>
      <c r="H83" s="55">
        <v>350</v>
      </c>
      <c r="I83" s="56">
        <v>350</v>
      </c>
      <c r="J83" s="57">
        <f t="shared" si="22"/>
        <v>700</v>
      </c>
      <c r="K83" s="55">
        <v>0</v>
      </c>
      <c r="L83" s="56">
        <v>0</v>
      </c>
      <c r="M83" s="57">
        <f t="shared" si="23"/>
        <v>0</v>
      </c>
      <c r="N83" s="3">
        <f t="shared" si="33"/>
        <v>0.11139157089228272</v>
      </c>
      <c r="O83" s="3">
        <f t="shared" si="31"/>
        <v>0.10783197346267975</v>
      </c>
      <c r="P83" s="4">
        <f t="shared" si="32"/>
        <v>0.10961177217748125</v>
      </c>
      <c r="Q83" s="41"/>
      <c r="R83" s="58">
        <f t="shared" si="25"/>
        <v>24.060579312733068</v>
      </c>
      <c r="S83" s="58">
        <f t="shared" si="26"/>
        <v>23.291706267938828</v>
      </c>
      <c r="T83" s="58">
        <f t="shared" si="27"/>
        <v>23.676142790335948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5025.7391694362168</v>
      </c>
      <c r="F84" s="61">
        <v>4502.0000000000009</v>
      </c>
      <c r="G84" s="62">
        <f t="shared" si="24"/>
        <v>9527.7391694362177</v>
      </c>
      <c r="H84" s="67">
        <v>350</v>
      </c>
      <c r="I84" s="61">
        <v>350</v>
      </c>
      <c r="J84" s="62">
        <f t="shared" si="22"/>
        <v>700</v>
      </c>
      <c r="K84" s="67">
        <v>0</v>
      </c>
      <c r="L84" s="61">
        <v>0</v>
      </c>
      <c r="M84" s="62">
        <f t="shared" si="23"/>
        <v>0</v>
      </c>
      <c r="N84" s="6">
        <f t="shared" si="33"/>
        <v>6.64780313417489E-2</v>
      </c>
      <c r="O84" s="6">
        <f t="shared" si="31"/>
        <v>5.9550264550264562E-2</v>
      </c>
      <c r="P84" s="7">
        <f t="shared" si="32"/>
        <v>6.3014147946006738E-2</v>
      </c>
      <c r="Q84" s="41"/>
      <c r="R84" s="58">
        <f t="shared" si="25"/>
        <v>14.359254769817761</v>
      </c>
      <c r="S84" s="58">
        <f t="shared" si="26"/>
        <v>12.862857142857145</v>
      </c>
      <c r="T84" s="58">
        <f t="shared" si="27"/>
        <v>13.611055956337454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2356.2630269258893</v>
      </c>
      <c r="F85" s="64">
        <v>4768.5426168075546</v>
      </c>
      <c r="G85" s="65">
        <f t="shared" ref="G85:G86" si="34">+E85+F85</f>
        <v>7124.8056437334435</v>
      </c>
      <c r="H85" s="71">
        <v>129</v>
      </c>
      <c r="I85" s="64">
        <v>128</v>
      </c>
      <c r="J85" s="65">
        <f t="shared" ref="J85:J86" si="35">+H85+I85</f>
        <v>257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8.4562985462456552E-2</v>
      </c>
      <c r="O85" s="3">
        <f t="shared" si="31"/>
        <v>0.1724733296009677</v>
      </c>
      <c r="P85" s="4">
        <f t="shared" si="32"/>
        <v>0.12834712573377727</v>
      </c>
      <c r="Q85" s="41"/>
      <c r="R85" s="58">
        <f t="shared" si="25"/>
        <v>18.265604859890615</v>
      </c>
      <c r="S85" s="58">
        <f t="shared" si="26"/>
        <v>37.25423919380902</v>
      </c>
      <c r="T85" s="58">
        <f t="shared" si="27"/>
        <v>27.722979158495889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2150.4874320520744</v>
      </c>
      <c r="F86" s="61">
        <v>4447.0000000000018</v>
      </c>
      <c r="G86" s="62">
        <f t="shared" si="34"/>
        <v>6597.4874320520757</v>
      </c>
      <c r="H86" s="72">
        <v>125</v>
      </c>
      <c r="I86" s="61">
        <v>128</v>
      </c>
      <c r="J86" s="62">
        <f t="shared" si="35"/>
        <v>253</v>
      </c>
      <c r="K86" s="72">
        <v>0</v>
      </c>
      <c r="L86" s="61">
        <v>0</v>
      </c>
      <c r="M86" s="62">
        <f t="shared" si="36"/>
        <v>0</v>
      </c>
      <c r="N86" s="6">
        <f t="shared" si="33"/>
        <v>7.9647682668595343E-2</v>
      </c>
      <c r="O86" s="6">
        <f t="shared" si="31"/>
        <v>0.16084346064814822</v>
      </c>
      <c r="P86" s="7">
        <f t="shared" si="32"/>
        <v>0.12072696955153117</v>
      </c>
      <c r="Q86" s="41"/>
      <c r="R86" s="58">
        <f t="shared" si="25"/>
        <v>17.203899456416597</v>
      </c>
      <c r="S86" s="58">
        <f t="shared" si="26"/>
        <v>34.742187500000014</v>
      </c>
      <c r="T86" s="58">
        <f t="shared" si="27"/>
        <v>26.077025423130735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1" spans="2:20" x14ac:dyDescent="0.25">
      <c r="C91" t="s">
        <v>110</v>
      </c>
      <c r="D91" s="1">
        <f>(SUMPRODUCT((G5:G86)*(D5:D86)))/1000</f>
        <v>1580424.9918432417</v>
      </c>
    </row>
    <row r="92" spans="2:20" x14ac:dyDescent="0.25">
      <c r="C92" t="s">
        <v>112</v>
      </c>
      <c r="D92" s="78">
        <f>SUMPRODUCT(((((J5:J86)*216)+((M5:M86)*248))*((D5:D86))/1000))</f>
        <v>7699900.1556799999</v>
      </c>
    </row>
    <row r="93" spans="2:20" x14ac:dyDescent="0.25">
      <c r="C93" t="s">
        <v>111</v>
      </c>
      <c r="D93" s="39">
        <f>+D91/D92</f>
        <v>0.20525266040981149</v>
      </c>
    </row>
    <row r="94" spans="2:20" x14ac:dyDescent="0.25">
      <c r="D94" s="86">
        <f>+D93-P2</f>
        <v>0</v>
      </c>
    </row>
  </sheetData>
  <mergeCells count="8">
    <mergeCell ref="B3:B4"/>
    <mergeCell ref="C3:C4"/>
    <mergeCell ref="K3:M3"/>
    <mergeCell ref="R3:T3"/>
    <mergeCell ref="H2:O2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6" zoomScale="82" zoomScaleNormal="82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0.22159925524718058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314.99999999999983</v>
      </c>
      <c r="F5" s="56">
        <v>1901.2169308433085</v>
      </c>
      <c r="G5" s="57">
        <f>+E5+F5</f>
        <v>2216.2169308433085</v>
      </c>
      <c r="H5" s="56">
        <v>193</v>
      </c>
      <c r="I5" s="56">
        <v>213</v>
      </c>
      <c r="J5" s="57">
        <f>+H5+I5</f>
        <v>406</v>
      </c>
      <c r="K5" s="56">
        <v>0</v>
      </c>
      <c r="L5" s="56">
        <v>0</v>
      </c>
      <c r="M5" s="57">
        <f>+K5+L5</f>
        <v>0</v>
      </c>
      <c r="N5" s="32">
        <f>+E5/(H5*216+K5*248)</f>
        <v>7.5561312607944691E-3</v>
      </c>
      <c r="O5" s="32">
        <f t="shared" ref="O5:O80" si="0">+F5/(I5*216+L5*248)</f>
        <v>4.1323616128571307E-2</v>
      </c>
      <c r="P5" s="33">
        <f t="shared" ref="P5:P80" si="1">+G5/(J5*216+M5*248)</f>
        <v>2.5271585144628132E-2</v>
      </c>
      <c r="Q5" s="41"/>
      <c r="R5" s="58">
        <f>+E5/(H5+K5)</f>
        <v>1.6321243523316054</v>
      </c>
      <c r="S5" s="58">
        <f t="shared" ref="S5" si="2">+F5/(I5+L5)</f>
        <v>8.9259010837714019</v>
      </c>
      <c r="T5" s="58">
        <f t="shared" ref="T5" si="3">+G5/(J5+M5)</f>
        <v>5.4586623912396766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563.28824279254229</v>
      </c>
      <c r="F6" s="56">
        <v>3545.44029916724</v>
      </c>
      <c r="G6" s="57">
        <f t="shared" ref="G6:G70" si="4">+E6+F6</f>
        <v>4108.728541959782</v>
      </c>
      <c r="H6" s="56">
        <v>192</v>
      </c>
      <c r="I6" s="56">
        <v>211</v>
      </c>
      <c r="J6" s="57">
        <f t="shared" ref="J6:J59" si="5">+H6+I6</f>
        <v>403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1.3582374681533138E-2</v>
      </c>
      <c r="O6" s="32">
        <f t="shared" ref="O6:O16" si="8">+F6/(I6*216+L6*248)</f>
        <v>7.7791826820415133E-2</v>
      </c>
      <c r="P6" s="33">
        <f t="shared" ref="P6:P16" si="9">+G6/(J6*216+M6*248)</f>
        <v>4.7200723071865888E-2</v>
      </c>
      <c r="Q6" s="41"/>
      <c r="R6" s="58">
        <f t="shared" ref="R6:R70" si="10">+E6/(H6+K6)</f>
        <v>2.9337929312111579</v>
      </c>
      <c r="S6" s="58">
        <f t="shared" ref="S6:S70" si="11">+F6/(I6+L6)</f>
        <v>16.80303459320967</v>
      </c>
      <c r="T6" s="58">
        <f t="shared" ref="T6:T70" si="12">+G6/(J6+M6)</f>
        <v>10.195356183523032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761.09767276105038</v>
      </c>
      <c r="F7" s="56">
        <v>5135.443565122514</v>
      </c>
      <c r="G7" s="57">
        <f t="shared" si="4"/>
        <v>5896.5412378835645</v>
      </c>
      <c r="H7" s="56">
        <v>189</v>
      </c>
      <c r="I7" s="56">
        <v>220</v>
      </c>
      <c r="J7" s="57">
        <f t="shared" si="5"/>
        <v>409</v>
      </c>
      <c r="K7" s="56">
        <v>0</v>
      </c>
      <c r="L7" s="56">
        <v>0</v>
      </c>
      <c r="M7" s="57">
        <f t="shared" si="6"/>
        <v>0</v>
      </c>
      <c r="N7" s="32">
        <f t="shared" si="7"/>
        <v>1.8643388025696903E-2</v>
      </c>
      <c r="O7" s="32">
        <f t="shared" si="8"/>
        <v>0.10806909859264549</v>
      </c>
      <c r="P7" s="33">
        <f t="shared" si="9"/>
        <v>6.6745237230412535E-2</v>
      </c>
      <c r="Q7" s="41"/>
      <c r="R7" s="58">
        <f t="shared" si="10"/>
        <v>4.0269718135505315</v>
      </c>
      <c r="S7" s="58">
        <f t="shared" si="11"/>
        <v>23.342925296011426</v>
      </c>
      <c r="T7" s="58">
        <f t="shared" si="12"/>
        <v>14.416971241769106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903.27388133210889</v>
      </c>
      <c r="F8" s="56">
        <v>6038.1905999061582</v>
      </c>
      <c r="G8" s="57">
        <f t="shared" si="4"/>
        <v>6941.4644812382667</v>
      </c>
      <c r="H8" s="56">
        <v>180</v>
      </c>
      <c r="I8" s="56">
        <v>230</v>
      </c>
      <c r="J8" s="57">
        <f t="shared" si="5"/>
        <v>410</v>
      </c>
      <c r="K8" s="56">
        <v>0</v>
      </c>
      <c r="L8" s="56">
        <v>0</v>
      </c>
      <c r="M8" s="57">
        <f t="shared" si="6"/>
        <v>0</v>
      </c>
      <c r="N8" s="32">
        <f t="shared" si="7"/>
        <v>2.3232352914920495E-2</v>
      </c>
      <c r="O8" s="32">
        <f t="shared" si="8"/>
        <v>0.12154167874207243</v>
      </c>
      <c r="P8" s="33">
        <f t="shared" si="9"/>
        <v>7.8381486915517912E-2</v>
      </c>
      <c r="Q8" s="41"/>
      <c r="R8" s="58">
        <f t="shared" si="10"/>
        <v>5.0181882296228268</v>
      </c>
      <c r="S8" s="58">
        <f t="shared" si="11"/>
        <v>26.253002608287645</v>
      </c>
      <c r="T8" s="58">
        <f t="shared" si="12"/>
        <v>16.930401173751871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1242.8846153981822</v>
      </c>
      <c r="F9" s="56">
        <v>7506.3892478489679</v>
      </c>
      <c r="G9" s="57">
        <f t="shared" si="4"/>
        <v>8749.2738632471501</v>
      </c>
      <c r="H9" s="56">
        <v>193</v>
      </c>
      <c r="I9" s="56">
        <v>230</v>
      </c>
      <c r="J9" s="57">
        <f t="shared" si="5"/>
        <v>423</v>
      </c>
      <c r="K9" s="56">
        <v>0</v>
      </c>
      <c r="L9" s="56">
        <v>0</v>
      </c>
      <c r="M9" s="57">
        <f t="shared" si="6"/>
        <v>0</v>
      </c>
      <c r="N9" s="32">
        <f t="shared" si="7"/>
        <v>2.9813966018954668E-2</v>
      </c>
      <c r="O9" s="32">
        <f t="shared" si="8"/>
        <v>0.15109479162336892</v>
      </c>
      <c r="P9" s="33">
        <f t="shared" si="9"/>
        <v>9.575862296698133E-2</v>
      </c>
      <c r="Q9" s="41"/>
      <c r="R9" s="58">
        <f t="shared" si="10"/>
        <v>6.4398166600942082</v>
      </c>
      <c r="S9" s="58">
        <f t="shared" si="11"/>
        <v>32.636474990647685</v>
      </c>
      <c r="T9" s="58">
        <f t="shared" si="12"/>
        <v>20.683862560867968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1464.5070203664641</v>
      </c>
      <c r="F10" s="56">
        <v>8728.7194226611882</v>
      </c>
      <c r="G10" s="57">
        <f t="shared" si="4"/>
        <v>10193.226443027652</v>
      </c>
      <c r="H10" s="56">
        <v>193</v>
      </c>
      <c r="I10" s="56">
        <v>230</v>
      </c>
      <c r="J10" s="57">
        <f t="shared" si="5"/>
        <v>423</v>
      </c>
      <c r="K10" s="56">
        <v>0</v>
      </c>
      <c r="L10" s="56">
        <v>0</v>
      </c>
      <c r="M10" s="57">
        <f t="shared" si="6"/>
        <v>0</v>
      </c>
      <c r="N10" s="32">
        <f t="shared" si="7"/>
        <v>3.5130181835695259E-2</v>
      </c>
      <c r="O10" s="32">
        <f t="shared" si="8"/>
        <v>0.1756988611646777</v>
      </c>
      <c r="P10" s="33">
        <f t="shared" si="9"/>
        <v>0.11156232426043748</v>
      </c>
      <c r="Q10" s="41"/>
      <c r="R10" s="58">
        <f t="shared" si="10"/>
        <v>7.5881192765101764</v>
      </c>
      <c r="S10" s="58">
        <f t="shared" si="11"/>
        <v>37.950954011570381</v>
      </c>
      <c r="T10" s="58">
        <f t="shared" si="12"/>
        <v>24.097462040254495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2228.4860722977955</v>
      </c>
      <c r="F11" s="56">
        <v>10465.879648441849</v>
      </c>
      <c r="G11" s="57">
        <f t="shared" si="4"/>
        <v>12694.365720739645</v>
      </c>
      <c r="H11" s="56">
        <v>193</v>
      </c>
      <c r="I11" s="56">
        <v>246</v>
      </c>
      <c r="J11" s="57">
        <f t="shared" si="5"/>
        <v>439</v>
      </c>
      <c r="K11" s="56">
        <v>0</v>
      </c>
      <c r="L11" s="56">
        <v>0</v>
      </c>
      <c r="M11" s="57">
        <f t="shared" si="6"/>
        <v>0</v>
      </c>
      <c r="N11" s="32">
        <f t="shared" si="7"/>
        <v>5.3456296111537988E-2</v>
      </c>
      <c r="O11" s="32">
        <f t="shared" si="8"/>
        <v>0.19696401024619559</v>
      </c>
      <c r="P11" s="33">
        <f t="shared" si="9"/>
        <v>0.13387291952184727</v>
      </c>
      <c r="Q11" s="41"/>
      <c r="R11" s="58">
        <f t="shared" si="10"/>
        <v>11.546559960092205</v>
      </c>
      <c r="S11" s="58">
        <f t="shared" si="11"/>
        <v>42.544226213178248</v>
      </c>
      <c r="T11" s="58">
        <f t="shared" si="12"/>
        <v>28.916550616719007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2376.7739843907252</v>
      </c>
      <c r="F12" s="56">
        <v>10693.374216538818</v>
      </c>
      <c r="G12" s="57">
        <f t="shared" si="4"/>
        <v>13070.148200929543</v>
      </c>
      <c r="H12" s="56">
        <v>195</v>
      </c>
      <c r="I12" s="56">
        <v>268</v>
      </c>
      <c r="J12" s="57">
        <f t="shared" si="5"/>
        <v>463</v>
      </c>
      <c r="K12" s="56">
        <v>0</v>
      </c>
      <c r="L12" s="56">
        <v>0</v>
      </c>
      <c r="M12" s="57">
        <f t="shared" si="6"/>
        <v>0</v>
      </c>
      <c r="N12" s="32">
        <f t="shared" si="7"/>
        <v>5.6428632108041908E-2</v>
      </c>
      <c r="O12" s="32">
        <f t="shared" si="8"/>
        <v>0.18472523176718522</v>
      </c>
      <c r="P12" s="33">
        <f t="shared" si="9"/>
        <v>0.13069102672715727</v>
      </c>
      <c r="Q12" s="41"/>
      <c r="R12" s="58">
        <f t="shared" si="10"/>
        <v>12.188584535337052</v>
      </c>
      <c r="S12" s="58">
        <f t="shared" si="11"/>
        <v>39.900650061712007</v>
      </c>
      <c r="T12" s="58">
        <f t="shared" si="12"/>
        <v>28.229261773065968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2463.6515519553045</v>
      </c>
      <c r="F13" s="56">
        <v>10834.693918972747</v>
      </c>
      <c r="G13" s="57">
        <f t="shared" si="4"/>
        <v>13298.345470928052</v>
      </c>
      <c r="H13" s="56">
        <v>190</v>
      </c>
      <c r="I13" s="56">
        <v>260</v>
      </c>
      <c r="J13" s="57">
        <f t="shared" si="5"/>
        <v>450</v>
      </c>
      <c r="K13" s="56">
        <v>0</v>
      </c>
      <c r="L13" s="56">
        <v>0</v>
      </c>
      <c r="M13" s="57">
        <f t="shared" si="6"/>
        <v>0</v>
      </c>
      <c r="N13" s="32">
        <f t="shared" si="7"/>
        <v>6.0030495905343678E-2</v>
      </c>
      <c r="O13" s="32">
        <f t="shared" si="8"/>
        <v>0.19292546152017001</v>
      </c>
      <c r="P13" s="33">
        <f t="shared" si="9"/>
        <v>0.13681425381613221</v>
      </c>
      <c r="Q13" s="41"/>
      <c r="R13" s="58">
        <f t="shared" si="10"/>
        <v>12.966587115554235</v>
      </c>
      <c r="S13" s="58">
        <f t="shared" si="11"/>
        <v>41.671899688356717</v>
      </c>
      <c r="T13" s="58">
        <f t="shared" si="12"/>
        <v>29.551878824284561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3021.6226119924927</v>
      </c>
      <c r="F14" s="56">
        <v>12268.63127806752</v>
      </c>
      <c r="G14" s="57">
        <f t="shared" si="4"/>
        <v>15290.253890060012</v>
      </c>
      <c r="H14" s="56">
        <v>197</v>
      </c>
      <c r="I14" s="56">
        <v>238</v>
      </c>
      <c r="J14" s="57">
        <f t="shared" si="5"/>
        <v>435</v>
      </c>
      <c r="K14" s="56">
        <v>0</v>
      </c>
      <c r="L14" s="56">
        <v>0</v>
      </c>
      <c r="M14" s="57">
        <f t="shared" si="6"/>
        <v>0</v>
      </c>
      <c r="N14" s="32">
        <f t="shared" si="7"/>
        <v>7.1010119665174204E-2</v>
      </c>
      <c r="O14" s="32">
        <f t="shared" si="8"/>
        <v>0.23865218016782447</v>
      </c>
      <c r="P14" s="33">
        <f t="shared" si="9"/>
        <v>0.16273152288271617</v>
      </c>
      <c r="Q14" s="41"/>
      <c r="R14" s="58">
        <f t="shared" si="10"/>
        <v>15.338185847677629</v>
      </c>
      <c r="S14" s="58">
        <f t="shared" si="11"/>
        <v>51.548870916250081</v>
      </c>
      <c r="T14" s="58">
        <f t="shared" si="12"/>
        <v>35.150008942666695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7743.8372179109483</v>
      </c>
      <c r="F15" s="56">
        <v>19044.27492534832</v>
      </c>
      <c r="G15" s="57">
        <f t="shared" si="4"/>
        <v>26788.11214325927</v>
      </c>
      <c r="H15" s="56">
        <v>324</v>
      </c>
      <c r="I15" s="56">
        <v>360</v>
      </c>
      <c r="J15" s="57">
        <f t="shared" si="5"/>
        <v>684</v>
      </c>
      <c r="K15" s="56">
        <v>175</v>
      </c>
      <c r="L15" s="56">
        <v>175</v>
      </c>
      <c r="M15" s="57">
        <f t="shared" si="6"/>
        <v>350</v>
      </c>
      <c r="N15" s="32">
        <f t="shared" si="7"/>
        <v>6.8297442477871201E-2</v>
      </c>
      <c r="O15" s="32">
        <f t="shared" si="8"/>
        <v>0.15718285676253152</v>
      </c>
      <c r="P15" s="33">
        <f t="shared" si="9"/>
        <v>0.11421358953228081</v>
      </c>
      <c r="Q15" s="41"/>
      <c r="R15" s="58">
        <f t="shared" si="10"/>
        <v>15.518711859540979</v>
      </c>
      <c r="S15" s="58">
        <f t="shared" si="11"/>
        <v>35.596775561398729</v>
      </c>
      <c r="T15" s="58">
        <f t="shared" si="12"/>
        <v>25.907265128877437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16155.467257081327</v>
      </c>
      <c r="F16" s="56">
        <v>37133.056647189158</v>
      </c>
      <c r="G16" s="57">
        <f t="shared" si="4"/>
        <v>53288.523904270485</v>
      </c>
      <c r="H16" s="56">
        <v>335</v>
      </c>
      <c r="I16" s="56">
        <v>392</v>
      </c>
      <c r="J16" s="57">
        <f t="shared" si="5"/>
        <v>727</v>
      </c>
      <c r="K16" s="56">
        <v>297</v>
      </c>
      <c r="L16" s="56">
        <v>279</v>
      </c>
      <c r="M16" s="57">
        <f t="shared" si="6"/>
        <v>576</v>
      </c>
      <c r="N16" s="32">
        <f t="shared" si="7"/>
        <v>0.11064176019806958</v>
      </c>
      <c r="O16" s="32">
        <f t="shared" si="8"/>
        <v>0.24133687312944652</v>
      </c>
      <c r="P16" s="33">
        <f t="shared" si="9"/>
        <v>0.17769949281135949</v>
      </c>
      <c r="Q16" s="41"/>
      <c r="R16" s="58">
        <f t="shared" si="10"/>
        <v>25.56244819158438</v>
      </c>
      <c r="S16" s="58">
        <f t="shared" si="11"/>
        <v>55.33987577822527</v>
      </c>
      <c r="T16" s="58">
        <f t="shared" si="12"/>
        <v>40.896795014789319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17528.364269528895</v>
      </c>
      <c r="F17" s="56">
        <v>38813.467111698832</v>
      </c>
      <c r="G17" s="57">
        <f t="shared" si="4"/>
        <v>56341.831381227727</v>
      </c>
      <c r="H17" s="56">
        <v>335</v>
      </c>
      <c r="I17" s="56">
        <v>394</v>
      </c>
      <c r="J17" s="57">
        <f t="shared" si="5"/>
        <v>729</v>
      </c>
      <c r="K17" s="56">
        <v>299</v>
      </c>
      <c r="L17" s="56">
        <v>279</v>
      </c>
      <c r="M17" s="57">
        <f t="shared" si="6"/>
        <v>578</v>
      </c>
      <c r="N17" s="32">
        <f t="shared" ref="N17:N81" si="13">+E17/(H17*216+K17*248)</f>
        <v>0.11963773799776738</v>
      </c>
      <c r="O17" s="32">
        <f t="shared" si="0"/>
        <v>0.25155199818335428</v>
      </c>
      <c r="P17" s="33">
        <f t="shared" si="1"/>
        <v>0.18730163885677151</v>
      </c>
      <c r="Q17" s="41"/>
      <c r="R17" s="58">
        <f t="shared" si="10"/>
        <v>27.647262254777438</v>
      </c>
      <c r="S17" s="58">
        <f t="shared" si="11"/>
        <v>57.672313687516841</v>
      </c>
      <c r="T17" s="58">
        <f t="shared" si="12"/>
        <v>43.10775163062565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24657.463828780099</v>
      </c>
      <c r="F18" s="56">
        <v>43351.14544600543</v>
      </c>
      <c r="G18" s="57">
        <f t="shared" si="4"/>
        <v>68008.609274785529</v>
      </c>
      <c r="H18" s="56">
        <v>336</v>
      </c>
      <c r="I18" s="56">
        <v>412</v>
      </c>
      <c r="J18" s="57">
        <f t="shared" si="5"/>
        <v>748</v>
      </c>
      <c r="K18" s="56">
        <v>298</v>
      </c>
      <c r="L18" s="56">
        <v>278</v>
      </c>
      <c r="M18" s="57">
        <f t="shared" si="6"/>
        <v>576</v>
      </c>
      <c r="N18" s="32">
        <f t="shared" si="13"/>
        <v>0.16833331395944906</v>
      </c>
      <c r="O18" s="32">
        <f t="shared" si="0"/>
        <v>0.27448552227487988</v>
      </c>
      <c r="P18" s="33">
        <f t="shared" si="1"/>
        <v>0.22340681591895803</v>
      </c>
      <c r="Q18" s="41"/>
      <c r="R18" s="58">
        <f t="shared" si="10"/>
        <v>38.891898783564827</v>
      </c>
      <c r="S18" s="58">
        <f t="shared" si="11"/>
        <v>62.827747023196274</v>
      </c>
      <c r="T18" s="58">
        <f t="shared" si="12"/>
        <v>51.36601908971717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37553.212093249247</v>
      </c>
      <c r="F19" s="56">
        <v>47040.854434657362</v>
      </c>
      <c r="G19" s="57">
        <f t="shared" si="4"/>
        <v>84594.066527906602</v>
      </c>
      <c r="H19" s="56">
        <v>338</v>
      </c>
      <c r="I19" s="56">
        <v>397</v>
      </c>
      <c r="J19" s="57">
        <f t="shared" si="5"/>
        <v>735</v>
      </c>
      <c r="K19" s="56">
        <v>298</v>
      </c>
      <c r="L19" s="56">
        <v>278</v>
      </c>
      <c r="M19" s="57">
        <f t="shared" si="6"/>
        <v>576</v>
      </c>
      <c r="N19" s="32">
        <f t="shared" si="13"/>
        <v>0.25561705029711151</v>
      </c>
      <c r="O19" s="32">
        <f t="shared" si="0"/>
        <v>0.30408578395470703</v>
      </c>
      <c r="P19" s="33">
        <f t="shared" si="1"/>
        <v>0.28047686575921926</v>
      </c>
      <c r="Q19" s="41"/>
      <c r="R19" s="58">
        <f t="shared" si="10"/>
        <v>59.045930964228376</v>
      </c>
      <c r="S19" s="58">
        <f t="shared" si="11"/>
        <v>69.690154718010902</v>
      </c>
      <c r="T19" s="58">
        <f t="shared" si="12"/>
        <v>64.526366535397869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50658.149845745342</v>
      </c>
      <c r="F20" s="56">
        <v>65969.422658701224</v>
      </c>
      <c r="G20" s="57">
        <f t="shared" si="4"/>
        <v>116627.57250444657</v>
      </c>
      <c r="H20" s="56">
        <v>336</v>
      </c>
      <c r="I20" s="56">
        <v>390</v>
      </c>
      <c r="J20" s="57">
        <f t="shared" si="5"/>
        <v>726</v>
      </c>
      <c r="K20" s="56">
        <v>298</v>
      </c>
      <c r="L20" s="56">
        <v>285</v>
      </c>
      <c r="M20" s="57">
        <f t="shared" si="6"/>
        <v>583</v>
      </c>
      <c r="N20" s="32">
        <f t="shared" si="13"/>
        <v>0.34583663193436198</v>
      </c>
      <c r="O20" s="32">
        <f t="shared" si="0"/>
        <v>0.42582896113285068</v>
      </c>
      <c r="P20" s="33">
        <f t="shared" si="1"/>
        <v>0.38695279530340598</v>
      </c>
      <c r="Q20" s="41"/>
      <c r="R20" s="58">
        <f t="shared" si="10"/>
        <v>79.902444551648799</v>
      </c>
      <c r="S20" s="58">
        <f t="shared" si="11"/>
        <v>97.732478012890695</v>
      </c>
      <c r="T20" s="58">
        <f t="shared" si="12"/>
        <v>89.09669404464978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50476.132458441003</v>
      </c>
      <c r="F21" s="56">
        <v>65686.518446131697</v>
      </c>
      <c r="G21" s="57">
        <f t="shared" si="4"/>
        <v>116162.6509045727</v>
      </c>
      <c r="H21" s="56">
        <v>333</v>
      </c>
      <c r="I21" s="56">
        <v>393</v>
      </c>
      <c r="J21" s="57">
        <f t="shared" si="5"/>
        <v>726</v>
      </c>
      <c r="K21" s="56">
        <v>312</v>
      </c>
      <c r="L21" s="56">
        <v>279</v>
      </c>
      <c r="M21" s="57">
        <f t="shared" si="6"/>
        <v>591</v>
      </c>
      <c r="N21" s="32">
        <f t="shared" si="13"/>
        <v>0.33807622339951376</v>
      </c>
      <c r="O21" s="32">
        <f t="shared" si="0"/>
        <v>0.42631437205433342</v>
      </c>
      <c r="P21" s="33">
        <f t="shared" si="1"/>
        <v>0.38288983896504991</v>
      </c>
      <c r="Q21" s="41"/>
      <c r="R21" s="58">
        <f t="shared" si="10"/>
        <v>78.25756970300931</v>
      </c>
      <c r="S21" s="58">
        <f t="shared" si="11"/>
        <v>97.747795306743598</v>
      </c>
      <c r="T21" s="58">
        <f t="shared" si="12"/>
        <v>88.202468416532042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49322.819214264178</v>
      </c>
      <c r="F22" s="56">
        <v>62098.25960886931</v>
      </c>
      <c r="G22" s="57">
        <f t="shared" si="4"/>
        <v>111421.07882313349</v>
      </c>
      <c r="H22" s="56">
        <v>331</v>
      </c>
      <c r="I22" s="56">
        <v>409</v>
      </c>
      <c r="J22" s="57">
        <f t="shared" si="5"/>
        <v>740</v>
      </c>
      <c r="K22" s="56">
        <v>294</v>
      </c>
      <c r="L22" s="56">
        <v>263</v>
      </c>
      <c r="M22" s="57">
        <f t="shared" si="6"/>
        <v>557</v>
      </c>
      <c r="N22" s="32">
        <f t="shared" si="13"/>
        <v>0.34155184764184932</v>
      </c>
      <c r="O22" s="32">
        <f t="shared" si="0"/>
        <v>0.40436978803441676</v>
      </c>
      <c r="P22" s="33">
        <f t="shared" si="1"/>
        <v>0.37392635253555145</v>
      </c>
      <c r="Q22" s="41"/>
      <c r="R22" s="58">
        <f t="shared" si="10"/>
        <v>78.91651074282268</v>
      </c>
      <c r="S22" s="58">
        <f t="shared" si="11"/>
        <v>92.408124417960281</v>
      </c>
      <c r="T22" s="58">
        <f t="shared" si="12"/>
        <v>85.906768560627214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50277.059119708261</v>
      </c>
      <c r="F23" s="56">
        <v>48510.310760047403</v>
      </c>
      <c r="G23" s="57">
        <f t="shared" si="4"/>
        <v>98787.369879755657</v>
      </c>
      <c r="H23" s="56">
        <v>343</v>
      </c>
      <c r="I23" s="56">
        <v>415</v>
      </c>
      <c r="J23" s="57">
        <f t="shared" si="5"/>
        <v>758</v>
      </c>
      <c r="K23" s="56">
        <v>293</v>
      </c>
      <c r="L23" s="56">
        <v>257</v>
      </c>
      <c r="M23" s="57">
        <f t="shared" si="6"/>
        <v>550</v>
      </c>
      <c r="N23" s="32">
        <f t="shared" si="13"/>
        <v>0.34259880015065047</v>
      </c>
      <c r="O23" s="32">
        <f t="shared" si="0"/>
        <v>0.31628358256863787</v>
      </c>
      <c r="P23" s="33">
        <f t="shared" si="1"/>
        <v>0.32915079525987462</v>
      </c>
      <c r="Q23" s="41"/>
      <c r="R23" s="58">
        <f t="shared" si="10"/>
        <v>79.051979747968957</v>
      </c>
      <c r="S23" s="58">
        <f t="shared" si="11"/>
        <v>72.187962440546727</v>
      </c>
      <c r="T23" s="58">
        <f t="shared" si="12"/>
        <v>75.525512140485972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48095.444602876756</v>
      </c>
      <c r="F24" s="56">
        <v>44202.879480167678</v>
      </c>
      <c r="G24" s="57">
        <f t="shared" si="4"/>
        <v>92298.324083044427</v>
      </c>
      <c r="H24" s="56">
        <v>357</v>
      </c>
      <c r="I24" s="56">
        <v>422</v>
      </c>
      <c r="J24" s="57">
        <f t="shared" si="5"/>
        <v>779</v>
      </c>
      <c r="K24" s="56">
        <v>275</v>
      </c>
      <c r="L24" s="56">
        <v>257</v>
      </c>
      <c r="M24" s="57">
        <f t="shared" si="6"/>
        <v>532</v>
      </c>
      <c r="N24" s="32">
        <f t="shared" si="13"/>
        <v>0.33098054257650267</v>
      </c>
      <c r="O24" s="32">
        <f t="shared" si="0"/>
        <v>0.28538608207328958</v>
      </c>
      <c r="P24" s="33">
        <f t="shared" si="1"/>
        <v>0.30745610953712332</v>
      </c>
      <c r="Q24" s="41"/>
      <c r="R24" s="58">
        <f t="shared" si="10"/>
        <v>76.100387029868287</v>
      </c>
      <c r="S24" s="58">
        <f t="shared" si="11"/>
        <v>65.099969779333847</v>
      </c>
      <c r="T24" s="58">
        <f t="shared" si="12"/>
        <v>70.402993198355773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45585.440849818791</v>
      </c>
      <c r="F25" s="56">
        <v>42733.594308383181</v>
      </c>
      <c r="G25" s="57">
        <f t="shared" si="4"/>
        <v>88319.035158201965</v>
      </c>
      <c r="H25" s="56">
        <v>357</v>
      </c>
      <c r="I25" s="56">
        <v>415</v>
      </c>
      <c r="J25" s="57">
        <f t="shared" si="5"/>
        <v>772</v>
      </c>
      <c r="K25" s="56">
        <v>275</v>
      </c>
      <c r="L25" s="56">
        <v>257</v>
      </c>
      <c r="M25" s="57">
        <f t="shared" si="6"/>
        <v>532</v>
      </c>
      <c r="N25" s="32">
        <f t="shared" si="13"/>
        <v>0.31370733903475823</v>
      </c>
      <c r="O25" s="32">
        <f t="shared" si="0"/>
        <v>0.27861982519027212</v>
      </c>
      <c r="P25" s="33">
        <f t="shared" si="1"/>
        <v>0.2956899345075864</v>
      </c>
      <c r="Q25" s="41"/>
      <c r="R25" s="58">
        <f t="shared" si="10"/>
        <v>72.128862104143664</v>
      </c>
      <c r="S25" s="58">
        <f t="shared" si="11"/>
        <v>63.591658196998779</v>
      </c>
      <c r="T25" s="58">
        <f t="shared" si="12"/>
        <v>67.729321440338936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44387.537823682469</v>
      </c>
      <c r="F26" s="56">
        <v>39328.631614717786</v>
      </c>
      <c r="G26" s="57">
        <f t="shared" si="4"/>
        <v>83716.169438400248</v>
      </c>
      <c r="H26" s="56">
        <v>359</v>
      </c>
      <c r="I26" s="56">
        <v>417</v>
      </c>
      <c r="J26" s="57">
        <f t="shared" si="5"/>
        <v>776</v>
      </c>
      <c r="K26" s="56">
        <v>275</v>
      </c>
      <c r="L26" s="56">
        <v>262</v>
      </c>
      <c r="M26" s="57">
        <f t="shared" si="6"/>
        <v>537</v>
      </c>
      <c r="N26" s="32">
        <f t="shared" si="13"/>
        <v>0.30455825161709893</v>
      </c>
      <c r="O26" s="32">
        <f t="shared" si="0"/>
        <v>0.25365455610338594</v>
      </c>
      <c r="P26" s="33">
        <f t="shared" si="1"/>
        <v>0.27831913560999044</v>
      </c>
      <c r="Q26" s="41"/>
      <c r="R26" s="58">
        <f t="shared" si="10"/>
        <v>70.011889311802008</v>
      </c>
      <c r="S26" s="58">
        <f t="shared" si="11"/>
        <v>57.92140149442973</v>
      </c>
      <c r="T26" s="58">
        <f t="shared" si="12"/>
        <v>63.759458825895088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41327.616166797408</v>
      </c>
      <c r="F27" s="56">
        <v>33545.00900095269</v>
      </c>
      <c r="G27" s="57">
        <f t="shared" si="4"/>
        <v>74872.625167750099</v>
      </c>
      <c r="H27" s="56">
        <v>358</v>
      </c>
      <c r="I27" s="56">
        <v>418</v>
      </c>
      <c r="J27" s="57">
        <f t="shared" si="5"/>
        <v>776</v>
      </c>
      <c r="K27" s="56">
        <v>275</v>
      </c>
      <c r="L27" s="56">
        <v>262</v>
      </c>
      <c r="M27" s="57">
        <f t="shared" si="6"/>
        <v>537</v>
      </c>
      <c r="N27" s="32">
        <f t="shared" si="13"/>
        <v>0.28398394925235976</v>
      </c>
      <c r="O27" s="32">
        <f t="shared" si="0"/>
        <v>0.21605142854076084</v>
      </c>
      <c r="P27" s="33">
        <f t="shared" si="1"/>
        <v>0.24891827298515287</v>
      </c>
      <c r="Q27" s="41"/>
      <c r="R27" s="58">
        <f t="shared" si="10"/>
        <v>65.288493154498269</v>
      </c>
      <c r="S27" s="58">
        <f t="shared" si="11"/>
        <v>49.330895589636306</v>
      </c>
      <c r="T27" s="58">
        <f t="shared" si="12"/>
        <v>57.024086190213325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11348.34361063138</v>
      </c>
      <c r="F28" s="56">
        <v>18568.836232666723</v>
      </c>
      <c r="G28" s="57">
        <f t="shared" si="4"/>
        <v>29917.179843298101</v>
      </c>
      <c r="H28" s="56">
        <v>195</v>
      </c>
      <c r="I28" s="56">
        <v>230</v>
      </c>
      <c r="J28" s="57">
        <f t="shared" si="5"/>
        <v>425</v>
      </c>
      <c r="K28" s="56">
        <v>0</v>
      </c>
      <c r="L28" s="56">
        <v>0</v>
      </c>
      <c r="M28" s="57">
        <f t="shared" si="6"/>
        <v>0</v>
      </c>
      <c r="N28" s="32">
        <f t="shared" si="13"/>
        <v>0.26942886065126731</v>
      </c>
      <c r="O28" s="32">
        <f t="shared" si="0"/>
        <v>0.37376884526301779</v>
      </c>
      <c r="P28" s="33">
        <f t="shared" si="1"/>
        <v>0.32589520526468518</v>
      </c>
      <c r="Q28" s="41"/>
      <c r="R28" s="58">
        <f t="shared" si="10"/>
        <v>58.196633900673746</v>
      </c>
      <c r="S28" s="58">
        <f t="shared" si="11"/>
        <v>80.734070576811845</v>
      </c>
      <c r="T28" s="58">
        <f t="shared" si="12"/>
        <v>70.393364337172002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10150.645826093018</v>
      </c>
      <c r="F29" s="56">
        <v>18947.221215079706</v>
      </c>
      <c r="G29" s="57">
        <f t="shared" si="4"/>
        <v>29097.867041172722</v>
      </c>
      <c r="H29" s="56">
        <v>196</v>
      </c>
      <c r="I29" s="56">
        <v>225</v>
      </c>
      <c r="J29" s="57">
        <f t="shared" si="5"/>
        <v>421</v>
      </c>
      <c r="K29" s="56">
        <v>0</v>
      </c>
      <c r="L29" s="56">
        <v>0</v>
      </c>
      <c r="M29" s="57">
        <f t="shared" si="6"/>
        <v>0</v>
      </c>
      <c r="N29" s="32">
        <f t="shared" si="13"/>
        <v>0.23976393202222737</v>
      </c>
      <c r="O29" s="32">
        <f t="shared" si="0"/>
        <v>0.38986051882880052</v>
      </c>
      <c r="P29" s="33">
        <f t="shared" si="1"/>
        <v>0.31998182283334126</v>
      </c>
      <c r="Q29" s="41"/>
      <c r="R29" s="58">
        <f t="shared" si="10"/>
        <v>51.789009316801113</v>
      </c>
      <c r="S29" s="58">
        <f t="shared" si="11"/>
        <v>84.20987206702091</v>
      </c>
      <c r="T29" s="58">
        <f t="shared" si="12"/>
        <v>69.116073732001709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9628.2694119490279</v>
      </c>
      <c r="F30" s="56">
        <v>19255.691592691488</v>
      </c>
      <c r="G30" s="57">
        <f t="shared" si="4"/>
        <v>28883.961004640514</v>
      </c>
      <c r="H30" s="56">
        <v>197</v>
      </c>
      <c r="I30" s="56">
        <v>214</v>
      </c>
      <c r="J30" s="57">
        <f t="shared" si="5"/>
        <v>411</v>
      </c>
      <c r="K30" s="56">
        <v>0</v>
      </c>
      <c r="L30" s="56">
        <v>0</v>
      </c>
      <c r="M30" s="57">
        <f t="shared" si="6"/>
        <v>0</v>
      </c>
      <c r="N30" s="32">
        <f t="shared" si="13"/>
        <v>0.22627066675947141</v>
      </c>
      <c r="O30" s="32">
        <f t="shared" si="0"/>
        <v>0.41657345951651714</v>
      </c>
      <c r="P30" s="33">
        <f t="shared" si="1"/>
        <v>0.32535776566459984</v>
      </c>
      <c r="Q30" s="41"/>
      <c r="R30" s="58">
        <f t="shared" si="10"/>
        <v>48.874464020045828</v>
      </c>
      <c r="S30" s="58">
        <f t="shared" si="11"/>
        <v>89.979867255567697</v>
      </c>
      <c r="T30" s="58">
        <f t="shared" si="12"/>
        <v>70.277277383553567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8886.4648113502826</v>
      </c>
      <c r="F31" s="56">
        <v>18881.786098493521</v>
      </c>
      <c r="G31" s="57">
        <f t="shared" si="4"/>
        <v>27768.250909843802</v>
      </c>
      <c r="H31" s="56">
        <v>194</v>
      </c>
      <c r="I31" s="56">
        <v>214</v>
      </c>
      <c r="J31" s="57">
        <f t="shared" si="5"/>
        <v>408</v>
      </c>
      <c r="K31" s="56">
        <v>0</v>
      </c>
      <c r="L31" s="56">
        <v>0</v>
      </c>
      <c r="M31" s="57">
        <f t="shared" si="6"/>
        <v>0</v>
      </c>
      <c r="N31" s="32">
        <f t="shared" si="13"/>
        <v>0.21206722058396055</v>
      </c>
      <c r="O31" s="32">
        <f t="shared" si="0"/>
        <v>0.40848446907436659</v>
      </c>
      <c r="P31" s="33">
        <f t="shared" si="1"/>
        <v>0.31508999307647745</v>
      </c>
      <c r="Q31" s="41"/>
      <c r="R31" s="58">
        <f t="shared" si="10"/>
        <v>45.806519646135477</v>
      </c>
      <c r="S31" s="58">
        <f t="shared" si="11"/>
        <v>88.232645320063185</v>
      </c>
      <c r="T31" s="58">
        <f t="shared" si="12"/>
        <v>68.059438504519122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8352.5893906458623</v>
      </c>
      <c r="F32" s="56">
        <v>18791.698544640112</v>
      </c>
      <c r="G32" s="57">
        <f t="shared" si="4"/>
        <v>27144.287935285975</v>
      </c>
      <c r="H32" s="56">
        <v>194</v>
      </c>
      <c r="I32" s="56">
        <v>212</v>
      </c>
      <c r="J32" s="57">
        <f t="shared" si="5"/>
        <v>406</v>
      </c>
      <c r="K32" s="56">
        <v>0</v>
      </c>
      <c r="L32" s="56">
        <v>0</v>
      </c>
      <c r="M32" s="57">
        <f t="shared" si="6"/>
        <v>0</v>
      </c>
      <c r="N32" s="32">
        <f t="shared" si="13"/>
        <v>0.1993267800364133</v>
      </c>
      <c r="O32" s="32">
        <f t="shared" si="0"/>
        <v>0.41037077534591437</v>
      </c>
      <c r="P32" s="33">
        <f t="shared" si="1"/>
        <v>0.30952709285812324</v>
      </c>
      <c r="Q32" s="41"/>
      <c r="R32" s="58">
        <f t="shared" si="10"/>
        <v>43.05458448786527</v>
      </c>
      <c r="S32" s="58">
        <f t="shared" si="11"/>
        <v>88.640087474717504</v>
      </c>
      <c r="T32" s="58">
        <f t="shared" si="12"/>
        <v>66.85785205735462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6449.161566363583</v>
      </c>
      <c r="F33" s="56">
        <v>15857.319186109162</v>
      </c>
      <c r="G33" s="57">
        <f t="shared" si="4"/>
        <v>22306.480752472744</v>
      </c>
      <c r="H33" s="56">
        <v>192</v>
      </c>
      <c r="I33" s="56">
        <v>212</v>
      </c>
      <c r="J33" s="57">
        <f t="shared" si="5"/>
        <v>404</v>
      </c>
      <c r="K33" s="56">
        <v>0</v>
      </c>
      <c r="L33" s="56">
        <v>0</v>
      </c>
      <c r="M33" s="57">
        <f t="shared" si="6"/>
        <v>0</v>
      </c>
      <c r="N33" s="32">
        <f t="shared" si="13"/>
        <v>0.15550640350992437</v>
      </c>
      <c r="O33" s="32">
        <f t="shared" si="0"/>
        <v>0.34629016391747819</v>
      </c>
      <c r="P33" s="33">
        <f t="shared" si="1"/>
        <v>0.25562065402081896</v>
      </c>
      <c r="Q33" s="41"/>
      <c r="R33" s="58">
        <f t="shared" si="10"/>
        <v>33.589383158143661</v>
      </c>
      <c r="S33" s="58">
        <f t="shared" si="11"/>
        <v>74.798675406175292</v>
      </c>
      <c r="T33" s="58">
        <f t="shared" si="12"/>
        <v>55.214061268496891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2980.1073634153518</v>
      </c>
      <c r="F34" s="56">
        <v>5407.6111847424536</v>
      </c>
      <c r="G34" s="57">
        <f t="shared" si="4"/>
        <v>8387.7185481578053</v>
      </c>
      <c r="H34" s="56">
        <v>199</v>
      </c>
      <c r="I34" s="56">
        <v>212</v>
      </c>
      <c r="J34" s="57">
        <f t="shared" si="5"/>
        <v>411</v>
      </c>
      <c r="K34" s="56">
        <v>0</v>
      </c>
      <c r="L34" s="56">
        <v>0</v>
      </c>
      <c r="M34" s="57">
        <f t="shared" si="6"/>
        <v>0</v>
      </c>
      <c r="N34" s="32">
        <f t="shared" si="13"/>
        <v>6.9330619844950481E-2</v>
      </c>
      <c r="O34" s="32">
        <f t="shared" si="0"/>
        <v>0.11809074040754834</v>
      </c>
      <c r="P34" s="33">
        <f t="shared" si="1"/>
        <v>9.4481825585268603E-2</v>
      </c>
      <c r="Q34" s="41"/>
      <c r="R34" s="58">
        <f t="shared" si="10"/>
        <v>14.975413886509305</v>
      </c>
      <c r="S34" s="58">
        <f t="shared" si="11"/>
        <v>25.507599928030441</v>
      </c>
      <c r="T34" s="58">
        <f t="shared" si="12"/>
        <v>20.408074326418017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1567.1023133498084</v>
      </c>
      <c r="F35" s="56">
        <v>2510.9843261537544</v>
      </c>
      <c r="G35" s="57">
        <f t="shared" si="4"/>
        <v>4078.0866395035628</v>
      </c>
      <c r="H35" s="56">
        <v>189</v>
      </c>
      <c r="I35" s="56">
        <v>210</v>
      </c>
      <c r="J35" s="57">
        <f t="shared" si="5"/>
        <v>399</v>
      </c>
      <c r="K35" s="56">
        <v>0</v>
      </c>
      <c r="L35" s="56">
        <v>0</v>
      </c>
      <c r="M35" s="57">
        <f t="shared" si="6"/>
        <v>0</v>
      </c>
      <c r="N35" s="32">
        <f t="shared" si="13"/>
        <v>3.8386789960557721E-2</v>
      </c>
      <c r="O35" s="32">
        <f t="shared" si="0"/>
        <v>5.5356797313795295E-2</v>
      </c>
      <c r="P35" s="33">
        <f t="shared" si="1"/>
        <v>4.7318372778051176E-2</v>
      </c>
      <c r="Q35" s="41"/>
      <c r="R35" s="58">
        <f t="shared" si="10"/>
        <v>8.2915466314804682</v>
      </c>
      <c r="S35" s="58">
        <f t="shared" si="11"/>
        <v>11.957068219779783</v>
      </c>
      <c r="T35" s="58">
        <f t="shared" si="12"/>
        <v>10.220768520059055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377.203844559088</v>
      </c>
      <c r="F36" s="61">
        <v>439.00000000000006</v>
      </c>
      <c r="G36" s="62">
        <f t="shared" si="4"/>
        <v>816.20384455908811</v>
      </c>
      <c r="H36" s="61">
        <v>189</v>
      </c>
      <c r="I36" s="61">
        <v>210</v>
      </c>
      <c r="J36" s="62">
        <f t="shared" si="5"/>
        <v>399</v>
      </c>
      <c r="K36" s="61">
        <v>0</v>
      </c>
      <c r="L36" s="61">
        <v>0</v>
      </c>
      <c r="M36" s="62">
        <f t="shared" si="6"/>
        <v>0</v>
      </c>
      <c r="N36" s="34">
        <f t="shared" si="13"/>
        <v>9.239757117359592E-3</v>
      </c>
      <c r="O36" s="34">
        <f t="shared" si="0"/>
        <v>9.6781305114638453E-3</v>
      </c>
      <c r="P36" s="35">
        <f t="shared" si="1"/>
        <v>9.4704799563618321E-3</v>
      </c>
      <c r="Q36" s="41"/>
      <c r="R36" s="58">
        <f t="shared" si="10"/>
        <v>1.9957875373496718</v>
      </c>
      <c r="S36" s="58">
        <f t="shared" si="11"/>
        <v>2.0904761904761906</v>
      </c>
      <c r="T36" s="58">
        <f t="shared" si="12"/>
        <v>2.0456236705741557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15948.863999973411</v>
      </c>
      <c r="F37" s="64">
        <v>11744.447269395623</v>
      </c>
      <c r="G37" s="65">
        <f t="shared" si="4"/>
        <v>27693.311269369035</v>
      </c>
      <c r="H37" s="64">
        <v>127</v>
      </c>
      <c r="I37" s="64">
        <v>129</v>
      </c>
      <c r="J37" s="65">
        <f t="shared" si="5"/>
        <v>256</v>
      </c>
      <c r="K37" s="64">
        <v>174</v>
      </c>
      <c r="L37" s="64">
        <v>200</v>
      </c>
      <c r="M37" s="65">
        <f t="shared" si="6"/>
        <v>374</v>
      </c>
      <c r="N37" s="30">
        <f t="shared" si="13"/>
        <v>0.22595579734746418</v>
      </c>
      <c r="O37" s="30">
        <f t="shared" si="0"/>
        <v>0.15161168116022442</v>
      </c>
      <c r="P37" s="31">
        <f t="shared" si="1"/>
        <v>0.18705630112780339</v>
      </c>
      <c r="Q37" s="41"/>
      <c r="R37" s="58">
        <f t="shared" si="10"/>
        <v>52.986259136124289</v>
      </c>
      <c r="S37" s="58">
        <f t="shared" si="11"/>
        <v>35.697408113664508</v>
      </c>
      <c r="T37" s="58">
        <f t="shared" si="12"/>
        <v>43.957636935506407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15255.929478054481</v>
      </c>
      <c r="F38" s="56">
        <v>11705.050102336141</v>
      </c>
      <c r="G38" s="57">
        <f t="shared" si="4"/>
        <v>26960.979580390624</v>
      </c>
      <c r="H38" s="56">
        <v>127</v>
      </c>
      <c r="I38" s="56">
        <v>129</v>
      </c>
      <c r="J38" s="57">
        <f t="shared" si="5"/>
        <v>256</v>
      </c>
      <c r="K38" s="56">
        <v>172</v>
      </c>
      <c r="L38" s="56">
        <v>190</v>
      </c>
      <c r="M38" s="57">
        <f t="shared" si="6"/>
        <v>362</v>
      </c>
      <c r="N38" s="32">
        <f t="shared" si="13"/>
        <v>0.21766820965150213</v>
      </c>
      <c r="O38" s="32">
        <f t="shared" si="0"/>
        <v>0.15610063616686415</v>
      </c>
      <c r="P38" s="33">
        <f t="shared" si="1"/>
        <v>0.18584550830201985</v>
      </c>
      <c r="Q38" s="41"/>
      <c r="R38" s="58">
        <f t="shared" si="10"/>
        <v>51.023175511887892</v>
      </c>
      <c r="S38" s="58">
        <f t="shared" si="11"/>
        <v>36.692947029266904</v>
      </c>
      <c r="T38" s="58">
        <f t="shared" si="12"/>
        <v>43.62618055079389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14833.836185111184</v>
      </c>
      <c r="F39" s="56">
        <v>11592.57916085426</v>
      </c>
      <c r="G39" s="57">
        <f t="shared" si="4"/>
        <v>26426.415345965444</v>
      </c>
      <c r="H39" s="56">
        <v>127</v>
      </c>
      <c r="I39" s="56">
        <v>129</v>
      </c>
      <c r="J39" s="57">
        <f t="shared" si="5"/>
        <v>256</v>
      </c>
      <c r="K39" s="56">
        <v>172</v>
      </c>
      <c r="L39" s="56">
        <v>176</v>
      </c>
      <c r="M39" s="57">
        <f t="shared" si="6"/>
        <v>348</v>
      </c>
      <c r="N39" s="32">
        <f t="shared" si="13"/>
        <v>0.21164587639982857</v>
      </c>
      <c r="O39" s="32">
        <f t="shared" si="0"/>
        <v>0.1621067675474642</v>
      </c>
      <c r="P39" s="33">
        <f t="shared" si="1"/>
        <v>0.18662722701952997</v>
      </c>
      <c r="Q39" s="41"/>
      <c r="R39" s="58">
        <f t="shared" si="10"/>
        <v>49.611492257896934</v>
      </c>
      <c r="S39" s="58">
        <f t="shared" si="11"/>
        <v>38.008456265095937</v>
      </c>
      <c r="T39" s="58">
        <f t="shared" si="12"/>
        <v>43.75234328802226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14609.734076819286</v>
      </c>
      <c r="F40" s="56">
        <v>11498.14598559602</v>
      </c>
      <c r="G40" s="57">
        <f t="shared" si="4"/>
        <v>26107.880062415308</v>
      </c>
      <c r="H40" s="56">
        <v>127</v>
      </c>
      <c r="I40" s="56">
        <v>129</v>
      </c>
      <c r="J40" s="57">
        <f t="shared" si="5"/>
        <v>256</v>
      </c>
      <c r="K40" s="56">
        <v>174</v>
      </c>
      <c r="L40" s="56">
        <v>176</v>
      </c>
      <c r="M40" s="57">
        <f t="shared" si="6"/>
        <v>350</v>
      </c>
      <c r="N40" s="32">
        <f t="shared" si="13"/>
        <v>0.20698365177404632</v>
      </c>
      <c r="O40" s="32">
        <f t="shared" si="0"/>
        <v>0.16078624546364276</v>
      </c>
      <c r="P40" s="33">
        <f t="shared" si="1"/>
        <v>0.18373409569879032</v>
      </c>
      <c r="Q40" s="41"/>
      <c r="R40" s="58">
        <f t="shared" si="10"/>
        <v>48.537322514349789</v>
      </c>
      <c r="S40" s="58">
        <f t="shared" si="11"/>
        <v>37.69883929703613</v>
      </c>
      <c r="T40" s="58">
        <f t="shared" si="12"/>
        <v>43.082310334018658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14455.202429407784</v>
      </c>
      <c r="F41" s="56">
        <v>11327.320527420925</v>
      </c>
      <c r="G41" s="57">
        <f t="shared" si="4"/>
        <v>25782.52295682871</v>
      </c>
      <c r="H41" s="56">
        <v>127</v>
      </c>
      <c r="I41" s="56">
        <v>129</v>
      </c>
      <c r="J41" s="57">
        <f t="shared" si="5"/>
        <v>256</v>
      </c>
      <c r="K41" s="56">
        <v>173</v>
      </c>
      <c r="L41" s="56">
        <v>176</v>
      </c>
      <c r="M41" s="57">
        <f t="shared" si="6"/>
        <v>349</v>
      </c>
      <c r="N41" s="32">
        <f t="shared" si="13"/>
        <v>0.20551641306596599</v>
      </c>
      <c r="O41" s="32">
        <f t="shared" si="0"/>
        <v>0.15839747912827112</v>
      </c>
      <c r="P41" s="33">
        <f t="shared" si="1"/>
        <v>0.18176162481549765</v>
      </c>
      <c r="Q41" s="41"/>
      <c r="R41" s="58">
        <f t="shared" si="10"/>
        <v>48.184008098025949</v>
      </c>
      <c r="S41" s="58">
        <f t="shared" si="11"/>
        <v>37.138755827609593</v>
      </c>
      <c r="T41" s="58">
        <f t="shared" si="12"/>
        <v>42.615740424510264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12318.603370883558</v>
      </c>
      <c r="F42" s="56">
        <v>6858.9100592389559</v>
      </c>
      <c r="G42" s="57">
        <f t="shared" si="4"/>
        <v>19177.513430122515</v>
      </c>
      <c r="H42" s="56">
        <v>0</v>
      </c>
      <c r="I42" s="56">
        <v>0</v>
      </c>
      <c r="J42" s="57">
        <f t="shared" si="5"/>
        <v>0</v>
      </c>
      <c r="K42" s="56">
        <v>173</v>
      </c>
      <c r="L42" s="56">
        <v>176</v>
      </c>
      <c r="M42" s="57">
        <f t="shared" si="6"/>
        <v>349</v>
      </c>
      <c r="N42" s="32">
        <f t="shared" si="13"/>
        <v>0.28712016061168094</v>
      </c>
      <c r="O42" s="32">
        <f t="shared" si="0"/>
        <v>0.15714145113725614</v>
      </c>
      <c r="P42" s="33">
        <f t="shared" si="1"/>
        <v>0.22157215812601114</v>
      </c>
      <c r="Q42" s="41"/>
      <c r="R42" s="58">
        <f t="shared" si="10"/>
        <v>71.205799831696865</v>
      </c>
      <c r="S42" s="58">
        <f t="shared" si="11"/>
        <v>38.971079882039525</v>
      </c>
      <c r="T42" s="58">
        <f t="shared" si="12"/>
        <v>54.949895215250763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11016.364050436854</v>
      </c>
      <c r="F43" s="56">
        <v>6179.6602637149126</v>
      </c>
      <c r="G43" s="57">
        <f t="shared" si="4"/>
        <v>17196.024314151768</v>
      </c>
      <c r="H43" s="56">
        <v>0</v>
      </c>
      <c r="I43" s="56">
        <v>0</v>
      </c>
      <c r="J43" s="57">
        <f t="shared" si="5"/>
        <v>0</v>
      </c>
      <c r="K43" s="56">
        <v>173</v>
      </c>
      <c r="L43" s="56">
        <v>176</v>
      </c>
      <c r="M43" s="57">
        <f t="shared" si="6"/>
        <v>349</v>
      </c>
      <c r="N43" s="32">
        <f t="shared" si="13"/>
        <v>0.25676776175733856</v>
      </c>
      <c r="O43" s="32">
        <f t="shared" si="0"/>
        <v>0.14157945985417231</v>
      </c>
      <c r="P43" s="33">
        <f t="shared" si="1"/>
        <v>0.19867853214428052</v>
      </c>
      <c r="Q43" s="41"/>
      <c r="R43" s="58">
        <f t="shared" si="10"/>
        <v>63.678404915819968</v>
      </c>
      <c r="S43" s="58">
        <f t="shared" si="11"/>
        <v>35.111706043834729</v>
      </c>
      <c r="T43" s="58">
        <f t="shared" si="12"/>
        <v>49.272275971781568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10635.867512661767</v>
      </c>
      <c r="F44" s="56">
        <v>6082.867295811503</v>
      </c>
      <c r="G44" s="57">
        <f t="shared" si="4"/>
        <v>16718.734808473269</v>
      </c>
      <c r="H44" s="56">
        <v>0</v>
      </c>
      <c r="I44" s="56">
        <v>0</v>
      </c>
      <c r="J44" s="57">
        <f t="shared" si="5"/>
        <v>0</v>
      </c>
      <c r="K44" s="56">
        <v>173</v>
      </c>
      <c r="L44" s="56">
        <v>176</v>
      </c>
      <c r="M44" s="57">
        <f t="shared" si="6"/>
        <v>349</v>
      </c>
      <c r="N44" s="32">
        <f t="shared" si="13"/>
        <v>0.24789920549743072</v>
      </c>
      <c r="O44" s="32">
        <f t="shared" si="0"/>
        <v>0.13936187902793951</v>
      </c>
      <c r="P44" s="33">
        <f t="shared" si="1"/>
        <v>0.19316404945550963</v>
      </c>
      <c r="Q44" s="41"/>
      <c r="R44" s="58">
        <f t="shared" si="10"/>
        <v>61.479002963362817</v>
      </c>
      <c r="S44" s="58">
        <f t="shared" si="11"/>
        <v>34.561745998928991</v>
      </c>
      <c r="T44" s="58">
        <f t="shared" si="12"/>
        <v>47.904684264966384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10318.771809006288</v>
      </c>
      <c r="F45" s="56">
        <v>5871.6651008424005</v>
      </c>
      <c r="G45" s="57">
        <f t="shared" si="4"/>
        <v>16190.43690984869</v>
      </c>
      <c r="H45" s="56">
        <v>0</v>
      </c>
      <c r="I45" s="56">
        <v>0</v>
      </c>
      <c r="J45" s="57">
        <f t="shared" si="5"/>
        <v>0</v>
      </c>
      <c r="K45" s="56">
        <v>173</v>
      </c>
      <c r="L45" s="56">
        <v>176</v>
      </c>
      <c r="M45" s="57">
        <f t="shared" si="6"/>
        <v>349</v>
      </c>
      <c r="N45" s="32">
        <f t="shared" si="13"/>
        <v>0.24050838637437741</v>
      </c>
      <c r="O45" s="32">
        <f t="shared" si="0"/>
        <v>0.13452311906255499</v>
      </c>
      <c r="P45" s="33">
        <f t="shared" si="1"/>
        <v>0.18706022864692542</v>
      </c>
      <c r="Q45" s="41"/>
      <c r="R45" s="58">
        <f t="shared" si="10"/>
        <v>59.646079820845593</v>
      </c>
      <c r="S45" s="58">
        <f t="shared" si="11"/>
        <v>33.361733527513643</v>
      </c>
      <c r="T45" s="58">
        <f t="shared" si="12"/>
        <v>46.390936704437507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10194.653558700693</v>
      </c>
      <c r="F46" s="56">
        <v>5834.2204434627283</v>
      </c>
      <c r="G46" s="57">
        <f t="shared" si="4"/>
        <v>16028.874002163422</v>
      </c>
      <c r="H46" s="56">
        <v>0</v>
      </c>
      <c r="I46" s="56">
        <v>0</v>
      </c>
      <c r="J46" s="57">
        <f t="shared" si="5"/>
        <v>0</v>
      </c>
      <c r="K46" s="56">
        <v>173</v>
      </c>
      <c r="L46" s="56">
        <v>174</v>
      </c>
      <c r="M46" s="57">
        <f t="shared" si="6"/>
        <v>347</v>
      </c>
      <c r="N46" s="32">
        <f t="shared" si="13"/>
        <v>0.2376154568035776</v>
      </c>
      <c r="O46" s="32">
        <f t="shared" si="0"/>
        <v>0.13520162317998535</v>
      </c>
      <c r="P46" s="33">
        <f t="shared" si="1"/>
        <v>0.18626096962632963</v>
      </c>
      <c r="Q46" s="41"/>
      <c r="R46" s="58">
        <f t="shared" si="10"/>
        <v>58.928633287287241</v>
      </c>
      <c r="S46" s="58">
        <f t="shared" si="11"/>
        <v>33.530002548636368</v>
      </c>
      <c r="T46" s="58">
        <f t="shared" si="12"/>
        <v>46.19272046732975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9963.9844657401045</v>
      </c>
      <c r="F47" s="56">
        <v>5811.4783186782197</v>
      </c>
      <c r="G47" s="57">
        <f t="shared" si="4"/>
        <v>15775.462784418323</v>
      </c>
      <c r="H47" s="56">
        <v>0</v>
      </c>
      <c r="I47" s="56">
        <v>0</v>
      </c>
      <c r="J47" s="57">
        <f t="shared" si="5"/>
        <v>0</v>
      </c>
      <c r="K47" s="56">
        <v>173</v>
      </c>
      <c r="L47" s="56">
        <v>168</v>
      </c>
      <c r="M47" s="57">
        <f t="shared" si="6"/>
        <v>341</v>
      </c>
      <c r="N47" s="32">
        <f t="shared" si="13"/>
        <v>0.2322390561658611</v>
      </c>
      <c r="O47" s="32">
        <f t="shared" si="0"/>
        <v>0.1394844066503029</v>
      </c>
      <c r="P47" s="33">
        <f t="shared" si="1"/>
        <v>0.18654175083268285</v>
      </c>
      <c r="Q47" s="41"/>
      <c r="R47" s="58">
        <f t="shared" si="10"/>
        <v>57.595285929133553</v>
      </c>
      <c r="S47" s="58">
        <f t="shared" si="11"/>
        <v>34.592132849275117</v>
      </c>
      <c r="T47" s="58">
        <f t="shared" si="12"/>
        <v>46.26235420650535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9331.3075001874877</v>
      </c>
      <c r="F48" s="56">
        <v>4881.1241558096217</v>
      </c>
      <c r="G48" s="57">
        <f t="shared" si="4"/>
        <v>14212.431655997108</v>
      </c>
      <c r="H48" s="56">
        <v>0</v>
      </c>
      <c r="I48" s="56">
        <v>0</v>
      </c>
      <c r="J48" s="57">
        <f t="shared" ref="J48:J58" si="14">+H48+I48</f>
        <v>0</v>
      </c>
      <c r="K48" s="56">
        <v>167</v>
      </c>
      <c r="L48" s="56">
        <v>174</v>
      </c>
      <c r="M48" s="57">
        <f t="shared" ref="M48:M58" si="15">+K48+L48</f>
        <v>341</v>
      </c>
      <c r="N48" s="32">
        <f t="shared" ref="N48" si="16">+E48/(H48*216+K48*248)</f>
        <v>0.22530682586892717</v>
      </c>
      <c r="O48" s="32">
        <f t="shared" ref="O48" si="17">+F48/(I48*216+L48*248)</f>
        <v>0.11311466805268867</v>
      </c>
      <c r="P48" s="33">
        <f t="shared" ref="P48" si="18">+G48/(J48*216+M48*248)</f>
        <v>0.16805921454920428</v>
      </c>
      <c r="Q48" s="41"/>
      <c r="R48" s="58">
        <f t="shared" ref="R48" si="19">+E48/(H48+K48)</f>
        <v>55.876092815493941</v>
      </c>
      <c r="S48" s="58">
        <f t="shared" ref="S48" si="20">+F48/(I48+L48)</f>
        <v>28.052437677066791</v>
      </c>
      <c r="T48" s="58">
        <f t="shared" ref="T48" si="21">+G48/(J48+M48)</f>
        <v>41.678685208202666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8735.570073418563</v>
      </c>
      <c r="F49" s="56">
        <v>4631.2142051602759</v>
      </c>
      <c r="G49" s="57">
        <f t="shared" si="4"/>
        <v>13366.784278578838</v>
      </c>
      <c r="H49" s="56">
        <v>0</v>
      </c>
      <c r="I49" s="56">
        <v>0</v>
      </c>
      <c r="J49" s="57">
        <f t="shared" si="14"/>
        <v>0</v>
      </c>
      <c r="K49" s="56">
        <v>143</v>
      </c>
      <c r="L49" s="56">
        <v>174</v>
      </c>
      <c r="M49" s="57">
        <f t="shared" si="15"/>
        <v>317</v>
      </c>
      <c r="N49" s="32">
        <f t="shared" si="13"/>
        <v>0.2463221879488654</v>
      </c>
      <c r="O49" s="32">
        <f t="shared" si="0"/>
        <v>0.10732328061643205</v>
      </c>
      <c r="P49" s="33">
        <f t="shared" si="1"/>
        <v>0.17002625774115751</v>
      </c>
      <c r="Q49" s="41"/>
      <c r="R49" s="58">
        <f t="shared" si="10"/>
        <v>61.087902611318626</v>
      </c>
      <c r="S49" s="58">
        <f t="shared" si="11"/>
        <v>26.61617359287515</v>
      </c>
      <c r="T49" s="58">
        <f t="shared" si="12"/>
        <v>42.166511919807057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8749.2306677868801</v>
      </c>
      <c r="F50" s="56">
        <v>4478.7947460424275</v>
      </c>
      <c r="G50" s="57">
        <f t="shared" si="4"/>
        <v>13228.025413829308</v>
      </c>
      <c r="H50" s="56">
        <v>0</v>
      </c>
      <c r="I50" s="56">
        <v>0</v>
      </c>
      <c r="J50" s="57">
        <f t="shared" si="14"/>
        <v>0</v>
      </c>
      <c r="K50" s="56">
        <v>144</v>
      </c>
      <c r="L50" s="56">
        <v>174</v>
      </c>
      <c r="M50" s="57">
        <f t="shared" si="15"/>
        <v>318</v>
      </c>
      <c r="N50" s="32">
        <f t="shared" si="13"/>
        <v>0.2449941383228853</v>
      </c>
      <c r="O50" s="32">
        <f t="shared" si="0"/>
        <v>0.10379112778185084</v>
      </c>
      <c r="P50" s="33">
        <f t="shared" si="1"/>
        <v>0.16773211368722493</v>
      </c>
      <c r="Q50" s="41"/>
      <c r="R50" s="58">
        <f t="shared" si="10"/>
        <v>60.758546304075558</v>
      </c>
      <c r="S50" s="58">
        <f t="shared" si="11"/>
        <v>25.740199689899008</v>
      </c>
      <c r="T50" s="58">
        <f t="shared" si="12"/>
        <v>41.597564194431783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8112.062953151175</v>
      </c>
      <c r="F51" s="56">
        <v>4127.3217737183704</v>
      </c>
      <c r="G51" s="57">
        <f t="shared" si="4"/>
        <v>12239.384726869546</v>
      </c>
      <c r="H51" s="56">
        <v>0</v>
      </c>
      <c r="I51" s="56">
        <v>0</v>
      </c>
      <c r="J51" s="57">
        <f t="shared" si="14"/>
        <v>0</v>
      </c>
      <c r="K51" s="56">
        <v>168</v>
      </c>
      <c r="L51" s="56">
        <v>174</v>
      </c>
      <c r="M51" s="57">
        <f t="shared" si="15"/>
        <v>342</v>
      </c>
      <c r="N51" s="32">
        <f t="shared" si="13"/>
        <v>0.19470197180182353</v>
      </c>
      <c r="O51" s="32">
        <f t="shared" si="0"/>
        <v>9.564612935016617E-2</v>
      </c>
      <c r="P51" s="33">
        <f t="shared" si="1"/>
        <v>0.14430513967729611</v>
      </c>
      <c r="Q51" s="41"/>
      <c r="R51" s="58">
        <f t="shared" si="10"/>
        <v>48.286089006852229</v>
      </c>
      <c r="S51" s="58">
        <f t="shared" si="11"/>
        <v>23.720240078841208</v>
      </c>
      <c r="T51" s="58">
        <f t="shared" si="12"/>
        <v>35.787674639969431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8086.9315057841804</v>
      </c>
      <c r="F52" s="56">
        <v>4131.6638939336372</v>
      </c>
      <c r="G52" s="57">
        <f t="shared" si="4"/>
        <v>12218.595399717819</v>
      </c>
      <c r="H52" s="56">
        <v>0</v>
      </c>
      <c r="I52" s="56">
        <v>0</v>
      </c>
      <c r="J52" s="57">
        <f t="shared" si="14"/>
        <v>0</v>
      </c>
      <c r="K52" s="56">
        <v>176</v>
      </c>
      <c r="L52" s="56">
        <v>174</v>
      </c>
      <c r="M52" s="57">
        <f t="shared" si="15"/>
        <v>350</v>
      </c>
      <c r="N52" s="32">
        <f t="shared" si="13"/>
        <v>0.18527610671243083</v>
      </c>
      <c r="O52" s="32">
        <f t="shared" si="0"/>
        <v>9.5746753196459894E-2</v>
      </c>
      <c r="P52" s="33">
        <f t="shared" si="1"/>
        <v>0.14076722810734815</v>
      </c>
      <c r="Q52" s="41"/>
      <c r="R52" s="58">
        <f t="shared" si="10"/>
        <v>45.948474464682846</v>
      </c>
      <c r="S52" s="58">
        <f t="shared" si="11"/>
        <v>23.745194792722053</v>
      </c>
      <c r="T52" s="58">
        <f t="shared" si="12"/>
        <v>34.91027257062234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8022.2459610952219</v>
      </c>
      <c r="F53" s="56">
        <v>4088.6161231337637</v>
      </c>
      <c r="G53" s="57">
        <f t="shared" si="4"/>
        <v>12110.862084228986</v>
      </c>
      <c r="H53" s="56">
        <v>0</v>
      </c>
      <c r="I53" s="56">
        <v>0</v>
      </c>
      <c r="J53" s="57">
        <f t="shared" si="14"/>
        <v>0</v>
      </c>
      <c r="K53" s="56">
        <v>178</v>
      </c>
      <c r="L53" s="56">
        <v>174</v>
      </c>
      <c r="M53" s="57">
        <f t="shared" si="15"/>
        <v>352</v>
      </c>
      <c r="N53" s="32">
        <f t="shared" si="13"/>
        <v>0.18172902231549523</v>
      </c>
      <c r="O53" s="32">
        <f t="shared" si="0"/>
        <v>9.4749168593199942E-2</v>
      </c>
      <c r="P53" s="33">
        <f t="shared" si="1"/>
        <v>0.13873329916867883</v>
      </c>
      <c r="Q53" s="41"/>
      <c r="R53" s="58">
        <f t="shared" si="10"/>
        <v>45.068797534242819</v>
      </c>
      <c r="S53" s="58">
        <f t="shared" si="11"/>
        <v>23.497793811113585</v>
      </c>
      <c r="T53" s="58">
        <f t="shared" si="12"/>
        <v>34.405858193832344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7719.6781994561652</v>
      </c>
      <c r="F54" s="56">
        <v>3859.7708905987533</v>
      </c>
      <c r="G54" s="57">
        <f t="shared" si="4"/>
        <v>11579.449090054919</v>
      </c>
      <c r="H54" s="56">
        <v>0</v>
      </c>
      <c r="I54" s="56">
        <v>0</v>
      </c>
      <c r="J54" s="57">
        <f t="shared" si="14"/>
        <v>0</v>
      </c>
      <c r="K54" s="56">
        <v>178</v>
      </c>
      <c r="L54" s="56">
        <v>174</v>
      </c>
      <c r="M54" s="57">
        <f t="shared" si="15"/>
        <v>352</v>
      </c>
      <c r="N54" s="32">
        <f t="shared" si="13"/>
        <v>0.1748749139057667</v>
      </c>
      <c r="O54" s="32">
        <f t="shared" si="0"/>
        <v>8.9445932763226585E-2</v>
      </c>
      <c r="P54" s="33">
        <f t="shared" si="1"/>
        <v>0.13264581527280653</v>
      </c>
      <c r="Q54" s="41"/>
      <c r="R54" s="58">
        <f t="shared" si="10"/>
        <v>43.36897864863014</v>
      </c>
      <c r="S54" s="58">
        <f t="shared" si="11"/>
        <v>22.182591325280193</v>
      </c>
      <c r="T54" s="58">
        <f t="shared" si="12"/>
        <v>32.896162187656017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6008.6053161156096</v>
      </c>
      <c r="F55" s="56">
        <v>2932.1420596115904</v>
      </c>
      <c r="G55" s="57">
        <f t="shared" si="4"/>
        <v>8940.7473757272001</v>
      </c>
      <c r="H55" s="56">
        <v>0</v>
      </c>
      <c r="I55" s="56">
        <v>0</v>
      </c>
      <c r="J55" s="57">
        <f t="shared" si="14"/>
        <v>0</v>
      </c>
      <c r="K55" s="56">
        <v>196</v>
      </c>
      <c r="L55" s="56">
        <v>176</v>
      </c>
      <c r="M55" s="57">
        <f t="shared" si="15"/>
        <v>372</v>
      </c>
      <c r="N55" s="32">
        <f t="shared" si="13"/>
        <v>0.12361350633878394</v>
      </c>
      <c r="O55" s="32">
        <f t="shared" si="0"/>
        <v>6.717700833054413E-2</v>
      </c>
      <c r="P55" s="33">
        <f t="shared" si="1"/>
        <v>9.6912367496175864E-2</v>
      </c>
      <c r="Q55" s="41"/>
      <c r="R55" s="58">
        <f t="shared" si="10"/>
        <v>30.656149572018418</v>
      </c>
      <c r="S55" s="58">
        <f t="shared" si="11"/>
        <v>16.659898065974946</v>
      </c>
      <c r="T55" s="58">
        <f t="shared" si="12"/>
        <v>24.034267139051614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5834.2693475353317</v>
      </c>
      <c r="F56" s="56">
        <v>2832.7466809188977</v>
      </c>
      <c r="G56" s="57">
        <f t="shared" si="4"/>
        <v>8667.0160284542289</v>
      </c>
      <c r="H56" s="56">
        <v>0</v>
      </c>
      <c r="I56" s="56">
        <v>0</v>
      </c>
      <c r="J56" s="57">
        <f t="shared" si="14"/>
        <v>0</v>
      </c>
      <c r="K56" s="56">
        <v>194</v>
      </c>
      <c r="L56" s="56">
        <v>176</v>
      </c>
      <c r="M56" s="57">
        <f t="shared" si="15"/>
        <v>370</v>
      </c>
      <c r="N56" s="32">
        <f t="shared" si="13"/>
        <v>0.1212643279750443</v>
      </c>
      <c r="O56" s="32">
        <f t="shared" si="0"/>
        <v>6.4899804823105242E-2</v>
      </c>
      <c r="P56" s="33">
        <f t="shared" si="1"/>
        <v>9.4453095340608417E-2</v>
      </c>
      <c r="Q56" s="41"/>
      <c r="R56" s="58">
        <f t="shared" si="10"/>
        <v>30.073553337810988</v>
      </c>
      <c r="S56" s="58">
        <f t="shared" si="11"/>
        <v>16.095151596130101</v>
      </c>
      <c r="T56" s="58">
        <f t="shared" si="12"/>
        <v>23.424367644470887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4384.6216821557664</v>
      </c>
      <c r="F57" s="56">
        <v>2465.5702564270823</v>
      </c>
      <c r="G57" s="57">
        <f t="shared" si="4"/>
        <v>6850.1919385828487</v>
      </c>
      <c r="H57" s="56">
        <v>0</v>
      </c>
      <c r="I57" s="56">
        <v>0</v>
      </c>
      <c r="J57" s="57">
        <f t="shared" si="14"/>
        <v>0</v>
      </c>
      <c r="K57" s="56">
        <v>176</v>
      </c>
      <c r="L57" s="56">
        <v>176</v>
      </c>
      <c r="M57" s="57">
        <f t="shared" si="15"/>
        <v>352</v>
      </c>
      <c r="N57" s="32">
        <f t="shared" si="13"/>
        <v>0.10045412578252765</v>
      </c>
      <c r="O57" s="32">
        <f t="shared" si="0"/>
        <v>5.6487588352893199E-2</v>
      </c>
      <c r="P57" s="33">
        <f t="shared" si="1"/>
        <v>7.8470857067710426E-2</v>
      </c>
      <c r="Q57" s="41"/>
      <c r="R57" s="58">
        <f t="shared" si="10"/>
        <v>24.912623194066853</v>
      </c>
      <c r="S57" s="58">
        <f t="shared" si="11"/>
        <v>14.008921911517513</v>
      </c>
      <c r="T57" s="58">
        <f t="shared" si="12"/>
        <v>19.460772552792182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4182.1216448819559</v>
      </c>
      <c r="F58" s="61">
        <v>2415.0000000000009</v>
      </c>
      <c r="G58" s="62">
        <f t="shared" si="4"/>
        <v>6597.1216448819569</v>
      </c>
      <c r="H58" s="56">
        <v>0</v>
      </c>
      <c r="I58" s="56">
        <v>0</v>
      </c>
      <c r="J58" s="57">
        <f t="shared" si="14"/>
        <v>0</v>
      </c>
      <c r="K58" s="56">
        <v>174</v>
      </c>
      <c r="L58" s="56">
        <v>174</v>
      </c>
      <c r="M58" s="57">
        <f t="shared" si="15"/>
        <v>348</v>
      </c>
      <c r="N58" s="34">
        <f t="shared" si="13"/>
        <v>9.6916055915877736E-2</v>
      </c>
      <c r="O58" s="34">
        <f t="shared" si="0"/>
        <v>5.5964961067853189E-2</v>
      </c>
      <c r="P58" s="35">
        <f t="shared" si="1"/>
        <v>7.6440508491865455E-2</v>
      </c>
      <c r="Q58" s="41"/>
      <c r="R58" s="58">
        <f t="shared" si="10"/>
        <v>24.035181867137677</v>
      </c>
      <c r="S58" s="58">
        <f t="shared" si="11"/>
        <v>13.879310344827591</v>
      </c>
      <c r="T58" s="58">
        <f t="shared" si="12"/>
        <v>18.957246105982634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13392.943413936408</v>
      </c>
      <c r="F59" s="64">
        <v>8102.1394815632939</v>
      </c>
      <c r="G59" s="65">
        <f t="shared" si="4"/>
        <v>21495.082895499701</v>
      </c>
      <c r="H59" s="66">
        <v>31</v>
      </c>
      <c r="I59" s="64">
        <v>49</v>
      </c>
      <c r="J59" s="65">
        <f t="shared" si="5"/>
        <v>80</v>
      </c>
      <c r="K59" s="66">
        <v>111</v>
      </c>
      <c r="L59" s="64">
        <v>83</v>
      </c>
      <c r="M59" s="65">
        <f t="shared" si="6"/>
        <v>194</v>
      </c>
      <c r="N59" s="30">
        <f t="shared" si="13"/>
        <v>0.39133191368444387</v>
      </c>
      <c r="O59" s="30">
        <f t="shared" si="0"/>
        <v>0.25995057371545477</v>
      </c>
      <c r="P59" s="31">
        <f t="shared" si="1"/>
        <v>0.32871120160722567</v>
      </c>
      <c r="Q59" s="41"/>
      <c r="R59" s="58">
        <f t="shared" si="10"/>
        <v>94.31650291504512</v>
      </c>
      <c r="S59" s="58">
        <f t="shared" si="11"/>
        <v>61.37984455729768</v>
      </c>
      <c r="T59" s="58">
        <f t="shared" si="12"/>
        <v>78.449207647809132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12909.544908934511</v>
      </c>
      <c r="F60" s="56">
        <v>8144.0056470366544</v>
      </c>
      <c r="G60" s="57">
        <f t="shared" si="4"/>
        <v>21053.550555971167</v>
      </c>
      <c r="H60" s="55">
        <v>29</v>
      </c>
      <c r="I60" s="56">
        <v>49</v>
      </c>
      <c r="J60" s="57">
        <f t="shared" ref="J60:J84" si="22">+H60+I60</f>
        <v>78</v>
      </c>
      <c r="K60" s="55">
        <v>102</v>
      </c>
      <c r="L60" s="56">
        <v>83</v>
      </c>
      <c r="M60" s="57">
        <f t="shared" ref="M60:M84" si="23">+K60+L60</f>
        <v>185</v>
      </c>
      <c r="N60" s="32">
        <f t="shared" si="13"/>
        <v>0.40904768406002889</v>
      </c>
      <c r="O60" s="32">
        <f t="shared" si="0"/>
        <v>0.26129381567751075</v>
      </c>
      <c r="P60" s="33">
        <f t="shared" si="1"/>
        <v>0.3356324218207366</v>
      </c>
      <c r="Q60" s="41"/>
      <c r="R60" s="58">
        <f t="shared" si="10"/>
        <v>98.546144343011534</v>
      </c>
      <c r="S60" s="58">
        <f t="shared" si="11"/>
        <v>61.697012477550409</v>
      </c>
      <c r="T60" s="58">
        <f t="shared" si="12"/>
        <v>80.051523026506345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12271.249058584142</v>
      </c>
      <c r="F61" s="56">
        <v>7915.2781739823149</v>
      </c>
      <c r="G61" s="57">
        <f t="shared" si="4"/>
        <v>20186.527232566455</v>
      </c>
      <c r="H61" s="55">
        <v>29</v>
      </c>
      <c r="I61" s="56">
        <v>49</v>
      </c>
      <c r="J61" s="57">
        <f t="shared" si="22"/>
        <v>78</v>
      </c>
      <c r="K61" s="55">
        <v>103</v>
      </c>
      <c r="L61" s="56">
        <v>83</v>
      </c>
      <c r="M61" s="57">
        <f t="shared" si="23"/>
        <v>186</v>
      </c>
      <c r="N61" s="32">
        <f t="shared" si="13"/>
        <v>0.38579128076534652</v>
      </c>
      <c r="O61" s="32">
        <f t="shared" si="0"/>
        <v>0.25395528022273856</v>
      </c>
      <c r="P61" s="33">
        <f t="shared" si="1"/>
        <v>0.32054317887078337</v>
      </c>
      <c r="Q61" s="41"/>
      <c r="R61" s="58">
        <f t="shared" si="10"/>
        <v>92.964008019576838</v>
      </c>
      <c r="S61" s="58">
        <f t="shared" si="11"/>
        <v>59.964228590775114</v>
      </c>
      <c r="T61" s="58">
        <f t="shared" si="12"/>
        <v>76.464118305175973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11807.12610396478</v>
      </c>
      <c r="F62" s="56">
        <v>7895.3789683506548</v>
      </c>
      <c r="G62" s="57">
        <f t="shared" si="4"/>
        <v>19702.505072315435</v>
      </c>
      <c r="H62" s="55">
        <v>29</v>
      </c>
      <c r="I62" s="56">
        <v>49</v>
      </c>
      <c r="J62" s="57">
        <f t="shared" si="22"/>
        <v>78</v>
      </c>
      <c r="K62" s="55">
        <v>103</v>
      </c>
      <c r="L62" s="56">
        <v>83</v>
      </c>
      <c r="M62" s="57">
        <f t="shared" si="23"/>
        <v>186</v>
      </c>
      <c r="N62" s="32">
        <f t="shared" si="13"/>
        <v>0.37119989008943599</v>
      </c>
      <c r="O62" s="32">
        <f t="shared" si="0"/>
        <v>0.25331683035005953</v>
      </c>
      <c r="P62" s="33">
        <f t="shared" si="1"/>
        <v>0.3128573595070413</v>
      </c>
      <c r="Q62" s="41"/>
      <c r="R62" s="58">
        <f t="shared" si="10"/>
        <v>89.447925030036217</v>
      </c>
      <c r="S62" s="58">
        <f t="shared" si="11"/>
        <v>59.813477032959504</v>
      </c>
      <c r="T62" s="58">
        <f t="shared" si="12"/>
        <v>74.630701031497864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11389.227999899167</v>
      </c>
      <c r="F63" s="56">
        <v>7785.6640120654502</v>
      </c>
      <c r="G63" s="57">
        <f t="shared" si="4"/>
        <v>19174.892011964617</v>
      </c>
      <c r="H63" s="55">
        <v>29</v>
      </c>
      <c r="I63" s="56">
        <v>49</v>
      </c>
      <c r="J63" s="57">
        <f t="shared" si="22"/>
        <v>78</v>
      </c>
      <c r="K63" s="55">
        <v>103</v>
      </c>
      <c r="L63" s="56">
        <v>83</v>
      </c>
      <c r="M63" s="57">
        <f t="shared" si="23"/>
        <v>186</v>
      </c>
      <c r="N63" s="32">
        <f t="shared" si="13"/>
        <v>0.35806174546966696</v>
      </c>
      <c r="O63" s="32">
        <f t="shared" si="0"/>
        <v>0.24979671496616562</v>
      </c>
      <c r="P63" s="33">
        <f t="shared" si="1"/>
        <v>0.30447935740543408</v>
      </c>
      <c r="Q63" s="41"/>
      <c r="R63" s="58">
        <f t="shared" si="10"/>
        <v>86.282030302266421</v>
      </c>
      <c r="S63" s="58">
        <f t="shared" si="11"/>
        <v>58.982303121707957</v>
      </c>
      <c r="T63" s="58">
        <f t="shared" si="12"/>
        <v>72.632166711987182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10610.122901925073</v>
      </c>
      <c r="F64" s="56">
        <v>7762.5349156292104</v>
      </c>
      <c r="G64" s="57">
        <f t="shared" si="4"/>
        <v>18372.657817554282</v>
      </c>
      <c r="H64" s="55">
        <v>30</v>
      </c>
      <c r="I64" s="56">
        <v>49</v>
      </c>
      <c r="J64" s="57">
        <f t="shared" si="22"/>
        <v>79</v>
      </c>
      <c r="K64" s="55">
        <v>106</v>
      </c>
      <c r="L64" s="56">
        <v>83</v>
      </c>
      <c r="M64" s="57">
        <f t="shared" si="23"/>
        <v>189</v>
      </c>
      <c r="N64" s="3">
        <f t="shared" si="13"/>
        <v>0.32379525457535013</v>
      </c>
      <c r="O64" s="3">
        <f t="shared" si="0"/>
        <v>0.24905463666674829</v>
      </c>
      <c r="P64" s="4">
        <f t="shared" si="1"/>
        <v>0.2873601385378235</v>
      </c>
      <c r="Q64" s="41"/>
      <c r="R64" s="58">
        <f t="shared" si="10"/>
        <v>78.015609572978477</v>
      </c>
      <c r="S64" s="58">
        <f t="shared" si="11"/>
        <v>58.807082694160684</v>
      </c>
      <c r="T64" s="58">
        <f t="shared" si="12"/>
        <v>68.554693349083138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8342.9879848994115</v>
      </c>
      <c r="F65" s="56">
        <v>7126.005085256108</v>
      </c>
      <c r="G65" s="57">
        <f t="shared" si="4"/>
        <v>15468.99307015552</v>
      </c>
      <c r="H65" s="55">
        <v>28</v>
      </c>
      <c r="I65" s="56">
        <v>49</v>
      </c>
      <c r="J65" s="57">
        <f t="shared" si="22"/>
        <v>77</v>
      </c>
      <c r="K65" s="55">
        <v>104</v>
      </c>
      <c r="L65" s="56">
        <v>83</v>
      </c>
      <c r="M65" s="57">
        <f t="shared" si="23"/>
        <v>187</v>
      </c>
      <c r="N65" s="3">
        <f t="shared" si="13"/>
        <v>0.26202851711367497</v>
      </c>
      <c r="O65" s="3">
        <f t="shared" si="0"/>
        <v>0.22863209334112256</v>
      </c>
      <c r="P65" s="4">
        <f t="shared" si="1"/>
        <v>0.24550839687270695</v>
      </c>
      <c r="Q65" s="41"/>
      <c r="R65" s="58">
        <f t="shared" si="10"/>
        <v>63.204454431056149</v>
      </c>
      <c r="S65" s="58">
        <f t="shared" si="11"/>
        <v>53.984887009515973</v>
      </c>
      <c r="T65" s="58">
        <f t="shared" si="12"/>
        <v>58.594670720286061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3461.6203941540593</v>
      </c>
      <c r="F66" s="56">
        <v>3412.6866191729828</v>
      </c>
      <c r="G66" s="57">
        <f t="shared" si="4"/>
        <v>6874.3070133270421</v>
      </c>
      <c r="H66" s="55">
        <v>2</v>
      </c>
      <c r="I66" s="56">
        <v>23</v>
      </c>
      <c r="J66" s="57">
        <f t="shared" si="22"/>
        <v>25</v>
      </c>
      <c r="K66" s="55">
        <v>64</v>
      </c>
      <c r="L66" s="56">
        <v>43</v>
      </c>
      <c r="M66" s="57">
        <f t="shared" si="23"/>
        <v>107</v>
      </c>
      <c r="N66" s="3">
        <f t="shared" si="13"/>
        <v>0.21231724694271709</v>
      </c>
      <c r="O66" s="3">
        <f t="shared" si="0"/>
        <v>0.2183141388928469</v>
      </c>
      <c r="P66" s="4">
        <f t="shared" si="1"/>
        <v>0.21525259936520047</v>
      </c>
      <c r="Q66" s="41"/>
      <c r="R66" s="58">
        <f t="shared" si="10"/>
        <v>52.448793850819079</v>
      </c>
      <c r="S66" s="58">
        <f t="shared" si="11"/>
        <v>51.707373017772468</v>
      </c>
      <c r="T66" s="58">
        <f t="shared" si="12"/>
        <v>52.07808343429577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3341.4560755656348</v>
      </c>
      <c r="F67" s="56">
        <v>2144.7635330172061</v>
      </c>
      <c r="G67" s="57">
        <f t="shared" si="4"/>
        <v>5486.2196085828409</v>
      </c>
      <c r="H67" s="55">
        <v>5</v>
      </c>
      <c r="I67" s="56">
        <v>23</v>
      </c>
      <c r="J67" s="57">
        <f t="shared" si="22"/>
        <v>28</v>
      </c>
      <c r="K67" s="55">
        <v>64</v>
      </c>
      <c r="L67" s="56">
        <v>48</v>
      </c>
      <c r="M67" s="57">
        <f t="shared" si="23"/>
        <v>112</v>
      </c>
      <c r="N67" s="3">
        <f t="shared" si="13"/>
        <v>0.19711279350906294</v>
      </c>
      <c r="O67" s="3">
        <f t="shared" si="0"/>
        <v>0.12711969731017106</v>
      </c>
      <c r="P67" s="4">
        <f t="shared" si="1"/>
        <v>0.162199018702189</v>
      </c>
      <c r="Q67" s="41"/>
      <c r="R67" s="58">
        <f t="shared" si="10"/>
        <v>48.426899645878763</v>
      </c>
      <c r="S67" s="58">
        <f t="shared" si="11"/>
        <v>30.207937084749382</v>
      </c>
      <c r="T67" s="58">
        <f t="shared" si="12"/>
        <v>39.187282918448865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3303.0473128115732</v>
      </c>
      <c r="F68" s="56">
        <v>1366.3284426829116</v>
      </c>
      <c r="G68" s="57">
        <f t="shared" si="4"/>
        <v>4669.375755494485</v>
      </c>
      <c r="H68" s="55">
        <v>21</v>
      </c>
      <c r="I68" s="56">
        <v>23</v>
      </c>
      <c r="J68" s="57">
        <f t="shared" si="22"/>
        <v>44</v>
      </c>
      <c r="K68" s="55">
        <v>64</v>
      </c>
      <c r="L68" s="56">
        <v>43</v>
      </c>
      <c r="M68" s="57">
        <f t="shared" si="23"/>
        <v>107</v>
      </c>
      <c r="N68" s="3">
        <f t="shared" si="13"/>
        <v>0.16185061313267216</v>
      </c>
      <c r="O68" s="3">
        <f t="shared" si="0"/>
        <v>8.7405862505303966E-2</v>
      </c>
      <c r="P68" s="4">
        <f t="shared" si="1"/>
        <v>0.1295609255131655</v>
      </c>
      <c r="Q68" s="41"/>
      <c r="R68" s="58">
        <f t="shared" si="10"/>
        <v>38.859380150724391</v>
      </c>
      <c r="S68" s="58">
        <f t="shared" si="11"/>
        <v>20.701946101256237</v>
      </c>
      <c r="T68" s="58">
        <f t="shared" si="12"/>
        <v>30.923018248307848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1667.9917557377528</v>
      </c>
      <c r="F69" s="61">
        <v>776.99999999999977</v>
      </c>
      <c r="G69" s="62">
        <f t="shared" si="4"/>
        <v>2444.9917557377526</v>
      </c>
      <c r="H69" s="67">
        <v>23</v>
      </c>
      <c r="I69" s="61">
        <v>23</v>
      </c>
      <c r="J69" s="62">
        <f t="shared" si="22"/>
        <v>46</v>
      </c>
      <c r="K69" s="67">
        <v>59</v>
      </c>
      <c r="L69" s="61">
        <v>43</v>
      </c>
      <c r="M69" s="62">
        <f t="shared" si="23"/>
        <v>102</v>
      </c>
      <c r="N69" s="6">
        <f t="shared" si="13"/>
        <v>8.5101620190701679E-2</v>
      </c>
      <c r="O69" s="6">
        <f t="shared" si="0"/>
        <v>4.9705731832139187E-2</v>
      </c>
      <c r="P69" s="7">
        <f t="shared" si="1"/>
        <v>6.9396904965308592E-2</v>
      </c>
      <c r="Q69" s="41"/>
      <c r="R69" s="58">
        <f t="shared" si="10"/>
        <v>20.341362874850645</v>
      </c>
      <c r="S69" s="58">
        <f t="shared" si="11"/>
        <v>11.77272727272727</v>
      </c>
      <c r="T69" s="58">
        <f t="shared" si="12"/>
        <v>16.520214565795627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4429</v>
      </c>
      <c r="F70" s="64">
        <v>12221.382913101646</v>
      </c>
      <c r="G70" s="65">
        <f t="shared" si="4"/>
        <v>16650.382913101646</v>
      </c>
      <c r="H70" s="66">
        <v>346</v>
      </c>
      <c r="I70" s="64">
        <v>344</v>
      </c>
      <c r="J70" s="65">
        <f t="shared" si="22"/>
        <v>690</v>
      </c>
      <c r="K70" s="66">
        <v>0</v>
      </c>
      <c r="L70" s="64">
        <v>0</v>
      </c>
      <c r="M70" s="65">
        <f t="shared" si="23"/>
        <v>0</v>
      </c>
      <c r="N70" s="15">
        <f t="shared" si="13"/>
        <v>5.9261935345750374E-2</v>
      </c>
      <c r="O70" s="15">
        <f t="shared" si="0"/>
        <v>0.16447812921379262</v>
      </c>
      <c r="P70" s="16">
        <f t="shared" si="1"/>
        <v>0.11171754504228158</v>
      </c>
      <c r="Q70" s="41"/>
      <c r="R70" s="58">
        <f t="shared" si="10"/>
        <v>12.800578034682081</v>
      </c>
      <c r="S70" s="58">
        <f t="shared" si="11"/>
        <v>35.527275910179206</v>
      </c>
      <c r="T70" s="58">
        <f t="shared" si="12"/>
        <v>24.130989729132821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6792.6191923217748</v>
      </c>
      <c r="F71" s="56">
        <v>18162.105958302815</v>
      </c>
      <c r="G71" s="57">
        <f t="shared" ref="G71:G84" si="24">+E71+F71</f>
        <v>24954.725150624588</v>
      </c>
      <c r="H71" s="55">
        <v>346</v>
      </c>
      <c r="I71" s="56">
        <v>344</v>
      </c>
      <c r="J71" s="57">
        <f t="shared" si="22"/>
        <v>690</v>
      </c>
      <c r="K71" s="55">
        <v>0</v>
      </c>
      <c r="L71" s="56">
        <v>0</v>
      </c>
      <c r="M71" s="57">
        <f t="shared" si="23"/>
        <v>0</v>
      </c>
      <c r="N71" s="3">
        <f t="shared" si="13"/>
        <v>9.0888182299317263E-2</v>
      </c>
      <c r="O71" s="3">
        <f t="shared" si="0"/>
        <v>0.24442972058439405</v>
      </c>
      <c r="P71" s="4">
        <f t="shared" si="1"/>
        <v>0.16743642747332654</v>
      </c>
      <c r="Q71" s="41"/>
      <c r="R71" s="58">
        <f t="shared" ref="R71:R86" si="25">+E71/(H71+K71)</f>
        <v>19.631847376652527</v>
      </c>
      <c r="S71" s="58">
        <f t="shared" ref="S71:S86" si="26">+F71/(I71+L71)</f>
        <v>52.79681964622911</v>
      </c>
      <c r="T71" s="58">
        <f t="shared" ref="T71:T86" si="27">+G71/(J71+M71)</f>
        <v>36.166268334238531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13232.375189582001</v>
      </c>
      <c r="F72" s="56">
        <v>28323.376493759009</v>
      </c>
      <c r="G72" s="57">
        <f t="shared" si="24"/>
        <v>41555.751683341012</v>
      </c>
      <c r="H72" s="55">
        <v>350</v>
      </c>
      <c r="I72" s="56">
        <v>346</v>
      </c>
      <c r="J72" s="57">
        <f t="shared" si="22"/>
        <v>696</v>
      </c>
      <c r="K72" s="55">
        <v>0</v>
      </c>
      <c r="L72" s="56">
        <v>0</v>
      </c>
      <c r="M72" s="57">
        <f t="shared" si="23"/>
        <v>0</v>
      </c>
      <c r="N72" s="3">
        <f t="shared" si="13"/>
        <v>0.17503141785161377</v>
      </c>
      <c r="O72" s="3">
        <f t="shared" si="0"/>
        <v>0.37897902608861872</v>
      </c>
      <c r="P72" s="4">
        <f t="shared" si="1"/>
        <v>0.27641916562460761</v>
      </c>
      <c r="Q72" s="41"/>
      <c r="R72" s="58">
        <f t="shared" si="25"/>
        <v>37.806786255948573</v>
      </c>
      <c r="S72" s="58">
        <f t="shared" si="26"/>
        <v>81.85946963514165</v>
      </c>
      <c r="T72" s="58">
        <f t="shared" si="27"/>
        <v>59.70653977491525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15627.569266753369</v>
      </c>
      <c r="F73" s="56">
        <v>31913.441074424321</v>
      </c>
      <c r="G73" s="57">
        <f t="shared" si="24"/>
        <v>47541.010341177694</v>
      </c>
      <c r="H73" s="55">
        <v>344</v>
      </c>
      <c r="I73" s="56">
        <v>350</v>
      </c>
      <c r="J73" s="57">
        <f t="shared" si="22"/>
        <v>694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0.21031935382689182</v>
      </c>
      <c r="O73" s="3">
        <f t="shared" ref="O73" si="29">+F73/(I73*216+L73*248)</f>
        <v>0.42213546394741164</v>
      </c>
      <c r="P73" s="4">
        <f t="shared" ref="P73" si="30">+G73/(J73*216+M73*248)</f>
        <v>0.31714304048709635</v>
      </c>
      <c r="Q73" s="41"/>
      <c r="R73" s="58">
        <f t="shared" si="25"/>
        <v>45.428980426608632</v>
      </c>
      <c r="S73" s="58">
        <f t="shared" si="26"/>
        <v>91.181260212640922</v>
      </c>
      <c r="T73" s="58">
        <f t="shared" si="27"/>
        <v>68.502896745212823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17107.105656209245</v>
      </c>
      <c r="F74" s="56">
        <v>35596.985910206422</v>
      </c>
      <c r="G74" s="57">
        <f t="shared" si="24"/>
        <v>52704.091566415664</v>
      </c>
      <c r="H74" s="55">
        <v>346</v>
      </c>
      <c r="I74" s="56">
        <v>344</v>
      </c>
      <c r="J74" s="57">
        <f t="shared" si="22"/>
        <v>690</v>
      </c>
      <c r="K74" s="55">
        <v>0</v>
      </c>
      <c r="L74" s="56">
        <v>0</v>
      </c>
      <c r="M74" s="57">
        <f t="shared" si="23"/>
        <v>0</v>
      </c>
      <c r="N74" s="3">
        <f t="shared" si="13"/>
        <v>0.22890047174332645</v>
      </c>
      <c r="O74" s="3">
        <f t="shared" si="0"/>
        <v>0.47907226946337239</v>
      </c>
      <c r="P74" s="4">
        <f t="shared" si="1"/>
        <v>0.35362380278056671</v>
      </c>
      <c r="Q74" s="41"/>
      <c r="R74" s="58">
        <f t="shared" si="25"/>
        <v>49.442501896558511</v>
      </c>
      <c r="S74" s="58">
        <f t="shared" si="26"/>
        <v>103.47961020408843</v>
      </c>
      <c r="T74" s="58">
        <f t="shared" si="27"/>
        <v>76.382741400602413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19105.155642286067</v>
      </c>
      <c r="F75" s="56">
        <v>37298.386762906419</v>
      </c>
      <c r="G75" s="57">
        <f t="shared" si="24"/>
        <v>56403.542405192486</v>
      </c>
      <c r="H75" s="55">
        <v>346</v>
      </c>
      <c r="I75" s="56">
        <v>346</v>
      </c>
      <c r="J75" s="57">
        <f t="shared" si="22"/>
        <v>692</v>
      </c>
      <c r="K75" s="55">
        <v>0</v>
      </c>
      <c r="L75" s="56">
        <v>0</v>
      </c>
      <c r="M75" s="57">
        <f t="shared" si="23"/>
        <v>0</v>
      </c>
      <c r="N75" s="3">
        <f t="shared" si="13"/>
        <v>0.25563524462489384</v>
      </c>
      <c r="O75" s="3">
        <f t="shared" si="0"/>
        <v>0.49906854478305529</v>
      </c>
      <c r="P75" s="4">
        <f t="shared" si="1"/>
        <v>0.37735189470397457</v>
      </c>
      <c r="Q75" s="41"/>
      <c r="R75" s="58">
        <f t="shared" si="25"/>
        <v>55.217212838977069</v>
      </c>
      <c r="S75" s="58">
        <f t="shared" si="26"/>
        <v>107.79880567313994</v>
      </c>
      <c r="T75" s="58">
        <f t="shared" si="27"/>
        <v>81.5080092560585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27400.23635468178</v>
      </c>
      <c r="F76" s="56">
        <v>39814.042507579172</v>
      </c>
      <c r="G76" s="57">
        <f t="shared" si="24"/>
        <v>67214.278862260951</v>
      </c>
      <c r="H76" s="55">
        <v>348</v>
      </c>
      <c r="I76" s="56">
        <v>346</v>
      </c>
      <c r="J76" s="57">
        <f t="shared" si="22"/>
        <v>694</v>
      </c>
      <c r="K76" s="55">
        <v>0</v>
      </c>
      <c r="L76" s="56">
        <v>0</v>
      </c>
      <c r="M76" s="57">
        <f t="shared" si="23"/>
        <v>0</v>
      </c>
      <c r="N76" s="3">
        <f t="shared" si="13"/>
        <v>0.36451996001864861</v>
      </c>
      <c r="O76" s="3">
        <f t="shared" si="0"/>
        <v>0.53272910655613326</v>
      </c>
      <c r="P76" s="4">
        <f t="shared" si="1"/>
        <v>0.44838215699555017</v>
      </c>
      <c r="Q76" s="41"/>
      <c r="R76" s="58">
        <f t="shared" si="25"/>
        <v>78.736311364028097</v>
      </c>
      <c r="S76" s="58">
        <f t="shared" si="26"/>
        <v>115.06948701612477</v>
      </c>
      <c r="T76" s="58">
        <f t="shared" si="27"/>
        <v>96.850545911038836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32046.110804810662</v>
      </c>
      <c r="F77" s="56">
        <v>39391.15275243418</v>
      </c>
      <c r="G77" s="57">
        <f t="shared" si="24"/>
        <v>71437.263557244849</v>
      </c>
      <c r="H77" s="55">
        <v>360</v>
      </c>
      <c r="I77" s="56">
        <v>330</v>
      </c>
      <c r="J77" s="57">
        <f t="shared" si="22"/>
        <v>690</v>
      </c>
      <c r="K77" s="55">
        <v>0</v>
      </c>
      <c r="L77" s="56">
        <v>0</v>
      </c>
      <c r="M77" s="57">
        <f t="shared" si="23"/>
        <v>0</v>
      </c>
      <c r="N77" s="3">
        <f t="shared" si="13"/>
        <v>0.41211562248984906</v>
      </c>
      <c r="O77" s="3">
        <f t="shared" si="0"/>
        <v>0.55262559978162429</v>
      </c>
      <c r="P77" s="4">
        <f t="shared" si="1"/>
        <v>0.47931604641200248</v>
      </c>
      <c r="Q77" s="41"/>
      <c r="R77" s="58">
        <f t="shared" si="25"/>
        <v>89.016974457807393</v>
      </c>
      <c r="S77" s="58">
        <f t="shared" si="26"/>
        <v>119.36712955283085</v>
      </c>
      <c r="T77" s="58">
        <f t="shared" si="27"/>
        <v>103.53226602499254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25461.734661735027</v>
      </c>
      <c r="F78" s="56">
        <v>20149.162167428258</v>
      </c>
      <c r="G78" s="57">
        <f t="shared" si="24"/>
        <v>45610.896829163285</v>
      </c>
      <c r="H78" s="55">
        <v>346</v>
      </c>
      <c r="I78" s="56">
        <v>348</v>
      </c>
      <c r="J78" s="57">
        <f t="shared" si="22"/>
        <v>694</v>
      </c>
      <c r="K78" s="55">
        <v>0</v>
      </c>
      <c r="L78" s="56">
        <v>0</v>
      </c>
      <c r="M78" s="57">
        <f t="shared" si="23"/>
        <v>0</v>
      </c>
      <c r="N78" s="3">
        <f t="shared" si="13"/>
        <v>0.34068902084316832</v>
      </c>
      <c r="O78" s="3">
        <f t="shared" si="0"/>
        <v>0.2680550522486731</v>
      </c>
      <c r="P78" s="4">
        <f t="shared" si="1"/>
        <v>0.30426737664881048</v>
      </c>
      <c r="Q78" s="41"/>
      <c r="R78" s="58">
        <f t="shared" si="25"/>
        <v>73.588828502124358</v>
      </c>
      <c r="S78" s="58">
        <f t="shared" si="26"/>
        <v>57.899891285713387</v>
      </c>
      <c r="T78" s="58">
        <f t="shared" si="27"/>
        <v>65.721753356143054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23846.119360451092</v>
      </c>
      <c r="F79" s="56">
        <v>18673.4246911792</v>
      </c>
      <c r="G79" s="57">
        <f t="shared" si="24"/>
        <v>42519.544051630292</v>
      </c>
      <c r="H79" s="55">
        <v>346</v>
      </c>
      <c r="I79" s="56">
        <v>348</v>
      </c>
      <c r="J79" s="57">
        <f t="shared" si="22"/>
        <v>694</v>
      </c>
      <c r="K79" s="55">
        <v>0</v>
      </c>
      <c r="L79" s="56">
        <v>0</v>
      </c>
      <c r="M79" s="57">
        <f t="shared" si="23"/>
        <v>0</v>
      </c>
      <c r="N79" s="3">
        <f t="shared" si="13"/>
        <v>0.31907138943014202</v>
      </c>
      <c r="O79" s="3">
        <f t="shared" si="0"/>
        <v>0.24842252941649637</v>
      </c>
      <c r="P79" s="4">
        <f t="shared" si="1"/>
        <v>0.28364515991321304</v>
      </c>
      <c r="Q79" s="41"/>
      <c r="R79" s="58">
        <f t="shared" si="25"/>
        <v>68.919420116910672</v>
      </c>
      <c r="S79" s="58">
        <f t="shared" si="26"/>
        <v>53.659266353963218</v>
      </c>
      <c r="T79" s="58">
        <f t="shared" si="27"/>
        <v>61.267354541254022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18560.186267503097</v>
      </c>
      <c r="F80" s="56">
        <v>13426.228450138278</v>
      </c>
      <c r="G80" s="57">
        <f t="shared" si="24"/>
        <v>31986.414717641375</v>
      </c>
      <c r="H80" s="55">
        <v>346</v>
      </c>
      <c r="I80" s="56">
        <v>348</v>
      </c>
      <c r="J80" s="57">
        <f t="shared" si="22"/>
        <v>694</v>
      </c>
      <c r="K80" s="55">
        <v>0</v>
      </c>
      <c r="L80" s="56">
        <v>0</v>
      </c>
      <c r="M80" s="57">
        <f t="shared" si="23"/>
        <v>0</v>
      </c>
      <c r="N80" s="3">
        <f t="shared" si="13"/>
        <v>0.24834331871525231</v>
      </c>
      <c r="O80" s="3">
        <f t="shared" si="0"/>
        <v>0.1786162788705071</v>
      </c>
      <c r="P80" s="4">
        <f t="shared" si="1"/>
        <v>0.21337932755391034</v>
      </c>
      <c r="Q80" s="41"/>
      <c r="R80" s="58">
        <f t="shared" si="25"/>
        <v>53.642156842494501</v>
      </c>
      <c r="S80" s="58">
        <f t="shared" si="26"/>
        <v>38.581116236029537</v>
      </c>
      <c r="T80" s="58">
        <f t="shared" si="27"/>
        <v>46.089934751644634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15035.312149916117</v>
      </c>
      <c r="F81" s="56">
        <v>10715.222011518406</v>
      </c>
      <c r="G81" s="57">
        <f t="shared" si="24"/>
        <v>25750.534161434523</v>
      </c>
      <c r="H81" s="55">
        <v>336</v>
      </c>
      <c r="I81" s="56">
        <v>348</v>
      </c>
      <c r="J81" s="57">
        <f t="shared" si="22"/>
        <v>684</v>
      </c>
      <c r="K81" s="55">
        <v>0</v>
      </c>
      <c r="L81" s="56">
        <v>0</v>
      </c>
      <c r="M81" s="57">
        <f t="shared" si="23"/>
        <v>0</v>
      </c>
      <c r="N81" s="3">
        <f t="shared" si="13"/>
        <v>0.20716644827375602</v>
      </c>
      <c r="O81" s="3">
        <f t="shared" ref="O81:O86" si="31">+F81/(I81*216+L81*248)</f>
        <v>0.14255031411662419</v>
      </c>
      <c r="P81" s="4">
        <f t="shared" ref="P81:P86" si="32">+G81/(J81*216+M81*248)</f>
        <v>0.17429157300082929</v>
      </c>
      <c r="Q81" s="41"/>
      <c r="R81" s="58">
        <f t="shared" si="25"/>
        <v>44.7479528271313</v>
      </c>
      <c r="S81" s="58">
        <f t="shared" si="26"/>
        <v>30.790867849190821</v>
      </c>
      <c r="T81" s="58">
        <f t="shared" si="27"/>
        <v>37.646979768179129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12193.958559964109</v>
      </c>
      <c r="F82" s="56">
        <v>9481.0634729149569</v>
      </c>
      <c r="G82" s="57">
        <f t="shared" si="24"/>
        <v>21675.022032879067</v>
      </c>
      <c r="H82" s="55">
        <v>348</v>
      </c>
      <c r="I82" s="56">
        <v>350</v>
      </c>
      <c r="J82" s="57">
        <f t="shared" si="22"/>
        <v>698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0.16222273520599337</v>
      </c>
      <c r="O82" s="3">
        <f t="shared" si="31"/>
        <v>0.1254108924988751</v>
      </c>
      <c r="P82" s="4">
        <f t="shared" si="32"/>
        <v>0.14376407482276787</v>
      </c>
      <c r="Q82" s="41"/>
      <c r="R82" s="58">
        <f t="shared" si="25"/>
        <v>35.040110804494567</v>
      </c>
      <c r="S82" s="58">
        <f t="shared" si="26"/>
        <v>27.088752779757019</v>
      </c>
      <c r="T82" s="58">
        <f t="shared" si="27"/>
        <v>31.053040161717863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9643.7634907181491</v>
      </c>
      <c r="F83" s="56">
        <v>7042.3965766931378</v>
      </c>
      <c r="G83" s="57">
        <f t="shared" si="24"/>
        <v>16686.160067411285</v>
      </c>
      <c r="H83" s="55">
        <v>348</v>
      </c>
      <c r="I83" s="56">
        <v>348</v>
      </c>
      <c r="J83" s="57">
        <f t="shared" si="22"/>
        <v>696</v>
      </c>
      <c r="K83" s="55">
        <v>0</v>
      </c>
      <c r="L83" s="56">
        <v>0</v>
      </c>
      <c r="M83" s="57">
        <f t="shared" si="23"/>
        <v>0</v>
      </c>
      <c r="N83" s="3">
        <f t="shared" si="33"/>
        <v>0.12829612987864716</v>
      </c>
      <c r="O83" s="3">
        <f t="shared" si="31"/>
        <v>9.3688758204197767E-2</v>
      </c>
      <c r="P83" s="4">
        <f t="shared" si="32"/>
        <v>0.11099244404142244</v>
      </c>
      <c r="Q83" s="41"/>
      <c r="R83" s="58">
        <f t="shared" si="25"/>
        <v>27.711964053787785</v>
      </c>
      <c r="S83" s="58">
        <f t="shared" si="26"/>
        <v>20.236771772106717</v>
      </c>
      <c r="T83" s="58">
        <f t="shared" si="27"/>
        <v>23.974367912947248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6081.2956899693263</v>
      </c>
      <c r="F84" s="61">
        <v>4517</v>
      </c>
      <c r="G84" s="62">
        <f t="shared" si="24"/>
        <v>10598.295689969327</v>
      </c>
      <c r="H84" s="67">
        <v>348</v>
      </c>
      <c r="I84" s="61">
        <v>348</v>
      </c>
      <c r="J84" s="62">
        <f t="shared" si="22"/>
        <v>696</v>
      </c>
      <c r="K84" s="67">
        <v>0</v>
      </c>
      <c r="L84" s="61">
        <v>0</v>
      </c>
      <c r="M84" s="62">
        <f t="shared" si="23"/>
        <v>0</v>
      </c>
      <c r="N84" s="6">
        <f t="shared" si="33"/>
        <v>8.090272043914068E-2</v>
      </c>
      <c r="O84" s="6">
        <f t="shared" si="31"/>
        <v>6.0092060451255855E-2</v>
      </c>
      <c r="P84" s="7">
        <f t="shared" si="32"/>
        <v>7.0497390445198274E-2</v>
      </c>
      <c r="Q84" s="41"/>
      <c r="R84" s="58">
        <f t="shared" si="25"/>
        <v>17.474987614854385</v>
      </c>
      <c r="S84" s="58">
        <f t="shared" si="26"/>
        <v>12.979885057471265</v>
      </c>
      <c r="T84" s="58">
        <f t="shared" si="27"/>
        <v>15.227436336162826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2265.9359736080141</v>
      </c>
      <c r="F85" s="64">
        <v>4586.378018784455</v>
      </c>
      <c r="G85" s="65">
        <f t="shared" ref="G85:G86" si="34">+E85+F85</f>
        <v>6852.3139923924691</v>
      </c>
      <c r="H85" s="71">
        <v>127</v>
      </c>
      <c r="I85" s="64">
        <v>129</v>
      </c>
      <c r="J85" s="65">
        <f t="shared" ref="J85:J86" si="35">+H85+I85</f>
        <v>256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8.2601923797317511E-2</v>
      </c>
      <c r="O85" s="3">
        <f t="shared" si="31"/>
        <v>0.16459869432904303</v>
      </c>
      <c r="P85" s="4">
        <f t="shared" si="32"/>
        <v>0.12392060894806983</v>
      </c>
      <c r="Q85" s="41"/>
      <c r="R85" s="58">
        <f t="shared" si="25"/>
        <v>17.842015540220583</v>
      </c>
      <c r="S85" s="58">
        <f t="shared" si="26"/>
        <v>35.553317975073291</v>
      </c>
      <c r="T85" s="58">
        <f t="shared" si="27"/>
        <v>26.766851532783082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1921.0487643424869</v>
      </c>
      <c r="F86" s="61">
        <v>3872.9999999999973</v>
      </c>
      <c r="G86" s="62">
        <f t="shared" si="34"/>
        <v>5794.048764342484</v>
      </c>
      <c r="H86" s="72">
        <v>131</v>
      </c>
      <c r="I86" s="61">
        <v>129</v>
      </c>
      <c r="J86" s="62">
        <f t="shared" si="35"/>
        <v>260</v>
      </c>
      <c r="K86" s="72">
        <v>0</v>
      </c>
      <c r="L86" s="61">
        <v>0</v>
      </c>
      <c r="M86" s="62">
        <f t="shared" si="36"/>
        <v>0</v>
      </c>
      <c r="N86" s="6">
        <f t="shared" si="33"/>
        <v>6.7891177705063865E-2</v>
      </c>
      <c r="O86" s="6">
        <f t="shared" si="31"/>
        <v>0.138996554694229</v>
      </c>
      <c r="P86" s="7">
        <f t="shared" si="32"/>
        <v>0.10317038398045733</v>
      </c>
      <c r="Q86" s="41"/>
      <c r="R86" s="58">
        <f t="shared" si="25"/>
        <v>14.664494384293793</v>
      </c>
      <c r="S86" s="58">
        <f t="shared" si="26"/>
        <v>30.023255813953469</v>
      </c>
      <c r="T86" s="58">
        <f t="shared" si="27"/>
        <v>22.284802939778785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1835523.1698384774</v>
      </c>
    </row>
    <row r="91" spans="2:20" x14ac:dyDescent="0.25">
      <c r="C91" t="s">
        <v>112</v>
      </c>
      <c r="D91" s="78">
        <f>SUMPRODUCT(((((J5:J86)*216)+((M5:M86)*248))*((D5:D86))/1000))</f>
        <v>8283074.6330399988</v>
      </c>
    </row>
    <row r="92" spans="2:20" x14ac:dyDescent="0.25">
      <c r="C92" t="s">
        <v>111</v>
      </c>
      <c r="D92" s="39">
        <f>+D90/D91</f>
        <v>0.22159925524718058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0" zoomScale="78" zoomScaleNormal="78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0.15983923890778134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263.99999999999983</v>
      </c>
      <c r="F5" s="56">
        <v>1351.8168335840605</v>
      </c>
      <c r="G5" s="57">
        <f>+E5+F5</f>
        <v>1615.8168335840603</v>
      </c>
      <c r="H5" s="56">
        <v>198</v>
      </c>
      <c r="I5" s="56">
        <v>213</v>
      </c>
      <c r="J5" s="57">
        <f>+H5+I5</f>
        <v>411</v>
      </c>
      <c r="K5" s="56">
        <v>0</v>
      </c>
      <c r="L5" s="56">
        <v>0</v>
      </c>
      <c r="M5" s="57">
        <f>+K5+L5</f>
        <v>0</v>
      </c>
      <c r="N5" s="32">
        <f>+E5/(H5*216+K5*248)</f>
        <v>6.1728395061728357E-3</v>
      </c>
      <c r="O5" s="32">
        <f t="shared" ref="O5:O80" si="0">+F5/(I5*216+L5*248)</f>
        <v>2.9382212519215366E-2</v>
      </c>
      <c r="P5" s="33">
        <f>+G5/(J5*216+M5*248)</f>
        <v>1.8201054717311663E-2</v>
      </c>
      <c r="Q5" s="41"/>
      <c r="R5" s="58">
        <f>+E5/(H5+K5)</f>
        <v>1.3333333333333324</v>
      </c>
      <c r="S5" s="58">
        <f t="shared" ref="S5" si="1">+F5/(I5+L5)</f>
        <v>6.3465579041505187</v>
      </c>
      <c r="T5" s="58">
        <f t="shared" ref="T5" si="2">+G5/(J5+M5)</f>
        <v>3.9314278189393197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450.99417351745967</v>
      </c>
      <c r="F6" s="56">
        <v>2443.7100273310089</v>
      </c>
      <c r="G6" s="57">
        <f t="shared" ref="G6:G70" si="3">+E6+F6</f>
        <v>2894.7042008484686</v>
      </c>
      <c r="H6" s="56">
        <v>198</v>
      </c>
      <c r="I6" s="56">
        <v>222</v>
      </c>
      <c r="J6" s="57">
        <f t="shared" ref="J6:J59" si="4">+H6+I6</f>
        <v>420</v>
      </c>
      <c r="K6" s="56">
        <v>0</v>
      </c>
      <c r="L6" s="56">
        <v>0</v>
      </c>
      <c r="M6" s="57">
        <f t="shared" ref="M6:M59" si="5">+K6+L6</f>
        <v>0</v>
      </c>
      <c r="N6" s="32">
        <f t="shared" ref="N6:N16" si="6">+E6/(H6*216+K6*248)</f>
        <v>1.0545131255084635E-2</v>
      </c>
      <c r="O6" s="32">
        <f t="shared" ref="O6:O16" si="7">+F6/(I6*216+L6*248)</f>
        <v>5.0961587156552572E-2</v>
      </c>
      <c r="P6" s="33">
        <f t="shared" ref="P6:P16" si="8">+G6/(J6*216+M6*248)</f>
        <v>3.1908115088717687E-2</v>
      </c>
      <c r="Q6" s="41"/>
      <c r="R6" s="58">
        <f t="shared" ref="R6:R70" si="9">+E6/(H6+K6)</f>
        <v>2.277748351098281</v>
      </c>
      <c r="S6" s="58">
        <f t="shared" ref="S6:S70" si="10">+F6/(I6+L6)</f>
        <v>11.007702825815356</v>
      </c>
      <c r="T6" s="58">
        <f t="shared" ref="T6:T70" si="11">+G6/(J6+M6)</f>
        <v>6.892152859163021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621.51705409519286</v>
      </c>
      <c r="F7" s="56">
        <v>3600.0929148854034</v>
      </c>
      <c r="G7" s="57">
        <f t="shared" si="3"/>
        <v>4221.609968980596</v>
      </c>
      <c r="H7" s="56">
        <v>202</v>
      </c>
      <c r="I7" s="56">
        <v>208</v>
      </c>
      <c r="J7" s="57">
        <f t="shared" si="4"/>
        <v>410</v>
      </c>
      <c r="K7" s="56">
        <v>0</v>
      </c>
      <c r="L7" s="56">
        <v>0</v>
      </c>
      <c r="M7" s="57">
        <f t="shared" si="5"/>
        <v>0</v>
      </c>
      <c r="N7" s="32">
        <f t="shared" si="6"/>
        <v>1.424452360870904E-2</v>
      </c>
      <c r="O7" s="32">
        <f t="shared" si="7"/>
        <v>8.0130273212370984E-2</v>
      </c>
      <c r="P7" s="33">
        <f t="shared" si="8"/>
        <v>4.7669489261298513E-2</v>
      </c>
      <c r="Q7" s="41"/>
      <c r="R7" s="58">
        <f t="shared" si="9"/>
        <v>3.0768170994811528</v>
      </c>
      <c r="S7" s="58">
        <f t="shared" si="10"/>
        <v>17.308139013872132</v>
      </c>
      <c r="T7" s="58">
        <f t="shared" si="11"/>
        <v>10.296609680440477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706.39719205867539</v>
      </c>
      <c r="F8" s="56">
        <v>4164.7030047506496</v>
      </c>
      <c r="G8" s="57">
        <f t="shared" si="3"/>
        <v>4871.1001968093251</v>
      </c>
      <c r="H8" s="56">
        <v>210</v>
      </c>
      <c r="I8" s="56">
        <v>197</v>
      </c>
      <c r="J8" s="57">
        <f t="shared" si="4"/>
        <v>407</v>
      </c>
      <c r="K8" s="56">
        <v>0</v>
      </c>
      <c r="L8" s="56">
        <v>0</v>
      </c>
      <c r="M8" s="57">
        <f t="shared" si="5"/>
        <v>0</v>
      </c>
      <c r="N8" s="32">
        <f t="shared" si="6"/>
        <v>1.557313033639055E-2</v>
      </c>
      <c r="O8" s="32">
        <f t="shared" si="7"/>
        <v>9.7873261062950023E-2</v>
      </c>
      <c r="P8" s="33">
        <f t="shared" si="8"/>
        <v>5.5408820147526218E-2</v>
      </c>
      <c r="Q8" s="41"/>
      <c r="R8" s="58">
        <f t="shared" si="9"/>
        <v>3.3637961526603588</v>
      </c>
      <c r="S8" s="58">
        <f t="shared" si="10"/>
        <v>21.140624389597207</v>
      </c>
      <c r="T8" s="58">
        <f t="shared" si="11"/>
        <v>11.968305151865664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866.18661484994379</v>
      </c>
      <c r="F9" s="56">
        <v>5303.1900754242424</v>
      </c>
      <c r="G9" s="57">
        <f t="shared" si="3"/>
        <v>6169.3766902741863</v>
      </c>
      <c r="H9" s="56">
        <v>217</v>
      </c>
      <c r="I9" s="56">
        <v>197</v>
      </c>
      <c r="J9" s="57">
        <f t="shared" si="4"/>
        <v>414</v>
      </c>
      <c r="K9" s="56">
        <v>0</v>
      </c>
      <c r="L9" s="56">
        <v>0</v>
      </c>
      <c r="M9" s="57">
        <f t="shared" si="5"/>
        <v>0</v>
      </c>
      <c r="N9" s="32">
        <f t="shared" si="6"/>
        <v>1.8479830492616995E-2</v>
      </c>
      <c r="O9" s="32">
        <f t="shared" si="7"/>
        <v>0.12462845636924803</v>
      </c>
      <c r="P9" s="33">
        <f t="shared" si="8"/>
        <v>6.8990166960482491E-2</v>
      </c>
      <c r="Q9" s="41"/>
      <c r="R9" s="58">
        <f t="shared" si="9"/>
        <v>3.9916433864052707</v>
      </c>
      <c r="S9" s="58">
        <f t="shared" si="10"/>
        <v>26.919746575757575</v>
      </c>
      <c r="T9" s="58">
        <f t="shared" si="11"/>
        <v>14.901876063464218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964.5245264384871</v>
      </c>
      <c r="F10" s="56">
        <v>6110.6144212623594</v>
      </c>
      <c r="G10" s="57">
        <f t="shared" si="3"/>
        <v>7075.138947700847</v>
      </c>
      <c r="H10" s="56">
        <v>197</v>
      </c>
      <c r="I10" s="56">
        <v>197</v>
      </c>
      <c r="J10" s="57">
        <f t="shared" si="4"/>
        <v>394</v>
      </c>
      <c r="K10" s="56">
        <v>0</v>
      </c>
      <c r="L10" s="56">
        <v>0</v>
      </c>
      <c r="M10" s="57">
        <f t="shared" si="5"/>
        <v>0</v>
      </c>
      <c r="N10" s="32">
        <f t="shared" si="6"/>
        <v>2.2666961046213741E-2</v>
      </c>
      <c r="O10" s="32">
        <f t="shared" si="7"/>
        <v>0.14360345979653974</v>
      </c>
      <c r="P10" s="33">
        <f t="shared" si="8"/>
        <v>8.3135210421376754E-2</v>
      </c>
      <c r="Q10" s="41"/>
      <c r="R10" s="58">
        <f t="shared" si="9"/>
        <v>4.8960635859821684</v>
      </c>
      <c r="S10" s="58">
        <f t="shared" si="10"/>
        <v>31.018347316052587</v>
      </c>
      <c r="T10" s="58">
        <f t="shared" si="11"/>
        <v>17.957205451017376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1715.8405115546529</v>
      </c>
      <c r="F11" s="56">
        <v>7476.8430815801821</v>
      </c>
      <c r="G11" s="57">
        <f t="shared" si="3"/>
        <v>9192.683593134836</v>
      </c>
      <c r="H11" s="56">
        <v>196</v>
      </c>
      <c r="I11" s="56">
        <v>183</v>
      </c>
      <c r="J11" s="57">
        <f t="shared" si="4"/>
        <v>379</v>
      </c>
      <c r="K11" s="56">
        <v>0</v>
      </c>
      <c r="L11" s="56">
        <v>0</v>
      </c>
      <c r="M11" s="57">
        <f t="shared" si="5"/>
        <v>0</v>
      </c>
      <c r="N11" s="32">
        <f t="shared" si="6"/>
        <v>4.0529112612307565E-2</v>
      </c>
      <c r="O11" s="32">
        <f t="shared" si="7"/>
        <v>0.18915308342390666</v>
      </c>
      <c r="P11" s="33">
        <f t="shared" si="8"/>
        <v>0.11229213809653615</v>
      </c>
      <c r="Q11" s="41"/>
      <c r="R11" s="58">
        <f t="shared" si="9"/>
        <v>8.7542883242584342</v>
      </c>
      <c r="S11" s="58">
        <f t="shared" si="10"/>
        <v>40.857066019563838</v>
      </c>
      <c r="T11" s="58">
        <f t="shared" si="11"/>
        <v>24.25510182885181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1796.7037068659383</v>
      </c>
      <c r="F12" s="56">
        <v>7658.1355654780155</v>
      </c>
      <c r="G12" s="57">
        <f t="shared" si="3"/>
        <v>9454.8392723439538</v>
      </c>
      <c r="H12" s="56">
        <v>197</v>
      </c>
      <c r="I12" s="56">
        <v>199</v>
      </c>
      <c r="J12" s="57">
        <f t="shared" si="4"/>
        <v>396</v>
      </c>
      <c r="K12" s="56">
        <v>0</v>
      </c>
      <c r="L12" s="56">
        <v>0</v>
      </c>
      <c r="M12" s="57">
        <f t="shared" si="5"/>
        <v>0</v>
      </c>
      <c r="N12" s="32">
        <f t="shared" si="6"/>
        <v>4.2223719375492068E-2</v>
      </c>
      <c r="O12" s="32">
        <f t="shared" si="7"/>
        <v>0.17816246895305266</v>
      </c>
      <c r="P12" s="33">
        <f t="shared" si="8"/>
        <v>0.11053637383492276</v>
      </c>
      <c r="Q12" s="41"/>
      <c r="R12" s="58">
        <f t="shared" si="9"/>
        <v>9.1203233851062855</v>
      </c>
      <c r="S12" s="58">
        <f t="shared" si="10"/>
        <v>38.483093293859376</v>
      </c>
      <c r="T12" s="58">
        <f t="shared" si="11"/>
        <v>23.875856748343317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1867.9571512553068</v>
      </c>
      <c r="F13" s="56">
        <v>7753.1069540385297</v>
      </c>
      <c r="G13" s="57">
        <f t="shared" si="3"/>
        <v>9621.0641052938372</v>
      </c>
      <c r="H13" s="56">
        <v>235</v>
      </c>
      <c r="I13" s="56">
        <v>201</v>
      </c>
      <c r="J13" s="57">
        <f t="shared" si="4"/>
        <v>436</v>
      </c>
      <c r="K13" s="56">
        <v>0</v>
      </c>
      <c r="L13" s="56">
        <v>0</v>
      </c>
      <c r="M13" s="57">
        <f t="shared" si="5"/>
        <v>0</v>
      </c>
      <c r="N13" s="32">
        <f t="shared" si="6"/>
        <v>3.6799786273745208E-2</v>
      </c>
      <c r="O13" s="32">
        <f t="shared" si="7"/>
        <v>0.17857718246818061</v>
      </c>
      <c r="P13" s="33">
        <f t="shared" si="8"/>
        <v>0.10216046662943677</v>
      </c>
      <c r="Q13" s="41"/>
      <c r="R13" s="58">
        <f t="shared" si="9"/>
        <v>7.9487538351289651</v>
      </c>
      <c r="S13" s="58">
        <f t="shared" si="10"/>
        <v>38.572671413127011</v>
      </c>
      <c r="T13" s="58">
        <f t="shared" si="11"/>
        <v>22.066660791958341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2277.9648553014495</v>
      </c>
      <c r="F14" s="56">
        <v>8659.2287770198836</v>
      </c>
      <c r="G14" s="57">
        <f t="shared" si="3"/>
        <v>10937.193632321334</v>
      </c>
      <c r="H14" s="56">
        <v>234</v>
      </c>
      <c r="I14" s="56">
        <v>199</v>
      </c>
      <c r="J14" s="57">
        <f t="shared" si="4"/>
        <v>433</v>
      </c>
      <c r="K14" s="56">
        <v>0</v>
      </c>
      <c r="L14" s="56">
        <v>0</v>
      </c>
      <c r="M14" s="57">
        <f t="shared" si="5"/>
        <v>0</v>
      </c>
      <c r="N14" s="32">
        <f t="shared" si="6"/>
        <v>4.5068946963070781E-2</v>
      </c>
      <c r="O14" s="32">
        <f t="shared" si="7"/>
        <v>0.20145237244137082</v>
      </c>
      <c r="P14" s="33">
        <f t="shared" si="8"/>
        <v>0.11694031340690846</v>
      </c>
      <c r="Q14" s="41"/>
      <c r="R14" s="58">
        <f t="shared" si="9"/>
        <v>9.734892544023289</v>
      </c>
      <c r="S14" s="58">
        <f t="shared" si="10"/>
        <v>43.513712447336097</v>
      </c>
      <c r="T14" s="58">
        <f t="shared" si="11"/>
        <v>25.259107695892226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5650.0959901926935</v>
      </c>
      <c r="F15" s="56">
        <v>13331.398226883794</v>
      </c>
      <c r="G15" s="57">
        <f t="shared" si="3"/>
        <v>18981.494217076488</v>
      </c>
      <c r="H15" s="56">
        <v>279</v>
      </c>
      <c r="I15" s="56">
        <v>326</v>
      </c>
      <c r="J15" s="57">
        <f t="shared" si="4"/>
        <v>605</v>
      </c>
      <c r="K15" s="56">
        <v>132</v>
      </c>
      <c r="L15" s="56">
        <v>174</v>
      </c>
      <c r="M15" s="57">
        <f t="shared" si="5"/>
        <v>306</v>
      </c>
      <c r="N15" s="32">
        <f t="shared" si="6"/>
        <v>6.0753720324652621E-2</v>
      </c>
      <c r="O15" s="32">
        <f t="shared" si="7"/>
        <v>0.11738692437027855</v>
      </c>
      <c r="P15" s="33">
        <f t="shared" si="8"/>
        <v>9.1889809733726846E-2</v>
      </c>
      <c r="Q15" s="41"/>
      <c r="R15" s="58">
        <f t="shared" si="9"/>
        <v>13.747192190249862</v>
      </c>
      <c r="S15" s="58">
        <f t="shared" si="10"/>
        <v>26.662796453767587</v>
      </c>
      <c r="T15" s="58">
        <f t="shared" si="11"/>
        <v>20.835888273409974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12284.596752968684</v>
      </c>
      <c r="F16" s="56">
        <v>22951.867596635842</v>
      </c>
      <c r="G16" s="57">
        <f t="shared" si="3"/>
        <v>35236.464349604525</v>
      </c>
      <c r="H16" s="56">
        <v>369</v>
      </c>
      <c r="I16" s="56">
        <v>362</v>
      </c>
      <c r="J16" s="57">
        <f t="shared" si="4"/>
        <v>731</v>
      </c>
      <c r="K16" s="56">
        <v>194</v>
      </c>
      <c r="L16" s="56">
        <v>277</v>
      </c>
      <c r="M16" s="57">
        <f t="shared" si="5"/>
        <v>471</v>
      </c>
      <c r="N16" s="32">
        <f t="shared" si="6"/>
        <v>9.6111572518062557E-2</v>
      </c>
      <c r="O16" s="32">
        <f t="shared" si="7"/>
        <v>0.15625420454111869</v>
      </c>
      <c r="P16" s="33">
        <f t="shared" si="8"/>
        <v>0.12827066351274288</v>
      </c>
      <c r="Q16" s="41"/>
      <c r="R16" s="58">
        <f t="shared" si="9"/>
        <v>21.81988766069038</v>
      </c>
      <c r="S16" s="58">
        <f t="shared" si="10"/>
        <v>35.918415644187547</v>
      </c>
      <c r="T16" s="58">
        <f t="shared" si="11"/>
        <v>29.314862187690952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13354.250368195932</v>
      </c>
      <c r="F17" s="56">
        <v>24179.467788730293</v>
      </c>
      <c r="G17" s="57">
        <f t="shared" si="3"/>
        <v>37533.718156926225</v>
      </c>
      <c r="H17" s="56">
        <v>369</v>
      </c>
      <c r="I17" s="56">
        <v>351</v>
      </c>
      <c r="J17" s="57">
        <f t="shared" si="4"/>
        <v>720</v>
      </c>
      <c r="K17" s="56">
        <v>195</v>
      </c>
      <c r="L17" s="56">
        <v>277</v>
      </c>
      <c r="M17" s="57">
        <f t="shared" si="5"/>
        <v>472</v>
      </c>
      <c r="N17" s="32">
        <f t="shared" ref="N17:N81" si="12">+E17/(H17*216+K17*248)</f>
        <v>0.10427794203051546</v>
      </c>
      <c r="O17" s="32">
        <f t="shared" si="0"/>
        <v>0.16731806208986308</v>
      </c>
      <c r="P17" s="33">
        <f t="shared" ref="P17:P80" si="13">+G17/(J17*216+M17*248)</f>
        <v>0.1377000108480799</v>
      </c>
      <c r="Q17" s="41"/>
      <c r="R17" s="58">
        <f t="shared" si="9"/>
        <v>23.677748879780019</v>
      </c>
      <c r="S17" s="58">
        <f t="shared" si="10"/>
        <v>38.502337243201104</v>
      </c>
      <c r="T17" s="58">
        <f t="shared" si="11"/>
        <v>31.488018588025355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17708.054386224147</v>
      </c>
      <c r="F18" s="56">
        <v>27696.442987091763</v>
      </c>
      <c r="G18" s="57">
        <f t="shared" si="3"/>
        <v>45404.497373315913</v>
      </c>
      <c r="H18" s="56">
        <v>366</v>
      </c>
      <c r="I18" s="56">
        <v>354</v>
      </c>
      <c r="J18" s="57">
        <f t="shared" si="4"/>
        <v>720</v>
      </c>
      <c r="K18" s="56">
        <v>215</v>
      </c>
      <c r="L18" s="56">
        <v>277</v>
      </c>
      <c r="M18" s="57">
        <f t="shared" si="5"/>
        <v>492</v>
      </c>
      <c r="N18" s="32">
        <f t="shared" si="12"/>
        <v>0.13377088283543956</v>
      </c>
      <c r="O18" s="32">
        <f t="shared" si="0"/>
        <v>0.19079941435031525</v>
      </c>
      <c r="P18" s="33">
        <f t="shared" si="13"/>
        <v>0.16359858675384784</v>
      </c>
      <c r="Q18" s="41"/>
      <c r="R18" s="58">
        <f t="shared" si="9"/>
        <v>30.478578978010578</v>
      </c>
      <c r="S18" s="58">
        <f t="shared" si="10"/>
        <v>43.892936588101051</v>
      </c>
      <c r="T18" s="58">
        <f t="shared" si="11"/>
        <v>37.46245657864349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27996.916140378304</v>
      </c>
      <c r="F19" s="56">
        <v>29155.392388460568</v>
      </c>
      <c r="G19" s="57">
        <f t="shared" si="3"/>
        <v>57152.308528838868</v>
      </c>
      <c r="H19" s="56">
        <v>348</v>
      </c>
      <c r="I19" s="56">
        <v>357</v>
      </c>
      <c r="J19" s="57">
        <f t="shared" si="4"/>
        <v>705</v>
      </c>
      <c r="K19" s="56">
        <v>215</v>
      </c>
      <c r="L19" s="56">
        <v>279</v>
      </c>
      <c r="M19" s="57">
        <f t="shared" si="5"/>
        <v>494</v>
      </c>
      <c r="N19" s="32">
        <f t="shared" si="12"/>
        <v>0.21789518196546218</v>
      </c>
      <c r="O19" s="32">
        <f t="shared" si="0"/>
        <v>0.19927953021421538</v>
      </c>
      <c r="P19" s="33">
        <f t="shared" si="13"/>
        <v>0.20798388791827588</v>
      </c>
      <c r="Q19" s="41"/>
      <c r="R19" s="58">
        <f t="shared" si="9"/>
        <v>49.728092611684374</v>
      </c>
      <c r="S19" s="58">
        <f t="shared" si="10"/>
        <v>45.841811931541777</v>
      </c>
      <c r="T19" s="58">
        <f t="shared" si="11"/>
        <v>47.666645979014902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37058.155385778518</v>
      </c>
      <c r="F20" s="56">
        <v>39935.013187239441</v>
      </c>
      <c r="G20" s="57">
        <f t="shared" si="3"/>
        <v>76993.16857301796</v>
      </c>
      <c r="H20" s="56">
        <v>368</v>
      </c>
      <c r="I20" s="56">
        <v>356</v>
      </c>
      <c r="J20" s="57">
        <f t="shared" si="4"/>
        <v>724</v>
      </c>
      <c r="K20" s="56">
        <v>206</v>
      </c>
      <c r="L20" s="56">
        <v>262</v>
      </c>
      <c r="M20" s="57">
        <f t="shared" si="5"/>
        <v>468</v>
      </c>
      <c r="N20" s="32">
        <f t="shared" si="12"/>
        <v>0.28380525813149826</v>
      </c>
      <c r="O20" s="32">
        <f t="shared" si="0"/>
        <v>0.28148622129271061</v>
      </c>
      <c r="P20" s="33">
        <f t="shared" si="13"/>
        <v>0.28259766477646364</v>
      </c>
      <c r="Q20" s="41"/>
      <c r="R20" s="58">
        <f t="shared" si="9"/>
        <v>64.561246316687317</v>
      </c>
      <c r="S20" s="58">
        <f t="shared" si="10"/>
        <v>64.619762438898775</v>
      </c>
      <c r="T20" s="58">
        <f t="shared" si="11"/>
        <v>64.591584373337213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36848.645725604445</v>
      </c>
      <c r="F21" s="56">
        <v>39598.006411939707</v>
      </c>
      <c r="G21" s="57">
        <f t="shared" si="3"/>
        <v>76446.652137544152</v>
      </c>
      <c r="H21" s="56">
        <v>372</v>
      </c>
      <c r="I21" s="56">
        <v>353</v>
      </c>
      <c r="J21" s="57">
        <f t="shared" si="4"/>
        <v>725</v>
      </c>
      <c r="K21" s="56">
        <v>203</v>
      </c>
      <c r="L21" s="56">
        <v>266</v>
      </c>
      <c r="M21" s="57">
        <f t="shared" si="5"/>
        <v>469</v>
      </c>
      <c r="N21" s="32">
        <f t="shared" si="12"/>
        <v>0.28194164875439526</v>
      </c>
      <c r="O21" s="32">
        <f t="shared" si="0"/>
        <v>0.27843566414425736</v>
      </c>
      <c r="P21" s="33">
        <f t="shared" si="13"/>
        <v>0.2801146601745037</v>
      </c>
      <c r="Q21" s="41"/>
      <c r="R21" s="58">
        <f t="shared" si="9"/>
        <v>64.084601261920767</v>
      </c>
      <c r="S21" s="58">
        <f t="shared" si="10"/>
        <v>63.970931198610188</v>
      </c>
      <c r="T21" s="58">
        <f t="shared" si="11"/>
        <v>64.025671806988399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35434.717031506138</v>
      </c>
      <c r="F22" s="56">
        <v>38000.380989956342</v>
      </c>
      <c r="G22" s="57">
        <f t="shared" si="3"/>
        <v>73435.098021462472</v>
      </c>
      <c r="H22" s="56">
        <v>371</v>
      </c>
      <c r="I22" s="56">
        <v>337</v>
      </c>
      <c r="J22" s="57">
        <f t="shared" si="4"/>
        <v>708</v>
      </c>
      <c r="K22" s="56">
        <v>237</v>
      </c>
      <c r="L22" s="56">
        <v>276</v>
      </c>
      <c r="M22" s="57">
        <f t="shared" si="5"/>
        <v>513</v>
      </c>
      <c r="N22" s="32">
        <f t="shared" si="12"/>
        <v>0.25508751606417113</v>
      </c>
      <c r="O22" s="32">
        <f t="shared" si="0"/>
        <v>0.26904829361339805</v>
      </c>
      <c r="P22" s="33">
        <f t="shared" si="13"/>
        <v>0.26212591029677629</v>
      </c>
      <c r="Q22" s="41"/>
      <c r="R22" s="58">
        <f t="shared" si="9"/>
        <v>58.280784591292992</v>
      </c>
      <c r="S22" s="58">
        <f t="shared" si="10"/>
        <v>61.990833588835791</v>
      </c>
      <c r="T22" s="58">
        <f t="shared" si="11"/>
        <v>60.143405422983186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34860.162148182579</v>
      </c>
      <c r="F23" s="56">
        <v>28472.713095768282</v>
      </c>
      <c r="G23" s="57">
        <f t="shared" si="3"/>
        <v>63332.875243950861</v>
      </c>
      <c r="H23" s="56">
        <v>370</v>
      </c>
      <c r="I23" s="56">
        <v>338</v>
      </c>
      <c r="J23" s="57">
        <f t="shared" si="4"/>
        <v>708</v>
      </c>
      <c r="K23" s="56">
        <v>236</v>
      </c>
      <c r="L23" s="56">
        <v>277</v>
      </c>
      <c r="M23" s="57">
        <f t="shared" si="5"/>
        <v>513</v>
      </c>
      <c r="N23" s="32">
        <f t="shared" si="12"/>
        <v>0.25179245744382422</v>
      </c>
      <c r="O23" s="32">
        <f t="shared" si="0"/>
        <v>0.20093090594315108</v>
      </c>
      <c r="P23" s="33">
        <f t="shared" si="13"/>
        <v>0.22606611854975464</v>
      </c>
      <c r="Q23" s="41"/>
      <c r="R23" s="58">
        <f t="shared" si="9"/>
        <v>57.525020046505908</v>
      </c>
      <c r="S23" s="58">
        <f t="shared" si="10"/>
        <v>46.297094464663871</v>
      </c>
      <c r="T23" s="58">
        <f t="shared" si="11"/>
        <v>51.869676694472446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32805.559375179313</v>
      </c>
      <c r="F24" s="56">
        <v>26322.196753896009</v>
      </c>
      <c r="G24" s="57">
        <f t="shared" si="3"/>
        <v>59127.756129075322</v>
      </c>
      <c r="H24" s="56">
        <v>363</v>
      </c>
      <c r="I24" s="56">
        <v>325</v>
      </c>
      <c r="J24" s="57">
        <f t="shared" si="4"/>
        <v>688</v>
      </c>
      <c r="K24" s="56">
        <v>236</v>
      </c>
      <c r="L24" s="56">
        <v>277</v>
      </c>
      <c r="M24" s="57">
        <f t="shared" si="5"/>
        <v>513</v>
      </c>
      <c r="N24" s="32">
        <f t="shared" si="12"/>
        <v>0.23956855301147481</v>
      </c>
      <c r="O24" s="32">
        <f t="shared" si="0"/>
        <v>0.1895101137102293</v>
      </c>
      <c r="P24" s="33">
        <f t="shared" si="13"/>
        <v>0.21436148136936731</v>
      </c>
      <c r="Q24" s="41"/>
      <c r="R24" s="58">
        <f t="shared" si="9"/>
        <v>54.767210976927068</v>
      </c>
      <c r="S24" s="58">
        <f t="shared" si="10"/>
        <v>43.724579325408655</v>
      </c>
      <c r="T24" s="58">
        <f t="shared" si="11"/>
        <v>49.232103354767126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30841.309159196921</v>
      </c>
      <c r="F25" s="56">
        <v>25585.901691403684</v>
      </c>
      <c r="G25" s="57">
        <f t="shared" si="3"/>
        <v>56427.210850600604</v>
      </c>
      <c r="H25" s="56">
        <v>367</v>
      </c>
      <c r="I25" s="56">
        <v>314</v>
      </c>
      <c r="J25" s="57">
        <f t="shared" si="4"/>
        <v>681</v>
      </c>
      <c r="K25" s="56">
        <v>236</v>
      </c>
      <c r="L25" s="56">
        <v>278</v>
      </c>
      <c r="M25" s="57">
        <f t="shared" si="5"/>
        <v>514</v>
      </c>
      <c r="N25" s="32">
        <f t="shared" si="12"/>
        <v>0.22381211291144354</v>
      </c>
      <c r="O25" s="32">
        <f t="shared" si="0"/>
        <v>0.18707520539456368</v>
      </c>
      <c r="P25" s="33">
        <f t="shared" si="13"/>
        <v>0.20551269940634234</v>
      </c>
      <c r="Q25" s="41"/>
      <c r="R25" s="58">
        <f t="shared" si="9"/>
        <v>51.146449683576982</v>
      </c>
      <c r="S25" s="58">
        <f t="shared" si="10"/>
        <v>43.21942853277649</v>
      </c>
      <c r="T25" s="58">
        <f t="shared" si="11"/>
        <v>47.21942330594193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29680.030856850211</v>
      </c>
      <c r="F26" s="56">
        <v>24131.634237933635</v>
      </c>
      <c r="G26" s="57">
        <f t="shared" si="3"/>
        <v>53811.66509478385</v>
      </c>
      <c r="H26" s="56">
        <v>371</v>
      </c>
      <c r="I26" s="56">
        <v>316</v>
      </c>
      <c r="J26" s="57">
        <f t="shared" si="4"/>
        <v>687</v>
      </c>
      <c r="K26" s="56">
        <v>236</v>
      </c>
      <c r="L26" s="56">
        <v>287</v>
      </c>
      <c r="M26" s="57">
        <f t="shared" si="5"/>
        <v>523</v>
      </c>
      <c r="N26" s="32">
        <f t="shared" si="12"/>
        <v>0.21404280027152117</v>
      </c>
      <c r="O26" s="32">
        <f t="shared" si="0"/>
        <v>0.17307098971494086</v>
      </c>
      <c r="P26" s="33">
        <f t="shared" si="13"/>
        <v>0.19350032037420117</v>
      </c>
      <c r="Q26" s="41"/>
      <c r="R26" s="58">
        <f t="shared" si="9"/>
        <v>48.896261708155208</v>
      </c>
      <c r="S26" s="58">
        <f t="shared" si="10"/>
        <v>40.019293926921449</v>
      </c>
      <c r="T26" s="58">
        <f t="shared" si="11"/>
        <v>44.472450491556899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27274.402928122508</v>
      </c>
      <c r="F27" s="56">
        <v>20010.007383573073</v>
      </c>
      <c r="G27" s="57">
        <f t="shared" si="3"/>
        <v>47284.410311695581</v>
      </c>
      <c r="H27" s="56">
        <v>363</v>
      </c>
      <c r="I27" s="56">
        <v>315</v>
      </c>
      <c r="J27" s="57">
        <f t="shared" si="4"/>
        <v>678</v>
      </c>
      <c r="K27" s="56">
        <v>237</v>
      </c>
      <c r="L27" s="56">
        <v>276</v>
      </c>
      <c r="M27" s="57">
        <f t="shared" si="5"/>
        <v>513</v>
      </c>
      <c r="N27" s="32">
        <f t="shared" si="12"/>
        <v>0.19881620982128023</v>
      </c>
      <c r="O27" s="32">
        <f t="shared" si="0"/>
        <v>0.14660634915577248</v>
      </c>
      <c r="P27" s="33">
        <f t="shared" si="13"/>
        <v>0.17277766929644092</v>
      </c>
      <c r="Q27" s="41"/>
      <c r="R27" s="58">
        <f t="shared" si="9"/>
        <v>45.457338213537511</v>
      </c>
      <c r="S27" s="58">
        <f t="shared" si="10"/>
        <v>33.857880513660021</v>
      </c>
      <c r="T27" s="58">
        <f t="shared" si="11"/>
        <v>39.701436029971099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8380.9724214982216</v>
      </c>
      <c r="F28" s="56">
        <v>11150.593226889199</v>
      </c>
      <c r="G28" s="57">
        <f t="shared" si="3"/>
        <v>19531.565648387419</v>
      </c>
      <c r="H28" s="56">
        <v>192</v>
      </c>
      <c r="I28" s="56">
        <v>172</v>
      </c>
      <c r="J28" s="57">
        <f t="shared" si="4"/>
        <v>364</v>
      </c>
      <c r="K28" s="56">
        <v>0</v>
      </c>
      <c r="L28" s="56">
        <v>0</v>
      </c>
      <c r="M28" s="57">
        <f t="shared" si="5"/>
        <v>0</v>
      </c>
      <c r="N28" s="32">
        <f t="shared" si="12"/>
        <v>0.20208749087331745</v>
      </c>
      <c r="O28" s="32">
        <f t="shared" si="0"/>
        <v>0.300134399948568</v>
      </c>
      <c r="P28" s="33">
        <f t="shared" si="13"/>
        <v>0.24841734900777648</v>
      </c>
      <c r="Q28" s="41"/>
      <c r="R28" s="58">
        <f t="shared" si="9"/>
        <v>43.650898028636568</v>
      </c>
      <c r="S28" s="58">
        <f t="shared" si="10"/>
        <v>64.8290303888907</v>
      </c>
      <c r="T28" s="58">
        <f t="shared" si="11"/>
        <v>53.658147385679726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7512.0666499390582</v>
      </c>
      <c r="F29" s="56">
        <v>11408.579427766201</v>
      </c>
      <c r="G29" s="57">
        <f t="shared" si="3"/>
        <v>18920.64607770526</v>
      </c>
      <c r="H29" s="56">
        <v>198</v>
      </c>
      <c r="I29" s="56">
        <v>166</v>
      </c>
      <c r="J29" s="57">
        <f t="shared" si="4"/>
        <v>364</v>
      </c>
      <c r="K29" s="56">
        <v>0</v>
      </c>
      <c r="L29" s="56">
        <v>0</v>
      </c>
      <c r="M29" s="57">
        <f t="shared" si="5"/>
        <v>0</v>
      </c>
      <c r="N29" s="32">
        <f t="shared" si="12"/>
        <v>0.17564690071873967</v>
      </c>
      <c r="O29" s="32">
        <f t="shared" si="0"/>
        <v>0.31817769488415332</v>
      </c>
      <c r="P29" s="33">
        <f t="shared" si="13"/>
        <v>0.24064720794802172</v>
      </c>
      <c r="Q29" s="41"/>
      <c r="R29" s="58">
        <f t="shared" si="9"/>
        <v>37.93973055524777</v>
      </c>
      <c r="S29" s="58">
        <f t="shared" si="10"/>
        <v>68.726382094977112</v>
      </c>
      <c r="T29" s="58">
        <f t="shared" si="11"/>
        <v>51.979796916772692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7188.2680550536734</v>
      </c>
      <c r="F30" s="56">
        <v>11524.473052762954</v>
      </c>
      <c r="G30" s="57">
        <f t="shared" si="3"/>
        <v>18712.741107816626</v>
      </c>
      <c r="H30" s="56">
        <v>208</v>
      </c>
      <c r="I30" s="56">
        <v>172</v>
      </c>
      <c r="J30" s="57">
        <f t="shared" si="4"/>
        <v>380</v>
      </c>
      <c r="K30" s="56">
        <v>0</v>
      </c>
      <c r="L30" s="56">
        <v>0</v>
      </c>
      <c r="M30" s="57">
        <f t="shared" si="5"/>
        <v>0</v>
      </c>
      <c r="N30" s="32">
        <f t="shared" si="12"/>
        <v>0.1599952825644069</v>
      </c>
      <c r="O30" s="32">
        <f t="shared" si="0"/>
        <v>0.31019791808685815</v>
      </c>
      <c r="P30" s="33">
        <f t="shared" si="13"/>
        <v>0.22798173864299009</v>
      </c>
      <c r="Q30" s="41"/>
      <c r="R30" s="58">
        <f t="shared" si="9"/>
        <v>34.558981033911891</v>
      </c>
      <c r="S30" s="58">
        <f t="shared" si="10"/>
        <v>67.002750306761357</v>
      </c>
      <c r="T30" s="58">
        <f t="shared" si="11"/>
        <v>49.244055546885861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6677.033654677788</v>
      </c>
      <c r="F31" s="56">
        <v>11243.593701982814</v>
      </c>
      <c r="G31" s="57">
        <f t="shared" si="3"/>
        <v>17920.627356660603</v>
      </c>
      <c r="H31" s="56">
        <v>196</v>
      </c>
      <c r="I31" s="56">
        <v>173</v>
      </c>
      <c r="J31" s="57">
        <f t="shared" si="4"/>
        <v>369</v>
      </c>
      <c r="K31" s="56">
        <v>0</v>
      </c>
      <c r="L31" s="56">
        <v>0</v>
      </c>
      <c r="M31" s="57">
        <f t="shared" si="5"/>
        <v>0</v>
      </c>
      <c r="N31" s="32">
        <f t="shared" si="12"/>
        <v>0.15771526962107399</v>
      </c>
      <c r="O31" s="32">
        <f t="shared" si="0"/>
        <v>0.30088829217466317</v>
      </c>
      <c r="P31" s="33">
        <f t="shared" si="13"/>
        <v>0.2248397490296673</v>
      </c>
      <c r="Q31" s="41"/>
      <c r="R31" s="58">
        <f t="shared" si="9"/>
        <v>34.066498238151979</v>
      </c>
      <c r="S31" s="58">
        <f t="shared" si="10"/>
        <v>64.991871109727256</v>
      </c>
      <c r="T31" s="58">
        <f t="shared" si="11"/>
        <v>48.565385790408136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6309.9409037973155</v>
      </c>
      <c r="F32" s="56">
        <v>11173.200136745352</v>
      </c>
      <c r="G32" s="57">
        <f t="shared" si="3"/>
        <v>17483.141040542669</v>
      </c>
      <c r="H32" s="56">
        <v>192</v>
      </c>
      <c r="I32" s="56">
        <v>175</v>
      </c>
      <c r="J32" s="57">
        <f t="shared" si="4"/>
        <v>367</v>
      </c>
      <c r="K32" s="56">
        <v>0</v>
      </c>
      <c r="L32" s="56">
        <v>0</v>
      </c>
      <c r="M32" s="57">
        <f t="shared" si="5"/>
        <v>0</v>
      </c>
      <c r="N32" s="32">
        <f t="shared" si="12"/>
        <v>0.15214942379912508</v>
      </c>
      <c r="O32" s="32">
        <f t="shared" si="0"/>
        <v>0.29558730520490351</v>
      </c>
      <c r="P32" s="33">
        <f t="shared" si="13"/>
        <v>0.22054623373376059</v>
      </c>
      <c r="Q32" s="41"/>
      <c r="R32" s="58">
        <f t="shared" si="9"/>
        <v>32.864275540611018</v>
      </c>
      <c r="S32" s="58">
        <f t="shared" si="10"/>
        <v>63.846857924259155</v>
      </c>
      <c r="T32" s="58">
        <f t="shared" si="11"/>
        <v>47.637986486492288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4910.7711135266954</v>
      </c>
      <c r="F33" s="56">
        <v>9387.3741254161141</v>
      </c>
      <c r="G33" s="57">
        <f t="shared" si="3"/>
        <v>14298.145238942809</v>
      </c>
      <c r="H33" s="56">
        <v>184</v>
      </c>
      <c r="I33" s="56">
        <v>210</v>
      </c>
      <c r="J33" s="57">
        <f t="shared" si="4"/>
        <v>394</v>
      </c>
      <c r="K33" s="56">
        <v>0</v>
      </c>
      <c r="L33" s="56">
        <v>0</v>
      </c>
      <c r="M33" s="57">
        <f t="shared" si="5"/>
        <v>0</v>
      </c>
      <c r="N33" s="32">
        <f t="shared" si="12"/>
        <v>0.12356006223648086</v>
      </c>
      <c r="O33" s="32">
        <f t="shared" si="0"/>
        <v>0.20695269235926178</v>
      </c>
      <c r="P33" s="33">
        <f t="shared" si="13"/>
        <v>0.16800791077907981</v>
      </c>
      <c r="Q33" s="41"/>
      <c r="R33" s="58">
        <f t="shared" si="9"/>
        <v>26.688973443079867</v>
      </c>
      <c r="S33" s="58">
        <f t="shared" si="10"/>
        <v>44.701781549600547</v>
      </c>
      <c r="T33" s="58">
        <f t="shared" si="11"/>
        <v>36.289708728281241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2092.6433527682329</v>
      </c>
      <c r="F34" s="56">
        <v>3323.1001393197771</v>
      </c>
      <c r="G34" s="57">
        <f t="shared" si="3"/>
        <v>5415.7434920880096</v>
      </c>
      <c r="H34" s="56">
        <v>185</v>
      </c>
      <c r="I34" s="56">
        <v>173</v>
      </c>
      <c r="J34" s="57">
        <f t="shared" si="4"/>
        <v>358</v>
      </c>
      <c r="K34" s="56">
        <v>0</v>
      </c>
      <c r="L34" s="56">
        <v>0</v>
      </c>
      <c r="M34" s="57">
        <f t="shared" si="5"/>
        <v>0</v>
      </c>
      <c r="N34" s="32">
        <f t="shared" si="12"/>
        <v>5.2368452271477302E-2</v>
      </c>
      <c r="O34" s="32">
        <f t="shared" si="0"/>
        <v>8.8929033914573352E-2</v>
      </c>
      <c r="P34" s="33">
        <f t="shared" si="13"/>
        <v>7.0035995914649415E-2</v>
      </c>
      <c r="Q34" s="41"/>
      <c r="R34" s="58">
        <f t="shared" si="9"/>
        <v>11.311585690639097</v>
      </c>
      <c r="S34" s="58">
        <f t="shared" si="10"/>
        <v>19.208671325547844</v>
      </c>
      <c r="T34" s="58">
        <f t="shared" si="11"/>
        <v>15.127775117564273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1141.3114042753998</v>
      </c>
      <c r="F35" s="56">
        <v>1621.906912337962</v>
      </c>
      <c r="G35" s="57">
        <f t="shared" si="3"/>
        <v>2763.2183166133618</v>
      </c>
      <c r="H35" s="56">
        <v>196</v>
      </c>
      <c r="I35" s="56">
        <v>173</v>
      </c>
      <c r="J35" s="57">
        <f t="shared" si="4"/>
        <v>369</v>
      </c>
      <c r="K35" s="56">
        <v>0</v>
      </c>
      <c r="L35" s="56">
        <v>0</v>
      </c>
      <c r="M35" s="57">
        <f t="shared" si="5"/>
        <v>0</v>
      </c>
      <c r="N35" s="32">
        <f t="shared" si="12"/>
        <v>2.6958413744222406E-2</v>
      </c>
      <c r="O35" s="32">
        <f t="shared" si="0"/>
        <v>4.3403631779542977E-2</v>
      </c>
      <c r="P35" s="33">
        <f t="shared" si="13"/>
        <v>3.4668502416608474E-2</v>
      </c>
      <c r="Q35" s="41"/>
      <c r="R35" s="58">
        <f t="shared" si="9"/>
        <v>5.8230173687520397</v>
      </c>
      <c r="S35" s="58">
        <f t="shared" si="10"/>
        <v>9.3751844643812827</v>
      </c>
      <c r="T35" s="58">
        <f t="shared" si="11"/>
        <v>7.48839652198743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256.91988825971487</v>
      </c>
      <c r="F36" s="61">
        <v>289</v>
      </c>
      <c r="G36" s="62">
        <f t="shared" si="3"/>
        <v>545.91988825971487</v>
      </c>
      <c r="H36" s="61">
        <v>195</v>
      </c>
      <c r="I36" s="61">
        <v>174</v>
      </c>
      <c r="J36" s="62">
        <f t="shared" si="4"/>
        <v>369</v>
      </c>
      <c r="K36" s="61">
        <v>0</v>
      </c>
      <c r="L36" s="61">
        <v>0</v>
      </c>
      <c r="M36" s="62">
        <f t="shared" si="5"/>
        <v>0</v>
      </c>
      <c r="N36" s="34">
        <f t="shared" si="12"/>
        <v>6.0997124468118438E-3</v>
      </c>
      <c r="O36" s="34">
        <f t="shared" si="0"/>
        <v>7.6894423158790975E-3</v>
      </c>
      <c r="P36" s="35">
        <f t="shared" si="13"/>
        <v>6.8493411655590041E-3</v>
      </c>
      <c r="Q36" s="41"/>
      <c r="R36" s="58">
        <f t="shared" si="9"/>
        <v>1.3175378885113582</v>
      </c>
      <c r="S36" s="58">
        <f t="shared" si="10"/>
        <v>1.6609195402298851</v>
      </c>
      <c r="T36" s="58">
        <f t="shared" si="11"/>
        <v>1.4794576917607449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9647.7326057955179</v>
      </c>
      <c r="F37" s="64">
        <v>8176.4081435497646</v>
      </c>
      <c r="G37" s="65">
        <f t="shared" si="3"/>
        <v>17824.140749345283</v>
      </c>
      <c r="H37" s="64">
        <v>129</v>
      </c>
      <c r="I37" s="64">
        <v>130</v>
      </c>
      <c r="J37" s="65">
        <f t="shared" si="4"/>
        <v>259</v>
      </c>
      <c r="K37" s="64">
        <v>156</v>
      </c>
      <c r="L37" s="64">
        <v>128</v>
      </c>
      <c r="M37" s="65">
        <f t="shared" si="5"/>
        <v>284</v>
      </c>
      <c r="N37" s="30">
        <f t="shared" si="12"/>
        <v>0.14496532945359294</v>
      </c>
      <c r="O37" s="30">
        <f t="shared" si="0"/>
        <v>0.13667438057551759</v>
      </c>
      <c r="P37" s="31">
        <f t="shared" si="13"/>
        <v>0.14104055160271953</v>
      </c>
      <c r="Q37" s="41"/>
      <c r="R37" s="58">
        <f t="shared" si="9"/>
        <v>33.85169335366848</v>
      </c>
      <c r="S37" s="58">
        <f t="shared" si="10"/>
        <v>31.691504432363431</v>
      </c>
      <c r="T37" s="58">
        <f t="shared" si="11"/>
        <v>32.825305247413041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9245.4013375838367</v>
      </c>
      <c r="F38" s="56">
        <v>8219.8390834283928</v>
      </c>
      <c r="G38" s="57">
        <f t="shared" si="3"/>
        <v>17465.240421012229</v>
      </c>
      <c r="H38" s="56">
        <v>129</v>
      </c>
      <c r="I38" s="56">
        <v>130</v>
      </c>
      <c r="J38" s="57">
        <f t="shared" si="4"/>
        <v>259</v>
      </c>
      <c r="K38" s="56">
        <v>157</v>
      </c>
      <c r="L38" s="56">
        <v>123</v>
      </c>
      <c r="M38" s="57">
        <f t="shared" si="5"/>
        <v>280</v>
      </c>
      <c r="N38" s="32">
        <f t="shared" si="12"/>
        <v>0.13840421164047659</v>
      </c>
      <c r="O38" s="32">
        <f t="shared" si="0"/>
        <v>0.14030860104172457</v>
      </c>
      <c r="P38" s="33">
        <f t="shared" si="13"/>
        <v>0.1392940121627339</v>
      </c>
      <c r="Q38" s="41"/>
      <c r="R38" s="58">
        <f t="shared" si="9"/>
        <v>32.326578103439985</v>
      </c>
      <c r="S38" s="58">
        <f t="shared" si="10"/>
        <v>32.48948254319523</v>
      </c>
      <c r="T38" s="58">
        <f t="shared" si="11"/>
        <v>32.403043452712858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8989.9127155350507</v>
      </c>
      <c r="F39" s="56">
        <v>8149.7047759749657</v>
      </c>
      <c r="G39" s="57">
        <f t="shared" si="3"/>
        <v>17139.617491510016</v>
      </c>
      <c r="H39" s="56">
        <v>129</v>
      </c>
      <c r="I39" s="56">
        <v>130</v>
      </c>
      <c r="J39" s="57">
        <f t="shared" si="4"/>
        <v>259</v>
      </c>
      <c r="K39" s="56">
        <v>153</v>
      </c>
      <c r="L39" s="56">
        <v>130</v>
      </c>
      <c r="M39" s="57">
        <f t="shared" si="5"/>
        <v>283</v>
      </c>
      <c r="N39" s="32">
        <f t="shared" si="12"/>
        <v>0.13660820440577209</v>
      </c>
      <c r="O39" s="32">
        <f t="shared" si="0"/>
        <v>0.13510783779799346</v>
      </c>
      <c r="P39" s="33">
        <f t="shared" si="13"/>
        <v>0.13589066259284233</v>
      </c>
      <c r="Q39" s="41"/>
      <c r="R39" s="58">
        <f t="shared" si="9"/>
        <v>31.879123104734223</v>
      </c>
      <c r="S39" s="58">
        <f t="shared" si="10"/>
        <v>31.345018369134483</v>
      </c>
      <c r="T39" s="58">
        <f t="shared" si="11"/>
        <v>31.622910500940989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8835.0549761702659</v>
      </c>
      <c r="F40" s="56">
        <v>8097.89950381366</v>
      </c>
      <c r="G40" s="57">
        <f t="shared" si="3"/>
        <v>16932.954479983928</v>
      </c>
      <c r="H40" s="56">
        <v>129</v>
      </c>
      <c r="I40" s="56">
        <v>92</v>
      </c>
      <c r="J40" s="57">
        <f t="shared" si="4"/>
        <v>221</v>
      </c>
      <c r="K40" s="56">
        <v>142</v>
      </c>
      <c r="L40" s="56">
        <v>130</v>
      </c>
      <c r="M40" s="57">
        <f t="shared" si="5"/>
        <v>272</v>
      </c>
      <c r="N40" s="32">
        <f t="shared" si="12"/>
        <v>0.14006111249477277</v>
      </c>
      <c r="O40" s="32">
        <f t="shared" si="0"/>
        <v>0.15539414153771991</v>
      </c>
      <c r="P40" s="33">
        <f t="shared" si="13"/>
        <v>0.14699766025404479</v>
      </c>
      <c r="Q40" s="41"/>
      <c r="R40" s="58">
        <f t="shared" si="9"/>
        <v>32.601678878857072</v>
      </c>
      <c r="S40" s="58">
        <f t="shared" si="10"/>
        <v>36.477024791953426</v>
      </c>
      <c r="T40" s="58">
        <f t="shared" si="11"/>
        <v>34.346763651083016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8738.0592246929264</v>
      </c>
      <c r="F41" s="56">
        <v>7984.5634764249953</v>
      </c>
      <c r="G41" s="57">
        <f t="shared" si="3"/>
        <v>16722.622701117922</v>
      </c>
      <c r="H41" s="56">
        <v>129</v>
      </c>
      <c r="I41" s="56">
        <v>108</v>
      </c>
      <c r="J41" s="57">
        <f t="shared" si="4"/>
        <v>237</v>
      </c>
      <c r="K41" s="56">
        <v>176</v>
      </c>
      <c r="L41" s="56">
        <v>130</v>
      </c>
      <c r="M41" s="57">
        <f t="shared" si="5"/>
        <v>306</v>
      </c>
      <c r="N41" s="32">
        <f t="shared" si="12"/>
        <v>0.12219011109594091</v>
      </c>
      <c r="O41" s="32">
        <f t="shared" si="0"/>
        <v>0.14368995602550019</v>
      </c>
      <c r="P41" s="33">
        <f t="shared" si="13"/>
        <v>0.13159130233803842</v>
      </c>
      <c r="Q41" s="41"/>
      <c r="R41" s="58">
        <f t="shared" si="9"/>
        <v>28.649374507189922</v>
      </c>
      <c r="S41" s="58">
        <f t="shared" si="10"/>
        <v>33.54858603539914</v>
      </c>
      <c r="T41" s="58">
        <f t="shared" si="11"/>
        <v>30.796726889719931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7155.206447419836</v>
      </c>
      <c r="F42" s="56">
        <v>4548.5437279366206</v>
      </c>
      <c r="G42" s="57">
        <f t="shared" si="3"/>
        <v>11703.750175356457</v>
      </c>
      <c r="H42" s="56">
        <v>0</v>
      </c>
      <c r="I42" s="56">
        <v>0</v>
      </c>
      <c r="J42" s="57">
        <f t="shared" si="4"/>
        <v>0</v>
      </c>
      <c r="K42" s="56">
        <v>176</v>
      </c>
      <c r="L42" s="56">
        <v>130</v>
      </c>
      <c r="M42" s="57">
        <f t="shared" si="5"/>
        <v>306</v>
      </c>
      <c r="N42" s="32">
        <f t="shared" si="12"/>
        <v>0.16392976648230928</v>
      </c>
      <c r="O42" s="32">
        <f t="shared" si="0"/>
        <v>0.1410838625290515</v>
      </c>
      <c r="P42" s="33">
        <f t="shared" si="13"/>
        <v>0.15422399029301678</v>
      </c>
      <c r="Q42" s="41"/>
      <c r="R42" s="58">
        <f t="shared" si="9"/>
        <v>40.654582087612702</v>
      </c>
      <c r="S42" s="58">
        <f t="shared" si="10"/>
        <v>34.988797907204777</v>
      </c>
      <c r="T42" s="58">
        <f t="shared" si="11"/>
        <v>38.247549592668165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6204.6229743162048</v>
      </c>
      <c r="F43" s="56">
        <v>4275.6874897797634</v>
      </c>
      <c r="G43" s="57">
        <f t="shared" si="3"/>
        <v>10480.310464095968</v>
      </c>
      <c r="H43" s="56">
        <v>0</v>
      </c>
      <c r="I43" s="56">
        <v>0</v>
      </c>
      <c r="J43" s="57">
        <f t="shared" si="4"/>
        <v>0</v>
      </c>
      <c r="K43" s="56">
        <v>176</v>
      </c>
      <c r="L43" s="56">
        <v>130</v>
      </c>
      <c r="M43" s="57">
        <f t="shared" si="5"/>
        <v>306</v>
      </c>
      <c r="N43" s="32">
        <f t="shared" si="12"/>
        <v>0.14215136946288959</v>
      </c>
      <c r="O43" s="32">
        <f t="shared" si="0"/>
        <v>0.13262057970780905</v>
      </c>
      <c r="P43" s="33">
        <f t="shared" si="13"/>
        <v>0.1381023411355678</v>
      </c>
      <c r="Q43" s="41"/>
      <c r="R43" s="58">
        <f t="shared" si="9"/>
        <v>35.253539626796616</v>
      </c>
      <c r="S43" s="58">
        <f t="shared" si="10"/>
        <v>32.889903767536644</v>
      </c>
      <c r="T43" s="58">
        <f t="shared" si="11"/>
        <v>34.249380601620814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5939.324543869091</v>
      </c>
      <c r="F44" s="56">
        <v>4240.2572859165748</v>
      </c>
      <c r="G44" s="57">
        <f t="shared" si="3"/>
        <v>10179.581829785666</v>
      </c>
      <c r="H44" s="56">
        <v>0</v>
      </c>
      <c r="I44" s="56">
        <v>0</v>
      </c>
      <c r="J44" s="57">
        <f t="shared" si="4"/>
        <v>0</v>
      </c>
      <c r="K44" s="56">
        <v>176</v>
      </c>
      <c r="L44" s="56">
        <v>130</v>
      </c>
      <c r="M44" s="57">
        <f t="shared" si="5"/>
        <v>306</v>
      </c>
      <c r="N44" s="32">
        <f t="shared" si="12"/>
        <v>0.13607323460110637</v>
      </c>
      <c r="O44" s="32">
        <f t="shared" si="0"/>
        <v>0.13152162797507985</v>
      </c>
      <c r="P44" s="33">
        <f t="shared" si="13"/>
        <v>0.134139545511618</v>
      </c>
      <c r="Q44" s="41"/>
      <c r="R44" s="58">
        <f t="shared" si="9"/>
        <v>33.746162181074382</v>
      </c>
      <c r="S44" s="58">
        <f t="shared" si="10"/>
        <v>32.617363737819808</v>
      </c>
      <c r="T44" s="58">
        <f t="shared" si="11"/>
        <v>33.266607286881261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5799.0939929151245</v>
      </c>
      <c r="F45" s="56">
        <v>4196.6020461937032</v>
      </c>
      <c r="G45" s="57">
        <f t="shared" si="3"/>
        <v>9995.6960391088287</v>
      </c>
      <c r="H45" s="56">
        <v>0</v>
      </c>
      <c r="I45" s="56">
        <v>0</v>
      </c>
      <c r="J45" s="57">
        <f t="shared" si="4"/>
        <v>0</v>
      </c>
      <c r="K45" s="56">
        <v>176</v>
      </c>
      <c r="L45" s="56">
        <v>130</v>
      </c>
      <c r="M45" s="57">
        <f t="shared" si="5"/>
        <v>306</v>
      </c>
      <c r="N45" s="32">
        <f t="shared" si="12"/>
        <v>0.13286047454442643</v>
      </c>
      <c r="O45" s="32">
        <f t="shared" si="0"/>
        <v>0.13016755726407267</v>
      </c>
      <c r="P45" s="33">
        <f t="shared" si="13"/>
        <v>0.13171642471943956</v>
      </c>
      <c r="Q45" s="41"/>
      <c r="R45" s="58">
        <f t="shared" si="9"/>
        <v>32.949397687017751</v>
      </c>
      <c r="S45" s="58">
        <f t="shared" si="10"/>
        <v>32.281554201490025</v>
      </c>
      <c r="T45" s="58">
        <f t="shared" si="11"/>
        <v>32.665673330421008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5756.3963984866714</v>
      </c>
      <c r="F46" s="56">
        <v>4178.3120896542277</v>
      </c>
      <c r="G46" s="57">
        <f t="shared" si="3"/>
        <v>9934.7084881408991</v>
      </c>
      <c r="H46" s="56">
        <v>0</v>
      </c>
      <c r="I46" s="56">
        <v>0</v>
      </c>
      <c r="J46" s="57">
        <f t="shared" si="4"/>
        <v>0</v>
      </c>
      <c r="K46" s="56">
        <v>176</v>
      </c>
      <c r="L46" s="56">
        <v>141</v>
      </c>
      <c r="M46" s="57">
        <f t="shared" si="5"/>
        <v>317</v>
      </c>
      <c r="N46" s="32">
        <f t="shared" si="12"/>
        <v>0.13188224886562205</v>
      </c>
      <c r="O46" s="32">
        <f t="shared" si="0"/>
        <v>0.11948959304662056</v>
      </c>
      <c r="P46" s="33">
        <f t="shared" si="13"/>
        <v>0.12637005810701255</v>
      </c>
      <c r="Q46" s="41"/>
      <c r="R46" s="58">
        <f t="shared" si="9"/>
        <v>32.706797718674267</v>
      </c>
      <c r="S46" s="58">
        <f t="shared" si="10"/>
        <v>29.6334190755619</v>
      </c>
      <c r="T46" s="58">
        <f t="shared" si="11"/>
        <v>31.339774410539114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5707.9739332683812</v>
      </c>
      <c r="F47" s="56">
        <v>4188.3465889443178</v>
      </c>
      <c r="G47" s="57">
        <f t="shared" si="3"/>
        <v>9896.3205222126999</v>
      </c>
      <c r="H47" s="56">
        <v>0</v>
      </c>
      <c r="I47" s="56">
        <v>0</v>
      </c>
      <c r="J47" s="57">
        <f t="shared" si="4"/>
        <v>0</v>
      </c>
      <c r="K47" s="56">
        <v>176</v>
      </c>
      <c r="L47" s="56">
        <v>127</v>
      </c>
      <c r="M47" s="57">
        <f t="shared" si="5"/>
        <v>303</v>
      </c>
      <c r="N47" s="32">
        <f t="shared" si="12"/>
        <v>0.13077286320721182</v>
      </c>
      <c r="O47" s="32">
        <f t="shared" si="0"/>
        <v>0.13298027015952241</v>
      </c>
      <c r="P47" s="33">
        <f t="shared" si="13"/>
        <v>0.13169807998260274</v>
      </c>
      <c r="Q47" s="41"/>
      <c r="R47" s="58">
        <f t="shared" si="9"/>
        <v>32.431670075388531</v>
      </c>
      <c r="S47" s="58">
        <f t="shared" si="10"/>
        <v>32.979106999561559</v>
      </c>
      <c r="T47" s="58">
        <f t="shared" si="11"/>
        <v>32.66112383568548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5403.8736079283608</v>
      </c>
      <c r="F48" s="56">
        <v>3357.6390887831817</v>
      </c>
      <c r="G48" s="57">
        <f t="shared" si="3"/>
        <v>8761.512696711543</v>
      </c>
      <c r="H48" s="56">
        <v>0</v>
      </c>
      <c r="I48" s="56">
        <v>0</v>
      </c>
      <c r="J48" s="57">
        <f t="shared" ref="J48:J58" si="14">+H48+I48</f>
        <v>0</v>
      </c>
      <c r="K48" s="56">
        <v>178</v>
      </c>
      <c r="L48" s="56">
        <v>109</v>
      </c>
      <c r="M48" s="57">
        <f t="shared" ref="M48:M58" si="15">+K48+L48</f>
        <v>287</v>
      </c>
      <c r="N48" s="32">
        <f t="shared" ref="N48" si="16">+E48/(H48*216+K48*248)</f>
        <v>0.12241467941120789</v>
      </c>
      <c r="O48" s="32">
        <f t="shared" ref="O48" si="17">+F48/(I48*216+L48*248)</f>
        <v>0.12420979168330799</v>
      </c>
      <c r="P48" s="33">
        <f t="shared" ref="P48" si="18">+G48/(J48*216+M48*248)</f>
        <v>0.12309644678981037</v>
      </c>
      <c r="Q48" s="41"/>
      <c r="R48" s="58">
        <f t="shared" ref="R48" si="19">+E48/(H48+K48)</f>
        <v>30.358840493979557</v>
      </c>
      <c r="S48" s="58">
        <f t="shared" ref="S48" si="20">+F48/(I48+L48)</f>
        <v>30.804028337460384</v>
      </c>
      <c r="T48" s="58">
        <f t="shared" ref="T48" si="21">+G48/(J48+M48)</f>
        <v>30.527918803872971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5093.3367768225871</v>
      </c>
      <c r="F49" s="56">
        <v>3312.1015898157602</v>
      </c>
      <c r="G49" s="57">
        <f t="shared" si="3"/>
        <v>8405.4383666383474</v>
      </c>
      <c r="H49" s="56">
        <v>0</v>
      </c>
      <c r="I49" s="56">
        <v>0</v>
      </c>
      <c r="J49" s="57">
        <f t="shared" si="14"/>
        <v>0</v>
      </c>
      <c r="K49" s="56">
        <v>176</v>
      </c>
      <c r="L49" s="56">
        <v>109</v>
      </c>
      <c r="M49" s="57">
        <f t="shared" si="15"/>
        <v>285</v>
      </c>
      <c r="N49" s="32">
        <f t="shared" si="12"/>
        <v>0.11669118348658787</v>
      </c>
      <c r="O49" s="32">
        <f t="shared" si="0"/>
        <v>0.12252521418377331</v>
      </c>
      <c r="P49" s="33">
        <f t="shared" si="13"/>
        <v>0.11892244434972195</v>
      </c>
      <c r="Q49" s="41"/>
      <c r="R49" s="58">
        <f t="shared" si="9"/>
        <v>28.939413504673791</v>
      </c>
      <c r="S49" s="58">
        <f t="shared" si="10"/>
        <v>30.386253117575784</v>
      </c>
      <c r="T49" s="58">
        <f t="shared" si="11"/>
        <v>29.492766198731044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5200.3298118737794</v>
      </c>
      <c r="F50" s="56">
        <v>3045.534775475237</v>
      </c>
      <c r="G50" s="57">
        <f t="shared" si="3"/>
        <v>8245.8645873490168</v>
      </c>
      <c r="H50" s="56">
        <v>0</v>
      </c>
      <c r="I50" s="56">
        <v>0</v>
      </c>
      <c r="J50" s="57">
        <f t="shared" si="14"/>
        <v>0</v>
      </c>
      <c r="K50" s="56">
        <v>175</v>
      </c>
      <c r="L50" s="56">
        <v>109</v>
      </c>
      <c r="M50" s="57">
        <f t="shared" si="15"/>
        <v>284</v>
      </c>
      <c r="N50" s="32">
        <f t="shared" si="12"/>
        <v>0.11982326755469537</v>
      </c>
      <c r="O50" s="32">
        <f t="shared" si="0"/>
        <v>0.11266405650618663</v>
      </c>
      <c r="P50" s="33">
        <f t="shared" si="13"/>
        <v>0.11707554218748605</v>
      </c>
      <c r="Q50" s="41"/>
      <c r="R50" s="58">
        <f t="shared" si="9"/>
        <v>29.716170353564454</v>
      </c>
      <c r="S50" s="58">
        <f t="shared" si="10"/>
        <v>27.940686013534282</v>
      </c>
      <c r="T50" s="58">
        <f t="shared" si="11"/>
        <v>29.034734462496537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4983.3950615493241</v>
      </c>
      <c r="F51" s="56">
        <v>2850.7784301345641</v>
      </c>
      <c r="G51" s="57">
        <f t="shared" si="3"/>
        <v>7834.1734916838886</v>
      </c>
      <c r="H51" s="56">
        <v>0</v>
      </c>
      <c r="I51" s="56">
        <v>0</v>
      </c>
      <c r="J51" s="57">
        <f t="shared" si="14"/>
        <v>0</v>
      </c>
      <c r="K51" s="56">
        <v>175</v>
      </c>
      <c r="L51" s="56">
        <v>109</v>
      </c>
      <c r="M51" s="57">
        <f t="shared" si="15"/>
        <v>284</v>
      </c>
      <c r="N51" s="32">
        <f t="shared" si="12"/>
        <v>0.11482477100344064</v>
      </c>
      <c r="O51" s="32">
        <f t="shared" si="0"/>
        <v>0.10545939738585987</v>
      </c>
      <c r="P51" s="33">
        <f t="shared" si="13"/>
        <v>0.11123031422767903</v>
      </c>
      <c r="Q51" s="41"/>
      <c r="R51" s="58">
        <f t="shared" si="9"/>
        <v>28.476543208853279</v>
      </c>
      <c r="S51" s="58">
        <f t="shared" si="10"/>
        <v>26.15393055169325</v>
      </c>
      <c r="T51" s="58">
        <f t="shared" si="11"/>
        <v>27.585117928464395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4918.7526915464305</v>
      </c>
      <c r="F52" s="56">
        <v>2844.9113088662934</v>
      </c>
      <c r="G52" s="57">
        <f t="shared" si="3"/>
        <v>7763.6640004127239</v>
      </c>
      <c r="H52" s="56">
        <v>0</v>
      </c>
      <c r="I52" s="56">
        <v>0</v>
      </c>
      <c r="J52" s="57">
        <f t="shared" si="14"/>
        <v>0</v>
      </c>
      <c r="K52" s="56">
        <v>175</v>
      </c>
      <c r="L52" s="56">
        <v>109</v>
      </c>
      <c r="M52" s="57">
        <f t="shared" si="15"/>
        <v>284</v>
      </c>
      <c r="N52" s="32">
        <f t="shared" si="12"/>
        <v>0.11333531547342006</v>
      </c>
      <c r="O52" s="32">
        <f t="shared" si="0"/>
        <v>0.10524235383494723</v>
      </c>
      <c r="P52" s="33">
        <f t="shared" si="13"/>
        <v>0.11022921399949914</v>
      </c>
      <c r="Q52" s="41"/>
      <c r="R52" s="58">
        <f t="shared" si="9"/>
        <v>28.107158237408175</v>
      </c>
      <c r="S52" s="58">
        <f t="shared" si="10"/>
        <v>26.100103751066911</v>
      </c>
      <c r="T52" s="58">
        <f t="shared" si="11"/>
        <v>27.336845071875789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4860.6261231110147</v>
      </c>
      <c r="F53" s="56">
        <v>2820.0610115755935</v>
      </c>
      <c r="G53" s="57">
        <f t="shared" si="3"/>
        <v>7680.6871346866083</v>
      </c>
      <c r="H53" s="56">
        <v>0</v>
      </c>
      <c r="I53" s="56">
        <v>0</v>
      </c>
      <c r="J53" s="57">
        <f t="shared" si="14"/>
        <v>0</v>
      </c>
      <c r="K53" s="56">
        <v>175</v>
      </c>
      <c r="L53" s="56">
        <v>109</v>
      </c>
      <c r="M53" s="57">
        <f t="shared" si="15"/>
        <v>284</v>
      </c>
      <c r="N53" s="32">
        <f t="shared" si="12"/>
        <v>0.11199599362006947</v>
      </c>
      <c r="O53" s="32">
        <f t="shared" si="0"/>
        <v>0.10432306198489175</v>
      </c>
      <c r="P53" s="33">
        <f t="shared" si="13"/>
        <v>0.10905110084459632</v>
      </c>
      <c r="Q53" s="41"/>
      <c r="R53" s="58">
        <f t="shared" si="9"/>
        <v>27.775006417777227</v>
      </c>
      <c r="S53" s="58">
        <f t="shared" si="10"/>
        <v>25.872119372253152</v>
      </c>
      <c r="T53" s="58">
        <f t="shared" si="11"/>
        <v>27.044673009459888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4690.4792211943459</v>
      </c>
      <c r="F54" s="56">
        <v>2681.882117661175</v>
      </c>
      <c r="G54" s="57">
        <f t="shared" si="3"/>
        <v>7372.3613388555204</v>
      </c>
      <c r="H54" s="56">
        <v>0</v>
      </c>
      <c r="I54" s="56">
        <v>0</v>
      </c>
      <c r="J54" s="57">
        <f t="shared" si="14"/>
        <v>0</v>
      </c>
      <c r="K54" s="56">
        <v>175</v>
      </c>
      <c r="L54" s="56">
        <v>109</v>
      </c>
      <c r="M54" s="57">
        <f t="shared" si="15"/>
        <v>284</v>
      </c>
      <c r="N54" s="32">
        <f t="shared" si="12"/>
        <v>0.10807555809203562</v>
      </c>
      <c r="O54" s="32">
        <f t="shared" si="0"/>
        <v>9.9211383458907038E-2</v>
      </c>
      <c r="P54" s="33">
        <f t="shared" si="13"/>
        <v>0.10467346289833486</v>
      </c>
      <c r="Q54" s="41"/>
      <c r="R54" s="58">
        <f t="shared" si="9"/>
        <v>26.802738406824833</v>
      </c>
      <c r="S54" s="58">
        <f t="shared" si="10"/>
        <v>24.604423097808944</v>
      </c>
      <c r="T54" s="58">
        <f t="shared" si="11"/>
        <v>25.959018798787042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3703.0892644702485</v>
      </c>
      <c r="F55" s="56">
        <v>2176.4139358048733</v>
      </c>
      <c r="G55" s="57">
        <f t="shared" si="3"/>
        <v>5879.5032002751213</v>
      </c>
      <c r="H55" s="56">
        <v>0</v>
      </c>
      <c r="I55" s="56">
        <v>0</v>
      </c>
      <c r="J55" s="57">
        <f t="shared" si="14"/>
        <v>0</v>
      </c>
      <c r="K55" s="56">
        <v>171</v>
      </c>
      <c r="L55" s="56">
        <v>66</v>
      </c>
      <c r="M55" s="57">
        <f t="shared" si="15"/>
        <v>237</v>
      </c>
      <c r="N55" s="32">
        <f t="shared" si="12"/>
        <v>8.7320535381773451E-2</v>
      </c>
      <c r="O55" s="32">
        <f t="shared" si="0"/>
        <v>0.13296761582385588</v>
      </c>
      <c r="P55" s="33">
        <f t="shared" si="13"/>
        <v>0.10003238056817615</v>
      </c>
      <c r="Q55" s="41"/>
      <c r="R55" s="58">
        <f t="shared" si="9"/>
        <v>21.655492774679814</v>
      </c>
      <c r="S55" s="58">
        <f t="shared" si="10"/>
        <v>32.97596872431626</v>
      </c>
      <c r="T55" s="58">
        <f t="shared" si="11"/>
        <v>24.808030380907685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3507.9441199251551</v>
      </c>
      <c r="F56" s="56">
        <v>2136.5355880722523</v>
      </c>
      <c r="G56" s="57">
        <f t="shared" si="3"/>
        <v>5644.4797079974069</v>
      </c>
      <c r="H56" s="56">
        <v>0</v>
      </c>
      <c r="I56" s="56">
        <v>0</v>
      </c>
      <c r="J56" s="57">
        <f t="shared" si="14"/>
        <v>0</v>
      </c>
      <c r="K56" s="56">
        <v>167</v>
      </c>
      <c r="L56" s="56">
        <v>87</v>
      </c>
      <c r="M56" s="57">
        <f t="shared" si="15"/>
        <v>254</v>
      </c>
      <c r="N56" s="32">
        <f t="shared" si="12"/>
        <v>8.4700215373893065E-2</v>
      </c>
      <c r="O56" s="32">
        <f t="shared" si="0"/>
        <v>9.9023710978506319E-2</v>
      </c>
      <c r="P56" s="33">
        <f t="shared" si="13"/>
        <v>8.9606294577047982E-2</v>
      </c>
      <c r="Q56" s="41"/>
      <c r="R56" s="58">
        <f t="shared" si="9"/>
        <v>21.005653412725479</v>
      </c>
      <c r="S56" s="58">
        <f t="shared" si="10"/>
        <v>24.557880322669565</v>
      </c>
      <c r="T56" s="58">
        <f t="shared" si="11"/>
        <v>22.2223610551079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2731.2586397284322</v>
      </c>
      <c r="F57" s="56">
        <v>1866.2952111631812</v>
      </c>
      <c r="G57" s="57">
        <f t="shared" si="3"/>
        <v>4597.5538508916134</v>
      </c>
      <c r="H57" s="56">
        <v>0</v>
      </c>
      <c r="I57" s="56">
        <v>0</v>
      </c>
      <c r="J57" s="57">
        <f t="shared" si="14"/>
        <v>0</v>
      </c>
      <c r="K57" s="56">
        <v>173</v>
      </c>
      <c r="L57" s="56">
        <v>88</v>
      </c>
      <c r="M57" s="57">
        <f t="shared" si="15"/>
        <v>261</v>
      </c>
      <c r="N57" s="32">
        <f t="shared" si="12"/>
        <v>6.3659766915169502E-2</v>
      </c>
      <c r="O57" s="32">
        <f t="shared" si="0"/>
        <v>8.5515726317961019E-2</v>
      </c>
      <c r="P57" s="33">
        <f t="shared" si="13"/>
        <v>7.102882602415668E-2</v>
      </c>
      <c r="Q57" s="41"/>
      <c r="R57" s="58">
        <f t="shared" si="9"/>
        <v>15.787622194962037</v>
      </c>
      <c r="S57" s="58">
        <f t="shared" si="10"/>
        <v>21.20790012685433</v>
      </c>
      <c r="T57" s="58">
        <f t="shared" si="11"/>
        <v>17.615148853990856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2555.2105291134803</v>
      </c>
      <c r="F58" s="61">
        <v>1825</v>
      </c>
      <c r="G58" s="62">
        <f t="shared" si="3"/>
        <v>4380.2105291134803</v>
      </c>
      <c r="H58" s="56">
        <v>0</v>
      </c>
      <c r="I58" s="56">
        <v>0</v>
      </c>
      <c r="J58" s="57">
        <f t="shared" si="14"/>
        <v>0</v>
      </c>
      <c r="K58" s="56">
        <v>175</v>
      </c>
      <c r="L58" s="56">
        <v>88</v>
      </c>
      <c r="M58" s="57">
        <f t="shared" si="15"/>
        <v>263</v>
      </c>
      <c r="N58" s="34">
        <f t="shared" si="12"/>
        <v>5.8875818643167752E-2</v>
      </c>
      <c r="O58" s="34">
        <f t="shared" si="0"/>
        <v>8.3623533724340171E-2</v>
      </c>
      <c r="P58" s="35">
        <f t="shared" si="13"/>
        <v>6.7156422928883241E-2</v>
      </c>
      <c r="Q58" s="41"/>
      <c r="R58" s="58">
        <f t="shared" si="9"/>
        <v>14.601203023505603</v>
      </c>
      <c r="S58" s="58">
        <f t="shared" si="10"/>
        <v>20.738636363636363</v>
      </c>
      <c r="T58" s="58">
        <f t="shared" si="11"/>
        <v>16.654792886363044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8805.4287265022322</v>
      </c>
      <c r="F59" s="64">
        <v>3520.3774374326472</v>
      </c>
      <c r="G59" s="65">
        <f t="shared" si="3"/>
        <v>12325.80616393488</v>
      </c>
      <c r="H59" s="66">
        <v>49</v>
      </c>
      <c r="I59" s="64">
        <v>8</v>
      </c>
      <c r="J59" s="65">
        <f t="shared" si="4"/>
        <v>57</v>
      </c>
      <c r="K59" s="66">
        <v>85</v>
      </c>
      <c r="L59" s="64">
        <v>124</v>
      </c>
      <c r="M59" s="65">
        <f t="shared" si="5"/>
        <v>209</v>
      </c>
      <c r="N59" s="30">
        <f t="shared" si="12"/>
        <v>0.27808958838119735</v>
      </c>
      <c r="O59" s="30">
        <f t="shared" si="0"/>
        <v>0.10838600484706426</v>
      </c>
      <c r="P59" s="31">
        <f t="shared" si="13"/>
        <v>0.19215836499025443</v>
      </c>
      <c r="Q59" s="41"/>
      <c r="R59" s="58">
        <f t="shared" si="9"/>
        <v>65.712154675389797</v>
      </c>
      <c r="S59" s="58">
        <f t="shared" si="10"/>
        <v>26.669526041156416</v>
      </c>
      <c r="T59" s="58">
        <f t="shared" si="11"/>
        <v>46.337617157649923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8508.2209303959135</v>
      </c>
      <c r="F60" s="56">
        <v>3485.5703719026883</v>
      </c>
      <c r="G60" s="57">
        <f t="shared" si="3"/>
        <v>11993.791302298601</v>
      </c>
      <c r="H60" s="55">
        <v>49</v>
      </c>
      <c r="I60" s="56">
        <v>8</v>
      </c>
      <c r="J60" s="57">
        <f t="shared" ref="J60:J84" si="22">+H60+I60</f>
        <v>57</v>
      </c>
      <c r="K60" s="55">
        <v>83</v>
      </c>
      <c r="L60" s="56">
        <v>123</v>
      </c>
      <c r="M60" s="57">
        <f t="shared" ref="M60:M84" si="23">+K60+L60</f>
        <v>206</v>
      </c>
      <c r="N60" s="32">
        <f t="shared" si="12"/>
        <v>0.27297936763333913</v>
      </c>
      <c r="O60" s="32">
        <f t="shared" si="0"/>
        <v>0.10814005869641004</v>
      </c>
      <c r="P60" s="33">
        <f t="shared" si="13"/>
        <v>0.18917651896370033</v>
      </c>
      <c r="Q60" s="41"/>
      <c r="R60" s="58">
        <f t="shared" si="9"/>
        <v>64.456219169666014</v>
      </c>
      <c r="S60" s="58">
        <f t="shared" si="10"/>
        <v>26.60740741910449</v>
      </c>
      <c r="T60" s="58">
        <f t="shared" si="11"/>
        <v>45.603769210260843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8065.611640832235</v>
      </c>
      <c r="F61" s="56">
        <v>3384.471208858447</v>
      </c>
      <c r="G61" s="57">
        <f t="shared" si="3"/>
        <v>11450.082849690682</v>
      </c>
      <c r="H61" s="55">
        <v>49</v>
      </c>
      <c r="I61" s="56">
        <v>8</v>
      </c>
      <c r="J61" s="57">
        <f t="shared" si="22"/>
        <v>57</v>
      </c>
      <c r="K61" s="55">
        <v>83</v>
      </c>
      <c r="L61" s="56">
        <v>123</v>
      </c>
      <c r="M61" s="57">
        <f t="shared" si="23"/>
        <v>206</v>
      </c>
      <c r="N61" s="32">
        <f t="shared" si="12"/>
        <v>0.25877860757290283</v>
      </c>
      <c r="O61" s="32">
        <f t="shared" si="0"/>
        <v>0.1050034502624239</v>
      </c>
      <c r="P61" s="33">
        <f t="shared" si="13"/>
        <v>0.18060067586262904</v>
      </c>
      <c r="Q61" s="41"/>
      <c r="R61" s="58">
        <f t="shared" si="9"/>
        <v>61.103118491153296</v>
      </c>
      <c r="S61" s="58">
        <f t="shared" si="10"/>
        <v>25.835658082888909</v>
      </c>
      <c r="T61" s="58">
        <f t="shared" si="11"/>
        <v>43.536436690839096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7700.9254617485667</v>
      </c>
      <c r="F62" s="56">
        <v>3298.1041606776816</v>
      </c>
      <c r="G62" s="57">
        <f t="shared" si="3"/>
        <v>10999.029622426249</v>
      </c>
      <c r="H62" s="55">
        <v>49</v>
      </c>
      <c r="I62" s="56">
        <v>8</v>
      </c>
      <c r="J62" s="57">
        <f t="shared" si="22"/>
        <v>57</v>
      </c>
      <c r="K62" s="55">
        <v>83</v>
      </c>
      <c r="L62" s="56">
        <v>123</v>
      </c>
      <c r="M62" s="57">
        <f t="shared" si="23"/>
        <v>206</v>
      </c>
      <c r="N62" s="32">
        <f t="shared" si="12"/>
        <v>0.24707794730969476</v>
      </c>
      <c r="O62" s="32">
        <f t="shared" si="0"/>
        <v>0.1023239066976198</v>
      </c>
      <c r="P62" s="33">
        <f t="shared" si="13"/>
        <v>0.17348627164710173</v>
      </c>
      <c r="Q62" s="41"/>
      <c r="R62" s="58">
        <f t="shared" si="9"/>
        <v>58.340344407186109</v>
      </c>
      <c r="S62" s="58">
        <f t="shared" si="10"/>
        <v>25.176367638760929</v>
      </c>
      <c r="T62" s="58">
        <f t="shared" si="11"/>
        <v>41.821405408464827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7377.8400687562362</v>
      </c>
      <c r="F63" s="56">
        <v>3233.0289325766876</v>
      </c>
      <c r="G63" s="57">
        <f t="shared" si="3"/>
        <v>10610.869001332923</v>
      </c>
      <c r="H63" s="55">
        <v>49</v>
      </c>
      <c r="I63" s="56">
        <v>8</v>
      </c>
      <c r="J63" s="57">
        <f t="shared" si="22"/>
        <v>57</v>
      </c>
      <c r="K63" s="55">
        <v>83</v>
      </c>
      <c r="L63" s="56">
        <v>123</v>
      </c>
      <c r="M63" s="57">
        <f t="shared" si="23"/>
        <v>206</v>
      </c>
      <c r="N63" s="32">
        <f t="shared" si="12"/>
        <v>0.2367120145263166</v>
      </c>
      <c r="O63" s="32">
        <f t="shared" si="0"/>
        <v>0.100304943304067</v>
      </c>
      <c r="P63" s="33">
        <f t="shared" si="13"/>
        <v>0.16736386437433634</v>
      </c>
      <c r="Q63" s="41"/>
      <c r="R63" s="58">
        <f t="shared" si="9"/>
        <v>55.892727793607847</v>
      </c>
      <c r="S63" s="58">
        <f t="shared" si="10"/>
        <v>24.679610172341125</v>
      </c>
      <c r="T63" s="58">
        <f t="shared" si="11"/>
        <v>40.345509510771571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6925.5760442471692</v>
      </c>
      <c r="F64" s="56">
        <v>3144.8966779810389</v>
      </c>
      <c r="G64" s="57">
        <f t="shared" si="3"/>
        <v>10070.472722228209</v>
      </c>
      <c r="H64" s="55">
        <v>49</v>
      </c>
      <c r="I64" s="56">
        <v>26</v>
      </c>
      <c r="J64" s="57">
        <f t="shared" si="22"/>
        <v>75</v>
      </c>
      <c r="K64" s="55">
        <v>82</v>
      </c>
      <c r="L64" s="56">
        <v>105</v>
      </c>
      <c r="M64" s="57">
        <f t="shared" si="23"/>
        <v>187</v>
      </c>
      <c r="N64" s="3">
        <f t="shared" si="12"/>
        <v>0.2239837013016549</v>
      </c>
      <c r="O64" s="3">
        <f t="shared" si="0"/>
        <v>9.9345990585703786E-2</v>
      </c>
      <c r="P64" s="4">
        <f t="shared" si="13"/>
        <v>0.16093187040124343</v>
      </c>
      <c r="Q64" s="41"/>
      <c r="R64" s="58">
        <f t="shared" si="9"/>
        <v>52.866992704176866</v>
      </c>
      <c r="S64" s="58">
        <f t="shared" si="10"/>
        <v>24.006844870084265</v>
      </c>
      <c r="T64" s="58">
        <f t="shared" si="11"/>
        <v>38.436918787130566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5666.4550821171379</v>
      </c>
      <c r="F65" s="56">
        <v>2836.5937817289259</v>
      </c>
      <c r="G65" s="57">
        <f t="shared" si="3"/>
        <v>8503.0488638460629</v>
      </c>
      <c r="H65" s="55">
        <v>49</v>
      </c>
      <c r="I65" s="56">
        <v>26</v>
      </c>
      <c r="J65" s="57">
        <f t="shared" si="22"/>
        <v>75</v>
      </c>
      <c r="K65" s="55">
        <v>82</v>
      </c>
      <c r="L65" s="56">
        <v>105</v>
      </c>
      <c r="M65" s="57">
        <f t="shared" si="23"/>
        <v>187</v>
      </c>
      <c r="N65" s="3">
        <f t="shared" si="12"/>
        <v>0.18326180731297342</v>
      </c>
      <c r="O65" s="3">
        <f t="shared" si="0"/>
        <v>8.9606829091765414E-2</v>
      </c>
      <c r="P65" s="4">
        <f t="shared" si="13"/>
        <v>0.13588354742786471</v>
      </c>
      <c r="Q65" s="41"/>
      <c r="R65" s="58">
        <f t="shared" si="9"/>
        <v>43.255382306237692</v>
      </c>
      <c r="S65" s="58">
        <f t="shared" si="10"/>
        <v>21.653387646785696</v>
      </c>
      <c r="T65" s="58">
        <f t="shared" si="11"/>
        <v>32.45438497651169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2205.1742594275606</v>
      </c>
      <c r="F66" s="56">
        <v>974.62551676002306</v>
      </c>
      <c r="G66" s="57">
        <f t="shared" si="3"/>
        <v>3179.7997761875836</v>
      </c>
      <c r="H66" s="55">
        <v>26</v>
      </c>
      <c r="I66" s="56">
        <v>3</v>
      </c>
      <c r="J66" s="57">
        <f t="shared" si="22"/>
        <v>29</v>
      </c>
      <c r="K66" s="55">
        <v>40</v>
      </c>
      <c r="L66" s="56">
        <v>63</v>
      </c>
      <c r="M66" s="57">
        <f t="shared" si="23"/>
        <v>103</v>
      </c>
      <c r="N66" s="3">
        <f t="shared" si="12"/>
        <v>0.14193964079734556</v>
      </c>
      <c r="O66" s="3">
        <f t="shared" si="0"/>
        <v>5.9895865090955201E-2</v>
      </c>
      <c r="P66" s="4">
        <f t="shared" si="13"/>
        <v>9.9968554331853102E-2</v>
      </c>
      <c r="Q66" s="41"/>
      <c r="R66" s="58">
        <f t="shared" si="9"/>
        <v>33.411731203447886</v>
      </c>
      <c r="S66" s="58">
        <f t="shared" si="10"/>
        <v>14.767053284242774</v>
      </c>
      <c r="T66" s="58">
        <f t="shared" si="11"/>
        <v>24.089392243845332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2138.0181828941581</v>
      </c>
      <c r="F67" s="56">
        <v>755.34171204433517</v>
      </c>
      <c r="G67" s="57">
        <f t="shared" si="3"/>
        <v>2893.3598949384932</v>
      </c>
      <c r="H67" s="55">
        <v>26</v>
      </c>
      <c r="I67" s="56">
        <v>3</v>
      </c>
      <c r="J67" s="57">
        <f t="shared" si="22"/>
        <v>29</v>
      </c>
      <c r="K67" s="55">
        <v>40</v>
      </c>
      <c r="L67" s="56">
        <v>58</v>
      </c>
      <c r="M67" s="57">
        <f t="shared" si="23"/>
        <v>98</v>
      </c>
      <c r="N67" s="3">
        <f t="shared" si="12"/>
        <v>0.13761703030987116</v>
      </c>
      <c r="O67" s="3">
        <f t="shared" si="0"/>
        <v>5.0248916447866894E-2</v>
      </c>
      <c r="P67" s="4">
        <f t="shared" si="13"/>
        <v>9.4653228701206918E-2</v>
      </c>
      <c r="Q67" s="41"/>
      <c r="R67" s="58">
        <f t="shared" si="9"/>
        <v>32.394214892335732</v>
      </c>
      <c r="S67" s="58">
        <f t="shared" si="10"/>
        <v>12.382651017120249</v>
      </c>
      <c r="T67" s="58">
        <f t="shared" si="11"/>
        <v>22.782361377468451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2096.1807974012004</v>
      </c>
      <c r="F68" s="56">
        <v>584.8420428832469</v>
      </c>
      <c r="G68" s="57">
        <f t="shared" si="3"/>
        <v>2681.0228402844473</v>
      </c>
      <c r="H68" s="55">
        <v>25</v>
      </c>
      <c r="I68" s="56">
        <v>3</v>
      </c>
      <c r="J68" s="57">
        <f t="shared" si="22"/>
        <v>28</v>
      </c>
      <c r="K68" s="55">
        <v>41</v>
      </c>
      <c r="L68" s="56">
        <v>41</v>
      </c>
      <c r="M68" s="57">
        <f t="shared" si="23"/>
        <v>82</v>
      </c>
      <c r="N68" s="3">
        <f t="shared" si="12"/>
        <v>0.13464676242299592</v>
      </c>
      <c r="O68" s="3">
        <f t="shared" si="0"/>
        <v>5.4071934438170016E-2</v>
      </c>
      <c r="P68" s="4">
        <f t="shared" si="13"/>
        <v>0.10161548060508063</v>
      </c>
      <c r="Q68" s="41"/>
      <c r="R68" s="58">
        <f t="shared" si="9"/>
        <v>31.760315112139399</v>
      </c>
      <c r="S68" s="58">
        <f t="shared" si="10"/>
        <v>13.291864610982884</v>
      </c>
      <c r="T68" s="58">
        <f t="shared" si="11"/>
        <v>24.372934911676793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1110.098216880634</v>
      </c>
      <c r="F69" s="61">
        <v>337.00000000000006</v>
      </c>
      <c r="G69" s="62">
        <f t="shared" si="3"/>
        <v>1447.098216880634</v>
      </c>
      <c r="H69" s="67">
        <v>17</v>
      </c>
      <c r="I69" s="61">
        <v>3</v>
      </c>
      <c r="J69" s="62">
        <f t="shared" si="22"/>
        <v>20</v>
      </c>
      <c r="K69" s="67">
        <v>46</v>
      </c>
      <c r="L69" s="61">
        <v>41</v>
      </c>
      <c r="M69" s="62">
        <f t="shared" si="23"/>
        <v>87</v>
      </c>
      <c r="N69" s="6">
        <f t="shared" si="12"/>
        <v>7.3613940111447881E-2</v>
      </c>
      <c r="O69" s="6">
        <f t="shared" si="0"/>
        <v>3.1157544378698231E-2</v>
      </c>
      <c r="P69" s="7">
        <f t="shared" si="13"/>
        <v>5.5881148319456057E-2</v>
      </c>
      <c r="Q69" s="41"/>
      <c r="R69" s="58">
        <f t="shared" si="9"/>
        <v>17.620606617152919</v>
      </c>
      <c r="S69" s="58">
        <f t="shared" si="10"/>
        <v>7.6590909090909101</v>
      </c>
      <c r="T69" s="58">
        <f t="shared" si="11"/>
        <v>13.52428240075359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2682.9999999999986</v>
      </c>
      <c r="F70" s="64">
        <v>8577.8268357128745</v>
      </c>
      <c r="G70" s="65">
        <f t="shared" si="3"/>
        <v>11260.826835712873</v>
      </c>
      <c r="H70" s="66">
        <v>262</v>
      </c>
      <c r="I70" s="64">
        <v>347</v>
      </c>
      <c r="J70" s="65">
        <f t="shared" si="22"/>
        <v>609</v>
      </c>
      <c r="K70" s="66">
        <v>0</v>
      </c>
      <c r="L70" s="64">
        <v>0</v>
      </c>
      <c r="M70" s="65">
        <f t="shared" si="23"/>
        <v>0</v>
      </c>
      <c r="N70" s="15">
        <f t="shared" si="12"/>
        <v>4.7409527848459122E-2</v>
      </c>
      <c r="O70" s="15">
        <f t="shared" si="0"/>
        <v>0.11444426880820892</v>
      </c>
      <c r="P70" s="16">
        <f t="shared" si="13"/>
        <v>8.5605020644901123E-2</v>
      </c>
      <c r="Q70" s="41"/>
      <c r="R70" s="58">
        <f t="shared" si="9"/>
        <v>10.240458015267171</v>
      </c>
      <c r="S70" s="58">
        <f t="shared" si="10"/>
        <v>24.719962062573124</v>
      </c>
      <c r="T70" s="58">
        <f t="shared" si="11"/>
        <v>18.490684459298642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4052.9744962795198</v>
      </c>
      <c r="F71" s="56">
        <v>12689.56881610139</v>
      </c>
      <c r="G71" s="57">
        <f t="shared" ref="G71:G84" si="24">+E71+F71</f>
        <v>16742.543312380909</v>
      </c>
      <c r="H71" s="55">
        <v>262</v>
      </c>
      <c r="I71" s="56">
        <v>345</v>
      </c>
      <c r="J71" s="57">
        <f t="shared" si="22"/>
        <v>607</v>
      </c>
      <c r="K71" s="55">
        <v>0</v>
      </c>
      <c r="L71" s="56">
        <v>0</v>
      </c>
      <c r="M71" s="57">
        <f t="shared" si="23"/>
        <v>0</v>
      </c>
      <c r="N71" s="3">
        <f t="shared" si="12"/>
        <v>7.1617445863011026E-2</v>
      </c>
      <c r="O71" s="3">
        <f t="shared" si="0"/>
        <v>0.17028406892245557</v>
      </c>
      <c r="P71" s="4">
        <f t="shared" si="13"/>
        <v>0.12769649850800011</v>
      </c>
      <c r="Q71" s="41"/>
      <c r="R71" s="58">
        <f t="shared" ref="R71:R86" si="25">+E71/(H71+K71)</f>
        <v>15.469368306410381</v>
      </c>
      <c r="S71" s="58">
        <f t="shared" ref="S71:S86" si="26">+F71/(I71+L71)</f>
        <v>36.781358887250406</v>
      </c>
      <c r="T71" s="58">
        <f t="shared" ref="T71:T86" si="27">+G71/(J71+M71)</f>
        <v>27.582443677728023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9441.7662209211794</v>
      </c>
      <c r="F72" s="56">
        <v>19314.434847218719</v>
      </c>
      <c r="G72" s="57">
        <f t="shared" si="24"/>
        <v>28756.201068139897</v>
      </c>
      <c r="H72" s="55">
        <v>257</v>
      </c>
      <c r="I72" s="56">
        <v>371</v>
      </c>
      <c r="J72" s="57">
        <f t="shared" si="22"/>
        <v>628</v>
      </c>
      <c r="K72" s="55">
        <v>0</v>
      </c>
      <c r="L72" s="56">
        <v>0</v>
      </c>
      <c r="M72" s="57">
        <f t="shared" si="23"/>
        <v>0</v>
      </c>
      <c r="N72" s="3">
        <f t="shared" si="12"/>
        <v>0.17008513872534189</v>
      </c>
      <c r="O72" s="3">
        <f t="shared" si="0"/>
        <v>0.24102070039955475</v>
      </c>
      <c r="P72" s="4">
        <f t="shared" si="13"/>
        <v>0.21199133837682752</v>
      </c>
      <c r="Q72" s="41"/>
      <c r="R72" s="58">
        <f t="shared" si="25"/>
        <v>36.73838996467385</v>
      </c>
      <c r="S72" s="58">
        <f t="shared" si="26"/>
        <v>52.060471286303823</v>
      </c>
      <c r="T72" s="58">
        <f t="shared" si="27"/>
        <v>45.790129089394739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10932.803417046367</v>
      </c>
      <c r="F73" s="56">
        <v>21948.861680310147</v>
      </c>
      <c r="G73" s="57">
        <f t="shared" si="24"/>
        <v>32881.665097356512</v>
      </c>
      <c r="H73" s="55">
        <v>286</v>
      </c>
      <c r="I73" s="56">
        <v>357</v>
      </c>
      <c r="J73" s="57">
        <f t="shared" si="22"/>
        <v>643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0.17697493228837036</v>
      </c>
      <c r="O73" s="3">
        <f t="shared" ref="O73" si="29">+F73/(I73*216+L73*248)</f>
        <v>0.28463613549525557</v>
      </c>
      <c r="P73" s="4">
        <f t="shared" ref="P73" si="30">+G73/(J73*216+M73*248)</f>
        <v>0.23674950389779184</v>
      </c>
      <c r="Q73" s="41"/>
      <c r="R73" s="58">
        <f t="shared" si="25"/>
        <v>38.226585374288</v>
      </c>
      <c r="S73" s="58">
        <f t="shared" si="26"/>
        <v>61.481405266975202</v>
      </c>
      <c r="T73" s="58">
        <f t="shared" si="27"/>
        <v>51.137892841923033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11777.654960481472</v>
      </c>
      <c r="F74" s="56">
        <v>24249.651417956331</v>
      </c>
      <c r="G74" s="57">
        <f t="shared" si="24"/>
        <v>36027.306378437803</v>
      </c>
      <c r="H74" s="55">
        <v>284</v>
      </c>
      <c r="I74" s="56">
        <v>347</v>
      </c>
      <c r="J74" s="57">
        <f t="shared" si="22"/>
        <v>631</v>
      </c>
      <c r="K74" s="55">
        <v>0</v>
      </c>
      <c r="L74" s="56">
        <v>0</v>
      </c>
      <c r="M74" s="57">
        <f t="shared" si="23"/>
        <v>0</v>
      </c>
      <c r="N74" s="3">
        <f t="shared" si="12"/>
        <v>0.19199359286126552</v>
      </c>
      <c r="O74" s="3">
        <f t="shared" si="0"/>
        <v>0.3235357484517602</v>
      </c>
      <c r="P74" s="4">
        <f t="shared" si="13"/>
        <v>0.26433135512735373</v>
      </c>
      <c r="Q74" s="41"/>
      <c r="R74" s="58">
        <f t="shared" si="25"/>
        <v>41.47061605803335</v>
      </c>
      <c r="S74" s="58">
        <f t="shared" si="26"/>
        <v>69.883721665580211</v>
      </c>
      <c r="T74" s="58">
        <f t="shared" si="27"/>
        <v>57.095572707508403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13463.352111341686</v>
      </c>
      <c r="F75" s="56">
        <v>25702.126994785649</v>
      </c>
      <c r="G75" s="57">
        <f t="shared" si="24"/>
        <v>39165.479106127335</v>
      </c>
      <c r="H75" s="55">
        <v>284</v>
      </c>
      <c r="I75" s="56">
        <v>343</v>
      </c>
      <c r="J75" s="57">
        <f t="shared" si="22"/>
        <v>627</v>
      </c>
      <c r="K75" s="55">
        <v>0</v>
      </c>
      <c r="L75" s="56">
        <v>0</v>
      </c>
      <c r="M75" s="57">
        <f t="shared" si="23"/>
        <v>0</v>
      </c>
      <c r="N75" s="3">
        <f t="shared" si="12"/>
        <v>0.21947300650987361</v>
      </c>
      <c r="O75" s="3">
        <f t="shared" si="0"/>
        <v>0.34691349469260407</v>
      </c>
      <c r="P75" s="4">
        <f t="shared" si="13"/>
        <v>0.2891892544312078</v>
      </c>
      <c r="Q75" s="41"/>
      <c r="R75" s="58">
        <f t="shared" si="25"/>
        <v>47.406169406132697</v>
      </c>
      <c r="S75" s="58">
        <f t="shared" si="26"/>
        <v>74.933314853602482</v>
      </c>
      <c r="T75" s="58">
        <f t="shared" si="27"/>
        <v>62.464878957140883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21188.186664802557</v>
      </c>
      <c r="F76" s="56">
        <v>27503.481005957998</v>
      </c>
      <c r="G76" s="57">
        <f t="shared" si="24"/>
        <v>48691.667670760551</v>
      </c>
      <c r="H76" s="55">
        <v>286</v>
      </c>
      <c r="I76" s="56">
        <v>345</v>
      </c>
      <c r="J76" s="57">
        <f t="shared" si="22"/>
        <v>631</v>
      </c>
      <c r="K76" s="55">
        <v>0</v>
      </c>
      <c r="L76" s="56">
        <v>0</v>
      </c>
      <c r="M76" s="57">
        <f t="shared" si="23"/>
        <v>0</v>
      </c>
      <c r="N76" s="3">
        <f t="shared" si="12"/>
        <v>0.34298411462060602</v>
      </c>
      <c r="O76" s="3">
        <f t="shared" si="0"/>
        <v>0.3690751611105475</v>
      </c>
      <c r="P76" s="4">
        <f t="shared" si="13"/>
        <v>0.35724942530052645</v>
      </c>
      <c r="Q76" s="41"/>
      <c r="R76" s="58">
        <f t="shared" si="25"/>
        <v>74.084568758050892</v>
      </c>
      <c r="S76" s="58">
        <f t="shared" si="26"/>
        <v>79.720234799878256</v>
      </c>
      <c r="T76" s="58">
        <f t="shared" si="27"/>
        <v>77.165875864913716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24543.251618777918</v>
      </c>
      <c r="F77" s="56">
        <v>27162.203956447895</v>
      </c>
      <c r="G77" s="57">
        <f t="shared" si="24"/>
        <v>51705.455575225817</v>
      </c>
      <c r="H77" s="55">
        <v>311</v>
      </c>
      <c r="I77" s="56">
        <v>361</v>
      </c>
      <c r="J77" s="57">
        <f t="shared" si="22"/>
        <v>672</v>
      </c>
      <c r="K77" s="55">
        <v>0</v>
      </c>
      <c r="L77" s="56">
        <v>0</v>
      </c>
      <c r="M77" s="57">
        <f t="shared" si="23"/>
        <v>0</v>
      </c>
      <c r="N77" s="3">
        <f t="shared" si="12"/>
        <v>0.36535744341398591</v>
      </c>
      <c r="O77" s="3">
        <f t="shared" si="0"/>
        <v>0.34834056576956879</v>
      </c>
      <c r="P77" s="4">
        <f t="shared" si="13"/>
        <v>0.35621593622702968</v>
      </c>
      <c r="Q77" s="41"/>
      <c r="R77" s="58">
        <f t="shared" si="25"/>
        <v>78.917207777420955</v>
      </c>
      <c r="S77" s="58">
        <f t="shared" si="26"/>
        <v>75.24156220622686</v>
      </c>
      <c r="T77" s="58">
        <f t="shared" si="27"/>
        <v>76.942642225038412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18900.036655507065</v>
      </c>
      <c r="F78" s="56">
        <v>13575.032777497612</v>
      </c>
      <c r="G78" s="57">
        <f t="shared" si="24"/>
        <v>32475.069433004675</v>
      </c>
      <c r="H78" s="55">
        <v>305</v>
      </c>
      <c r="I78" s="56">
        <v>344</v>
      </c>
      <c r="J78" s="57">
        <f t="shared" si="22"/>
        <v>649</v>
      </c>
      <c r="K78" s="55">
        <v>0</v>
      </c>
      <c r="L78" s="56">
        <v>0</v>
      </c>
      <c r="M78" s="57">
        <f t="shared" si="23"/>
        <v>0</v>
      </c>
      <c r="N78" s="3">
        <f t="shared" si="12"/>
        <v>0.28688580229974292</v>
      </c>
      <c r="O78" s="3">
        <f t="shared" si="0"/>
        <v>0.1826958545636522</v>
      </c>
      <c r="P78" s="4">
        <f t="shared" si="13"/>
        <v>0.23166031382329422</v>
      </c>
      <c r="Q78" s="41"/>
      <c r="R78" s="58">
        <f t="shared" si="25"/>
        <v>61.967333296744478</v>
      </c>
      <c r="S78" s="58">
        <f t="shared" si="26"/>
        <v>39.462304585748875</v>
      </c>
      <c r="T78" s="58">
        <f t="shared" si="27"/>
        <v>50.038627785831551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17602.634750034471</v>
      </c>
      <c r="F79" s="56">
        <v>12643.765666424268</v>
      </c>
      <c r="G79" s="57">
        <f t="shared" si="24"/>
        <v>30246.400416458739</v>
      </c>
      <c r="H79" s="55">
        <v>304</v>
      </c>
      <c r="I79" s="56">
        <v>344</v>
      </c>
      <c r="J79" s="57">
        <f t="shared" si="22"/>
        <v>648</v>
      </c>
      <c r="K79" s="55">
        <v>0</v>
      </c>
      <c r="L79" s="56">
        <v>0</v>
      </c>
      <c r="M79" s="57">
        <f t="shared" si="23"/>
        <v>0</v>
      </c>
      <c r="N79" s="3">
        <f t="shared" si="12"/>
        <v>0.26807131381022281</v>
      </c>
      <c r="O79" s="3">
        <f t="shared" si="0"/>
        <v>0.17016265162608027</v>
      </c>
      <c r="P79" s="4">
        <f t="shared" si="13"/>
        <v>0.21609511042851751</v>
      </c>
      <c r="Q79" s="41"/>
      <c r="R79" s="58">
        <f t="shared" si="25"/>
        <v>57.90340378300813</v>
      </c>
      <c r="S79" s="58">
        <f t="shared" si="26"/>
        <v>36.755132751233333</v>
      </c>
      <c r="T79" s="58">
        <f t="shared" si="27"/>
        <v>46.676543852559782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13355.233010136881</v>
      </c>
      <c r="F80" s="56">
        <v>8118.0153023068078</v>
      </c>
      <c r="G80" s="57">
        <f t="shared" si="24"/>
        <v>21473.248312443688</v>
      </c>
      <c r="H80" s="55">
        <v>304</v>
      </c>
      <c r="I80" s="56">
        <v>344</v>
      </c>
      <c r="J80" s="57">
        <f t="shared" si="22"/>
        <v>648</v>
      </c>
      <c r="K80" s="55">
        <v>0</v>
      </c>
      <c r="L80" s="56">
        <v>0</v>
      </c>
      <c r="M80" s="57">
        <f t="shared" si="23"/>
        <v>0</v>
      </c>
      <c r="N80" s="3">
        <f t="shared" si="12"/>
        <v>0.20338744228400463</v>
      </c>
      <c r="O80" s="3">
        <f t="shared" si="0"/>
        <v>0.1092540819108905</v>
      </c>
      <c r="P80" s="4">
        <f t="shared" si="13"/>
        <v>0.15341541146864773</v>
      </c>
      <c r="Q80" s="41"/>
      <c r="R80" s="58">
        <f t="shared" si="25"/>
        <v>43.931687533345006</v>
      </c>
      <c r="S80" s="58">
        <f t="shared" si="26"/>
        <v>23.598881692752347</v>
      </c>
      <c r="T80" s="58">
        <f t="shared" si="27"/>
        <v>33.137728877227914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10609.951794586235</v>
      </c>
      <c r="F81" s="56">
        <v>6532.1940515375036</v>
      </c>
      <c r="G81" s="57">
        <f t="shared" si="24"/>
        <v>17142.145846123738</v>
      </c>
      <c r="H81" s="55">
        <v>316</v>
      </c>
      <c r="I81" s="56">
        <v>344</v>
      </c>
      <c r="J81" s="57">
        <f t="shared" si="22"/>
        <v>660</v>
      </c>
      <c r="K81" s="55">
        <v>0</v>
      </c>
      <c r="L81" s="56">
        <v>0</v>
      </c>
      <c r="M81" s="57">
        <f t="shared" si="23"/>
        <v>0</v>
      </c>
      <c r="N81" s="3">
        <f t="shared" si="12"/>
        <v>0.15544350378847627</v>
      </c>
      <c r="O81" s="3">
        <f t="shared" ref="O81:O85" si="31">+F81/(I81*216+L81*248)</f>
        <v>8.7911741649675704E-2</v>
      </c>
      <c r="P81" s="4">
        <f t="shared" ref="P81:P86" si="32">+G81/(J81*216+M81*248)</f>
        <v>0.12024513079491959</v>
      </c>
      <c r="Q81" s="41"/>
      <c r="R81" s="58">
        <f t="shared" si="25"/>
        <v>33.57579681831087</v>
      </c>
      <c r="S81" s="58">
        <f t="shared" si="26"/>
        <v>18.988936196329952</v>
      </c>
      <c r="T81" s="58">
        <f t="shared" si="27"/>
        <v>25.972948251702633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8601.8947366704779</v>
      </c>
      <c r="F82" s="56">
        <v>5690.9481007396698</v>
      </c>
      <c r="G82" s="57">
        <f t="shared" si="24"/>
        <v>14292.842837410148</v>
      </c>
      <c r="H82" s="55">
        <v>338</v>
      </c>
      <c r="I82" s="56">
        <v>302</v>
      </c>
      <c r="J82" s="57">
        <f t="shared" si="22"/>
        <v>640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0.11782126255575386</v>
      </c>
      <c r="O82" s="3">
        <f t="shared" si="31"/>
        <v>8.72416620790359E-2</v>
      </c>
      <c r="P82" s="4">
        <f t="shared" si="32"/>
        <v>0.10339151358080258</v>
      </c>
      <c r="Q82" s="41"/>
      <c r="R82" s="58">
        <f t="shared" si="25"/>
        <v>25.449392712042833</v>
      </c>
      <c r="S82" s="58">
        <f t="shared" si="26"/>
        <v>18.844199009071755</v>
      </c>
      <c r="T82" s="58">
        <f t="shared" si="27"/>
        <v>22.332566933453357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6721.4934322665576</v>
      </c>
      <c r="F83" s="56">
        <v>4420.6530923170649</v>
      </c>
      <c r="G83" s="57">
        <f t="shared" si="24"/>
        <v>11142.146524583623</v>
      </c>
      <c r="H83" s="55">
        <v>340</v>
      </c>
      <c r="I83" s="56">
        <v>344</v>
      </c>
      <c r="J83" s="57">
        <f t="shared" si="22"/>
        <v>684</v>
      </c>
      <c r="K83" s="55">
        <v>0</v>
      </c>
      <c r="L83" s="56">
        <v>0</v>
      </c>
      <c r="M83" s="57">
        <f t="shared" si="23"/>
        <v>0</v>
      </c>
      <c r="N83" s="3">
        <f t="shared" si="33"/>
        <v>9.1523603380535917E-2</v>
      </c>
      <c r="O83" s="3">
        <f t="shared" si="31"/>
        <v>5.9494146914258521E-2</v>
      </c>
      <c r="P83" s="4">
        <f t="shared" si="32"/>
        <v>7.5415221765916876E-2</v>
      </c>
      <c r="Q83" s="41"/>
      <c r="R83" s="58">
        <f t="shared" si="25"/>
        <v>19.769098330195757</v>
      </c>
      <c r="S83" s="58">
        <f t="shared" si="26"/>
        <v>12.850735733479839</v>
      </c>
      <c r="T83" s="58">
        <f t="shared" si="27"/>
        <v>16.289687901438043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4148.8093300965102</v>
      </c>
      <c r="F84" s="61">
        <v>2872.0000000000005</v>
      </c>
      <c r="G84" s="62">
        <f t="shared" si="24"/>
        <v>7020.8093300965102</v>
      </c>
      <c r="H84" s="67">
        <v>316</v>
      </c>
      <c r="I84" s="61">
        <v>344</v>
      </c>
      <c r="J84" s="62">
        <f t="shared" si="22"/>
        <v>660</v>
      </c>
      <c r="K84" s="67">
        <v>0</v>
      </c>
      <c r="L84" s="61">
        <v>0</v>
      </c>
      <c r="M84" s="62">
        <f t="shared" si="23"/>
        <v>0</v>
      </c>
      <c r="N84" s="6">
        <f t="shared" si="33"/>
        <v>6.0783071526261577E-2</v>
      </c>
      <c r="O84" s="6">
        <f t="shared" si="31"/>
        <v>3.8652024117140402E-2</v>
      </c>
      <c r="P84" s="7">
        <f t="shared" si="32"/>
        <v>4.9248101361507507E-2</v>
      </c>
      <c r="Q84" s="41"/>
      <c r="R84" s="58">
        <f t="shared" si="25"/>
        <v>13.129143449672501</v>
      </c>
      <c r="S84" s="58">
        <f t="shared" si="26"/>
        <v>8.3488372093023262</v>
      </c>
      <c r="T84" s="58">
        <f t="shared" si="27"/>
        <v>10.637589894085622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1654.3446476493668</v>
      </c>
      <c r="F85" s="64">
        <v>3569.9242349689039</v>
      </c>
      <c r="G85" s="65">
        <f t="shared" ref="G85:G86" si="34">+E85+F85</f>
        <v>5224.2688826182712</v>
      </c>
      <c r="H85" s="71">
        <v>129</v>
      </c>
      <c r="I85" s="64">
        <v>108</v>
      </c>
      <c r="J85" s="65">
        <f t="shared" ref="J85:J86" si="35">+H85+I85</f>
        <v>237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5.937211626648603E-2</v>
      </c>
      <c r="O85" s="3">
        <f t="shared" si="31"/>
        <v>0.15303173160874931</v>
      </c>
      <c r="P85" s="4">
        <f t="shared" si="32"/>
        <v>0.10205244730853007</v>
      </c>
      <c r="Q85" s="41"/>
      <c r="R85" s="58">
        <f t="shared" si="25"/>
        <v>12.824377113560983</v>
      </c>
      <c r="S85" s="58">
        <f t="shared" si="26"/>
        <v>33.054854027489853</v>
      </c>
      <c r="T85" s="58">
        <f t="shared" si="27"/>
        <v>22.043328618642494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1419.9446145075203</v>
      </c>
      <c r="F86" s="61">
        <v>3374.0000000000005</v>
      </c>
      <c r="G86" s="62">
        <f t="shared" si="34"/>
        <v>4793.9446145075208</v>
      </c>
      <c r="H86" s="72">
        <v>129</v>
      </c>
      <c r="I86" s="61">
        <v>108</v>
      </c>
      <c r="J86" s="62">
        <f t="shared" si="35"/>
        <v>237</v>
      </c>
      <c r="K86" s="72">
        <v>0</v>
      </c>
      <c r="L86" s="61">
        <v>0</v>
      </c>
      <c r="M86" s="62">
        <f t="shared" si="36"/>
        <v>0</v>
      </c>
      <c r="N86" s="6">
        <f t="shared" si="33"/>
        <v>5.0959826819822002E-2</v>
      </c>
      <c r="O86" s="6">
        <f>+F86/(I86*216+L86*248)</f>
        <v>0.14463305898491086</v>
      </c>
      <c r="P86" s="7">
        <f t="shared" si="32"/>
        <v>9.3646362996318191E-2</v>
      </c>
      <c r="Q86" s="41"/>
      <c r="R86" s="58">
        <f t="shared" si="25"/>
        <v>11.007322593081552</v>
      </c>
      <c r="S86" s="58">
        <f t="shared" si="26"/>
        <v>31.240740740740744</v>
      </c>
      <c r="T86" s="58">
        <f t="shared" si="27"/>
        <v>20.227614407204729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1193705.3717421521</v>
      </c>
    </row>
    <row r="91" spans="2:20" x14ac:dyDescent="0.25">
      <c r="C91" t="s">
        <v>112</v>
      </c>
      <c r="D91" s="78">
        <f>SUMPRODUCT(((((J5:J86)*216)+((M5:M86)*248))*((D5:D86))/1000))</f>
        <v>7468162.260400001</v>
      </c>
    </row>
    <row r="92" spans="2:20" x14ac:dyDescent="0.25">
      <c r="C92" t="s">
        <v>111</v>
      </c>
      <c r="D92" s="39">
        <f>+D90/D91</f>
        <v>0.15983923890778134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6" zoomScale="93" zoomScaleNormal="93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0.1344767194594301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143.00000000000009</v>
      </c>
      <c r="F5" s="56">
        <v>541.25625262327117</v>
      </c>
      <c r="G5" s="57">
        <f>+E5+F5</f>
        <v>684.25625262327128</v>
      </c>
      <c r="H5" s="56">
        <v>131</v>
      </c>
      <c r="I5" s="56">
        <v>149</v>
      </c>
      <c r="J5" s="57">
        <f>+H5+I5</f>
        <v>280</v>
      </c>
      <c r="K5" s="56">
        <v>0</v>
      </c>
      <c r="L5" s="56">
        <v>0</v>
      </c>
      <c r="M5" s="57">
        <f>+K5+L5</f>
        <v>0</v>
      </c>
      <c r="N5" s="32">
        <f>+E5/(H5*216+K5*248)</f>
        <v>5.0537178399773846E-3</v>
      </c>
      <c r="O5" s="32">
        <f t="shared" ref="O5:O80" si="0">+F5/(I5*216+L5*248)</f>
        <v>1.6817556942060378E-2</v>
      </c>
      <c r="P5" s="33">
        <f t="shared" ref="P5:P80" si="1">+G5/(J5*216+M5*248)</f>
        <v>1.1313760790728692E-2</v>
      </c>
      <c r="Q5" s="41"/>
      <c r="R5" s="58">
        <f>+E5/(H5+K5)</f>
        <v>1.0916030534351151</v>
      </c>
      <c r="S5" s="58">
        <f t="shared" ref="S5" si="2">+F5/(I5+L5)</f>
        <v>3.6325922994850415</v>
      </c>
      <c r="T5" s="58">
        <f t="shared" ref="T5" si="3">+G5/(J5+M5)</f>
        <v>2.4437723307973975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230.44647790964322</v>
      </c>
      <c r="F6" s="56">
        <v>1023.6988001029472</v>
      </c>
      <c r="G6" s="57">
        <f t="shared" ref="G6:G70" si="4">+E6+F6</f>
        <v>1254.1452780125903</v>
      </c>
      <c r="H6" s="56">
        <v>131</v>
      </c>
      <c r="I6" s="56">
        <v>142</v>
      </c>
      <c r="J6" s="57">
        <f t="shared" ref="J6:J59" si="5">+H6+I6</f>
        <v>273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8.1441361998036196E-3</v>
      </c>
      <c r="O6" s="32">
        <f t="shared" ref="O6:O16" si="8">+F6/(I6*216+L6*248)</f>
        <v>3.3375678146288057E-2</v>
      </c>
      <c r="P6" s="33">
        <f t="shared" ref="P6:P16" si="9">+G6/(J6*216+M6*248)</f>
        <v>2.1268234941198453E-2</v>
      </c>
      <c r="Q6" s="41"/>
      <c r="R6" s="58">
        <f t="shared" ref="R6:R70" si="10">+E6/(H6+K6)</f>
        <v>1.7591334191575818</v>
      </c>
      <c r="S6" s="58">
        <f t="shared" ref="S6:S70" si="11">+F6/(I6+L6)</f>
        <v>7.2091464795982194</v>
      </c>
      <c r="T6" s="58">
        <f t="shared" ref="T6:T70" si="12">+G6/(J6+M6)</f>
        <v>4.593938747298866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311.04912760488338</v>
      </c>
      <c r="F7" s="56">
        <v>1438.3796151345773</v>
      </c>
      <c r="G7" s="57">
        <f t="shared" si="4"/>
        <v>1749.4287427394606</v>
      </c>
      <c r="H7" s="56">
        <v>131</v>
      </c>
      <c r="I7" s="56">
        <v>136</v>
      </c>
      <c r="J7" s="57">
        <f t="shared" si="5"/>
        <v>267</v>
      </c>
      <c r="K7" s="56">
        <v>0</v>
      </c>
      <c r="L7" s="56">
        <v>0</v>
      </c>
      <c r="M7" s="57">
        <f t="shared" si="6"/>
        <v>0</v>
      </c>
      <c r="N7" s="32">
        <f t="shared" si="7"/>
        <v>1.0992688988015387E-2</v>
      </c>
      <c r="O7" s="32">
        <f t="shared" si="8"/>
        <v>4.8964447682958108E-2</v>
      </c>
      <c r="P7" s="33">
        <f t="shared" si="9"/>
        <v>3.0334109147237144E-2</v>
      </c>
      <c r="Q7" s="41"/>
      <c r="R7" s="58">
        <f t="shared" si="10"/>
        <v>2.3744208214113236</v>
      </c>
      <c r="S7" s="58">
        <f t="shared" si="11"/>
        <v>10.57632069951895</v>
      </c>
      <c r="T7" s="58">
        <f t="shared" si="12"/>
        <v>6.5521675758032236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416.62045965103499</v>
      </c>
      <c r="F8" s="56">
        <v>1625.9388285367036</v>
      </c>
      <c r="G8" s="57">
        <f t="shared" si="4"/>
        <v>2042.5592881877385</v>
      </c>
      <c r="H8" s="56">
        <v>131</v>
      </c>
      <c r="I8" s="56">
        <v>131</v>
      </c>
      <c r="J8" s="57">
        <f t="shared" si="5"/>
        <v>262</v>
      </c>
      <c r="K8" s="56">
        <v>0</v>
      </c>
      <c r="L8" s="56">
        <v>0</v>
      </c>
      <c r="M8" s="57">
        <f t="shared" si="6"/>
        <v>0</v>
      </c>
      <c r="N8" s="32">
        <f t="shared" si="7"/>
        <v>1.4723652093972115E-2</v>
      </c>
      <c r="O8" s="32">
        <f t="shared" si="8"/>
        <v>5.7461790660754297E-2</v>
      </c>
      <c r="P8" s="33">
        <f t="shared" si="9"/>
        <v>3.6092721377363204E-2</v>
      </c>
      <c r="Q8" s="41"/>
      <c r="R8" s="58">
        <f t="shared" si="10"/>
        <v>3.1803088522979772</v>
      </c>
      <c r="S8" s="58">
        <f t="shared" si="11"/>
        <v>12.411746782722927</v>
      </c>
      <c r="T8" s="58">
        <f t="shared" si="12"/>
        <v>7.7960278175104527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590.6854439366831</v>
      </c>
      <c r="F9" s="56">
        <v>2138.1080967289804</v>
      </c>
      <c r="G9" s="57">
        <f t="shared" si="4"/>
        <v>2728.7935406656634</v>
      </c>
      <c r="H9" s="56">
        <v>132</v>
      </c>
      <c r="I9" s="56">
        <v>132</v>
      </c>
      <c r="J9" s="57">
        <f t="shared" si="5"/>
        <v>264</v>
      </c>
      <c r="K9" s="56">
        <v>0</v>
      </c>
      <c r="L9" s="56">
        <v>0</v>
      </c>
      <c r="M9" s="57">
        <f t="shared" si="6"/>
        <v>0</v>
      </c>
      <c r="N9" s="32">
        <f t="shared" si="7"/>
        <v>2.071708206848636E-2</v>
      </c>
      <c r="O9" s="32">
        <f t="shared" si="8"/>
        <v>7.4989762090662895E-2</v>
      </c>
      <c r="P9" s="33">
        <f t="shared" si="9"/>
        <v>4.7853422079574624E-2</v>
      </c>
      <c r="Q9" s="41"/>
      <c r="R9" s="58">
        <f t="shared" si="10"/>
        <v>4.4748897267930534</v>
      </c>
      <c r="S9" s="58">
        <f t="shared" si="11"/>
        <v>16.197788611583185</v>
      </c>
      <c r="T9" s="58">
        <f t="shared" si="12"/>
        <v>10.336339169188118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646.23754814274196</v>
      </c>
      <c r="F10" s="56">
        <v>2482.6649288821145</v>
      </c>
      <c r="G10" s="57">
        <f t="shared" si="4"/>
        <v>3128.9024770248566</v>
      </c>
      <c r="H10" s="56">
        <v>150</v>
      </c>
      <c r="I10" s="56">
        <v>132</v>
      </c>
      <c r="J10" s="57">
        <f t="shared" si="5"/>
        <v>282</v>
      </c>
      <c r="K10" s="56">
        <v>0</v>
      </c>
      <c r="L10" s="56">
        <v>0</v>
      </c>
      <c r="M10" s="57">
        <f t="shared" si="6"/>
        <v>0</v>
      </c>
      <c r="N10" s="32">
        <f t="shared" si="7"/>
        <v>1.9945603337738951E-2</v>
      </c>
      <c r="O10" s="32">
        <f t="shared" si="8"/>
        <v>8.7074387236325559E-2</v>
      </c>
      <c r="P10" s="33">
        <f t="shared" si="9"/>
        <v>5.1367587290268857E-2</v>
      </c>
      <c r="Q10" s="41"/>
      <c r="R10" s="58">
        <f t="shared" si="10"/>
        <v>4.308250320951613</v>
      </c>
      <c r="S10" s="58">
        <f t="shared" si="11"/>
        <v>18.808067643046321</v>
      </c>
      <c r="T10" s="58">
        <f t="shared" si="12"/>
        <v>11.095398854698074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1128.6067647742011</v>
      </c>
      <c r="F11" s="56">
        <v>2996.8516562974746</v>
      </c>
      <c r="G11" s="57">
        <f t="shared" si="4"/>
        <v>4125.4584210716757</v>
      </c>
      <c r="H11" s="56">
        <v>131</v>
      </c>
      <c r="I11" s="56">
        <v>134</v>
      </c>
      <c r="J11" s="57">
        <f t="shared" si="5"/>
        <v>265</v>
      </c>
      <c r="K11" s="56">
        <v>0</v>
      </c>
      <c r="L11" s="56">
        <v>0</v>
      </c>
      <c r="M11" s="57">
        <f t="shared" si="6"/>
        <v>0</v>
      </c>
      <c r="N11" s="32">
        <f t="shared" si="7"/>
        <v>3.9885735254954806E-2</v>
      </c>
      <c r="O11" s="32">
        <f t="shared" si="8"/>
        <v>0.10353965092238372</v>
      </c>
      <c r="P11" s="33">
        <f t="shared" si="9"/>
        <v>7.2072998271692446E-2</v>
      </c>
      <c r="Q11" s="41"/>
      <c r="R11" s="58">
        <f t="shared" si="10"/>
        <v>8.6153188150702373</v>
      </c>
      <c r="S11" s="58">
        <f t="shared" si="11"/>
        <v>22.364564599234885</v>
      </c>
      <c r="T11" s="58">
        <f t="shared" si="12"/>
        <v>15.567767626685569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1178.7100112008904</v>
      </c>
      <c r="F12" s="56">
        <v>3087.1863631098367</v>
      </c>
      <c r="G12" s="57">
        <f t="shared" si="4"/>
        <v>4265.896374310727</v>
      </c>
      <c r="H12" s="56">
        <v>131</v>
      </c>
      <c r="I12" s="56">
        <v>107</v>
      </c>
      <c r="J12" s="57">
        <f t="shared" si="5"/>
        <v>238</v>
      </c>
      <c r="K12" s="56">
        <v>0</v>
      </c>
      <c r="L12" s="56">
        <v>0</v>
      </c>
      <c r="M12" s="57">
        <f t="shared" si="6"/>
        <v>0</v>
      </c>
      <c r="N12" s="32">
        <f t="shared" si="7"/>
        <v>4.1656418264097064E-2</v>
      </c>
      <c r="O12" s="32">
        <f t="shared" si="8"/>
        <v>0.13357504167141904</v>
      </c>
      <c r="P12" s="33">
        <f t="shared" si="9"/>
        <v>8.2981177527052738E-2</v>
      </c>
      <c r="Q12" s="41"/>
      <c r="R12" s="58">
        <f t="shared" si="10"/>
        <v>8.9977863450449647</v>
      </c>
      <c r="S12" s="58">
        <f t="shared" si="11"/>
        <v>28.852209001026512</v>
      </c>
      <c r="T12" s="58">
        <f t="shared" si="12"/>
        <v>17.923934345843392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1222.8733695463466</v>
      </c>
      <c r="F13" s="56">
        <v>3155.1597011250137</v>
      </c>
      <c r="G13" s="57">
        <f t="shared" si="4"/>
        <v>4378.0330706713603</v>
      </c>
      <c r="H13" s="56">
        <v>131</v>
      </c>
      <c r="I13" s="56">
        <v>109</v>
      </c>
      <c r="J13" s="57">
        <f t="shared" si="5"/>
        <v>240</v>
      </c>
      <c r="K13" s="56">
        <v>0</v>
      </c>
      <c r="L13" s="56">
        <v>0</v>
      </c>
      <c r="M13" s="57">
        <f t="shared" si="6"/>
        <v>0</v>
      </c>
      <c r="N13" s="32">
        <f t="shared" si="7"/>
        <v>4.3217181564402976E-2</v>
      </c>
      <c r="O13" s="32">
        <f t="shared" si="8"/>
        <v>0.13401120035359385</v>
      </c>
      <c r="P13" s="33">
        <f t="shared" si="9"/>
        <v>8.4452798431160506E-2</v>
      </c>
      <c r="Q13" s="41"/>
      <c r="R13" s="58">
        <f t="shared" si="10"/>
        <v>9.3349112179110421</v>
      </c>
      <c r="S13" s="58">
        <f t="shared" si="11"/>
        <v>28.946419276376272</v>
      </c>
      <c r="T13" s="58">
        <f t="shared" si="12"/>
        <v>18.241804461130666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1534.0504411752256</v>
      </c>
      <c r="F14" s="56">
        <v>3606.9893189678814</v>
      </c>
      <c r="G14" s="57">
        <f t="shared" si="4"/>
        <v>5141.0397601431068</v>
      </c>
      <c r="H14" s="56">
        <v>133</v>
      </c>
      <c r="I14" s="56">
        <v>109</v>
      </c>
      <c r="J14" s="57">
        <f t="shared" si="5"/>
        <v>242</v>
      </c>
      <c r="K14" s="56">
        <v>0</v>
      </c>
      <c r="L14" s="56">
        <v>0</v>
      </c>
      <c r="M14" s="57">
        <f t="shared" si="6"/>
        <v>0</v>
      </c>
      <c r="N14" s="32">
        <f t="shared" si="7"/>
        <v>5.3399138163994206E-2</v>
      </c>
      <c r="O14" s="32">
        <f t="shared" si="8"/>
        <v>0.15320206077845233</v>
      </c>
      <c r="P14" s="33">
        <f t="shared" si="9"/>
        <v>9.8351694217613764E-2</v>
      </c>
      <c r="Q14" s="41"/>
      <c r="R14" s="58">
        <f t="shared" si="10"/>
        <v>11.53421384342275</v>
      </c>
      <c r="S14" s="58">
        <f t="shared" si="11"/>
        <v>33.0916451281457</v>
      </c>
      <c r="T14" s="58">
        <f t="shared" si="12"/>
        <v>21.243965951004572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3506.270685023087</v>
      </c>
      <c r="F15" s="56">
        <v>6254.8822633099926</v>
      </c>
      <c r="G15" s="57">
        <f t="shared" si="4"/>
        <v>9761.1529483330796</v>
      </c>
      <c r="H15" s="56">
        <v>238</v>
      </c>
      <c r="I15" s="56">
        <v>194</v>
      </c>
      <c r="J15" s="57">
        <f t="shared" si="5"/>
        <v>432</v>
      </c>
      <c r="K15" s="56">
        <v>86</v>
      </c>
      <c r="L15" s="56">
        <v>85</v>
      </c>
      <c r="M15" s="57">
        <f t="shared" si="6"/>
        <v>171</v>
      </c>
      <c r="N15" s="32">
        <f t="shared" si="7"/>
        <v>4.8205437266595458E-2</v>
      </c>
      <c r="O15" s="32">
        <f t="shared" si="8"/>
        <v>9.9309066799663295E-2</v>
      </c>
      <c r="P15" s="33">
        <f t="shared" si="9"/>
        <v>7.1921256619017687E-2</v>
      </c>
      <c r="Q15" s="41"/>
      <c r="R15" s="58">
        <f t="shared" si="10"/>
        <v>10.821823101923108</v>
      </c>
      <c r="S15" s="58">
        <f t="shared" si="11"/>
        <v>22.418932843404992</v>
      </c>
      <c r="T15" s="58">
        <f t="shared" si="12"/>
        <v>16.187649997235621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7640.6767179064645</v>
      </c>
      <c r="F16" s="56">
        <v>10701.271701762824</v>
      </c>
      <c r="G16" s="57">
        <f t="shared" si="4"/>
        <v>18341.948419669287</v>
      </c>
      <c r="H16" s="56">
        <v>240</v>
      </c>
      <c r="I16" s="56">
        <v>207</v>
      </c>
      <c r="J16" s="57">
        <f t="shared" si="5"/>
        <v>447</v>
      </c>
      <c r="K16" s="56">
        <v>148</v>
      </c>
      <c r="L16" s="56">
        <v>150</v>
      </c>
      <c r="M16" s="57">
        <f t="shared" si="6"/>
        <v>298</v>
      </c>
      <c r="N16" s="32">
        <f t="shared" si="7"/>
        <v>8.629242769590785E-2</v>
      </c>
      <c r="O16" s="32">
        <f t="shared" si="8"/>
        <v>0.13064351623404169</v>
      </c>
      <c r="P16" s="33">
        <f t="shared" si="9"/>
        <v>0.10760517916453094</v>
      </c>
      <c r="Q16" s="41"/>
      <c r="R16" s="58">
        <f t="shared" si="10"/>
        <v>19.692465767800165</v>
      </c>
      <c r="S16" s="58">
        <f t="shared" si="11"/>
        <v>29.975550985330038</v>
      </c>
      <c r="T16" s="58">
        <f t="shared" si="12"/>
        <v>24.620064992844679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8205.8470386098979</v>
      </c>
      <c r="F17" s="56">
        <v>11511.691494139297</v>
      </c>
      <c r="G17" s="57">
        <f t="shared" si="4"/>
        <v>19717.538532749197</v>
      </c>
      <c r="H17" s="56">
        <v>218</v>
      </c>
      <c r="I17" s="56">
        <v>206</v>
      </c>
      <c r="J17" s="57">
        <f t="shared" si="5"/>
        <v>424</v>
      </c>
      <c r="K17" s="56">
        <v>148</v>
      </c>
      <c r="L17" s="56">
        <v>150</v>
      </c>
      <c r="M17" s="57">
        <f t="shared" si="6"/>
        <v>298</v>
      </c>
      <c r="N17" s="32">
        <f t="shared" ref="N17:N81" si="13">+E17/(H17*216+K17*248)</f>
        <v>9.7931151405980257E-2</v>
      </c>
      <c r="O17" s="32">
        <f t="shared" si="0"/>
        <v>0.14090887551580611</v>
      </c>
      <c r="P17" s="33">
        <f t="shared" si="1"/>
        <v>0.1191478447545997</v>
      </c>
      <c r="Q17" s="41"/>
      <c r="R17" s="58">
        <f t="shared" si="10"/>
        <v>22.420347100027044</v>
      </c>
      <c r="S17" s="58">
        <f t="shared" si="11"/>
        <v>32.336212062189034</v>
      </c>
      <c r="T17" s="58">
        <f t="shared" si="12"/>
        <v>27.309610156162321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10584.247988719168</v>
      </c>
      <c r="F18" s="56">
        <v>13745.906546060969</v>
      </c>
      <c r="G18" s="57">
        <f t="shared" si="4"/>
        <v>24330.154534780137</v>
      </c>
      <c r="H18" s="56">
        <v>214</v>
      </c>
      <c r="I18" s="56">
        <v>175</v>
      </c>
      <c r="J18" s="57">
        <f t="shared" si="5"/>
        <v>389</v>
      </c>
      <c r="K18" s="56">
        <v>148</v>
      </c>
      <c r="L18" s="56">
        <v>150</v>
      </c>
      <c r="M18" s="57">
        <f t="shared" si="6"/>
        <v>298</v>
      </c>
      <c r="N18" s="32">
        <f t="shared" si="13"/>
        <v>0.1276317768271171</v>
      </c>
      <c r="O18" s="32">
        <f t="shared" si="0"/>
        <v>0.18327875394747958</v>
      </c>
      <c r="P18" s="33">
        <f t="shared" si="1"/>
        <v>0.15405852372460954</v>
      </c>
      <c r="Q18" s="41"/>
      <c r="R18" s="58">
        <f t="shared" si="10"/>
        <v>29.238254112483887</v>
      </c>
      <c r="S18" s="58">
        <f t="shared" si="11"/>
        <v>42.295097064802981</v>
      </c>
      <c r="T18" s="58">
        <f t="shared" si="12"/>
        <v>35.415072103027853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15114.36648440331</v>
      </c>
      <c r="F19" s="56">
        <v>15217.694792713921</v>
      </c>
      <c r="G19" s="57">
        <f t="shared" si="4"/>
        <v>30332.061277117231</v>
      </c>
      <c r="H19" s="56">
        <v>222</v>
      </c>
      <c r="I19" s="56">
        <v>162</v>
      </c>
      <c r="J19" s="57">
        <f t="shared" si="5"/>
        <v>384</v>
      </c>
      <c r="K19" s="56">
        <v>148</v>
      </c>
      <c r="L19" s="56">
        <v>149</v>
      </c>
      <c r="M19" s="57">
        <f t="shared" si="6"/>
        <v>297</v>
      </c>
      <c r="N19" s="32">
        <f t="shared" si="13"/>
        <v>0.17853863263564673</v>
      </c>
      <c r="O19" s="32">
        <f t="shared" si="0"/>
        <v>0.21152138875672635</v>
      </c>
      <c r="P19" s="33">
        <f t="shared" si="1"/>
        <v>0.19369132360866687</v>
      </c>
      <c r="Q19" s="41"/>
      <c r="R19" s="58">
        <f t="shared" si="10"/>
        <v>40.849639147035973</v>
      </c>
      <c r="S19" s="58">
        <f t="shared" si="11"/>
        <v>48.931494510334147</v>
      </c>
      <c r="T19" s="58">
        <f t="shared" si="12"/>
        <v>44.540471772565681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19755.379337449704</v>
      </c>
      <c r="F20" s="56">
        <v>21900.777997559846</v>
      </c>
      <c r="G20" s="57">
        <f t="shared" si="4"/>
        <v>41656.15733500955</v>
      </c>
      <c r="H20" s="56">
        <v>219</v>
      </c>
      <c r="I20" s="56">
        <v>157</v>
      </c>
      <c r="J20" s="57">
        <f t="shared" si="5"/>
        <v>376</v>
      </c>
      <c r="K20" s="56">
        <v>157</v>
      </c>
      <c r="L20" s="56">
        <v>146</v>
      </c>
      <c r="M20" s="57">
        <f t="shared" si="6"/>
        <v>303</v>
      </c>
      <c r="N20" s="32">
        <f t="shared" si="13"/>
        <v>0.22907443573109582</v>
      </c>
      <c r="O20" s="32">
        <f t="shared" si="0"/>
        <v>0.31233282940045415</v>
      </c>
      <c r="P20" s="33">
        <f t="shared" si="1"/>
        <v>0.26641185299954945</v>
      </c>
      <c r="Q20" s="41"/>
      <c r="R20" s="58">
        <f t="shared" si="10"/>
        <v>52.540902493217295</v>
      </c>
      <c r="S20" s="58">
        <f t="shared" si="11"/>
        <v>72.279795371484639</v>
      </c>
      <c r="T20" s="58">
        <f t="shared" si="12"/>
        <v>61.349274425639983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19448.240076673166</v>
      </c>
      <c r="F21" s="56">
        <v>21924.731659855763</v>
      </c>
      <c r="G21" s="57">
        <f t="shared" si="4"/>
        <v>41372.971736528925</v>
      </c>
      <c r="H21" s="56">
        <v>219</v>
      </c>
      <c r="I21" s="56">
        <v>157</v>
      </c>
      <c r="J21" s="57">
        <f t="shared" si="5"/>
        <v>376</v>
      </c>
      <c r="K21" s="56">
        <v>168</v>
      </c>
      <c r="L21" s="56">
        <v>137</v>
      </c>
      <c r="M21" s="57">
        <f t="shared" si="6"/>
        <v>305</v>
      </c>
      <c r="N21" s="32">
        <f t="shared" si="13"/>
        <v>0.21859814851039885</v>
      </c>
      <c r="O21" s="32">
        <f t="shared" si="0"/>
        <v>0.32295444938510137</v>
      </c>
      <c r="P21" s="33">
        <f t="shared" si="1"/>
        <v>0.26376403667394888</v>
      </c>
      <c r="Q21" s="41"/>
      <c r="R21" s="58">
        <f t="shared" si="10"/>
        <v>50.253850327320841</v>
      </c>
      <c r="S21" s="58">
        <f t="shared" si="11"/>
        <v>74.573917210393745</v>
      </c>
      <c r="T21" s="58">
        <f t="shared" si="12"/>
        <v>60.753262461863329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18604.296763364411</v>
      </c>
      <c r="F22" s="56">
        <v>21061.312309703186</v>
      </c>
      <c r="G22" s="57">
        <f t="shared" si="4"/>
        <v>39665.609073067593</v>
      </c>
      <c r="H22" s="56">
        <v>219</v>
      </c>
      <c r="I22" s="56">
        <v>172</v>
      </c>
      <c r="J22" s="57">
        <f t="shared" si="5"/>
        <v>391</v>
      </c>
      <c r="K22" s="56">
        <v>169</v>
      </c>
      <c r="L22" s="56">
        <v>129</v>
      </c>
      <c r="M22" s="57">
        <f t="shared" si="6"/>
        <v>298</v>
      </c>
      <c r="N22" s="32">
        <f t="shared" si="13"/>
        <v>0.20853094471131201</v>
      </c>
      <c r="O22" s="32">
        <f t="shared" si="0"/>
        <v>0.30460072182261927</v>
      </c>
      <c r="P22" s="33">
        <f t="shared" si="1"/>
        <v>0.25047745057506687</v>
      </c>
      <c r="Q22" s="41"/>
      <c r="R22" s="58">
        <f t="shared" si="10"/>
        <v>47.949218462279411</v>
      </c>
      <c r="S22" s="58">
        <f t="shared" si="11"/>
        <v>69.971137241538827</v>
      </c>
      <c r="T22" s="58">
        <f t="shared" si="12"/>
        <v>57.569824489212763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17690.617630073131</v>
      </c>
      <c r="F23" s="56">
        <v>16684.736040945263</v>
      </c>
      <c r="G23" s="57">
        <f t="shared" si="4"/>
        <v>34375.353671018398</v>
      </c>
      <c r="H23" s="56">
        <v>219</v>
      </c>
      <c r="I23" s="56">
        <v>176</v>
      </c>
      <c r="J23" s="57">
        <f t="shared" si="5"/>
        <v>395</v>
      </c>
      <c r="K23" s="56">
        <v>171</v>
      </c>
      <c r="L23" s="56">
        <v>129</v>
      </c>
      <c r="M23" s="57">
        <f t="shared" si="6"/>
        <v>300</v>
      </c>
      <c r="N23" s="32">
        <f t="shared" si="13"/>
        <v>0.19719343711067785</v>
      </c>
      <c r="O23" s="32">
        <f t="shared" si="0"/>
        <v>0.23832613474096193</v>
      </c>
      <c r="P23" s="33">
        <f t="shared" si="1"/>
        <v>0.21522259999385424</v>
      </c>
      <c r="Q23" s="41"/>
      <c r="R23" s="58">
        <f t="shared" si="10"/>
        <v>45.360558025828539</v>
      </c>
      <c r="S23" s="58">
        <f t="shared" si="11"/>
        <v>54.704052593263157</v>
      </c>
      <c r="T23" s="58">
        <f t="shared" si="12"/>
        <v>49.46094053383942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16564.352471524631</v>
      </c>
      <c r="F24" s="56">
        <v>15483.236598861376</v>
      </c>
      <c r="G24" s="57">
        <f t="shared" si="4"/>
        <v>32047.589070386006</v>
      </c>
      <c r="H24" s="56">
        <v>229</v>
      </c>
      <c r="I24" s="56">
        <v>181</v>
      </c>
      <c r="J24" s="57">
        <f t="shared" si="5"/>
        <v>410</v>
      </c>
      <c r="K24" s="56">
        <v>170</v>
      </c>
      <c r="L24" s="56">
        <v>129</v>
      </c>
      <c r="M24" s="57">
        <f t="shared" si="6"/>
        <v>299</v>
      </c>
      <c r="N24" s="32">
        <f t="shared" si="13"/>
        <v>0.18078617470886046</v>
      </c>
      <c r="O24" s="32">
        <f t="shared" si="0"/>
        <v>0.21780380090678281</v>
      </c>
      <c r="P24" s="33">
        <f t="shared" si="1"/>
        <v>0.19695897702926646</v>
      </c>
      <c r="Q24" s="41"/>
      <c r="R24" s="58">
        <f t="shared" si="10"/>
        <v>41.514667848432659</v>
      </c>
      <c r="S24" s="58">
        <f t="shared" si="11"/>
        <v>49.945924512456052</v>
      </c>
      <c r="T24" s="58">
        <f t="shared" si="12"/>
        <v>45.201112934253885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15580.564538781276</v>
      </c>
      <c r="F25" s="56">
        <v>15142.587237137048</v>
      </c>
      <c r="G25" s="57">
        <f t="shared" si="4"/>
        <v>30723.151775918326</v>
      </c>
      <c r="H25" s="56">
        <v>261</v>
      </c>
      <c r="I25" s="56">
        <v>181</v>
      </c>
      <c r="J25" s="57">
        <f t="shared" si="5"/>
        <v>442</v>
      </c>
      <c r="K25" s="56">
        <v>170</v>
      </c>
      <c r="L25" s="56">
        <v>128</v>
      </c>
      <c r="M25" s="57">
        <f t="shared" si="6"/>
        <v>298</v>
      </c>
      <c r="N25" s="32">
        <f t="shared" si="13"/>
        <v>0.1581205299462255</v>
      </c>
      <c r="O25" s="32">
        <f t="shared" si="0"/>
        <v>0.21375758381051732</v>
      </c>
      <c r="P25" s="33">
        <f t="shared" si="1"/>
        <v>0.18139023105940821</v>
      </c>
      <c r="Q25" s="41"/>
      <c r="R25" s="58">
        <f t="shared" si="10"/>
        <v>36.149801714109692</v>
      </c>
      <c r="S25" s="58">
        <f t="shared" si="11"/>
        <v>49.005136689763908</v>
      </c>
      <c r="T25" s="58">
        <f t="shared" si="12"/>
        <v>41.5177726701599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15063.523251082226</v>
      </c>
      <c r="F26" s="56">
        <v>14166.43654341872</v>
      </c>
      <c r="G26" s="57">
        <f t="shared" si="4"/>
        <v>29229.959794500945</v>
      </c>
      <c r="H26" s="56">
        <v>265</v>
      </c>
      <c r="I26" s="56">
        <v>178</v>
      </c>
      <c r="J26" s="57">
        <f t="shared" si="5"/>
        <v>443</v>
      </c>
      <c r="K26" s="56">
        <v>170</v>
      </c>
      <c r="L26" s="56">
        <v>130</v>
      </c>
      <c r="M26" s="57">
        <f t="shared" si="6"/>
        <v>300</v>
      </c>
      <c r="N26" s="32">
        <f t="shared" si="13"/>
        <v>0.15154449950786947</v>
      </c>
      <c r="O26" s="32">
        <f t="shared" si="0"/>
        <v>0.20040794114161839</v>
      </c>
      <c r="P26" s="33">
        <f t="shared" si="1"/>
        <v>0.17185198129498228</v>
      </c>
      <c r="Q26" s="41"/>
      <c r="R26" s="58">
        <f t="shared" si="10"/>
        <v>34.628789082947648</v>
      </c>
      <c r="S26" s="58">
        <f t="shared" si="11"/>
        <v>45.99492384226857</v>
      </c>
      <c r="T26" s="58">
        <f t="shared" si="12"/>
        <v>39.34045732772671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13728.812997391695</v>
      </c>
      <c r="F27" s="56">
        <v>11139.297739354743</v>
      </c>
      <c r="G27" s="57">
        <f t="shared" si="4"/>
        <v>24868.110736746436</v>
      </c>
      <c r="H27" s="56">
        <v>293</v>
      </c>
      <c r="I27" s="56">
        <v>179</v>
      </c>
      <c r="J27" s="57">
        <f t="shared" si="5"/>
        <v>472</v>
      </c>
      <c r="K27" s="56">
        <v>170</v>
      </c>
      <c r="L27" s="56">
        <v>129</v>
      </c>
      <c r="M27" s="57">
        <f t="shared" si="6"/>
        <v>299</v>
      </c>
      <c r="N27" s="32">
        <f t="shared" si="13"/>
        <v>0.1301951008780792</v>
      </c>
      <c r="O27" s="32">
        <f t="shared" si="0"/>
        <v>0.15765536882012487</v>
      </c>
      <c r="P27" s="33">
        <f t="shared" si="1"/>
        <v>0.14121263989884633</v>
      </c>
      <c r="Q27" s="41"/>
      <c r="R27" s="58">
        <f t="shared" si="10"/>
        <v>29.651863925252041</v>
      </c>
      <c r="S27" s="58">
        <f t="shared" si="11"/>
        <v>36.166551101801112</v>
      </c>
      <c r="T27" s="58">
        <f t="shared" si="12"/>
        <v>32.254358932226246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4356.0291234361621</v>
      </c>
      <c r="F28" s="56">
        <v>5283.9815096956299</v>
      </c>
      <c r="G28" s="57">
        <f t="shared" si="4"/>
        <v>9640.0106331317911</v>
      </c>
      <c r="H28" s="56">
        <v>128</v>
      </c>
      <c r="I28" s="56">
        <v>129</v>
      </c>
      <c r="J28" s="57">
        <f t="shared" si="5"/>
        <v>257</v>
      </c>
      <c r="K28" s="56">
        <v>0</v>
      </c>
      <c r="L28" s="56">
        <v>0</v>
      </c>
      <c r="M28" s="57">
        <f t="shared" si="6"/>
        <v>0</v>
      </c>
      <c r="N28" s="32">
        <f t="shared" si="13"/>
        <v>0.15755313669835655</v>
      </c>
      <c r="O28" s="32">
        <f t="shared" si="0"/>
        <v>0.18963470821474412</v>
      </c>
      <c r="P28" s="33">
        <f t="shared" si="1"/>
        <v>0.17365633796533705</v>
      </c>
      <c r="Q28" s="41"/>
      <c r="R28" s="58">
        <f t="shared" si="10"/>
        <v>34.031477526845016</v>
      </c>
      <c r="S28" s="58">
        <f t="shared" si="11"/>
        <v>40.961096974384731</v>
      </c>
      <c r="T28" s="58">
        <f t="shared" si="12"/>
        <v>37.509769000512804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3965.3914635192073</v>
      </c>
      <c r="F29" s="56">
        <v>5367.9433314469097</v>
      </c>
      <c r="G29" s="57">
        <f t="shared" si="4"/>
        <v>9333.3347949661165</v>
      </c>
      <c r="H29" s="56">
        <v>130</v>
      </c>
      <c r="I29" s="56">
        <v>148</v>
      </c>
      <c r="J29" s="57">
        <f t="shared" si="5"/>
        <v>278</v>
      </c>
      <c r="K29" s="56">
        <v>0</v>
      </c>
      <c r="L29" s="56">
        <v>0</v>
      </c>
      <c r="M29" s="57">
        <f t="shared" si="6"/>
        <v>0</v>
      </c>
      <c r="N29" s="32">
        <f t="shared" si="13"/>
        <v>0.14121764471222248</v>
      </c>
      <c r="O29" s="32">
        <f t="shared" si="0"/>
        <v>0.16791614525296888</v>
      </c>
      <c r="P29" s="33">
        <f t="shared" si="1"/>
        <v>0.15543123492815941</v>
      </c>
      <c r="Q29" s="41"/>
      <c r="R29" s="58">
        <f t="shared" si="10"/>
        <v>30.503011257840058</v>
      </c>
      <c r="S29" s="58">
        <f t="shared" si="11"/>
        <v>36.269887374641279</v>
      </c>
      <c r="T29" s="58">
        <f t="shared" si="12"/>
        <v>33.573146744482436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3826.7445688452794</v>
      </c>
      <c r="F30" s="56">
        <v>5379.7143199260026</v>
      </c>
      <c r="G30" s="57">
        <f t="shared" si="4"/>
        <v>9206.4588887712816</v>
      </c>
      <c r="H30" s="56">
        <v>131</v>
      </c>
      <c r="I30" s="56">
        <v>129</v>
      </c>
      <c r="J30" s="57">
        <f t="shared" si="5"/>
        <v>260</v>
      </c>
      <c r="K30" s="56">
        <v>0</v>
      </c>
      <c r="L30" s="56">
        <v>0</v>
      </c>
      <c r="M30" s="57">
        <f t="shared" si="6"/>
        <v>0</v>
      </c>
      <c r="N30" s="32">
        <f t="shared" si="13"/>
        <v>0.13523977130496465</v>
      </c>
      <c r="O30" s="32">
        <f t="shared" si="0"/>
        <v>0.19307042491838941</v>
      </c>
      <c r="P30" s="33">
        <f t="shared" si="1"/>
        <v>0.16393267252085617</v>
      </c>
      <c r="Q30" s="41"/>
      <c r="R30" s="58">
        <f t="shared" si="10"/>
        <v>29.211790601872362</v>
      </c>
      <c r="S30" s="58">
        <f t="shared" si="11"/>
        <v>41.703211782372115</v>
      </c>
      <c r="T30" s="58">
        <f t="shared" si="12"/>
        <v>35.40945726450493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3602.9196458827232</v>
      </c>
      <c r="F31" s="56">
        <v>5154.2413733823296</v>
      </c>
      <c r="G31" s="57">
        <f t="shared" si="4"/>
        <v>8757.1610192650533</v>
      </c>
      <c r="H31" s="56">
        <v>146</v>
      </c>
      <c r="I31" s="56">
        <v>128</v>
      </c>
      <c r="J31" s="57">
        <f t="shared" si="5"/>
        <v>274</v>
      </c>
      <c r="K31" s="56">
        <v>0</v>
      </c>
      <c r="L31" s="56">
        <v>0</v>
      </c>
      <c r="M31" s="57">
        <f t="shared" si="6"/>
        <v>0</v>
      </c>
      <c r="N31" s="32">
        <f t="shared" si="13"/>
        <v>0.11424783250515992</v>
      </c>
      <c r="O31" s="32">
        <f t="shared" si="0"/>
        <v>0.18642366078495115</v>
      </c>
      <c r="P31" s="33">
        <f t="shared" si="1"/>
        <v>0.14796500775995292</v>
      </c>
      <c r="Q31" s="41"/>
      <c r="R31" s="58">
        <f t="shared" si="10"/>
        <v>24.677531821114542</v>
      </c>
      <c r="S31" s="58">
        <f t="shared" si="11"/>
        <v>40.26751072954945</v>
      </c>
      <c r="T31" s="58">
        <f t="shared" si="12"/>
        <v>31.960441676149831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3408.4578325934012</v>
      </c>
      <c r="F32" s="56">
        <v>5087.3865790639966</v>
      </c>
      <c r="G32" s="57">
        <f t="shared" si="4"/>
        <v>8495.8444116573974</v>
      </c>
      <c r="H32" s="56">
        <v>152</v>
      </c>
      <c r="I32" s="56">
        <v>126</v>
      </c>
      <c r="J32" s="57">
        <f t="shared" si="5"/>
        <v>278</v>
      </c>
      <c r="K32" s="56">
        <v>0</v>
      </c>
      <c r="L32" s="56">
        <v>0</v>
      </c>
      <c r="M32" s="57">
        <f t="shared" si="6"/>
        <v>0</v>
      </c>
      <c r="N32" s="32">
        <f t="shared" si="13"/>
        <v>0.1038151142968263</v>
      </c>
      <c r="O32" s="32">
        <f t="shared" si="0"/>
        <v>0.18692631463345077</v>
      </c>
      <c r="P32" s="33">
        <f t="shared" si="1"/>
        <v>0.14148421948536832</v>
      </c>
      <c r="Q32" s="41"/>
      <c r="R32" s="58">
        <f t="shared" si="10"/>
        <v>22.424064688114481</v>
      </c>
      <c r="S32" s="58">
        <f t="shared" si="11"/>
        <v>40.376083960825369</v>
      </c>
      <c r="T32" s="58">
        <f t="shared" si="12"/>
        <v>30.56059140883956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2603.4885292655922</v>
      </c>
      <c r="F33" s="56">
        <v>4199.0067851053664</v>
      </c>
      <c r="G33" s="57">
        <f t="shared" si="4"/>
        <v>6802.495314370959</v>
      </c>
      <c r="H33" s="56">
        <v>171</v>
      </c>
      <c r="I33" s="56">
        <v>90</v>
      </c>
      <c r="J33" s="57">
        <f t="shared" si="5"/>
        <v>261</v>
      </c>
      <c r="K33" s="56">
        <v>0</v>
      </c>
      <c r="L33" s="56">
        <v>0</v>
      </c>
      <c r="M33" s="57">
        <f t="shared" si="6"/>
        <v>0</v>
      </c>
      <c r="N33" s="32">
        <f t="shared" si="13"/>
        <v>7.0486477400519609E-2</v>
      </c>
      <c r="O33" s="32">
        <f t="shared" si="0"/>
        <v>0.21599829141488511</v>
      </c>
      <c r="P33" s="33">
        <f t="shared" si="1"/>
        <v>0.12066296499168012</v>
      </c>
      <c r="Q33" s="41"/>
      <c r="R33" s="58">
        <f t="shared" si="10"/>
        <v>15.225079118512236</v>
      </c>
      <c r="S33" s="58">
        <f t="shared" si="11"/>
        <v>46.655630945615179</v>
      </c>
      <c r="T33" s="58">
        <f t="shared" si="12"/>
        <v>26.063200438202909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1090.0526930071076</v>
      </c>
      <c r="F34" s="56">
        <v>1245.9796693375592</v>
      </c>
      <c r="G34" s="57">
        <f t="shared" si="4"/>
        <v>2336.0323623446666</v>
      </c>
      <c r="H34" s="56">
        <v>183</v>
      </c>
      <c r="I34" s="56">
        <v>88</v>
      </c>
      <c r="J34" s="57">
        <f t="shared" si="5"/>
        <v>271</v>
      </c>
      <c r="K34" s="56">
        <v>0</v>
      </c>
      <c r="L34" s="56">
        <v>0</v>
      </c>
      <c r="M34" s="57">
        <f t="shared" si="6"/>
        <v>0</v>
      </c>
      <c r="N34" s="32">
        <f t="shared" si="13"/>
        <v>2.7576722652476918E-2</v>
      </c>
      <c r="O34" s="32">
        <f t="shared" si="0"/>
        <v>6.5550277216832875E-2</v>
      </c>
      <c r="P34" s="33">
        <f t="shared" si="1"/>
        <v>3.9907618599574049E-2</v>
      </c>
      <c r="Q34" s="41"/>
      <c r="R34" s="58">
        <f t="shared" si="10"/>
        <v>5.9565720929350139</v>
      </c>
      <c r="S34" s="58">
        <f t="shared" si="11"/>
        <v>14.1588598788359</v>
      </c>
      <c r="T34" s="58">
        <f t="shared" si="12"/>
        <v>8.6200456175079943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579.72171484823139</v>
      </c>
      <c r="F35" s="56">
        <v>798.04542618382015</v>
      </c>
      <c r="G35" s="57">
        <f t="shared" si="4"/>
        <v>1377.7671410320515</v>
      </c>
      <c r="H35" s="56">
        <v>156</v>
      </c>
      <c r="I35" s="56">
        <v>89</v>
      </c>
      <c r="J35" s="57">
        <f t="shared" si="5"/>
        <v>245</v>
      </c>
      <c r="K35" s="56">
        <v>0</v>
      </c>
      <c r="L35" s="56">
        <v>0</v>
      </c>
      <c r="M35" s="57">
        <f t="shared" si="6"/>
        <v>0</v>
      </c>
      <c r="N35" s="32">
        <f t="shared" si="13"/>
        <v>1.7204466846160713E-2</v>
      </c>
      <c r="O35" s="32">
        <f t="shared" si="0"/>
        <v>4.1512974728663138E-2</v>
      </c>
      <c r="P35" s="33">
        <f t="shared" si="1"/>
        <v>2.6034904403477919E-2</v>
      </c>
      <c r="Q35" s="41"/>
      <c r="R35" s="58">
        <f t="shared" si="10"/>
        <v>3.7161648387707138</v>
      </c>
      <c r="S35" s="58">
        <f t="shared" si="11"/>
        <v>8.9668025413912371</v>
      </c>
      <c r="T35" s="58">
        <f t="shared" si="12"/>
        <v>5.6235393511512308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107.32627053662749</v>
      </c>
      <c r="F36" s="61">
        <v>110.99999999999999</v>
      </c>
      <c r="G36" s="62">
        <f t="shared" si="4"/>
        <v>218.32627053662748</v>
      </c>
      <c r="H36" s="61">
        <v>151</v>
      </c>
      <c r="I36" s="61">
        <v>87</v>
      </c>
      <c r="J36" s="62">
        <f t="shared" si="5"/>
        <v>238</v>
      </c>
      <c r="K36" s="61">
        <v>0</v>
      </c>
      <c r="L36" s="61">
        <v>0</v>
      </c>
      <c r="M36" s="62">
        <f t="shared" si="6"/>
        <v>0</v>
      </c>
      <c r="N36" s="34">
        <f t="shared" si="13"/>
        <v>3.290601868304743E-3</v>
      </c>
      <c r="O36" s="34">
        <f t="shared" si="0"/>
        <v>5.9067688378033195E-3</v>
      </c>
      <c r="P36" s="35">
        <f t="shared" si="1"/>
        <v>4.2469318109365755E-3</v>
      </c>
      <c r="Q36" s="41"/>
      <c r="R36" s="58">
        <f t="shared" si="10"/>
        <v>0.71077000355382447</v>
      </c>
      <c r="S36" s="58">
        <f t="shared" si="11"/>
        <v>1.2758620689655171</v>
      </c>
      <c r="T36" s="58">
        <f t="shared" si="12"/>
        <v>0.91733727116230035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4957.0998382496837</v>
      </c>
      <c r="F37" s="64">
        <v>4671.3827122859548</v>
      </c>
      <c r="G37" s="65">
        <f t="shared" si="4"/>
        <v>9628.4825505356384</v>
      </c>
      <c r="H37" s="64">
        <v>111</v>
      </c>
      <c r="I37" s="64">
        <v>66</v>
      </c>
      <c r="J37" s="65">
        <f t="shared" si="5"/>
        <v>177</v>
      </c>
      <c r="K37" s="64">
        <v>87</v>
      </c>
      <c r="L37" s="64">
        <v>88</v>
      </c>
      <c r="M37" s="65">
        <f t="shared" si="6"/>
        <v>175</v>
      </c>
      <c r="N37" s="30">
        <f t="shared" si="13"/>
        <v>0.10882288018637346</v>
      </c>
      <c r="O37" s="30">
        <f t="shared" si="0"/>
        <v>0.12947291331169497</v>
      </c>
      <c r="P37" s="31">
        <f t="shared" si="1"/>
        <v>0.11794985484290031</v>
      </c>
      <c r="Q37" s="41"/>
      <c r="R37" s="58">
        <f t="shared" si="10"/>
        <v>25.035857768937795</v>
      </c>
      <c r="S37" s="58">
        <f t="shared" si="11"/>
        <v>30.333653975882822</v>
      </c>
      <c r="T37" s="58">
        <f t="shared" si="12"/>
        <v>27.353643609476247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4741.6921778689148</v>
      </c>
      <c r="F38" s="56">
        <v>4650.071411498664</v>
      </c>
      <c r="G38" s="57">
        <f t="shared" si="4"/>
        <v>9391.7635893675797</v>
      </c>
      <c r="H38" s="56">
        <v>109</v>
      </c>
      <c r="I38" s="56">
        <v>66</v>
      </c>
      <c r="J38" s="57">
        <f t="shared" si="5"/>
        <v>175</v>
      </c>
      <c r="K38" s="56">
        <v>88</v>
      </c>
      <c r="L38" s="56">
        <v>75</v>
      </c>
      <c r="M38" s="57">
        <f t="shared" si="6"/>
        <v>163</v>
      </c>
      <c r="N38" s="32">
        <f t="shared" si="13"/>
        <v>0.10451622680896039</v>
      </c>
      <c r="O38" s="32">
        <f t="shared" si="0"/>
        <v>0.1415288352659686</v>
      </c>
      <c r="P38" s="33">
        <f t="shared" si="1"/>
        <v>0.12006243083155527</v>
      </c>
      <c r="Q38" s="41"/>
      <c r="R38" s="58">
        <f t="shared" si="10"/>
        <v>24.069503440958957</v>
      </c>
      <c r="S38" s="58">
        <f t="shared" si="11"/>
        <v>32.979229868784849</v>
      </c>
      <c r="T38" s="58">
        <f t="shared" si="12"/>
        <v>27.78628280877982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4620.7751364025125</v>
      </c>
      <c r="F39" s="56">
        <v>4573.6496184291655</v>
      </c>
      <c r="G39" s="57">
        <f t="shared" si="4"/>
        <v>9194.424754831678</v>
      </c>
      <c r="H39" s="56">
        <v>109</v>
      </c>
      <c r="I39" s="56">
        <v>66</v>
      </c>
      <c r="J39" s="57">
        <f t="shared" si="5"/>
        <v>175</v>
      </c>
      <c r="K39" s="56">
        <v>91</v>
      </c>
      <c r="L39" s="56">
        <v>66</v>
      </c>
      <c r="M39" s="57">
        <f t="shared" si="6"/>
        <v>157</v>
      </c>
      <c r="N39" s="32">
        <f t="shared" si="13"/>
        <v>0.10020764955765338</v>
      </c>
      <c r="O39" s="32">
        <f t="shared" si="0"/>
        <v>0.14934853769687714</v>
      </c>
      <c r="P39" s="33">
        <f t="shared" si="1"/>
        <v>0.11981892142972891</v>
      </c>
      <c r="Q39" s="41"/>
      <c r="R39" s="58">
        <f t="shared" si="10"/>
        <v>23.103875682012564</v>
      </c>
      <c r="S39" s="58">
        <f t="shared" si="11"/>
        <v>34.648860745675499</v>
      </c>
      <c r="T39" s="58">
        <f t="shared" si="12"/>
        <v>27.694050466360476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4518.5099502521434</v>
      </c>
      <c r="F40" s="56">
        <v>4540.8705079533711</v>
      </c>
      <c r="G40" s="57">
        <f t="shared" si="4"/>
        <v>9059.3804582055145</v>
      </c>
      <c r="H40" s="56">
        <v>107</v>
      </c>
      <c r="I40" s="56">
        <v>60</v>
      </c>
      <c r="J40" s="57">
        <f t="shared" si="5"/>
        <v>167</v>
      </c>
      <c r="K40" s="56">
        <v>88</v>
      </c>
      <c r="L40" s="56">
        <v>85</v>
      </c>
      <c r="M40" s="57">
        <f t="shared" si="6"/>
        <v>173</v>
      </c>
      <c r="N40" s="32">
        <f t="shared" si="13"/>
        <v>0.10055434284876588</v>
      </c>
      <c r="O40" s="32">
        <f t="shared" si="0"/>
        <v>0.13339807602683229</v>
      </c>
      <c r="P40" s="33">
        <f t="shared" si="1"/>
        <v>0.11471055077752121</v>
      </c>
      <c r="Q40" s="41"/>
      <c r="R40" s="58">
        <f t="shared" si="10"/>
        <v>23.17184589872894</v>
      </c>
      <c r="S40" s="58">
        <f t="shared" si="11"/>
        <v>31.316348330712906</v>
      </c>
      <c r="T40" s="58">
        <f t="shared" si="12"/>
        <v>26.645236641780926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4491.4796989644856</v>
      </c>
      <c r="F41" s="56">
        <v>4511.0714081833285</v>
      </c>
      <c r="G41" s="57">
        <f t="shared" si="4"/>
        <v>9002.551107147814</v>
      </c>
      <c r="H41" s="56">
        <v>88</v>
      </c>
      <c r="I41" s="56">
        <v>44</v>
      </c>
      <c r="J41" s="57">
        <f t="shared" si="5"/>
        <v>132</v>
      </c>
      <c r="K41" s="56">
        <v>88</v>
      </c>
      <c r="L41" s="56">
        <v>88</v>
      </c>
      <c r="M41" s="57">
        <f t="shared" si="6"/>
        <v>176</v>
      </c>
      <c r="N41" s="32">
        <f t="shared" si="13"/>
        <v>0.1099990130036365</v>
      </c>
      <c r="O41" s="32">
        <f t="shared" si="0"/>
        <v>0.14399487385672013</v>
      </c>
      <c r="P41" s="33">
        <f t="shared" si="1"/>
        <v>0.12475819161790208</v>
      </c>
      <c r="Q41" s="41"/>
      <c r="R41" s="58">
        <f t="shared" si="10"/>
        <v>25.519771016843666</v>
      </c>
      <c r="S41" s="58">
        <f t="shared" si="11"/>
        <v>34.174783395328248</v>
      </c>
      <c r="T41" s="58">
        <f t="shared" si="12"/>
        <v>29.2290620361942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3573.2994000676176</v>
      </c>
      <c r="F42" s="56">
        <v>2158.0018721723241</v>
      </c>
      <c r="G42" s="57">
        <f t="shared" si="4"/>
        <v>5731.3012722399417</v>
      </c>
      <c r="H42" s="56">
        <v>0</v>
      </c>
      <c r="I42" s="56">
        <v>0</v>
      </c>
      <c r="J42" s="57">
        <f t="shared" si="5"/>
        <v>0</v>
      </c>
      <c r="K42" s="56">
        <v>88</v>
      </c>
      <c r="L42" s="56">
        <v>88</v>
      </c>
      <c r="M42" s="57">
        <f t="shared" si="6"/>
        <v>176</v>
      </c>
      <c r="N42" s="32">
        <f t="shared" si="13"/>
        <v>0.16373256048696927</v>
      </c>
      <c r="O42" s="32">
        <f t="shared" si="0"/>
        <v>9.8882050594406343E-2</v>
      </c>
      <c r="P42" s="33">
        <f t="shared" si="1"/>
        <v>0.13130730554068781</v>
      </c>
      <c r="Q42" s="41"/>
      <c r="R42" s="58">
        <f t="shared" si="10"/>
        <v>40.605675000768379</v>
      </c>
      <c r="S42" s="58">
        <f t="shared" si="11"/>
        <v>24.522748547412775</v>
      </c>
      <c r="T42" s="58">
        <f t="shared" si="12"/>
        <v>32.56421177409058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3297.7732056573077</v>
      </c>
      <c r="F43" s="56">
        <v>1914.284523438165</v>
      </c>
      <c r="G43" s="57">
        <f t="shared" si="4"/>
        <v>5212.0577290954725</v>
      </c>
      <c r="H43" s="56">
        <v>0</v>
      </c>
      <c r="I43" s="56">
        <v>0</v>
      </c>
      <c r="J43" s="57">
        <f t="shared" si="5"/>
        <v>0</v>
      </c>
      <c r="K43" s="56">
        <v>88</v>
      </c>
      <c r="L43" s="56">
        <v>88</v>
      </c>
      <c r="M43" s="57">
        <f t="shared" si="6"/>
        <v>176</v>
      </c>
      <c r="N43" s="32">
        <f t="shared" si="13"/>
        <v>0.15110764322110098</v>
      </c>
      <c r="O43" s="32">
        <f t="shared" si="0"/>
        <v>8.771465008422677E-2</v>
      </c>
      <c r="P43" s="33">
        <f t="shared" si="1"/>
        <v>0.11941114665266386</v>
      </c>
      <c r="Q43" s="41"/>
      <c r="R43" s="58">
        <f t="shared" si="10"/>
        <v>37.474695518833045</v>
      </c>
      <c r="S43" s="58">
        <f t="shared" si="11"/>
        <v>21.753233220888237</v>
      </c>
      <c r="T43" s="58">
        <f t="shared" si="12"/>
        <v>29.613964369860639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3198.7413392903245</v>
      </c>
      <c r="F44" s="56">
        <v>1865.4175362585688</v>
      </c>
      <c r="G44" s="57">
        <f t="shared" si="4"/>
        <v>5064.1588755488938</v>
      </c>
      <c r="H44" s="56">
        <v>0</v>
      </c>
      <c r="I44" s="56">
        <v>0</v>
      </c>
      <c r="J44" s="57">
        <f t="shared" si="5"/>
        <v>0</v>
      </c>
      <c r="K44" s="56">
        <v>88</v>
      </c>
      <c r="L44" s="56">
        <v>88</v>
      </c>
      <c r="M44" s="57">
        <f t="shared" si="6"/>
        <v>176</v>
      </c>
      <c r="N44" s="32">
        <f t="shared" si="13"/>
        <v>0.14656989274607427</v>
      </c>
      <c r="O44" s="32">
        <f t="shared" si="0"/>
        <v>8.547551027577753E-2</v>
      </c>
      <c r="P44" s="33">
        <f t="shared" si="1"/>
        <v>0.1160227015109259</v>
      </c>
      <c r="Q44" s="41"/>
      <c r="R44" s="58">
        <f t="shared" si="10"/>
        <v>36.349333401026414</v>
      </c>
      <c r="S44" s="58">
        <f t="shared" si="11"/>
        <v>21.197926548392829</v>
      </c>
      <c r="T44" s="58">
        <f t="shared" si="12"/>
        <v>28.773629974709625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3081.8651261729528</v>
      </c>
      <c r="F45" s="56">
        <v>1885.8157063423828</v>
      </c>
      <c r="G45" s="57">
        <f t="shared" si="4"/>
        <v>4967.6808325153361</v>
      </c>
      <c r="H45" s="56">
        <v>0</v>
      </c>
      <c r="I45" s="56">
        <v>0</v>
      </c>
      <c r="J45" s="57">
        <f t="shared" si="5"/>
        <v>0</v>
      </c>
      <c r="K45" s="56">
        <v>88</v>
      </c>
      <c r="L45" s="56">
        <v>88</v>
      </c>
      <c r="M45" s="57">
        <f t="shared" si="6"/>
        <v>176</v>
      </c>
      <c r="N45" s="32">
        <f t="shared" si="13"/>
        <v>0.14121449441774894</v>
      </c>
      <c r="O45" s="32">
        <f t="shared" si="0"/>
        <v>8.6410177160116508E-2</v>
      </c>
      <c r="P45" s="33">
        <f t="shared" si="1"/>
        <v>0.11381233578893274</v>
      </c>
      <c r="Q45" s="41"/>
      <c r="R45" s="58">
        <f t="shared" si="10"/>
        <v>35.021194615601736</v>
      </c>
      <c r="S45" s="58">
        <f t="shared" si="11"/>
        <v>21.429723935708896</v>
      </c>
      <c r="T45" s="58">
        <f t="shared" si="12"/>
        <v>28.225459275655318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3071.0079313046044</v>
      </c>
      <c r="F46" s="56">
        <v>1899.6254605133502</v>
      </c>
      <c r="G46" s="57">
        <f t="shared" si="4"/>
        <v>4970.6333918179544</v>
      </c>
      <c r="H46" s="56">
        <v>0</v>
      </c>
      <c r="I46" s="56">
        <v>0</v>
      </c>
      <c r="J46" s="57">
        <f t="shared" si="5"/>
        <v>0</v>
      </c>
      <c r="K46" s="56">
        <v>88</v>
      </c>
      <c r="L46" s="56">
        <v>89</v>
      </c>
      <c r="M46" s="57">
        <f t="shared" si="6"/>
        <v>177</v>
      </c>
      <c r="N46" s="32">
        <f t="shared" si="13"/>
        <v>0.14071700564995437</v>
      </c>
      <c r="O46" s="32">
        <f t="shared" si="0"/>
        <v>8.6064944749608102E-2</v>
      </c>
      <c r="P46" s="33">
        <f t="shared" si="1"/>
        <v>0.11323659084695541</v>
      </c>
      <c r="Q46" s="41"/>
      <c r="R46" s="58">
        <f t="shared" si="10"/>
        <v>34.897817401188689</v>
      </c>
      <c r="S46" s="58">
        <f t="shared" si="11"/>
        <v>21.344106297902812</v>
      </c>
      <c r="T46" s="58">
        <f t="shared" si="12"/>
        <v>28.08267453004494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3048.3564509121566</v>
      </c>
      <c r="F47" s="56">
        <v>1917.5906730716429</v>
      </c>
      <c r="G47" s="57">
        <f t="shared" si="4"/>
        <v>4965.9471239837994</v>
      </c>
      <c r="H47" s="56">
        <v>0</v>
      </c>
      <c r="I47" s="56">
        <v>0</v>
      </c>
      <c r="J47" s="57">
        <f t="shared" si="5"/>
        <v>0</v>
      </c>
      <c r="K47" s="56">
        <v>88</v>
      </c>
      <c r="L47" s="56">
        <v>89</v>
      </c>
      <c r="M47" s="57">
        <f t="shared" si="6"/>
        <v>177</v>
      </c>
      <c r="N47" s="32">
        <f t="shared" si="13"/>
        <v>0.1396790895762535</v>
      </c>
      <c r="O47" s="32">
        <f t="shared" si="0"/>
        <v>8.6878881527348809E-2</v>
      </c>
      <c r="P47" s="33">
        <f t="shared" si="1"/>
        <v>0.11312983242171951</v>
      </c>
      <c r="Q47" s="41"/>
      <c r="R47" s="58">
        <f t="shared" si="10"/>
        <v>34.640414214910869</v>
      </c>
      <c r="S47" s="58">
        <f t="shared" si="11"/>
        <v>21.545962618782504</v>
      </c>
      <c r="T47" s="58">
        <f t="shared" si="12"/>
        <v>28.056198440586439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2816.6830014563197</v>
      </c>
      <c r="F48" s="56">
        <v>1505.1546711982101</v>
      </c>
      <c r="G48" s="57">
        <f t="shared" si="4"/>
        <v>4321.8376726545303</v>
      </c>
      <c r="H48" s="56">
        <v>0</v>
      </c>
      <c r="I48" s="56">
        <v>0</v>
      </c>
      <c r="J48" s="57">
        <f t="shared" ref="J48:J58" si="14">+H48+I48</f>
        <v>0</v>
      </c>
      <c r="K48" s="56">
        <v>91</v>
      </c>
      <c r="L48" s="56">
        <v>87</v>
      </c>
      <c r="M48" s="57">
        <f t="shared" ref="M48:M58" si="15">+K48+L48</f>
        <v>178</v>
      </c>
      <c r="N48" s="32">
        <f t="shared" ref="N48" si="16">+E48/(H48*216+K48*248)</f>
        <v>0.12480871151437078</v>
      </c>
      <c r="O48" s="32">
        <f t="shared" ref="O48" si="17">+F48/(I48*216+L48*248)</f>
        <v>6.9760598405552932E-2</v>
      </c>
      <c r="P48" s="33">
        <f t="shared" ref="P48" si="18">+G48/(J48*216+M48*248)</f>
        <v>9.790317308478004E-2</v>
      </c>
      <c r="Q48" s="41"/>
      <c r="R48" s="58">
        <f t="shared" ref="R48" si="19">+E48/(H48+K48)</f>
        <v>30.952560455563955</v>
      </c>
      <c r="S48" s="58">
        <f t="shared" ref="S48" si="20">+F48/(I48+L48)</f>
        <v>17.300628404577129</v>
      </c>
      <c r="T48" s="58">
        <f t="shared" ref="T48" si="21">+G48/(J48+M48)</f>
        <v>24.279986925025451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2651.1023366692157</v>
      </c>
      <c r="F49" s="56">
        <v>1476.806930524815</v>
      </c>
      <c r="G49" s="57">
        <f t="shared" si="4"/>
        <v>4127.9092671940307</v>
      </c>
      <c r="H49" s="56">
        <v>0</v>
      </c>
      <c r="I49" s="56">
        <v>0</v>
      </c>
      <c r="J49" s="57">
        <f t="shared" si="14"/>
        <v>0</v>
      </c>
      <c r="K49" s="56">
        <v>118</v>
      </c>
      <c r="L49" s="56">
        <v>88</v>
      </c>
      <c r="M49" s="57">
        <f t="shared" si="15"/>
        <v>206</v>
      </c>
      <c r="N49" s="32">
        <f t="shared" si="13"/>
        <v>9.0592616753322017E-2</v>
      </c>
      <c r="O49" s="32">
        <f t="shared" si="0"/>
        <v>6.7668939265249958E-2</v>
      </c>
      <c r="P49" s="33">
        <f t="shared" si="1"/>
        <v>8.0799977826378613E-2</v>
      </c>
      <c r="Q49" s="41"/>
      <c r="R49" s="58">
        <f t="shared" si="10"/>
        <v>22.466968954823862</v>
      </c>
      <c r="S49" s="58">
        <f t="shared" si="11"/>
        <v>16.78189693778199</v>
      </c>
      <c r="T49" s="58">
        <f t="shared" si="12"/>
        <v>20.038394500941898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2649.1558782129941</v>
      </c>
      <c r="F50" s="56">
        <v>1439.2216464975677</v>
      </c>
      <c r="G50" s="57">
        <f t="shared" si="4"/>
        <v>4088.3775247105618</v>
      </c>
      <c r="H50" s="56">
        <v>0</v>
      </c>
      <c r="I50" s="56">
        <v>0</v>
      </c>
      <c r="J50" s="57">
        <f t="shared" si="14"/>
        <v>0</v>
      </c>
      <c r="K50" s="56">
        <v>123</v>
      </c>
      <c r="L50" s="56">
        <v>88</v>
      </c>
      <c r="M50" s="57">
        <f t="shared" si="15"/>
        <v>211</v>
      </c>
      <c r="N50" s="32">
        <f t="shared" si="13"/>
        <v>8.6846180114509383E-2</v>
      </c>
      <c r="O50" s="32">
        <f t="shared" si="0"/>
        <v>6.5946739667227264E-2</v>
      </c>
      <c r="P50" s="33">
        <f t="shared" si="1"/>
        <v>7.8129825804742425E-2</v>
      </c>
      <c r="Q50" s="41"/>
      <c r="R50" s="58">
        <f t="shared" si="10"/>
        <v>21.537852668398326</v>
      </c>
      <c r="S50" s="58">
        <f t="shared" si="11"/>
        <v>16.354791437472361</v>
      </c>
      <c r="T50" s="58">
        <f t="shared" si="12"/>
        <v>19.376196799576121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2424.8665541719488</v>
      </c>
      <c r="F51" s="56">
        <v>1393.5717981519826</v>
      </c>
      <c r="G51" s="57">
        <f t="shared" si="4"/>
        <v>3818.4383523239312</v>
      </c>
      <c r="H51" s="56">
        <v>0</v>
      </c>
      <c r="I51" s="56">
        <v>0</v>
      </c>
      <c r="J51" s="57">
        <f t="shared" si="14"/>
        <v>0</v>
      </c>
      <c r="K51" s="56">
        <v>109</v>
      </c>
      <c r="L51" s="56">
        <v>88</v>
      </c>
      <c r="M51" s="57">
        <f t="shared" si="15"/>
        <v>197</v>
      </c>
      <c r="N51" s="32">
        <f t="shared" si="13"/>
        <v>8.9703557049864935E-2</v>
      </c>
      <c r="O51" s="32">
        <f t="shared" si="0"/>
        <v>6.3855012745233808E-2</v>
      </c>
      <c r="P51" s="33">
        <f t="shared" si="1"/>
        <v>7.815699918789773E-2</v>
      </c>
      <c r="Q51" s="41"/>
      <c r="R51" s="58">
        <f t="shared" si="10"/>
        <v>22.246482148366503</v>
      </c>
      <c r="S51" s="58">
        <f t="shared" si="11"/>
        <v>15.836043160817985</v>
      </c>
      <c r="T51" s="58">
        <f t="shared" si="12"/>
        <v>19.382935798598634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2408.9511757032215</v>
      </c>
      <c r="F52" s="56">
        <v>1382.782392142858</v>
      </c>
      <c r="G52" s="57">
        <f t="shared" si="4"/>
        <v>3791.7335678460795</v>
      </c>
      <c r="H52" s="56">
        <v>0</v>
      </c>
      <c r="I52" s="56">
        <v>0</v>
      </c>
      <c r="J52" s="57">
        <f t="shared" si="14"/>
        <v>0</v>
      </c>
      <c r="K52" s="56">
        <v>109</v>
      </c>
      <c r="L52" s="56">
        <v>88</v>
      </c>
      <c r="M52" s="57">
        <f t="shared" si="15"/>
        <v>197</v>
      </c>
      <c r="N52" s="32">
        <f t="shared" si="13"/>
        <v>8.9114796378485558E-2</v>
      </c>
      <c r="O52" s="32">
        <f t="shared" si="0"/>
        <v>6.3360630138510718E-2</v>
      </c>
      <c r="P52" s="33">
        <f t="shared" si="1"/>
        <v>7.7610397245907958E-2</v>
      </c>
      <c r="Q52" s="41"/>
      <c r="R52" s="58">
        <f t="shared" si="10"/>
        <v>22.100469501864417</v>
      </c>
      <c r="S52" s="58">
        <f t="shared" si="11"/>
        <v>15.713436274350659</v>
      </c>
      <c r="T52" s="58">
        <f t="shared" si="12"/>
        <v>19.247378516985176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2366.4183816333871</v>
      </c>
      <c r="F53" s="56">
        <v>1369.1462438255646</v>
      </c>
      <c r="G53" s="57">
        <f t="shared" si="4"/>
        <v>3735.5646254589519</v>
      </c>
      <c r="H53" s="56">
        <v>0</v>
      </c>
      <c r="I53" s="56">
        <v>0</v>
      </c>
      <c r="J53" s="57">
        <f t="shared" si="14"/>
        <v>0</v>
      </c>
      <c r="K53" s="56">
        <v>109</v>
      </c>
      <c r="L53" s="56">
        <v>88</v>
      </c>
      <c r="M53" s="57">
        <f t="shared" si="15"/>
        <v>197</v>
      </c>
      <c r="N53" s="32">
        <f t="shared" si="13"/>
        <v>8.7541372507893872E-2</v>
      </c>
      <c r="O53" s="32">
        <f t="shared" si="0"/>
        <v>6.2735806626904533E-2</v>
      </c>
      <c r="P53" s="33">
        <f t="shared" si="1"/>
        <v>7.6460713637198127E-2</v>
      </c>
      <c r="Q53" s="41"/>
      <c r="R53" s="58">
        <f t="shared" si="10"/>
        <v>21.710260381957678</v>
      </c>
      <c r="S53" s="58">
        <f t="shared" si="11"/>
        <v>15.558480043472326</v>
      </c>
      <c r="T53" s="58">
        <f t="shared" si="12"/>
        <v>18.962256982025135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2290.385451930541</v>
      </c>
      <c r="F54" s="56">
        <v>1292.93415792521</v>
      </c>
      <c r="G54" s="57">
        <f t="shared" si="4"/>
        <v>3583.319609855751</v>
      </c>
      <c r="H54" s="56">
        <v>0</v>
      </c>
      <c r="I54" s="56">
        <v>0</v>
      </c>
      <c r="J54" s="57">
        <f t="shared" si="14"/>
        <v>0</v>
      </c>
      <c r="K54" s="56">
        <v>104</v>
      </c>
      <c r="L54" s="56">
        <v>109</v>
      </c>
      <c r="M54" s="57">
        <f t="shared" si="15"/>
        <v>213</v>
      </c>
      <c r="N54" s="32">
        <f t="shared" si="13"/>
        <v>8.8802165474974451E-2</v>
      </c>
      <c r="O54" s="32">
        <f t="shared" si="0"/>
        <v>4.7829763166810077E-2</v>
      </c>
      <c r="P54" s="33">
        <f t="shared" si="1"/>
        <v>6.7835067580186106E-2</v>
      </c>
      <c r="Q54" s="41"/>
      <c r="R54" s="58">
        <f t="shared" si="10"/>
        <v>22.022937037793664</v>
      </c>
      <c r="S54" s="58">
        <f t="shared" si="11"/>
        <v>11.861781265368899</v>
      </c>
      <c r="T54" s="58">
        <f t="shared" si="12"/>
        <v>16.823096759886155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1798.6771254348778</v>
      </c>
      <c r="F55" s="56">
        <v>974.90729659206727</v>
      </c>
      <c r="G55" s="57">
        <f t="shared" si="4"/>
        <v>2773.584422026945</v>
      </c>
      <c r="H55" s="56">
        <v>0</v>
      </c>
      <c r="I55" s="56">
        <v>0</v>
      </c>
      <c r="J55" s="57">
        <f t="shared" si="14"/>
        <v>0</v>
      </c>
      <c r="K55" s="56">
        <v>96</v>
      </c>
      <c r="L55" s="56">
        <v>110</v>
      </c>
      <c r="M55" s="57">
        <f t="shared" si="15"/>
        <v>206</v>
      </c>
      <c r="N55" s="32">
        <f t="shared" si="13"/>
        <v>7.5549274421827864E-2</v>
      </c>
      <c r="O55" s="32">
        <f t="shared" si="0"/>
        <v>3.5737070989445278E-2</v>
      </c>
      <c r="P55" s="33">
        <f t="shared" si="1"/>
        <v>5.4290330841429396E-2</v>
      </c>
      <c r="Q55" s="41"/>
      <c r="R55" s="58">
        <f t="shared" si="10"/>
        <v>18.736220056613309</v>
      </c>
      <c r="S55" s="58">
        <f t="shared" si="11"/>
        <v>8.8627936053824303</v>
      </c>
      <c r="T55" s="58">
        <f t="shared" si="12"/>
        <v>13.464002048674491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1743.0825109761902</v>
      </c>
      <c r="F56" s="56">
        <v>959.63904480626229</v>
      </c>
      <c r="G56" s="57">
        <f t="shared" si="4"/>
        <v>2702.7215557824525</v>
      </c>
      <c r="H56" s="56">
        <v>0</v>
      </c>
      <c r="I56" s="56">
        <v>0</v>
      </c>
      <c r="J56" s="57">
        <f t="shared" si="14"/>
        <v>0</v>
      </c>
      <c r="K56" s="56">
        <v>118</v>
      </c>
      <c r="L56" s="56">
        <v>89</v>
      </c>
      <c r="M56" s="57">
        <f t="shared" si="15"/>
        <v>207</v>
      </c>
      <c r="N56" s="32">
        <f t="shared" si="13"/>
        <v>5.9564055186447175E-2</v>
      </c>
      <c r="O56" s="32">
        <f t="shared" si="0"/>
        <v>4.3477666038703441E-2</v>
      </c>
      <c r="P56" s="33">
        <f t="shared" si="1"/>
        <v>5.2647684973166055E-2</v>
      </c>
      <c r="Q56" s="41"/>
      <c r="R56" s="58">
        <f t="shared" si="10"/>
        <v>14.7718856862389</v>
      </c>
      <c r="S56" s="58">
        <f t="shared" si="11"/>
        <v>10.782461177598453</v>
      </c>
      <c r="T56" s="58">
        <f t="shared" si="12"/>
        <v>13.056625873345181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1412.471802250675</v>
      </c>
      <c r="F57" s="56">
        <v>842.62718860786777</v>
      </c>
      <c r="G57" s="57">
        <f t="shared" si="4"/>
        <v>2255.0989908585425</v>
      </c>
      <c r="H57" s="56">
        <v>0</v>
      </c>
      <c r="I57" s="56">
        <v>0</v>
      </c>
      <c r="J57" s="57">
        <f t="shared" si="14"/>
        <v>0</v>
      </c>
      <c r="K57" s="56">
        <v>132</v>
      </c>
      <c r="L57" s="56">
        <v>88</v>
      </c>
      <c r="M57" s="57">
        <f t="shared" si="15"/>
        <v>220</v>
      </c>
      <c r="N57" s="32">
        <f t="shared" si="13"/>
        <v>4.3147354663082692E-2</v>
      </c>
      <c r="O57" s="32">
        <f t="shared" si="0"/>
        <v>3.8610116780052592E-2</v>
      </c>
      <c r="P57" s="33">
        <f t="shared" si="1"/>
        <v>4.1332459509870648E-2</v>
      </c>
      <c r="Q57" s="41"/>
      <c r="R57" s="58">
        <f t="shared" si="10"/>
        <v>10.700543956444507</v>
      </c>
      <c r="S57" s="58">
        <f t="shared" si="11"/>
        <v>9.5753089614530431</v>
      </c>
      <c r="T57" s="58">
        <f t="shared" si="12"/>
        <v>10.25044995844792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1363.5702935931909</v>
      </c>
      <c r="F58" s="61">
        <v>820.99999999999977</v>
      </c>
      <c r="G58" s="62">
        <f t="shared" si="4"/>
        <v>2184.5702935931904</v>
      </c>
      <c r="H58" s="56">
        <v>0</v>
      </c>
      <c r="I58" s="56">
        <v>0</v>
      </c>
      <c r="J58" s="57">
        <f t="shared" si="14"/>
        <v>0</v>
      </c>
      <c r="K58" s="56">
        <v>132</v>
      </c>
      <c r="L58" s="56">
        <v>88</v>
      </c>
      <c r="M58" s="57">
        <f t="shared" si="15"/>
        <v>220</v>
      </c>
      <c r="N58" s="34">
        <f t="shared" si="13"/>
        <v>4.165354024905886E-2</v>
      </c>
      <c r="O58" s="34">
        <f t="shared" si="0"/>
        <v>3.7619134897360691E-2</v>
      </c>
      <c r="P58" s="35">
        <f t="shared" si="1"/>
        <v>4.0039778108379588E-2</v>
      </c>
      <c r="Q58" s="41"/>
      <c r="R58" s="58">
        <f t="shared" si="10"/>
        <v>10.330077981766598</v>
      </c>
      <c r="S58" s="58">
        <f t="shared" si="11"/>
        <v>9.3295454545454515</v>
      </c>
      <c r="T58" s="58">
        <f t="shared" si="12"/>
        <v>9.929864970878139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3583.773138558432</v>
      </c>
      <c r="F59" s="64">
        <v>1694.7632795966783</v>
      </c>
      <c r="G59" s="65">
        <f t="shared" si="4"/>
        <v>5278.5364181551104</v>
      </c>
      <c r="H59" s="66">
        <v>6</v>
      </c>
      <c r="I59" s="64">
        <v>25</v>
      </c>
      <c r="J59" s="65">
        <f t="shared" si="5"/>
        <v>31</v>
      </c>
      <c r="K59" s="66">
        <v>63</v>
      </c>
      <c r="L59" s="64">
        <v>41</v>
      </c>
      <c r="M59" s="65">
        <f t="shared" si="6"/>
        <v>104</v>
      </c>
      <c r="N59" s="30">
        <f t="shared" si="13"/>
        <v>0.21180692308264965</v>
      </c>
      <c r="O59" s="30">
        <f t="shared" si="0"/>
        <v>0.1088619783913591</v>
      </c>
      <c r="P59" s="31">
        <f t="shared" si="1"/>
        <v>0.16247649649578647</v>
      </c>
      <c r="Q59" s="41"/>
      <c r="R59" s="58">
        <f t="shared" si="10"/>
        <v>51.938741138528002</v>
      </c>
      <c r="S59" s="58">
        <f t="shared" si="11"/>
        <v>25.678231509040582</v>
      </c>
      <c r="T59" s="58">
        <f t="shared" si="12"/>
        <v>39.100269764111928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3488.0834883405405</v>
      </c>
      <c r="F60" s="56">
        <v>1645.1210963430085</v>
      </c>
      <c r="G60" s="57">
        <f t="shared" si="4"/>
        <v>5133.204584683549</v>
      </c>
      <c r="H60" s="55">
        <v>8</v>
      </c>
      <c r="I60" s="56">
        <v>25</v>
      </c>
      <c r="J60" s="57">
        <f t="shared" ref="J60:J84" si="22">+H60+I60</f>
        <v>33</v>
      </c>
      <c r="K60" s="55">
        <v>79</v>
      </c>
      <c r="L60" s="56">
        <v>41</v>
      </c>
      <c r="M60" s="57">
        <f t="shared" ref="M60:M84" si="23">+K60+L60</f>
        <v>120</v>
      </c>
      <c r="N60" s="32">
        <f t="shared" si="13"/>
        <v>0.16360616737056943</v>
      </c>
      <c r="O60" s="32">
        <f t="shared" si="0"/>
        <v>0.10567324616797331</v>
      </c>
      <c r="P60" s="33">
        <f t="shared" si="1"/>
        <v>0.13915648950020465</v>
      </c>
      <c r="Q60" s="41"/>
      <c r="R60" s="58">
        <f t="shared" si="10"/>
        <v>40.092913659086669</v>
      </c>
      <c r="S60" s="58">
        <f t="shared" si="11"/>
        <v>24.926077217318312</v>
      </c>
      <c r="T60" s="58">
        <f t="shared" si="12"/>
        <v>33.550356762637577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3288.4309021570939</v>
      </c>
      <c r="F61" s="56">
        <v>1634.2186259171867</v>
      </c>
      <c r="G61" s="57">
        <f t="shared" si="4"/>
        <v>4922.6495280742802</v>
      </c>
      <c r="H61" s="55">
        <v>8</v>
      </c>
      <c r="I61" s="56">
        <v>25</v>
      </c>
      <c r="J61" s="57">
        <f t="shared" si="22"/>
        <v>33</v>
      </c>
      <c r="K61" s="55">
        <v>79</v>
      </c>
      <c r="L61" s="56">
        <v>41</v>
      </c>
      <c r="M61" s="57">
        <f t="shared" si="23"/>
        <v>120</v>
      </c>
      <c r="N61" s="32">
        <f t="shared" si="13"/>
        <v>0.15424159953832522</v>
      </c>
      <c r="O61" s="32">
        <f t="shared" si="0"/>
        <v>0.1049729333194493</v>
      </c>
      <c r="P61" s="33">
        <f t="shared" si="1"/>
        <v>0.13344853415946326</v>
      </c>
      <c r="Q61" s="41"/>
      <c r="R61" s="58">
        <f t="shared" si="10"/>
        <v>37.79805634663326</v>
      </c>
      <c r="S61" s="58">
        <f t="shared" si="11"/>
        <v>24.760888271472528</v>
      </c>
      <c r="T61" s="58">
        <f t="shared" si="12"/>
        <v>32.174179922054115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3158.4452856579574</v>
      </c>
      <c r="F62" s="56">
        <v>1609.9053701115138</v>
      </c>
      <c r="G62" s="57">
        <f t="shared" si="4"/>
        <v>4768.3506557694709</v>
      </c>
      <c r="H62" s="55">
        <v>8</v>
      </c>
      <c r="I62" s="56">
        <v>25</v>
      </c>
      <c r="J62" s="57">
        <f t="shared" si="22"/>
        <v>33</v>
      </c>
      <c r="K62" s="55">
        <v>79</v>
      </c>
      <c r="L62" s="56">
        <v>41</v>
      </c>
      <c r="M62" s="57">
        <f t="shared" si="23"/>
        <v>120</v>
      </c>
      <c r="N62" s="32">
        <f t="shared" si="13"/>
        <v>0.14814471321097361</v>
      </c>
      <c r="O62" s="32">
        <f t="shared" si="0"/>
        <v>0.10341118769986599</v>
      </c>
      <c r="P62" s="33">
        <f t="shared" si="1"/>
        <v>0.129265632611404</v>
      </c>
      <c r="Q62" s="41"/>
      <c r="R62" s="58">
        <f t="shared" si="10"/>
        <v>36.303968800666176</v>
      </c>
      <c r="S62" s="58">
        <f t="shared" si="11"/>
        <v>24.392505607750209</v>
      </c>
      <c r="T62" s="58">
        <f t="shared" si="12"/>
        <v>31.165690560584778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3050.2476486054425</v>
      </c>
      <c r="F63" s="56">
        <v>1569.3187328735462</v>
      </c>
      <c r="G63" s="57">
        <f t="shared" si="4"/>
        <v>4619.5663814789887</v>
      </c>
      <c r="H63" s="55">
        <v>8</v>
      </c>
      <c r="I63" s="56">
        <v>25</v>
      </c>
      <c r="J63" s="57">
        <f t="shared" si="22"/>
        <v>33</v>
      </c>
      <c r="K63" s="55">
        <v>79</v>
      </c>
      <c r="L63" s="56">
        <v>41</v>
      </c>
      <c r="M63" s="57">
        <f t="shared" si="23"/>
        <v>120</v>
      </c>
      <c r="N63" s="32">
        <f t="shared" si="13"/>
        <v>0.14306977713909205</v>
      </c>
      <c r="O63" s="32">
        <f t="shared" si="0"/>
        <v>0.10080413237882491</v>
      </c>
      <c r="P63" s="33">
        <f t="shared" si="1"/>
        <v>0.12523222678049742</v>
      </c>
      <c r="Q63" s="41"/>
      <c r="R63" s="58">
        <f t="shared" si="10"/>
        <v>35.060317800062556</v>
      </c>
      <c r="S63" s="58">
        <f t="shared" si="11"/>
        <v>23.777556558690094</v>
      </c>
      <c r="T63" s="58">
        <f t="shared" si="12"/>
        <v>30.193244323392083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2836.3894310422361</v>
      </c>
      <c r="F64" s="56">
        <v>1558.7721625817464</v>
      </c>
      <c r="G64" s="57">
        <f t="shared" si="4"/>
        <v>4395.1615936239823</v>
      </c>
      <c r="H64" s="55">
        <v>8</v>
      </c>
      <c r="I64" s="56">
        <v>4</v>
      </c>
      <c r="J64" s="57">
        <f t="shared" si="22"/>
        <v>12</v>
      </c>
      <c r="K64" s="55">
        <v>81</v>
      </c>
      <c r="L64" s="56">
        <v>40</v>
      </c>
      <c r="M64" s="57">
        <f t="shared" si="23"/>
        <v>121</v>
      </c>
      <c r="N64" s="3">
        <f t="shared" si="13"/>
        <v>0.13001418367446993</v>
      </c>
      <c r="O64" s="3">
        <f t="shared" si="0"/>
        <v>0.14454489638183851</v>
      </c>
      <c r="P64" s="4">
        <f t="shared" si="1"/>
        <v>0.13482090777987676</v>
      </c>
      <c r="Q64" s="41"/>
      <c r="R64" s="58">
        <f t="shared" si="10"/>
        <v>31.869544169013889</v>
      </c>
      <c r="S64" s="58">
        <f t="shared" si="11"/>
        <v>35.426640058676057</v>
      </c>
      <c r="T64" s="58">
        <f t="shared" si="12"/>
        <v>33.046327771608887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2475.6311096354357</v>
      </c>
      <c r="F65" s="56">
        <v>1411.6973491827912</v>
      </c>
      <c r="G65" s="57">
        <f t="shared" si="4"/>
        <v>3887.3284588182269</v>
      </c>
      <c r="H65" s="55">
        <v>7</v>
      </c>
      <c r="I65" s="56">
        <v>4</v>
      </c>
      <c r="J65" s="57">
        <f t="shared" si="22"/>
        <v>11</v>
      </c>
      <c r="K65" s="55">
        <v>81</v>
      </c>
      <c r="L65" s="56">
        <v>40</v>
      </c>
      <c r="M65" s="57">
        <f t="shared" si="23"/>
        <v>121</v>
      </c>
      <c r="N65" s="3">
        <f t="shared" si="13"/>
        <v>0.11461255137201092</v>
      </c>
      <c r="O65" s="3">
        <f t="shared" si="0"/>
        <v>0.13090665329959117</v>
      </c>
      <c r="P65" s="4">
        <f t="shared" si="1"/>
        <v>0.12003855171746007</v>
      </c>
      <c r="Q65" s="41"/>
      <c r="R65" s="58">
        <f t="shared" si="10"/>
        <v>28.132171700402679</v>
      </c>
      <c r="S65" s="58">
        <f t="shared" si="11"/>
        <v>32.084030663245251</v>
      </c>
      <c r="T65" s="58">
        <f t="shared" si="12"/>
        <v>29.449458021350203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1031.14082637822</v>
      </c>
      <c r="F66" s="56">
        <v>512.6126303500771</v>
      </c>
      <c r="G66" s="57">
        <f t="shared" si="4"/>
        <v>1543.7534567282971</v>
      </c>
      <c r="H66" s="55">
        <v>5</v>
      </c>
      <c r="I66" s="56">
        <v>4</v>
      </c>
      <c r="J66" s="57">
        <f t="shared" si="22"/>
        <v>9</v>
      </c>
      <c r="K66" s="55">
        <v>40</v>
      </c>
      <c r="L66" s="56">
        <v>40</v>
      </c>
      <c r="M66" s="57">
        <f t="shared" si="23"/>
        <v>80</v>
      </c>
      <c r="N66" s="3">
        <f t="shared" si="13"/>
        <v>9.3740075125292727E-2</v>
      </c>
      <c r="O66" s="3">
        <f t="shared" si="0"/>
        <v>4.7534554001305372E-2</v>
      </c>
      <c r="P66" s="4">
        <f t="shared" si="1"/>
        <v>7.0866390778933946E-2</v>
      </c>
      <c r="Q66" s="41"/>
      <c r="R66" s="58">
        <f t="shared" si="10"/>
        <v>22.914240586182668</v>
      </c>
      <c r="S66" s="58">
        <f t="shared" si="11"/>
        <v>11.650287053410842</v>
      </c>
      <c r="T66" s="58">
        <f t="shared" si="12"/>
        <v>17.345544457621315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980.46628259352394</v>
      </c>
      <c r="F67" s="56">
        <v>381.62930958235324</v>
      </c>
      <c r="G67" s="57">
        <f t="shared" si="4"/>
        <v>1362.0955921758773</v>
      </c>
      <c r="H67" s="55">
        <v>5</v>
      </c>
      <c r="I67" s="56">
        <v>4</v>
      </c>
      <c r="J67" s="57">
        <f t="shared" si="22"/>
        <v>9</v>
      </c>
      <c r="K67" s="55">
        <v>40</v>
      </c>
      <c r="L67" s="56">
        <v>40</v>
      </c>
      <c r="M67" s="57">
        <f t="shared" si="23"/>
        <v>80</v>
      </c>
      <c r="N67" s="3">
        <f t="shared" si="13"/>
        <v>8.9133298417593085E-2</v>
      </c>
      <c r="O67" s="3">
        <f t="shared" si="0"/>
        <v>3.5388474553259761E-2</v>
      </c>
      <c r="P67" s="4">
        <f t="shared" si="1"/>
        <v>6.2527340808661278E-2</v>
      </c>
      <c r="Q67" s="41"/>
      <c r="R67" s="58">
        <f t="shared" si="10"/>
        <v>21.788139613189422</v>
      </c>
      <c r="S67" s="58">
        <f t="shared" si="11"/>
        <v>8.6733933995989378</v>
      </c>
      <c r="T67" s="58">
        <f t="shared" si="12"/>
        <v>15.304444855908734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941.6125146867272</v>
      </c>
      <c r="F68" s="56">
        <v>322.67848991022203</v>
      </c>
      <c r="G68" s="57">
        <f t="shared" si="4"/>
        <v>1264.2910045969493</v>
      </c>
      <c r="H68" s="55">
        <v>6</v>
      </c>
      <c r="I68" s="56">
        <v>4</v>
      </c>
      <c r="J68" s="57">
        <f t="shared" si="22"/>
        <v>10</v>
      </c>
      <c r="K68" s="55">
        <v>40</v>
      </c>
      <c r="L68" s="56">
        <v>40</v>
      </c>
      <c r="M68" s="57">
        <f t="shared" si="23"/>
        <v>80</v>
      </c>
      <c r="N68" s="3">
        <f t="shared" si="13"/>
        <v>8.3952613648959271E-2</v>
      </c>
      <c r="O68" s="3">
        <f t="shared" si="0"/>
        <v>2.9921966794345514E-2</v>
      </c>
      <c r="P68" s="4">
        <f t="shared" si="1"/>
        <v>5.7467772936224966E-2</v>
      </c>
      <c r="Q68" s="41"/>
      <c r="R68" s="58">
        <f t="shared" si="10"/>
        <v>20.469837275798419</v>
      </c>
      <c r="S68" s="58">
        <f t="shared" si="11"/>
        <v>7.3336020434141371</v>
      </c>
      <c r="T68" s="58">
        <f t="shared" si="12"/>
        <v>14.047677828854992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384.37132445783999</v>
      </c>
      <c r="F69" s="61">
        <v>159.00000000000003</v>
      </c>
      <c r="G69" s="62">
        <f t="shared" si="4"/>
        <v>543.37132445784005</v>
      </c>
      <c r="H69" s="67">
        <v>14</v>
      </c>
      <c r="I69" s="61">
        <v>4</v>
      </c>
      <c r="J69" s="62">
        <f t="shared" si="22"/>
        <v>18</v>
      </c>
      <c r="K69" s="67">
        <v>40</v>
      </c>
      <c r="L69" s="61">
        <v>40</v>
      </c>
      <c r="M69" s="62">
        <f t="shared" si="23"/>
        <v>80</v>
      </c>
      <c r="N69" s="6">
        <f t="shared" si="13"/>
        <v>2.9694941629932015E-2</v>
      </c>
      <c r="O69" s="6">
        <f t="shared" si="0"/>
        <v>1.4744065281899112E-2</v>
      </c>
      <c r="P69" s="7">
        <f t="shared" si="1"/>
        <v>2.2900005245188808E-2</v>
      </c>
      <c r="Q69" s="41"/>
      <c r="R69" s="58">
        <f t="shared" si="10"/>
        <v>7.11798748996</v>
      </c>
      <c r="S69" s="58">
        <f t="shared" si="11"/>
        <v>3.6136363636363642</v>
      </c>
      <c r="T69" s="58">
        <f t="shared" si="12"/>
        <v>5.5446053516106124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1957</v>
      </c>
      <c r="F70" s="64">
        <v>4267.4978488836205</v>
      </c>
      <c r="G70" s="65">
        <f t="shared" si="4"/>
        <v>6224.4978488836205</v>
      </c>
      <c r="H70" s="66">
        <v>194</v>
      </c>
      <c r="I70" s="64">
        <v>220</v>
      </c>
      <c r="J70" s="65">
        <f t="shared" si="22"/>
        <v>414</v>
      </c>
      <c r="K70" s="66">
        <v>0</v>
      </c>
      <c r="L70" s="64">
        <v>0</v>
      </c>
      <c r="M70" s="65">
        <f t="shared" si="23"/>
        <v>0</v>
      </c>
      <c r="N70" s="15">
        <f t="shared" si="13"/>
        <v>4.6701985490645283E-2</v>
      </c>
      <c r="O70" s="15">
        <f t="shared" si="0"/>
        <v>8.9804247661692344E-2</v>
      </c>
      <c r="P70" s="16">
        <f t="shared" si="1"/>
        <v>6.9606569253037445E-2</v>
      </c>
      <c r="Q70" s="41"/>
      <c r="R70" s="58">
        <f t="shared" si="10"/>
        <v>10.087628865979381</v>
      </c>
      <c r="S70" s="58">
        <f t="shared" si="11"/>
        <v>19.397717494925548</v>
      </c>
      <c r="T70" s="58">
        <f t="shared" si="12"/>
        <v>15.035018958656089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2767.0814597743974</v>
      </c>
      <c r="F71" s="56">
        <v>6430.8607372577753</v>
      </c>
      <c r="G71" s="57">
        <f t="shared" ref="G71:G84" si="24">+E71+F71</f>
        <v>9197.9421970321728</v>
      </c>
      <c r="H71" s="55">
        <v>194</v>
      </c>
      <c r="I71" s="56">
        <v>260</v>
      </c>
      <c r="J71" s="57">
        <f t="shared" si="22"/>
        <v>454</v>
      </c>
      <c r="K71" s="55">
        <v>0</v>
      </c>
      <c r="L71" s="56">
        <v>0</v>
      </c>
      <c r="M71" s="57">
        <f t="shared" si="23"/>
        <v>0</v>
      </c>
      <c r="N71" s="3">
        <f t="shared" si="13"/>
        <v>6.6033826359641029E-2</v>
      </c>
      <c r="O71" s="3">
        <f t="shared" si="0"/>
        <v>0.11450962851242477</v>
      </c>
      <c r="P71" s="4">
        <f t="shared" si="1"/>
        <v>9.3795298958151543E-2</v>
      </c>
      <c r="Q71" s="41"/>
      <c r="R71" s="58">
        <f t="shared" ref="R71:R86" si="25">+E71/(H71+K71)</f>
        <v>14.26330649368246</v>
      </c>
      <c r="S71" s="58">
        <f t="shared" ref="S71:S86" si="26">+F71/(I71+L71)</f>
        <v>24.734079758683752</v>
      </c>
      <c r="T71" s="58">
        <f t="shared" ref="T71:T86" si="27">+G71/(J71+M71)</f>
        <v>20.259784574960733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5412.4986879541375</v>
      </c>
      <c r="F72" s="56">
        <v>9828.8774125573964</v>
      </c>
      <c r="G72" s="57">
        <f t="shared" si="24"/>
        <v>15241.376100511534</v>
      </c>
      <c r="H72" s="55">
        <v>199</v>
      </c>
      <c r="I72" s="56">
        <v>238</v>
      </c>
      <c r="J72" s="57">
        <f t="shared" si="22"/>
        <v>437</v>
      </c>
      <c r="K72" s="55">
        <v>0</v>
      </c>
      <c r="L72" s="56">
        <v>0</v>
      </c>
      <c r="M72" s="57">
        <f t="shared" si="23"/>
        <v>0</v>
      </c>
      <c r="N72" s="3">
        <f t="shared" si="13"/>
        <v>0.12591891606072347</v>
      </c>
      <c r="O72" s="3">
        <f t="shared" si="0"/>
        <v>0.19119353821501317</v>
      </c>
      <c r="P72" s="4">
        <f t="shared" si="1"/>
        <v>0.16146893911042814</v>
      </c>
      <c r="Q72" s="41"/>
      <c r="R72" s="58">
        <f t="shared" si="25"/>
        <v>27.198485869116269</v>
      </c>
      <c r="S72" s="58">
        <f t="shared" si="26"/>
        <v>41.297804254442845</v>
      </c>
      <c r="T72" s="58">
        <f t="shared" si="27"/>
        <v>34.877290847852478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6069.4500392143573</v>
      </c>
      <c r="F73" s="56">
        <v>11284.46315862241</v>
      </c>
      <c r="G73" s="57">
        <f t="shared" si="24"/>
        <v>17353.913197836766</v>
      </c>
      <c r="H73" s="55">
        <v>216</v>
      </c>
      <c r="I73" s="56">
        <v>220</v>
      </c>
      <c r="J73" s="57">
        <f t="shared" si="22"/>
        <v>436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0.13008937841251622</v>
      </c>
      <c r="O73" s="3">
        <f t="shared" ref="O73" si="29">+F73/(I73*216+L73*248)</f>
        <v>0.23746765906191938</v>
      </c>
      <c r="P73" s="4">
        <f t="shared" ref="P73" si="30">+G73/(J73*216+M73*248)</f>
        <v>0.1842710796576279</v>
      </c>
      <c r="Q73" s="41"/>
      <c r="R73" s="58">
        <f t="shared" si="25"/>
        <v>28.099305737103506</v>
      </c>
      <c r="S73" s="58">
        <f t="shared" si="26"/>
        <v>51.293014357374588</v>
      </c>
      <c r="T73" s="58">
        <f t="shared" si="27"/>
        <v>39.802553206047627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6608.8107084516805</v>
      </c>
      <c r="F74" s="56">
        <v>12534.344783463148</v>
      </c>
      <c r="G74" s="57">
        <f t="shared" si="24"/>
        <v>19143.155491914829</v>
      </c>
      <c r="H74" s="55">
        <v>216</v>
      </c>
      <c r="I74" s="56">
        <v>220</v>
      </c>
      <c r="J74" s="57">
        <f t="shared" si="22"/>
        <v>436</v>
      </c>
      <c r="K74" s="55">
        <v>0</v>
      </c>
      <c r="L74" s="56">
        <v>0</v>
      </c>
      <c r="M74" s="57">
        <f t="shared" si="23"/>
        <v>0</v>
      </c>
      <c r="N74" s="3">
        <f t="shared" si="13"/>
        <v>0.14164974940954392</v>
      </c>
      <c r="O74" s="3">
        <f t="shared" si="0"/>
        <v>0.26376988180688443</v>
      </c>
      <c r="P74" s="4">
        <f t="shared" si="1"/>
        <v>0.20326999970177995</v>
      </c>
      <c r="Q74" s="41"/>
      <c r="R74" s="58">
        <f t="shared" si="25"/>
        <v>30.596345872461484</v>
      </c>
      <c r="S74" s="58">
        <f t="shared" si="26"/>
        <v>56.974294470287035</v>
      </c>
      <c r="T74" s="58">
        <f t="shared" si="27"/>
        <v>43.90631993558447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8204.4408570157248</v>
      </c>
      <c r="F75" s="56">
        <v>13407.437123045846</v>
      </c>
      <c r="G75" s="57">
        <f t="shared" si="24"/>
        <v>21611.87798006157</v>
      </c>
      <c r="H75" s="55">
        <v>216</v>
      </c>
      <c r="I75" s="56">
        <v>220</v>
      </c>
      <c r="J75" s="57">
        <f t="shared" si="22"/>
        <v>436</v>
      </c>
      <c r="K75" s="55">
        <v>0</v>
      </c>
      <c r="L75" s="56">
        <v>0</v>
      </c>
      <c r="M75" s="57">
        <f t="shared" si="23"/>
        <v>0</v>
      </c>
      <c r="N75" s="3">
        <f t="shared" si="13"/>
        <v>0.17584964113974033</v>
      </c>
      <c r="O75" s="3">
        <f t="shared" si="0"/>
        <v>0.28214303710113309</v>
      </c>
      <c r="P75" s="4">
        <f t="shared" si="1"/>
        <v>0.22948392350558072</v>
      </c>
      <c r="Q75" s="41"/>
      <c r="R75" s="58">
        <f t="shared" si="25"/>
        <v>37.983522486183908</v>
      </c>
      <c r="S75" s="58">
        <f t="shared" si="26"/>
        <v>60.942896013844752</v>
      </c>
      <c r="T75" s="58">
        <f t="shared" si="27"/>
        <v>49.568527477205436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13200.816783613114</v>
      </c>
      <c r="F76" s="56">
        <v>15181.437321348347</v>
      </c>
      <c r="G76" s="57">
        <f t="shared" si="24"/>
        <v>28382.254104961459</v>
      </c>
      <c r="H76" s="55">
        <v>216</v>
      </c>
      <c r="I76" s="56">
        <v>230</v>
      </c>
      <c r="J76" s="57">
        <f t="shared" si="22"/>
        <v>446</v>
      </c>
      <c r="K76" s="55">
        <v>0</v>
      </c>
      <c r="L76" s="56">
        <v>0</v>
      </c>
      <c r="M76" s="57">
        <f t="shared" si="23"/>
        <v>0</v>
      </c>
      <c r="N76" s="3">
        <f t="shared" si="13"/>
        <v>0.28293931720707122</v>
      </c>
      <c r="O76" s="3">
        <f t="shared" si="0"/>
        <v>0.305584487144693</v>
      </c>
      <c r="P76" s="4">
        <f t="shared" si="1"/>
        <v>0.29461731964127075</v>
      </c>
      <c r="Q76" s="41"/>
      <c r="R76" s="58">
        <f t="shared" si="25"/>
        <v>61.11489251672738</v>
      </c>
      <c r="S76" s="58">
        <f t="shared" si="26"/>
        <v>66.006249223253675</v>
      </c>
      <c r="T76" s="58">
        <f t="shared" si="27"/>
        <v>63.637341042514485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15208.816417471535</v>
      </c>
      <c r="F77" s="56">
        <v>15791.910608152481</v>
      </c>
      <c r="G77" s="57">
        <f t="shared" si="24"/>
        <v>31000.727025624015</v>
      </c>
      <c r="H77" s="55">
        <v>212</v>
      </c>
      <c r="I77" s="56">
        <v>212</v>
      </c>
      <c r="J77" s="57">
        <f t="shared" si="22"/>
        <v>424</v>
      </c>
      <c r="K77" s="55">
        <v>0</v>
      </c>
      <c r="L77" s="56">
        <v>0</v>
      </c>
      <c r="M77" s="57">
        <f t="shared" si="23"/>
        <v>0</v>
      </c>
      <c r="N77" s="3">
        <f t="shared" si="13"/>
        <v>0.33212824112228195</v>
      </c>
      <c r="O77" s="3">
        <f t="shared" si="0"/>
        <v>0.34486177952813768</v>
      </c>
      <c r="P77" s="4">
        <f t="shared" si="1"/>
        <v>0.33849501032520979</v>
      </c>
      <c r="Q77" s="41"/>
      <c r="R77" s="58">
        <f t="shared" si="25"/>
        <v>71.739700082412895</v>
      </c>
      <c r="S77" s="58">
        <f t="shared" si="26"/>
        <v>74.490144378077744</v>
      </c>
      <c r="T77" s="58">
        <f t="shared" si="27"/>
        <v>73.114922230245313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11316.872308030688</v>
      </c>
      <c r="F78" s="56">
        <v>8421.6287790564238</v>
      </c>
      <c r="G78" s="57">
        <f t="shared" si="24"/>
        <v>19738.501087087112</v>
      </c>
      <c r="H78" s="55">
        <v>175</v>
      </c>
      <c r="I78" s="56">
        <v>198</v>
      </c>
      <c r="J78" s="57">
        <f t="shared" si="22"/>
        <v>373</v>
      </c>
      <c r="K78" s="55">
        <v>0</v>
      </c>
      <c r="L78" s="56">
        <v>0</v>
      </c>
      <c r="M78" s="57">
        <f t="shared" si="23"/>
        <v>0</v>
      </c>
      <c r="N78" s="3">
        <f t="shared" si="13"/>
        <v>0.29938815629710813</v>
      </c>
      <c r="O78" s="3">
        <f t="shared" si="0"/>
        <v>0.19691425315788497</v>
      </c>
      <c r="P78" s="4">
        <f t="shared" si="1"/>
        <v>0.24499182165483954</v>
      </c>
      <c r="Q78" s="41"/>
      <c r="R78" s="58">
        <f t="shared" si="25"/>
        <v>64.667841760175364</v>
      </c>
      <c r="S78" s="58">
        <f t="shared" si="26"/>
        <v>42.533478682103151</v>
      </c>
      <c r="T78" s="58">
        <f t="shared" si="27"/>
        <v>52.918233477445341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10385.138797452057</v>
      </c>
      <c r="F79" s="56">
        <v>7961.2351367730407</v>
      </c>
      <c r="G79" s="57">
        <f t="shared" si="24"/>
        <v>18346.373934225099</v>
      </c>
      <c r="H79" s="55">
        <v>176</v>
      </c>
      <c r="I79" s="56">
        <v>198</v>
      </c>
      <c r="J79" s="57">
        <f t="shared" si="22"/>
        <v>374</v>
      </c>
      <c r="K79" s="55">
        <v>0</v>
      </c>
      <c r="L79" s="56">
        <v>0</v>
      </c>
      <c r="M79" s="57">
        <f t="shared" si="23"/>
        <v>0</v>
      </c>
      <c r="N79" s="3">
        <f t="shared" si="13"/>
        <v>0.27317810388920605</v>
      </c>
      <c r="O79" s="3">
        <f t="shared" si="0"/>
        <v>0.18614934382653014</v>
      </c>
      <c r="P79" s="4">
        <f t="shared" si="1"/>
        <v>0.22710405444425999</v>
      </c>
      <c r="Q79" s="41"/>
      <c r="R79" s="58">
        <f t="shared" si="25"/>
        <v>59.006470440068505</v>
      </c>
      <c r="S79" s="58">
        <f t="shared" si="26"/>
        <v>40.208258266530507</v>
      </c>
      <c r="T79" s="58">
        <f t="shared" si="27"/>
        <v>49.054475759960155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7750.7980446613892</v>
      </c>
      <c r="F80" s="56">
        <v>5697.7026202297557</v>
      </c>
      <c r="G80" s="57">
        <f t="shared" si="24"/>
        <v>13448.500664891144</v>
      </c>
      <c r="H80" s="55">
        <v>176</v>
      </c>
      <c r="I80" s="56">
        <v>198</v>
      </c>
      <c r="J80" s="57">
        <f t="shared" si="22"/>
        <v>374</v>
      </c>
      <c r="K80" s="55">
        <v>0</v>
      </c>
      <c r="L80" s="56">
        <v>0</v>
      </c>
      <c r="M80" s="57">
        <f t="shared" si="23"/>
        <v>0</v>
      </c>
      <c r="N80" s="3">
        <f t="shared" si="13"/>
        <v>0.2038825243229532</v>
      </c>
      <c r="O80" s="3">
        <f t="shared" si="0"/>
        <v>0.13322349935067704</v>
      </c>
      <c r="P80" s="4">
        <f t="shared" si="1"/>
        <v>0.16647480521998345</v>
      </c>
      <c r="Q80" s="41"/>
      <c r="R80" s="58">
        <f t="shared" si="25"/>
        <v>44.038625253757893</v>
      </c>
      <c r="S80" s="58">
        <f t="shared" si="26"/>
        <v>28.776275859746242</v>
      </c>
      <c r="T80" s="58">
        <f t="shared" si="27"/>
        <v>35.958557927516431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6109.9795310458303</v>
      </c>
      <c r="F81" s="56">
        <v>4759.0365981329442</v>
      </c>
      <c r="G81" s="57">
        <f t="shared" si="24"/>
        <v>10869.016129178774</v>
      </c>
      <c r="H81" s="55">
        <v>176</v>
      </c>
      <c r="I81" s="56">
        <v>198</v>
      </c>
      <c r="J81" s="57">
        <f t="shared" si="22"/>
        <v>374</v>
      </c>
      <c r="K81" s="55">
        <v>0</v>
      </c>
      <c r="L81" s="56">
        <v>0</v>
      </c>
      <c r="M81" s="57">
        <f t="shared" si="23"/>
        <v>0</v>
      </c>
      <c r="N81" s="3">
        <f t="shared" si="13"/>
        <v>0.16072126291682004</v>
      </c>
      <c r="O81" s="3">
        <f t="shared" ref="O81:O86" si="31">+F81/(I81*216+L81*248)</f>
        <v>0.111275640622263</v>
      </c>
      <c r="P81" s="4">
        <f t="shared" ref="P81:P86" si="32">+G81/(J81*216+M81*248)</f>
        <v>0.13454416876087807</v>
      </c>
      <c r="Q81" s="41"/>
      <c r="R81" s="58">
        <f t="shared" si="25"/>
        <v>34.715792790033127</v>
      </c>
      <c r="S81" s="58">
        <f t="shared" si="26"/>
        <v>24.035538374408809</v>
      </c>
      <c r="T81" s="58">
        <f t="shared" si="27"/>
        <v>29.061540452349661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4944.676861293663</v>
      </c>
      <c r="F82" s="56">
        <v>4349.2679254014738</v>
      </c>
      <c r="G82" s="57">
        <f t="shared" si="24"/>
        <v>9293.9447866951377</v>
      </c>
      <c r="H82" s="55">
        <v>176</v>
      </c>
      <c r="I82" s="56">
        <v>196</v>
      </c>
      <c r="J82" s="57">
        <f t="shared" si="22"/>
        <v>372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0.13006830969312033</v>
      </c>
      <c r="O82" s="3">
        <f t="shared" si="31"/>
        <v>0.10273214109508394</v>
      </c>
      <c r="P82" s="4">
        <f t="shared" si="32"/>
        <v>0.11566538215221946</v>
      </c>
      <c r="Q82" s="41"/>
      <c r="R82" s="58">
        <f t="shared" si="25"/>
        <v>28.094754893713993</v>
      </c>
      <c r="S82" s="58">
        <f t="shared" si="26"/>
        <v>22.190142476538131</v>
      </c>
      <c r="T82" s="58">
        <f t="shared" si="27"/>
        <v>24.983722544879402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3935.9089959547887</v>
      </c>
      <c r="F83" s="56">
        <v>3708.0725631357427</v>
      </c>
      <c r="G83" s="57">
        <f t="shared" si="24"/>
        <v>7643.9815590905309</v>
      </c>
      <c r="H83" s="55">
        <v>178</v>
      </c>
      <c r="I83" s="56">
        <v>152</v>
      </c>
      <c r="J83" s="57">
        <f t="shared" si="22"/>
        <v>330</v>
      </c>
      <c r="K83" s="55">
        <v>0</v>
      </c>
      <c r="L83" s="56">
        <v>0</v>
      </c>
      <c r="M83" s="57">
        <f t="shared" si="23"/>
        <v>0</v>
      </c>
      <c r="N83" s="3">
        <f t="shared" si="33"/>
        <v>0.10236966801796683</v>
      </c>
      <c r="O83" s="3">
        <f t="shared" si="31"/>
        <v>0.11294080662572316</v>
      </c>
      <c r="P83" s="4">
        <f t="shared" si="32"/>
        <v>0.1072387985282061</v>
      </c>
      <c r="Q83" s="41"/>
      <c r="R83" s="58">
        <f t="shared" si="25"/>
        <v>22.111848291880836</v>
      </c>
      <c r="S83" s="58">
        <f t="shared" si="26"/>
        <v>24.395214231156203</v>
      </c>
      <c r="T83" s="58">
        <f t="shared" si="27"/>
        <v>23.163580482092517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2437.4211629931342</v>
      </c>
      <c r="F84" s="61">
        <v>2529</v>
      </c>
      <c r="G84" s="62">
        <f t="shared" si="24"/>
        <v>4966.4211629931342</v>
      </c>
      <c r="H84" s="67">
        <v>180</v>
      </c>
      <c r="I84" s="61">
        <v>154</v>
      </c>
      <c r="J84" s="62">
        <f t="shared" si="22"/>
        <v>334</v>
      </c>
      <c r="K84" s="67">
        <v>0</v>
      </c>
      <c r="L84" s="61">
        <v>0</v>
      </c>
      <c r="M84" s="62">
        <f t="shared" si="23"/>
        <v>0</v>
      </c>
      <c r="N84" s="6">
        <f t="shared" si="33"/>
        <v>6.2690873533774033E-2</v>
      </c>
      <c r="O84" s="6">
        <f t="shared" si="31"/>
        <v>7.6028138528138528E-2</v>
      </c>
      <c r="P84" s="7">
        <f t="shared" si="32"/>
        <v>6.8840390926385206E-2</v>
      </c>
      <c r="Q84" s="41"/>
      <c r="R84" s="58">
        <f t="shared" si="25"/>
        <v>13.54122868329519</v>
      </c>
      <c r="S84" s="58">
        <f t="shared" si="26"/>
        <v>16.422077922077921</v>
      </c>
      <c r="T84" s="58">
        <f t="shared" si="27"/>
        <v>14.869524440099203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989.80654337514648</v>
      </c>
      <c r="F85" s="64">
        <v>2442.6663854457206</v>
      </c>
      <c r="G85" s="65">
        <f t="shared" ref="G85:G86" si="34">+E85+F85</f>
        <v>3432.4729288208673</v>
      </c>
      <c r="H85" s="71">
        <v>88</v>
      </c>
      <c r="I85" s="64">
        <v>44</v>
      </c>
      <c r="J85" s="65">
        <f t="shared" ref="J85:J86" si="35">+H85+I85</f>
        <v>132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5.207315569103254E-2</v>
      </c>
      <c r="O85" s="3">
        <f t="shared" si="31"/>
        <v>0.25701456075817769</v>
      </c>
      <c r="P85" s="4">
        <f t="shared" si="32"/>
        <v>0.12038695738008093</v>
      </c>
      <c r="Q85" s="41"/>
      <c r="R85" s="58">
        <f t="shared" si="25"/>
        <v>11.247801629263028</v>
      </c>
      <c r="S85" s="58">
        <f t="shared" si="26"/>
        <v>55.515145123766381</v>
      </c>
      <c r="T85" s="58">
        <f t="shared" si="27"/>
        <v>26.003582794097479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850.2034373148058</v>
      </c>
      <c r="F86" s="61">
        <v>2323.9999999999995</v>
      </c>
      <c r="G86" s="62">
        <f t="shared" si="34"/>
        <v>3174.2034373148053</v>
      </c>
      <c r="H86" s="72">
        <v>88</v>
      </c>
      <c r="I86" s="61">
        <v>44</v>
      </c>
      <c r="J86" s="62">
        <f t="shared" si="35"/>
        <v>132</v>
      </c>
      <c r="K86" s="72">
        <v>0</v>
      </c>
      <c r="L86" s="61">
        <v>0</v>
      </c>
      <c r="M86" s="62">
        <f t="shared" si="36"/>
        <v>0</v>
      </c>
      <c r="N86" s="6">
        <f t="shared" si="33"/>
        <v>4.4728716188699801E-2</v>
      </c>
      <c r="O86" s="6">
        <f t="shared" si="31"/>
        <v>0.24452861952861948</v>
      </c>
      <c r="P86" s="7">
        <f t="shared" si="32"/>
        <v>0.11132868396867303</v>
      </c>
      <c r="Q86" s="41"/>
      <c r="R86" s="58">
        <f t="shared" si="25"/>
        <v>9.661402696759156</v>
      </c>
      <c r="S86" s="58">
        <f t="shared" si="26"/>
        <v>52.818181818181806</v>
      </c>
      <c r="T86" s="58">
        <f t="shared" si="27"/>
        <v>24.046995737233374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628906.4748137336</v>
      </c>
    </row>
    <row r="91" spans="2:20" x14ac:dyDescent="0.25">
      <c r="C91" t="s">
        <v>112</v>
      </c>
      <c r="D91" s="78">
        <f>SUMPRODUCT(((((J5:J86)*216)+((M5:M86)*248))*((D5:D86))/1000))</f>
        <v>4676694.0578399999</v>
      </c>
    </row>
    <row r="92" spans="2:20" x14ac:dyDescent="0.25">
      <c r="C92" t="s">
        <v>111</v>
      </c>
      <c r="D92" s="39">
        <f>+D90/D91</f>
        <v>0.13447671945943013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9" zoomScale="84" zoomScaleNormal="84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0.12891223445393649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126.00000000000001</v>
      </c>
      <c r="F5" s="56">
        <v>303.23374582950237</v>
      </c>
      <c r="G5" s="57">
        <f>+E5+F5</f>
        <v>429.23374582950237</v>
      </c>
      <c r="H5" s="56">
        <v>43</v>
      </c>
      <c r="I5" s="56">
        <v>80</v>
      </c>
      <c r="J5" s="57">
        <f>+H5+I5</f>
        <v>123</v>
      </c>
      <c r="K5" s="56">
        <v>0</v>
      </c>
      <c r="L5" s="56">
        <v>0</v>
      </c>
      <c r="M5" s="57">
        <f>+K5+L5</f>
        <v>0</v>
      </c>
      <c r="N5" s="32">
        <f>+E5/(H5*216+K5*248)</f>
        <v>1.3565891472868219E-2</v>
      </c>
      <c r="O5" s="32">
        <f t="shared" ref="O5:O80" si="0">+F5/(I5*216+L5*248)</f>
        <v>1.7548249179948055E-2</v>
      </c>
      <c r="P5" s="33">
        <f t="shared" ref="P5:P80" si="1">+G5/(J5*216+M5*248)</f>
        <v>1.6156042827066484E-2</v>
      </c>
      <c r="Q5" s="41"/>
      <c r="R5" s="58">
        <f>+E5/(H5+K5)</f>
        <v>2.9302325581395352</v>
      </c>
      <c r="S5" s="58">
        <f t="shared" ref="S5" si="2">+F5/(I5+L5)</f>
        <v>3.7904218228687796</v>
      </c>
      <c r="T5" s="58">
        <f t="shared" ref="T5" si="3">+G5/(J5+M5)</f>
        <v>3.4897052506463608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191.53243803983008</v>
      </c>
      <c r="F6" s="56">
        <v>603.98730129063927</v>
      </c>
      <c r="G6" s="57">
        <f t="shared" ref="G6:G70" si="4">+E6+F6</f>
        <v>795.51973933046929</v>
      </c>
      <c r="H6" s="56">
        <v>44</v>
      </c>
      <c r="I6" s="56">
        <v>89</v>
      </c>
      <c r="J6" s="57">
        <f t="shared" ref="J6:J59" si="5">+H6+I6</f>
        <v>133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2.0152823867827241E-2</v>
      </c>
      <c r="O6" s="32">
        <f t="shared" ref="O6:O16" si="8">+F6/(I6*216+L6*248)</f>
        <v>3.141839894354137E-2</v>
      </c>
      <c r="P6" s="33">
        <f t="shared" ref="P6:P16" si="9">+G6/(J6*216+M6*248)</f>
        <v>2.7691441775635942E-2</v>
      </c>
      <c r="Q6" s="41"/>
      <c r="R6" s="58">
        <f t="shared" ref="R6:R70" si="10">+E6/(H6+K6)</f>
        <v>4.353009955450684</v>
      </c>
      <c r="S6" s="58">
        <f t="shared" ref="S6:S70" si="11">+F6/(I6+L6)</f>
        <v>6.786374171804936</v>
      </c>
      <c r="T6" s="58">
        <f t="shared" ref="T6:T70" si="12">+G6/(J6+M6)</f>
        <v>5.9813514235373635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241.8098816230204</v>
      </c>
      <c r="F7" s="56">
        <v>868.6966834425973</v>
      </c>
      <c r="G7" s="57">
        <f t="shared" si="4"/>
        <v>1110.5065650656177</v>
      </c>
      <c r="H7" s="56">
        <v>45</v>
      </c>
      <c r="I7" s="56">
        <v>89</v>
      </c>
      <c r="J7" s="57">
        <f t="shared" si="5"/>
        <v>134</v>
      </c>
      <c r="K7" s="56">
        <v>0</v>
      </c>
      <c r="L7" s="56">
        <v>0</v>
      </c>
      <c r="M7" s="57">
        <f t="shared" si="6"/>
        <v>0</v>
      </c>
      <c r="N7" s="32">
        <f t="shared" si="7"/>
        <v>2.48775598377593E-2</v>
      </c>
      <c r="O7" s="32">
        <f t="shared" si="8"/>
        <v>4.518813376209932E-2</v>
      </c>
      <c r="P7" s="33">
        <f t="shared" si="9"/>
        <v>3.836741863825379E-2</v>
      </c>
      <c r="Q7" s="41"/>
      <c r="R7" s="58">
        <f t="shared" si="10"/>
        <v>5.3735529249560088</v>
      </c>
      <c r="S7" s="58">
        <f t="shared" si="11"/>
        <v>9.7606368926134532</v>
      </c>
      <c r="T7" s="58">
        <f t="shared" si="12"/>
        <v>8.2873624258628187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314.34489364570231</v>
      </c>
      <c r="F8" s="56">
        <v>967.62235155881342</v>
      </c>
      <c r="G8" s="57">
        <f t="shared" si="4"/>
        <v>1281.9672452045156</v>
      </c>
      <c r="H8" s="56">
        <v>45</v>
      </c>
      <c r="I8" s="56">
        <v>89</v>
      </c>
      <c r="J8" s="57">
        <f t="shared" si="5"/>
        <v>134</v>
      </c>
      <c r="K8" s="56">
        <v>0</v>
      </c>
      <c r="L8" s="56">
        <v>0</v>
      </c>
      <c r="M8" s="57">
        <f t="shared" si="6"/>
        <v>0</v>
      </c>
      <c r="N8" s="32">
        <f t="shared" si="7"/>
        <v>3.2340009634331514E-2</v>
      </c>
      <c r="O8" s="32">
        <f t="shared" si="8"/>
        <v>5.0334079877175066E-2</v>
      </c>
      <c r="P8" s="33">
        <f t="shared" si="9"/>
        <v>4.4291295094130587E-2</v>
      </c>
      <c r="Q8" s="41"/>
      <c r="R8" s="58">
        <f t="shared" si="10"/>
        <v>6.9854420810156066</v>
      </c>
      <c r="S8" s="58">
        <f t="shared" si="11"/>
        <v>10.872161253469814</v>
      </c>
      <c r="T8" s="58">
        <f t="shared" si="12"/>
        <v>9.5669197403322066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409.40201037822709</v>
      </c>
      <c r="F9" s="56">
        <v>1199.200315868675</v>
      </c>
      <c r="G9" s="57">
        <f t="shared" si="4"/>
        <v>1608.6023262469021</v>
      </c>
      <c r="H9" s="56">
        <v>45</v>
      </c>
      <c r="I9" s="56">
        <v>89</v>
      </c>
      <c r="J9" s="57">
        <f t="shared" si="5"/>
        <v>134</v>
      </c>
      <c r="K9" s="56">
        <v>0</v>
      </c>
      <c r="L9" s="56">
        <v>0</v>
      </c>
      <c r="M9" s="57">
        <f t="shared" si="6"/>
        <v>0</v>
      </c>
      <c r="N9" s="32">
        <f t="shared" si="7"/>
        <v>4.2119548392821719E-2</v>
      </c>
      <c r="O9" s="32">
        <f t="shared" si="8"/>
        <v>6.2380374316930665E-2</v>
      </c>
      <c r="P9" s="33">
        <f t="shared" si="9"/>
        <v>5.5576365611073181E-2</v>
      </c>
      <c r="Q9" s="41"/>
      <c r="R9" s="58">
        <f t="shared" si="10"/>
        <v>9.0978224528494902</v>
      </c>
      <c r="S9" s="58">
        <f t="shared" si="11"/>
        <v>13.474160852457024</v>
      </c>
      <c r="T9" s="58">
        <f t="shared" si="12"/>
        <v>12.004494971991807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443.60579024030631</v>
      </c>
      <c r="F10" s="56">
        <v>1390.2393364389343</v>
      </c>
      <c r="G10" s="57">
        <f t="shared" si="4"/>
        <v>1833.8451266792406</v>
      </c>
      <c r="H10" s="56">
        <v>47</v>
      </c>
      <c r="I10" s="56">
        <v>89</v>
      </c>
      <c r="J10" s="57">
        <f t="shared" si="5"/>
        <v>136</v>
      </c>
      <c r="K10" s="56">
        <v>0</v>
      </c>
      <c r="L10" s="56">
        <v>0</v>
      </c>
      <c r="M10" s="57">
        <f t="shared" si="6"/>
        <v>0</v>
      </c>
      <c r="N10" s="32">
        <f t="shared" si="7"/>
        <v>4.3696393837697627E-2</v>
      </c>
      <c r="O10" s="32">
        <f t="shared" si="8"/>
        <v>7.2317901396116019E-2</v>
      </c>
      <c r="P10" s="33">
        <f t="shared" si="9"/>
        <v>6.2426645107544955E-2</v>
      </c>
      <c r="Q10" s="41"/>
      <c r="R10" s="58">
        <f t="shared" si="10"/>
        <v>9.438421068942688</v>
      </c>
      <c r="S10" s="58">
        <f t="shared" si="11"/>
        <v>15.62066670156106</v>
      </c>
      <c r="T10" s="58">
        <f t="shared" si="12"/>
        <v>13.484155343229711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712.86487770247516</v>
      </c>
      <c r="F11" s="56">
        <v>1647.0448681396656</v>
      </c>
      <c r="G11" s="57">
        <f t="shared" si="4"/>
        <v>2359.9097458421406</v>
      </c>
      <c r="H11" s="56">
        <v>67</v>
      </c>
      <c r="I11" s="56">
        <v>85</v>
      </c>
      <c r="J11" s="57">
        <f t="shared" si="5"/>
        <v>152</v>
      </c>
      <c r="K11" s="56">
        <v>0</v>
      </c>
      <c r="L11" s="56">
        <v>0</v>
      </c>
      <c r="M11" s="57">
        <f t="shared" si="6"/>
        <v>0</v>
      </c>
      <c r="N11" s="32">
        <f t="shared" si="7"/>
        <v>4.92582143243833E-2</v>
      </c>
      <c r="O11" s="32">
        <f t="shared" si="8"/>
        <v>8.9708326151397913E-2</v>
      </c>
      <c r="P11" s="33">
        <f t="shared" si="9"/>
        <v>7.1878342648700674E-2</v>
      </c>
      <c r="Q11" s="41"/>
      <c r="R11" s="58">
        <f t="shared" si="10"/>
        <v>10.639774294066793</v>
      </c>
      <c r="S11" s="58">
        <f t="shared" si="11"/>
        <v>19.376998448701947</v>
      </c>
      <c r="T11" s="58">
        <f t="shared" si="12"/>
        <v>15.525722012119346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747.0913353680686</v>
      </c>
      <c r="F12" s="56">
        <v>1714.7568825504786</v>
      </c>
      <c r="G12" s="57">
        <f t="shared" si="4"/>
        <v>2461.8482179185471</v>
      </c>
      <c r="H12" s="56">
        <v>67</v>
      </c>
      <c r="I12" s="56">
        <v>74</v>
      </c>
      <c r="J12" s="57">
        <f t="shared" si="5"/>
        <v>141</v>
      </c>
      <c r="K12" s="56">
        <v>0</v>
      </c>
      <c r="L12" s="56">
        <v>0</v>
      </c>
      <c r="M12" s="57">
        <f t="shared" si="6"/>
        <v>0</v>
      </c>
      <c r="N12" s="32">
        <f t="shared" si="7"/>
        <v>5.1623226600889208E-2</v>
      </c>
      <c r="O12" s="32">
        <f t="shared" si="8"/>
        <v>0.10727958474414906</v>
      </c>
      <c r="P12" s="33">
        <f t="shared" si="9"/>
        <v>8.0832946477493672E-2</v>
      </c>
      <c r="Q12" s="41"/>
      <c r="R12" s="58">
        <f t="shared" si="10"/>
        <v>11.150616945792068</v>
      </c>
      <c r="S12" s="58">
        <f t="shared" si="11"/>
        <v>23.172390304736197</v>
      </c>
      <c r="T12" s="58">
        <f t="shared" si="12"/>
        <v>17.459916439138631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787.74792832940591</v>
      </c>
      <c r="F13" s="56">
        <v>1762.6556906955122</v>
      </c>
      <c r="G13" s="57">
        <f t="shared" si="4"/>
        <v>2550.403619024918</v>
      </c>
      <c r="H13" s="56">
        <v>66</v>
      </c>
      <c r="I13" s="56">
        <v>67</v>
      </c>
      <c r="J13" s="57">
        <f t="shared" si="5"/>
        <v>133</v>
      </c>
      <c r="K13" s="56">
        <v>0</v>
      </c>
      <c r="L13" s="56">
        <v>0</v>
      </c>
      <c r="M13" s="57">
        <f t="shared" si="6"/>
        <v>0</v>
      </c>
      <c r="N13" s="32">
        <f t="shared" si="7"/>
        <v>5.5257290146563262E-2</v>
      </c>
      <c r="O13" s="32">
        <f t="shared" si="8"/>
        <v>0.12179765690267498</v>
      </c>
      <c r="P13" s="33">
        <f t="shared" si="9"/>
        <v>8.8777625279341341E-2</v>
      </c>
      <c r="Q13" s="41"/>
      <c r="R13" s="58">
        <f t="shared" si="10"/>
        <v>11.935574671657665</v>
      </c>
      <c r="S13" s="58">
        <f t="shared" si="11"/>
        <v>26.308293890977794</v>
      </c>
      <c r="T13" s="58">
        <f t="shared" si="12"/>
        <v>19.175967060337729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945.25975007803925</v>
      </c>
      <c r="F14" s="56">
        <v>2032.688793963551</v>
      </c>
      <c r="G14" s="57">
        <f t="shared" si="4"/>
        <v>2977.9485440415901</v>
      </c>
      <c r="H14" s="56">
        <v>66</v>
      </c>
      <c r="I14" s="56">
        <v>66</v>
      </c>
      <c r="J14" s="57">
        <f t="shared" si="5"/>
        <v>132</v>
      </c>
      <c r="K14" s="56">
        <v>0</v>
      </c>
      <c r="L14" s="56">
        <v>0</v>
      </c>
      <c r="M14" s="57">
        <f t="shared" si="6"/>
        <v>0</v>
      </c>
      <c r="N14" s="32">
        <f t="shared" si="7"/>
        <v>6.6306099191781653E-2</v>
      </c>
      <c r="O14" s="32">
        <f t="shared" si="8"/>
        <v>0.14258479194469353</v>
      </c>
      <c r="P14" s="33">
        <f t="shared" si="9"/>
        <v>0.10444544556823759</v>
      </c>
      <c r="Q14" s="41"/>
      <c r="R14" s="58">
        <f t="shared" si="10"/>
        <v>14.322117425424837</v>
      </c>
      <c r="S14" s="58">
        <f t="shared" si="11"/>
        <v>30.798315060053802</v>
      </c>
      <c r="T14" s="58">
        <f t="shared" si="12"/>
        <v>22.560216242739319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2171.6651572248225</v>
      </c>
      <c r="F15" s="56">
        <v>3490.3282248378891</v>
      </c>
      <c r="G15" s="57">
        <f t="shared" si="4"/>
        <v>5661.993382062712</v>
      </c>
      <c r="H15" s="56">
        <v>90</v>
      </c>
      <c r="I15" s="56">
        <v>133</v>
      </c>
      <c r="J15" s="57">
        <f t="shared" si="5"/>
        <v>223</v>
      </c>
      <c r="K15" s="56">
        <v>71</v>
      </c>
      <c r="L15" s="56">
        <v>95</v>
      </c>
      <c r="M15" s="57">
        <f t="shared" si="6"/>
        <v>166</v>
      </c>
      <c r="N15" s="32">
        <f t="shared" si="7"/>
        <v>5.8617608432974047E-2</v>
      </c>
      <c r="O15" s="32">
        <f t="shared" si="8"/>
        <v>6.6751993284078354E-2</v>
      </c>
      <c r="P15" s="33">
        <f t="shared" si="9"/>
        <v>6.3378631034103974E-2</v>
      </c>
      <c r="Q15" s="41"/>
      <c r="R15" s="58">
        <f t="shared" si="10"/>
        <v>13.488603461023741</v>
      </c>
      <c r="S15" s="58">
        <f t="shared" si="11"/>
        <v>15.30845712648197</v>
      </c>
      <c r="T15" s="58">
        <f t="shared" si="12"/>
        <v>14.555252910186921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5130.4100227362351</v>
      </c>
      <c r="F16" s="56">
        <v>5859.8880651326535</v>
      </c>
      <c r="G16" s="57">
        <f t="shared" si="4"/>
        <v>10990.298087868889</v>
      </c>
      <c r="H16" s="56">
        <v>101</v>
      </c>
      <c r="I16" s="56">
        <v>139</v>
      </c>
      <c r="J16" s="57">
        <f t="shared" si="5"/>
        <v>240</v>
      </c>
      <c r="K16" s="56">
        <v>124</v>
      </c>
      <c r="L16" s="56">
        <v>131</v>
      </c>
      <c r="M16" s="57">
        <f t="shared" si="6"/>
        <v>255</v>
      </c>
      <c r="N16" s="32">
        <f t="shared" si="7"/>
        <v>9.7595686020701469E-2</v>
      </c>
      <c r="O16" s="32">
        <f t="shared" si="8"/>
        <v>9.3740210921625503E-2</v>
      </c>
      <c r="P16" s="33">
        <f t="shared" si="9"/>
        <v>9.5501373721488425E-2</v>
      </c>
      <c r="Q16" s="41"/>
      <c r="R16" s="58">
        <f t="shared" si="10"/>
        <v>22.801822323272155</v>
      </c>
      <c r="S16" s="58">
        <f t="shared" si="11"/>
        <v>21.70328913012094</v>
      </c>
      <c r="T16" s="58">
        <f t="shared" si="12"/>
        <v>22.20262239973513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5511.6038374677082</v>
      </c>
      <c r="F17" s="56">
        <v>6440.4593467325258</v>
      </c>
      <c r="G17" s="57">
        <f t="shared" si="4"/>
        <v>11952.063184200233</v>
      </c>
      <c r="H17" s="56">
        <v>123</v>
      </c>
      <c r="I17" s="56">
        <v>140</v>
      </c>
      <c r="J17" s="57">
        <f t="shared" si="5"/>
        <v>263</v>
      </c>
      <c r="K17" s="56">
        <v>109</v>
      </c>
      <c r="L17" s="56">
        <v>131</v>
      </c>
      <c r="M17" s="57">
        <f t="shared" si="6"/>
        <v>240</v>
      </c>
      <c r="N17" s="32">
        <f t="shared" ref="N17:N81" si="13">+E17/(H17*216+K17*248)</f>
        <v>0.10282842980350201</v>
      </c>
      <c r="O17" s="32">
        <f t="shared" si="0"/>
        <v>0.10267279917632517</v>
      </c>
      <c r="P17" s="33">
        <f t="shared" si="1"/>
        <v>0.10274450849494733</v>
      </c>
      <c r="Q17" s="41"/>
      <c r="R17" s="58">
        <f t="shared" si="10"/>
        <v>23.756913092533225</v>
      </c>
      <c r="S17" s="58">
        <f t="shared" si="11"/>
        <v>23.765532644769468</v>
      </c>
      <c r="T17" s="58">
        <f t="shared" si="12"/>
        <v>23.761557026243008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7011.820374052686</v>
      </c>
      <c r="F18" s="56">
        <v>7856.0199698684446</v>
      </c>
      <c r="G18" s="57">
        <f t="shared" si="4"/>
        <v>14867.840343921131</v>
      </c>
      <c r="H18" s="56">
        <v>132</v>
      </c>
      <c r="I18" s="56">
        <v>142</v>
      </c>
      <c r="J18" s="57">
        <f t="shared" si="5"/>
        <v>274</v>
      </c>
      <c r="K18" s="56">
        <v>109</v>
      </c>
      <c r="L18" s="56">
        <v>131</v>
      </c>
      <c r="M18" s="57">
        <f t="shared" si="6"/>
        <v>240</v>
      </c>
      <c r="N18" s="32">
        <f t="shared" si="13"/>
        <v>0.12623902445003396</v>
      </c>
      <c r="O18" s="32">
        <f t="shared" si="0"/>
        <v>0.12438283676169165</v>
      </c>
      <c r="P18" s="33">
        <f t="shared" si="1"/>
        <v>0.12525138448511533</v>
      </c>
      <c r="Q18" s="41"/>
      <c r="R18" s="58">
        <f t="shared" si="10"/>
        <v>29.094690348766331</v>
      </c>
      <c r="S18" s="58">
        <f t="shared" si="11"/>
        <v>28.776629926258039</v>
      </c>
      <c r="T18" s="58">
        <f t="shared" si="12"/>
        <v>28.925759423971073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10020.794295968877</v>
      </c>
      <c r="F19" s="56">
        <v>9038.3361595485148</v>
      </c>
      <c r="G19" s="57">
        <f t="shared" si="4"/>
        <v>19059.130455517392</v>
      </c>
      <c r="H19" s="56">
        <v>139</v>
      </c>
      <c r="I19" s="56">
        <v>138</v>
      </c>
      <c r="J19" s="57">
        <f t="shared" si="5"/>
        <v>277</v>
      </c>
      <c r="K19" s="56">
        <v>108</v>
      </c>
      <c r="L19" s="56">
        <v>129</v>
      </c>
      <c r="M19" s="57">
        <f t="shared" si="6"/>
        <v>237</v>
      </c>
      <c r="N19" s="32">
        <f t="shared" si="13"/>
        <v>0.1763975900571905</v>
      </c>
      <c r="O19" s="32">
        <f t="shared" si="0"/>
        <v>0.1462513941674517</v>
      </c>
      <c r="P19" s="33">
        <f t="shared" si="1"/>
        <v>0.16069009219881789</v>
      </c>
      <c r="Q19" s="41"/>
      <c r="R19" s="58">
        <f t="shared" si="10"/>
        <v>40.57001739258655</v>
      </c>
      <c r="S19" s="58">
        <f t="shared" si="11"/>
        <v>33.851446290443874</v>
      </c>
      <c r="T19" s="58">
        <f t="shared" si="12"/>
        <v>37.080020341473528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13646.032774105081</v>
      </c>
      <c r="F20" s="56">
        <v>12833.040494716195</v>
      </c>
      <c r="G20" s="57">
        <f t="shared" si="4"/>
        <v>26479.073268821274</v>
      </c>
      <c r="H20" s="56">
        <v>151</v>
      </c>
      <c r="I20" s="56">
        <v>181</v>
      </c>
      <c r="J20" s="57">
        <f t="shared" si="5"/>
        <v>332</v>
      </c>
      <c r="K20" s="56">
        <v>108</v>
      </c>
      <c r="L20" s="56">
        <v>113</v>
      </c>
      <c r="M20" s="57">
        <f t="shared" si="6"/>
        <v>221</v>
      </c>
      <c r="N20" s="32">
        <f t="shared" si="13"/>
        <v>0.22973119148325052</v>
      </c>
      <c r="O20" s="32">
        <f t="shared" si="0"/>
        <v>0.19119547816919241</v>
      </c>
      <c r="P20" s="33">
        <f t="shared" si="1"/>
        <v>0.20928764834667463</v>
      </c>
      <c r="Q20" s="41"/>
      <c r="R20" s="58">
        <f t="shared" si="10"/>
        <v>52.687385228204946</v>
      </c>
      <c r="S20" s="58">
        <f t="shared" si="11"/>
        <v>43.649797601075491</v>
      </c>
      <c r="T20" s="58">
        <f t="shared" si="12"/>
        <v>47.882591806186753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13438.962083586546</v>
      </c>
      <c r="F21" s="56">
        <v>12859.084142529004</v>
      </c>
      <c r="G21" s="57">
        <f t="shared" si="4"/>
        <v>26298.046226115548</v>
      </c>
      <c r="H21" s="56">
        <v>139</v>
      </c>
      <c r="I21" s="56">
        <v>181</v>
      </c>
      <c r="J21" s="57">
        <f t="shared" si="5"/>
        <v>320</v>
      </c>
      <c r="K21" s="56">
        <v>109</v>
      </c>
      <c r="L21" s="56">
        <v>109</v>
      </c>
      <c r="M21" s="57">
        <f t="shared" si="6"/>
        <v>218</v>
      </c>
      <c r="N21" s="32">
        <f t="shared" si="13"/>
        <v>0.23553985704547367</v>
      </c>
      <c r="O21" s="32">
        <f t="shared" si="0"/>
        <v>0.19445747856473813</v>
      </c>
      <c r="P21" s="33">
        <f t="shared" si="1"/>
        <v>0.21348589286040029</v>
      </c>
      <c r="Q21" s="41"/>
      <c r="R21" s="58">
        <f t="shared" si="10"/>
        <v>54.189363240268328</v>
      </c>
      <c r="S21" s="58">
        <f t="shared" si="11"/>
        <v>44.341669456996563</v>
      </c>
      <c r="T21" s="58">
        <f t="shared" si="12"/>
        <v>48.881126814341165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12819.430690210515</v>
      </c>
      <c r="F22" s="56">
        <v>12350.936033794929</v>
      </c>
      <c r="G22" s="57">
        <f t="shared" si="4"/>
        <v>25170.366724005442</v>
      </c>
      <c r="H22" s="56">
        <v>138</v>
      </c>
      <c r="I22" s="56">
        <v>175</v>
      </c>
      <c r="J22" s="57">
        <f t="shared" si="5"/>
        <v>313</v>
      </c>
      <c r="K22" s="56">
        <v>109</v>
      </c>
      <c r="L22" s="56">
        <v>107</v>
      </c>
      <c r="M22" s="57">
        <f t="shared" si="6"/>
        <v>216</v>
      </c>
      <c r="N22" s="32">
        <f t="shared" si="13"/>
        <v>0.22553537456387251</v>
      </c>
      <c r="O22" s="32">
        <f t="shared" si="0"/>
        <v>0.19197550413135614</v>
      </c>
      <c r="P22" s="33">
        <f t="shared" si="1"/>
        <v>0.20771742526577411</v>
      </c>
      <c r="Q22" s="41"/>
      <c r="R22" s="58">
        <f t="shared" si="10"/>
        <v>51.90052911016403</v>
      </c>
      <c r="S22" s="58">
        <f t="shared" si="11"/>
        <v>43.797645509911099</v>
      </c>
      <c r="T22" s="58">
        <f t="shared" si="12"/>
        <v>47.581033504736183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11620.973813309491</v>
      </c>
      <c r="F23" s="56">
        <v>9786.1442252079651</v>
      </c>
      <c r="G23" s="57">
        <f t="shared" si="4"/>
        <v>21407.118038517456</v>
      </c>
      <c r="H23" s="56">
        <v>137</v>
      </c>
      <c r="I23" s="56">
        <v>176</v>
      </c>
      <c r="J23" s="57">
        <f t="shared" si="5"/>
        <v>313</v>
      </c>
      <c r="K23" s="56">
        <v>110</v>
      </c>
      <c r="L23" s="56">
        <v>105</v>
      </c>
      <c r="M23" s="57">
        <f t="shared" si="6"/>
        <v>215</v>
      </c>
      <c r="N23" s="32">
        <f t="shared" si="13"/>
        <v>0.20433559244108684</v>
      </c>
      <c r="O23" s="32">
        <f t="shared" si="0"/>
        <v>0.15277482554652125</v>
      </c>
      <c r="P23" s="33">
        <f t="shared" si="1"/>
        <v>0.17702366729390592</v>
      </c>
      <c r="Q23" s="41"/>
      <c r="R23" s="58">
        <f t="shared" si="10"/>
        <v>47.048476976961503</v>
      </c>
      <c r="S23" s="58">
        <f t="shared" si="11"/>
        <v>34.826136032768559</v>
      </c>
      <c r="T23" s="58">
        <f t="shared" si="12"/>
        <v>40.543784163858817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10905.783132801394</v>
      </c>
      <c r="F24" s="56">
        <v>9149.6721472997069</v>
      </c>
      <c r="G24" s="57">
        <f t="shared" si="4"/>
        <v>20055.455280101101</v>
      </c>
      <c r="H24" s="56">
        <v>117</v>
      </c>
      <c r="I24" s="56">
        <v>159</v>
      </c>
      <c r="J24" s="57">
        <f t="shared" si="5"/>
        <v>276</v>
      </c>
      <c r="K24" s="56">
        <v>129</v>
      </c>
      <c r="L24" s="56">
        <v>105</v>
      </c>
      <c r="M24" s="57">
        <f t="shared" si="6"/>
        <v>234</v>
      </c>
      <c r="N24" s="32">
        <f t="shared" si="13"/>
        <v>0.1904474562168447</v>
      </c>
      <c r="O24" s="32">
        <f t="shared" si="0"/>
        <v>0.15152477721415783</v>
      </c>
      <c r="P24" s="33">
        <f t="shared" si="1"/>
        <v>0.1704700061208104</v>
      </c>
      <c r="Q24" s="41"/>
      <c r="R24" s="58">
        <f t="shared" si="10"/>
        <v>44.332451759355259</v>
      </c>
      <c r="S24" s="58">
        <f t="shared" si="11"/>
        <v>34.657849042801921</v>
      </c>
      <c r="T24" s="58">
        <f t="shared" si="12"/>
        <v>39.324422117845295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10268.054163228328</v>
      </c>
      <c r="F25" s="56">
        <v>9158.5017926285127</v>
      </c>
      <c r="G25" s="57">
        <f t="shared" si="4"/>
        <v>19426.555955856842</v>
      </c>
      <c r="H25" s="56">
        <v>118</v>
      </c>
      <c r="I25" s="56">
        <v>158</v>
      </c>
      <c r="J25" s="57">
        <f t="shared" si="5"/>
        <v>276</v>
      </c>
      <c r="K25" s="56">
        <v>129</v>
      </c>
      <c r="L25" s="56">
        <v>105</v>
      </c>
      <c r="M25" s="57">
        <f t="shared" si="6"/>
        <v>234</v>
      </c>
      <c r="N25" s="32">
        <f t="shared" si="13"/>
        <v>0.17863698961775101</v>
      </c>
      <c r="O25" s="32">
        <f t="shared" si="0"/>
        <v>0.15221549316295227</v>
      </c>
      <c r="P25" s="33">
        <f t="shared" si="1"/>
        <v>0.16512440462954611</v>
      </c>
      <c r="Q25" s="41"/>
      <c r="R25" s="58">
        <f t="shared" si="10"/>
        <v>41.571069486754361</v>
      </c>
      <c r="S25" s="58">
        <f t="shared" si="11"/>
        <v>34.823200732427807</v>
      </c>
      <c r="T25" s="58">
        <f t="shared" si="12"/>
        <v>38.091286187954594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9794.1182015051018</v>
      </c>
      <c r="F26" s="56">
        <v>8949.7896457250063</v>
      </c>
      <c r="G26" s="57">
        <f t="shared" si="4"/>
        <v>18743.907847230108</v>
      </c>
      <c r="H26" s="56">
        <v>122</v>
      </c>
      <c r="I26" s="56">
        <v>157</v>
      </c>
      <c r="J26" s="57">
        <f t="shared" si="5"/>
        <v>279</v>
      </c>
      <c r="K26" s="56">
        <v>129</v>
      </c>
      <c r="L26" s="56">
        <v>89</v>
      </c>
      <c r="M26" s="57">
        <f t="shared" si="6"/>
        <v>218</v>
      </c>
      <c r="N26" s="32">
        <f t="shared" si="13"/>
        <v>0.16786847321927023</v>
      </c>
      <c r="O26" s="32">
        <f t="shared" si="0"/>
        <v>0.15986334748722861</v>
      </c>
      <c r="P26" s="33">
        <f t="shared" si="1"/>
        <v>0.16394853270616216</v>
      </c>
      <c r="Q26" s="41"/>
      <c r="R26" s="58">
        <f t="shared" si="10"/>
        <v>39.020391241056181</v>
      </c>
      <c r="S26" s="58">
        <f t="shared" si="11"/>
        <v>36.381258722459378</v>
      </c>
      <c r="T26" s="58">
        <f t="shared" si="12"/>
        <v>37.714100296237639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8984.2646138214332</v>
      </c>
      <c r="F27" s="56">
        <v>7098.0926264318095</v>
      </c>
      <c r="G27" s="57">
        <f t="shared" si="4"/>
        <v>16082.357240253243</v>
      </c>
      <c r="H27" s="56">
        <v>130</v>
      </c>
      <c r="I27" s="56">
        <v>158</v>
      </c>
      <c r="J27" s="57">
        <f t="shared" si="5"/>
        <v>288</v>
      </c>
      <c r="K27" s="56">
        <v>129</v>
      </c>
      <c r="L27" s="56">
        <v>104</v>
      </c>
      <c r="M27" s="57">
        <f t="shared" si="6"/>
        <v>233</v>
      </c>
      <c r="N27" s="32">
        <f t="shared" si="13"/>
        <v>0.14955827363532817</v>
      </c>
      <c r="O27" s="32">
        <f t="shared" si="0"/>
        <v>0.11845948976021044</v>
      </c>
      <c r="P27" s="33">
        <f t="shared" si="1"/>
        <v>0.13402857890737085</v>
      </c>
      <c r="Q27" s="41"/>
      <c r="R27" s="58">
        <f t="shared" si="10"/>
        <v>34.688280362244917</v>
      </c>
      <c r="S27" s="58">
        <f t="shared" si="11"/>
        <v>27.091956589434389</v>
      </c>
      <c r="T27" s="58">
        <f t="shared" si="12"/>
        <v>30.868248061906417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2799.8138784323874</v>
      </c>
      <c r="F28" s="56">
        <v>3214.1510717708666</v>
      </c>
      <c r="G28" s="57">
        <f t="shared" si="4"/>
        <v>6013.9649502032535</v>
      </c>
      <c r="H28" s="56">
        <v>89</v>
      </c>
      <c r="I28" s="56">
        <v>110</v>
      </c>
      <c r="J28" s="57">
        <f t="shared" si="5"/>
        <v>199</v>
      </c>
      <c r="K28" s="56">
        <v>0</v>
      </c>
      <c r="L28" s="56">
        <v>0</v>
      </c>
      <c r="M28" s="57">
        <f t="shared" si="6"/>
        <v>0</v>
      </c>
      <c r="N28" s="32">
        <f t="shared" si="13"/>
        <v>0.14564158751729023</v>
      </c>
      <c r="O28" s="32">
        <f t="shared" si="0"/>
        <v>0.13527571850887485</v>
      </c>
      <c r="P28" s="33">
        <f t="shared" si="1"/>
        <v>0.13991171017595508</v>
      </c>
      <c r="Q28" s="41"/>
      <c r="R28" s="58">
        <f t="shared" si="10"/>
        <v>31.45858290373469</v>
      </c>
      <c r="S28" s="58">
        <f t="shared" si="11"/>
        <v>29.219555197916968</v>
      </c>
      <c r="T28" s="58">
        <f t="shared" si="12"/>
        <v>30.220929398006298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2564.6769264596091</v>
      </c>
      <c r="F29" s="56">
        <v>3282.1301294924037</v>
      </c>
      <c r="G29" s="57">
        <f t="shared" si="4"/>
        <v>5846.8070559520129</v>
      </c>
      <c r="H29" s="56">
        <v>89</v>
      </c>
      <c r="I29" s="56">
        <v>90</v>
      </c>
      <c r="J29" s="57">
        <f t="shared" si="5"/>
        <v>179</v>
      </c>
      <c r="K29" s="56">
        <v>0</v>
      </c>
      <c r="L29" s="56">
        <v>0</v>
      </c>
      <c r="M29" s="57">
        <f t="shared" si="6"/>
        <v>0</v>
      </c>
      <c r="N29" s="32">
        <f t="shared" si="13"/>
        <v>0.13341016055241411</v>
      </c>
      <c r="O29" s="32">
        <f t="shared" si="0"/>
        <v>0.16883385439775739</v>
      </c>
      <c r="P29" s="33">
        <f t="shared" si="1"/>
        <v>0.15122095634057556</v>
      </c>
      <c r="Q29" s="41"/>
      <c r="R29" s="58">
        <f t="shared" si="10"/>
        <v>28.816594679321451</v>
      </c>
      <c r="S29" s="58">
        <f t="shared" si="11"/>
        <v>36.468112549915595</v>
      </c>
      <c r="T29" s="58">
        <f t="shared" si="12"/>
        <v>32.663726569564318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2472.5218114987879</v>
      </c>
      <c r="F30" s="56">
        <v>3324.6055339444324</v>
      </c>
      <c r="G30" s="57">
        <f t="shared" si="4"/>
        <v>5797.1273454432203</v>
      </c>
      <c r="H30" s="56">
        <v>89</v>
      </c>
      <c r="I30" s="56">
        <v>110</v>
      </c>
      <c r="J30" s="57">
        <f t="shared" si="5"/>
        <v>199</v>
      </c>
      <c r="K30" s="56">
        <v>0</v>
      </c>
      <c r="L30" s="56">
        <v>0</v>
      </c>
      <c r="M30" s="57">
        <f t="shared" si="6"/>
        <v>0</v>
      </c>
      <c r="N30" s="32">
        <f t="shared" si="13"/>
        <v>0.12861640717326195</v>
      </c>
      <c r="O30" s="32">
        <f t="shared" si="0"/>
        <v>0.13992447533436164</v>
      </c>
      <c r="P30" s="33">
        <f t="shared" si="1"/>
        <v>0.1348670981165834</v>
      </c>
      <c r="Q30" s="41"/>
      <c r="R30" s="58">
        <f t="shared" si="10"/>
        <v>27.781143949424582</v>
      </c>
      <c r="S30" s="58">
        <f t="shared" si="11"/>
        <v>30.223686672222112</v>
      </c>
      <c r="T30" s="58">
        <f t="shared" si="12"/>
        <v>29.13129319318201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2341.1762002063829</v>
      </c>
      <c r="F31" s="56">
        <v>3268.6668074621248</v>
      </c>
      <c r="G31" s="57">
        <f t="shared" si="4"/>
        <v>5609.8430076685072</v>
      </c>
      <c r="H31" s="56">
        <v>89</v>
      </c>
      <c r="I31" s="56">
        <v>110</v>
      </c>
      <c r="J31" s="57">
        <f t="shared" si="5"/>
        <v>199</v>
      </c>
      <c r="K31" s="56">
        <v>0</v>
      </c>
      <c r="L31" s="56">
        <v>0</v>
      </c>
      <c r="M31" s="57">
        <f t="shared" si="6"/>
        <v>0</v>
      </c>
      <c r="N31" s="32">
        <f t="shared" si="13"/>
        <v>0.12178403038942899</v>
      </c>
      <c r="O31" s="32">
        <f t="shared" si="0"/>
        <v>0.137570151829214</v>
      </c>
      <c r="P31" s="33">
        <f t="shared" si="1"/>
        <v>0.13051002716518953</v>
      </c>
      <c r="Q31" s="41"/>
      <c r="R31" s="58">
        <f t="shared" si="10"/>
        <v>26.305350564116662</v>
      </c>
      <c r="S31" s="58">
        <f t="shared" si="11"/>
        <v>29.715152795110225</v>
      </c>
      <c r="T31" s="58">
        <f t="shared" si="12"/>
        <v>28.190165867680939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2220.6539216066108</v>
      </c>
      <c r="F32" s="56">
        <v>3192.549355678982</v>
      </c>
      <c r="G32" s="57">
        <f t="shared" si="4"/>
        <v>5413.2032772855928</v>
      </c>
      <c r="H32" s="56">
        <v>86</v>
      </c>
      <c r="I32" s="56">
        <v>110</v>
      </c>
      <c r="J32" s="57">
        <f t="shared" si="5"/>
        <v>196</v>
      </c>
      <c r="K32" s="56">
        <v>0</v>
      </c>
      <c r="L32" s="56">
        <v>0</v>
      </c>
      <c r="M32" s="57">
        <f t="shared" si="6"/>
        <v>0</v>
      </c>
      <c r="N32" s="32">
        <f t="shared" si="13"/>
        <v>0.11954424642585114</v>
      </c>
      <c r="O32" s="32">
        <f t="shared" si="0"/>
        <v>0.13436655537369452</v>
      </c>
      <c r="P32" s="33">
        <f t="shared" si="1"/>
        <v>0.12786288920270203</v>
      </c>
      <c r="Q32" s="41"/>
      <c r="R32" s="58">
        <f t="shared" si="10"/>
        <v>25.821557227983845</v>
      </c>
      <c r="S32" s="58">
        <f t="shared" si="11"/>
        <v>29.023175960718017</v>
      </c>
      <c r="T32" s="58">
        <f t="shared" si="12"/>
        <v>27.618384067783637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1717.0706282116334</v>
      </c>
      <c r="F33" s="56">
        <v>2605.7346997472141</v>
      </c>
      <c r="G33" s="57">
        <f t="shared" si="4"/>
        <v>4322.8053279588476</v>
      </c>
      <c r="H33" s="56">
        <v>73</v>
      </c>
      <c r="I33" s="56">
        <v>109</v>
      </c>
      <c r="J33" s="57">
        <f t="shared" si="5"/>
        <v>182</v>
      </c>
      <c r="K33" s="56">
        <v>0</v>
      </c>
      <c r="L33" s="56">
        <v>0</v>
      </c>
      <c r="M33" s="57">
        <f t="shared" si="6"/>
        <v>0</v>
      </c>
      <c r="N33" s="32">
        <f t="shared" si="13"/>
        <v>0.10889590488404575</v>
      </c>
      <c r="O33" s="32">
        <f t="shared" si="0"/>
        <v>0.11067510617342907</v>
      </c>
      <c r="P33" s="33">
        <f t="shared" si="1"/>
        <v>0.10996147049142367</v>
      </c>
      <c r="Q33" s="41"/>
      <c r="R33" s="58">
        <f t="shared" si="10"/>
        <v>23.521515454953882</v>
      </c>
      <c r="S33" s="58">
        <f t="shared" si="11"/>
        <v>23.90582293346068</v>
      </c>
      <c r="T33" s="58">
        <f t="shared" si="12"/>
        <v>23.751677626147515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729.1188313357394</v>
      </c>
      <c r="F34" s="56">
        <v>836.9568271188657</v>
      </c>
      <c r="G34" s="57">
        <f t="shared" si="4"/>
        <v>1566.0756584546052</v>
      </c>
      <c r="H34" s="56">
        <v>74</v>
      </c>
      <c r="I34" s="56">
        <v>109</v>
      </c>
      <c r="J34" s="57">
        <f t="shared" si="5"/>
        <v>183</v>
      </c>
      <c r="K34" s="56">
        <v>0</v>
      </c>
      <c r="L34" s="56">
        <v>0</v>
      </c>
      <c r="M34" s="57">
        <f t="shared" si="6"/>
        <v>0</v>
      </c>
      <c r="N34" s="32">
        <f t="shared" si="13"/>
        <v>4.56155425009847E-2</v>
      </c>
      <c r="O34" s="32">
        <f t="shared" si="0"/>
        <v>3.5548625005048663E-2</v>
      </c>
      <c r="P34" s="33">
        <f t="shared" si="1"/>
        <v>3.9619400385918976E-2</v>
      </c>
      <c r="Q34" s="41"/>
      <c r="R34" s="58">
        <f t="shared" si="10"/>
        <v>9.8529571802126945</v>
      </c>
      <c r="S34" s="58">
        <f t="shared" si="11"/>
        <v>7.6785030010905109</v>
      </c>
      <c r="T34" s="58">
        <f t="shared" si="12"/>
        <v>8.5577904833584988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397.13875502052434</v>
      </c>
      <c r="F35" s="56">
        <v>462.94717276669257</v>
      </c>
      <c r="G35" s="57">
        <f t="shared" si="4"/>
        <v>860.08592778721686</v>
      </c>
      <c r="H35" s="56">
        <v>104</v>
      </c>
      <c r="I35" s="56">
        <v>110</v>
      </c>
      <c r="J35" s="57">
        <f t="shared" si="5"/>
        <v>214</v>
      </c>
      <c r="K35" s="56">
        <v>0</v>
      </c>
      <c r="L35" s="56">
        <v>0</v>
      </c>
      <c r="M35" s="57">
        <f t="shared" si="6"/>
        <v>0</v>
      </c>
      <c r="N35" s="32">
        <f t="shared" si="13"/>
        <v>1.76788975703581E-2</v>
      </c>
      <c r="O35" s="32">
        <f t="shared" si="0"/>
        <v>1.9484308618126792E-2</v>
      </c>
      <c r="P35" s="33">
        <f t="shared" si="1"/>
        <v>1.8606912594912099E-2</v>
      </c>
      <c r="Q35" s="41"/>
      <c r="R35" s="58">
        <f t="shared" si="10"/>
        <v>3.8186418751973497</v>
      </c>
      <c r="S35" s="58">
        <f t="shared" si="11"/>
        <v>4.2086106615153867</v>
      </c>
      <c r="T35" s="58">
        <f t="shared" si="12"/>
        <v>4.0190931205010134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86.944722254104462</v>
      </c>
      <c r="F36" s="61">
        <v>63.999999999999986</v>
      </c>
      <c r="G36" s="62">
        <f t="shared" si="4"/>
        <v>150.94472225410445</v>
      </c>
      <c r="H36" s="61">
        <v>107</v>
      </c>
      <c r="I36" s="61">
        <v>109</v>
      </c>
      <c r="J36" s="62">
        <f t="shared" si="5"/>
        <v>216</v>
      </c>
      <c r="K36" s="61">
        <v>0</v>
      </c>
      <c r="L36" s="61">
        <v>0</v>
      </c>
      <c r="M36" s="62">
        <f t="shared" si="6"/>
        <v>0</v>
      </c>
      <c r="N36" s="34">
        <f t="shared" si="13"/>
        <v>3.7618865634347727E-3</v>
      </c>
      <c r="O36" s="34">
        <f t="shared" si="0"/>
        <v>2.7183146449201489E-3</v>
      </c>
      <c r="P36" s="35">
        <f t="shared" si="1"/>
        <v>3.2352692527028559E-3</v>
      </c>
      <c r="Q36" s="41"/>
      <c r="R36" s="58">
        <f t="shared" si="10"/>
        <v>0.81256749770191083</v>
      </c>
      <c r="S36" s="58">
        <f t="shared" si="11"/>
        <v>0.58715596330275222</v>
      </c>
      <c r="T36" s="58">
        <f t="shared" si="12"/>
        <v>0.69881815858381691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3113.2560897634403</v>
      </c>
      <c r="F37" s="64">
        <v>3323.4258037203417</v>
      </c>
      <c r="G37" s="65">
        <f t="shared" si="4"/>
        <v>6436.681893483782</v>
      </c>
      <c r="H37" s="64">
        <v>46</v>
      </c>
      <c r="I37" s="64">
        <v>45</v>
      </c>
      <c r="J37" s="65">
        <f t="shared" si="5"/>
        <v>91</v>
      </c>
      <c r="K37" s="64">
        <v>65</v>
      </c>
      <c r="L37" s="64">
        <v>66</v>
      </c>
      <c r="M37" s="65">
        <f t="shared" si="6"/>
        <v>131</v>
      </c>
      <c r="N37" s="30">
        <f t="shared" si="13"/>
        <v>0.11948327025496777</v>
      </c>
      <c r="O37" s="30">
        <f t="shared" si="0"/>
        <v>0.12739289342687601</v>
      </c>
      <c r="P37" s="31">
        <f t="shared" si="1"/>
        <v>0.12344050885017993</v>
      </c>
      <c r="Q37" s="41"/>
      <c r="R37" s="58">
        <f t="shared" si="10"/>
        <v>28.047352160030993</v>
      </c>
      <c r="S37" s="58">
        <f t="shared" si="11"/>
        <v>29.940773006489565</v>
      </c>
      <c r="T37" s="58">
        <f t="shared" si="12"/>
        <v>28.994062583260281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2982.5675678260018</v>
      </c>
      <c r="F38" s="56">
        <v>3295.5824520233327</v>
      </c>
      <c r="G38" s="57">
        <f t="shared" si="4"/>
        <v>6278.1500198493341</v>
      </c>
      <c r="H38" s="56">
        <v>46</v>
      </c>
      <c r="I38" s="56">
        <v>45</v>
      </c>
      <c r="J38" s="57">
        <f t="shared" si="5"/>
        <v>91</v>
      </c>
      <c r="K38" s="56">
        <v>53</v>
      </c>
      <c r="L38" s="56">
        <v>78</v>
      </c>
      <c r="M38" s="57">
        <f t="shared" si="6"/>
        <v>131</v>
      </c>
      <c r="N38" s="32">
        <f t="shared" si="13"/>
        <v>0.12922736429055467</v>
      </c>
      <c r="O38" s="32">
        <f t="shared" si="0"/>
        <v>0.11339053303135607</v>
      </c>
      <c r="P38" s="33">
        <f t="shared" si="1"/>
        <v>0.12040023818367088</v>
      </c>
      <c r="Q38" s="41"/>
      <c r="R38" s="58">
        <f t="shared" si="10"/>
        <v>30.126945129555573</v>
      </c>
      <c r="S38" s="58">
        <f t="shared" si="11"/>
        <v>26.793353268482381</v>
      </c>
      <c r="T38" s="58">
        <f t="shared" si="12"/>
        <v>28.279955044366371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2914.9786408318805</v>
      </c>
      <c r="F39" s="56">
        <v>3226.10144261819</v>
      </c>
      <c r="G39" s="57">
        <f t="shared" si="4"/>
        <v>6141.0800834500706</v>
      </c>
      <c r="H39" s="56">
        <v>46</v>
      </c>
      <c r="I39" s="56">
        <v>45</v>
      </c>
      <c r="J39" s="57">
        <f t="shared" si="5"/>
        <v>91</v>
      </c>
      <c r="K39" s="56">
        <v>45</v>
      </c>
      <c r="L39" s="56">
        <v>88</v>
      </c>
      <c r="M39" s="57">
        <f t="shared" si="6"/>
        <v>133</v>
      </c>
      <c r="N39" s="32">
        <f t="shared" si="13"/>
        <v>0.13817684114675202</v>
      </c>
      <c r="O39" s="32">
        <f t="shared" si="0"/>
        <v>0.10227306120397509</v>
      </c>
      <c r="P39" s="33">
        <f t="shared" si="1"/>
        <v>0.11666185568864115</v>
      </c>
      <c r="Q39" s="41"/>
      <c r="R39" s="58">
        <f t="shared" si="10"/>
        <v>32.032732316833851</v>
      </c>
      <c r="S39" s="58">
        <f t="shared" si="11"/>
        <v>24.256401824196917</v>
      </c>
      <c r="T39" s="58">
        <f t="shared" si="12"/>
        <v>27.415536086830674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2859.8533762263842</v>
      </c>
      <c r="F40" s="56">
        <v>3198.6066198771196</v>
      </c>
      <c r="G40" s="57">
        <f t="shared" si="4"/>
        <v>6058.4599961035037</v>
      </c>
      <c r="H40" s="56">
        <v>47</v>
      </c>
      <c r="I40" s="56">
        <v>45</v>
      </c>
      <c r="J40" s="57">
        <f t="shared" si="5"/>
        <v>92</v>
      </c>
      <c r="K40" s="56">
        <v>65</v>
      </c>
      <c r="L40" s="56">
        <v>69</v>
      </c>
      <c r="M40" s="57">
        <f t="shared" si="6"/>
        <v>134</v>
      </c>
      <c r="N40" s="32">
        <f t="shared" si="13"/>
        <v>0.10885556395502376</v>
      </c>
      <c r="O40" s="32">
        <f t="shared" si="0"/>
        <v>0.11920865458695287</v>
      </c>
      <c r="P40" s="33">
        <f t="shared" si="1"/>
        <v>0.11408669772716752</v>
      </c>
      <c r="Q40" s="41"/>
      <c r="R40" s="58">
        <f t="shared" si="10"/>
        <v>25.534405144878431</v>
      </c>
      <c r="S40" s="58">
        <f t="shared" si="11"/>
        <v>28.057952805939646</v>
      </c>
      <c r="T40" s="58">
        <f t="shared" si="12"/>
        <v>26.80734511550223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2807.7552180163052</v>
      </c>
      <c r="F41" s="56">
        <v>3153.2055194158183</v>
      </c>
      <c r="G41" s="57">
        <f t="shared" si="4"/>
        <v>5960.960737432124</v>
      </c>
      <c r="H41" s="56">
        <v>66</v>
      </c>
      <c r="I41" s="56">
        <v>45</v>
      </c>
      <c r="J41" s="57">
        <f t="shared" si="5"/>
        <v>111</v>
      </c>
      <c r="K41" s="56">
        <v>65</v>
      </c>
      <c r="L41" s="56">
        <v>66</v>
      </c>
      <c r="M41" s="57">
        <f t="shared" si="6"/>
        <v>131</v>
      </c>
      <c r="N41" s="32">
        <f t="shared" si="13"/>
        <v>9.2433342705303706E-2</v>
      </c>
      <c r="O41" s="32">
        <f t="shared" si="0"/>
        <v>0.12086804352253214</v>
      </c>
      <c r="P41" s="33">
        <f t="shared" si="1"/>
        <v>0.10557099634160039</v>
      </c>
      <c r="Q41" s="41"/>
      <c r="R41" s="58">
        <f t="shared" si="10"/>
        <v>21.433245939055766</v>
      </c>
      <c r="S41" s="58">
        <f t="shared" si="11"/>
        <v>28.407256931674038</v>
      </c>
      <c r="T41" s="58">
        <f t="shared" si="12"/>
        <v>24.63206916294266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1928.0023506181506</v>
      </c>
      <c r="F42" s="56">
        <v>1221.2865824645876</v>
      </c>
      <c r="G42" s="57">
        <f t="shared" si="4"/>
        <v>3149.2889330827384</v>
      </c>
      <c r="H42" s="56">
        <v>0</v>
      </c>
      <c r="I42" s="56">
        <v>0</v>
      </c>
      <c r="J42" s="57">
        <f t="shared" si="5"/>
        <v>0</v>
      </c>
      <c r="K42" s="56">
        <v>65</v>
      </c>
      <c r="L42" s="56">
        <v>66</v>
      </c>
      <c r="M42" s="57">
        <f t="shared" si="6"/>
        <v>131</v>
      </c>
      <c r="N42" s="32">
        <f t="shared" si="13"/>
        <v>0.11960312348747833</v>
      </c>
      <c r="O42" s="32">
        <f t="shared" si="0"/>
        <v>7.4614282897396605E-2</v>
      </c>
      <c r="P42" s="33">
        <f t="shared" si="1"/>
        <v>9.6936990060414258E-2</v>
      </c>
      <c r="Q42" s="41"/>
      <c r="R42" s="58">
        <f t="shared" si="10"/>
        <v>29.661574624894623</v>
      </c>
      <c r="S42" s="58">
        <f t="shared" si="11"/>
        <v>18.504342158554358</v>
      </c>
      <c r="T42" s="58">
        <f t="shared" si="12"/>
        <v>24.040373534982734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1747.9083526183065</v>
      </c>
      <c r="F43" s="56">
        <v>1129.4268262593689</v>
      </c>
      <c r="G43" s="57">
        <f t="shared" si="4"/>
        <v>2877.3351788776754</v>
      </c>
      <c r="H43" s="56">
        <v>0</v>
      </c>
      <c r="I43" s="56">
        <v>0</v>
      </c>
      <c r="J43" s="57">
        <f t="shared" si="5"/>
        <v>0</v>
      </c>
      <c r="K43" s="56">
        <v>64</v>
      </c>
      <c r="L43" s="56">
        <v>66</v>
      </c>
      <c r="M43" s="57">
        <f t="shared" si="6"/>
        <v>130</v>
      </c>
      <c r="N43" s="32">
        <f t="shared" si="13"/>
        <v>0.11012527423250419</v>
      </c>
      <c r="O43" s="32">
        <f t="shared" si="0"/>
        <v>6.9002127704018146E-2</v>
      </c>
      <c r="P43" s="33">
        <f t="shared" si="1"/>
        <v>8.9247369071888197E-2</v>
      </c>
      <c r="Q43" s="41"/>
      <c r="R43" s="58">
        <f t="shared" si="10"/>
        <v>27.311068009661039</v>
      </c>
      <c r="S43" s="58">
        <f t="shared" si="11"/>
        <v>17.112527670596499</v>
      </c>
      <c r="T43" s="58">
        <f t="shared" si="12"/>
        <v>22.133347529828271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1679.5468085223192</v>
      </c>
      <c r="F44" s="56">
        <v>1077.8645294948533</v>
      </c>
      <c r="G44" s="57">
        <f t="shared" si="4"/>
        <v>2757.4113380171725</v>
      </c>
      <c r="H44" s="56">
        <v>0</v>
      </c>
      <c r="I44" s="56">
        <v>0</v>
      </c>
      <c r="J44" s="57">
        <f t="shared" si="5"/>
        <v>0</v>
      </c>
      <c r="K44" s="56">
        <v>64</v>
      </c>
      <c r="L44" s="56">
        <v>66</v>
      </c>
      <c r="M44" s="57">
        <f t="shared" si="6"/>
        <v>130</v>
      </c>
      <c r="N44" s="32">
        <f t="shared" si="13"/>
        <v>0.1058182213030695</v>
      </c>
      <c r="O44" s="32">
        <f t="shared" si="0"/>
        <v>6.5851938507750077E-2</v>
      </c>
      <c r="P44" s="33">
        <f t="shared" si="1"/>
        <v>8.5527646960830414E-2</v>
      </c>
      <c r="Q44" s="41"/>
      <c r="R44" s="58">
        <f t="shared" si="10"/>
        <v>26.242918883161238</v>
      </c>
      <c r="S44" s="58">
        <f t="shared" si="11"/>
        <v>16.331280749922019</v>
      </c>
      <c r="T44" s="58">
        <f t="shared" si="12"/>
        <v>21.210856446285941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1603.8806815666319</v>
      </c>
      <c r="F45" s="56">
        <v>1041.2291640939111</v>
      </c>
      <c r="G45" s="57">
        <f t="shared" si="4"/>
        <v>2645.1098456605432</v>
      </c>
      <c r="H45" s="56">
        <v>0</v>
      </c>
      <c r="I45" s="56">
        <v>0</v>
      </c>
      <c r="J45" s="57">
        <f t="shared" si="5"/>
        <v>0</v>
      </c>
      <c r="K45" s="56">
        <v>63</v>
      </c>
      <c r="L45" s="56">
        <v>66</v>
      </c>
      <c r="M45" s="57">
        <f t="shared" si="6"/>
        <v>129</v>
      </c>
      <c r="N45" s="32">
        <f t="shared" si="13"/>
        <v>0.10265493353601074</v>
      </c>
      <c r="O45" s="32">
        <f t="shared" si="0"/>
        <v>6.3613707483743342E-2</v>
      </c>
      <c r="P45" s="33">
        <f t="shared" si="1"/>
        <v>8.2680352765083245E-2</v>
      </c>
      <c r="Q45" s="41"/>
      <c r="R45" s="58">
        <f t="shared" si="10"/>
        <v>25.458423516930665</v>
      </c>
      <c r="S45" s="58">
        <f t="shared" si="11"/>
        <v>15.776199455968349</v>
      </c>
      <c r="T45" s="58">
        <f t="shared" si="12"/>
        <v>20.504727485740645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1591.6662133311086</v>
      </c>
      <c r="F46" s="56">
        <v>1056.9041207491989</v>
      </c>
      <c r="G46" s="57">
        <f t="shared" si="4"/>
        <v>2648.5703340803075</v>
      </c>
      <c r="H46" s="56">
        <v>0</v>
      </c>
      <c r="I46" s="56">
        <v>0</v>
      </c>
      <c r="J46" s="57">
        <f t="shared" si="5"/>
        <v>0</v>
      </c>
      <c r="K46" s="56">
        <v>63</v>
      </c>
      <c r="L46" s="56">
        <v>54</v>
      </c>
      <c r="M46" s="57">
        <f t="shared" si="6"/>
        <v>117</v>
      </c>
      <c r="N46" s="32">
        <f t="shared" si="13"/>
        <v>0.10187315753527321</v>
      </c>
      <c r="O46" s="32">
        <f t="shared" si="0"/>
        <v>7.8920558598357143E-2</v>
      </c>
      <c r="P46" s="33">
        <f t="shared" si="1"/>
        <v>9.1279650333619636E-2</v>
      </c>
      <c r="Q46" s="41"/>
      <c r="R46" s="58">
        <f t="shared" si="10"/>
        <v>25.264543068747756</v>
      </c>
      <c r="S46" s="58">
        <f t="shared" si="11"/>
        <v>19.572298532392573</v>
      </c>
      <c r="T46" s="58">
        <f t="shared" si="12"/>
        <v>22.637353282737671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1579.3086864481884</v>
      </c>
      <c r="F47" s="56">
        <v>1066.0939225718616</v>
      </c>
      <c r="G47" s="57">
        <f t="shared" si="4"/>
        <v>2645.40260902005</v>
      </c>
      <c r="H47" s="56">
        <v>0</v>
      </c>
      <c r="I47" s="56">
        <v>0</v>
      </c>
      <c r="J47" s="57">
        <f t="shared" si="5"/>
        <v>0</v>
      </c>
      <c r="K47" s="56">
        <v>63</v>
      </c>
      <c r="L47" s="56">
        <v>45</v>
      </c>
      <c r="M47" s="57">
        <f t="shared" si="6"/>
        <v>108</v>
      </c>
      <c r="N47" s="32">
        <f t="shared" si="13"/>
        <v>0.10108222519509655</v>
      </c>
      <c r="O47" s="32">
        <f t="shared" si="0"/>
        <v>9.552812926271162E-2</v>
      </c>
      <c r="P47" s="33">
        <f t="shared" si="1"/>
        <v>9.8768018556602818E-2</v>
      </c>
      <c r="Q47" s="41"/>
      <c r="R47" s="58">
        <f t="shared" si="10"/>
        <v>25.068391848383943</v>
      </c>
      <c r="S47" s="58">
        <f t="shared" si="11"/>
        <v>23.690976057152479</v>
      </c>
      <c r="T47" s="58">
        <f t="shared" si="12"/>
        <v>24.4944686020375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1571.3083175270008</v>
      </c>
      <c r="F48" s="56">
        <v>798.60237301834923</v>
      </c>
      <c r="G48" s="57">
        <f t="shared" si="4"/>
        <v>2369.91069054535</v>
      </c>
      <c r="H48" s="56">
        <v>0</v>
      </c>
      <c r="I48" s="56">
        <v>0</v>
      </c>
      <c r="J48" s="57">
        <f t="shared" ref="J48:J58" si="14">+H48+I48</f>
        <v>0</v>
      </c>
      <c r="K48" s="56">
        <v>64</v>
      </c>
      <c r="L48" s="56">
        <v>45</v>
      </c>
      <c r="M48" s="57">
        <f t="shared" ref="M48:M58" si="15">+K48+L48</f>
        <v>109</v>
      </c>
      <c r="N48" s="32">
        <f t="shared" ref="N48" si="16">+E48/(H48*216+K48*248)</f>
        <v>9.8998759924836241E-2</v>
      </c>
      <c r="O48" s="32">
        <f t="shared" ref="O48" si="17">+F48/(I48*216+L48*248)</f>
        <v>7.1559352420999034E-2</v>
      </c>
      <c r="P48" s="33">
        <f t="shared" ref="P48" si="18">+G48/(J48*216+M48*248)</f>
        <v>8.767056416637134E-2</v>
      </c>
      <c r="Q48" s="41"/>
      <c r="R48" s="58">
        <f t="shared" ref="R48" si="19">+E48/(H48+K48)</f>
        <v>24.551692461359387</v>
      </c>
      <c r="S48" s="58">
        <f t="shared" ref="S48" si="20">+F48/(I48+L48)</f>
        <v>17.746719400407759</v>
      </c>
      <c r="T48" s="58">
        <f t="shared" ref="T48" si="21">+G48/(J48+M48)</f>
        <v>21.742299913260091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1480.1055590919482</v>
      </c>
      <c r="F49" s="56">
        <v>795.43752157546658</v>
      </c>
      <c r="G49" s="57">
        <f t="shared" si="4"/>
        <v>2275.5430806674149</v>
      </c>
      <c r="H49" s="56">
        <v>0</v>
      </c>
      <c r="I49" s="56">
        <v>0</v>
      </c>
      <c r="J49" s="57">
        <f t="shared" si="14"/>
        <v>0</v>
      </c>
      <c r="K49" s="56">
        <v>69</v>
      </c>
      <c r="L49" s="56">
        <v>44</v>
      </c>
      <c r="M49" s="57">
        <f t="shared" si="15"/>
        <v>113</v>
      </c>
      <c r="N49" s="32">
        <f t="shared" si="13"/>
        <v>8.6495182275125537E-2</v>
      </c>
      <c r="O49" s="32">
        <f t="shared" si="0"/>
        <v>7.2895667299804484E-2</v>
      </c>
      <c r="P49" s="33">
        <f t="shared" si="1"/>
        <v>8.1199795913053624E-2</v>
      </c>
      <c r="Q49" s="41"/>
      <c r="R49" s="58">
        <f t="shared" si="10"/>
        <v>21.450805204231134</v>
      </c>
      <c r="S49" s="58">
        <f t="shared" si="11"/>
        <v>18.078125490351514</v>
      </c>
      <c r="T49" s="58">
        <f t="shared" si="12"/>
        <v>20.1375493864373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1474.3949344628386</v>
      </c>
      <c r="F50" s="56">
        <v>778.74997555867856</v>
      </c>
      <c r="G50" s="57">
        <f t="shared" si="4"/>
        <v>2253.1449100215173</v>
      </c>
      <c r="H50" s="56">
        <v>0</v>
      </c>
      <c r="I50" s="56">
        <v>0</v>
      </c>
      <c r="J50" s="57">
        <f t="shared" si="14"/>
        <v>0</v>
      </c>
      <c r="K50" s="56">
        <v>72</v>
      </c>
      <c r="L50" s="56">
        <v>44</v>
      </c>
      <c r="M50" s="57">
        <f t="shared" si="15"/>
        <v>116</v>
      </c>
      <c r="N50" s="32">
        <f t="shared" si="13"/>
        <v>8.2571400899576528E-2</v>
      </c>
      <c r="O50" s="32">
        <f t="shared" si="0"/>
        <v>7.1366383390641358E-2</v>
      </c>
      <c r="P50" s="33">
        <f t="shared" si="1"/>
        <v>7.8321221844463204E-2</v>
      </c>
      <c r="Q50" s="41"/>
      <c r="R50" s="58">
        <f t="shared" si="10"/>
        <v>20.47770742309498</v>
      </c>
      <c r="S50" s="58">
        <f t="shared" si="11"/>
        <v>17.698863080879057</v>
      </c>
      <c r="T50" s="58">
        <f t="shared" si="12"/>
        <v>19.423663017426872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1359.6416698037915</v>
      </c>
      <c r="F51" s="56">
        <v>717.45566773749692</v>
      </c>
      <c r="G51" s="57">
        <f t="shared" si="4"/>
        <v>2077.0973375412887</v>
      </c>
      <c r="H51" s="56">
        <v>0</v>
      </c>
      <c r="I51" s="56">
        <v>0</v>
      </c>
      <c r="J51" s="57">
        <f t="shared" si="14"/>
        <v>0</v>
      </c>
      <c r="K51" s="56">
        <v>86</v>
      </c>
      <c r="L51" s="56">
        <v>44</v>
      </c>
      <c r="M51" s="57">
        <f t="shared" si="15"/>
        <v>130</v>
      </c>
      <c r="N51" s="32">
        <f t="shared" si="13"/>
        <v>6.3749140557192024E-2</v>
      </c>
      <c r="O51" s="32">
        <f t="shared" si="0"/>
        <v>6.5749236412893777E-2</v>
      </c>
      <c r="P51" s="33">
        <f t="shared" si="1"/>
        <v>6.44260960775834E-2</v>
      </c>
      <c r="Q51" s="41"/>
      <c r="R51" s="58">
        <f t="shared" si="10"/>
        <v>15.809786858183623</v>
      </c>
      <c r="S51" s="58">
        <f t="shared" si="11"/>
        <v>16.305810630397659</v>
      </c>
      <c r="T51" s="58">
        <f t="shared" si="12"/>
        <v>15.977671827240682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1356.6203615651441</v>
      </c>
      <c r="F52" s="56">
        <v>715.22634051652108</v>
      </c>
      <c r="G52" s="57">
        <f t="shared" si="4"/>
        <v>2071.8467020816652</v>
      </c>
      <c r="H52" s="56">
        <v>0</v>
      </c>
      <c r="I52" s="56">
        <v>0</v>
      </c>
      <c r="J52" s="57">
        <f t="shared" si="14"/>
        <v>0</v>
      </c>
      <c r="K52" s="56">
        <v>85</v>
      </c>
      <c r="L52" s="56">
        <v>44</v>
      </c>
      <c r="M52" s="57">
        <f t="shared" si="15"/>
        <v>129</v>
      </c>
      <c r="N52" s="32">
        <f t="shared" si="13"/>
        <v>6.4355804628327518E-2</v>
      </c>
      <c r="O52" s="32">
        <f t="shared" si="0"/>
        <v>6.554493589777502E-2</v>
      </c>
      <c r="P52" s="33">
        <f t="shared" si="1"/>
        <v>6.4761399789999535E-2</v>
      </c>
      <c r="Q52" s="41"/>
      <c r="R52" s="58">
        <f t="shared" si="10"/>
        <v>15.960239547825225</v>
      </c>
      <c r="S52" s="58">
        <f t="shared" si="11"/>
        <v>16.255144102648206</v>
      </c>
      <c r="T52" s="58">
        <f t="shared" si="12"/>
        <v>16.060827147919884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1327.3955638143389</v>
      </c>
      <c r="F53" s="56">
        <v>707.00472043994114</v>
      </c>
      <c r="G53" s="57">
        <f t="shared" si="4"/>
        <v>2034.40028425428</v>
      </c>
      <c r="H53" s="56">
        <v>0</v>
      </c>
      <c r="I53" s="56">
        <v>0</v>
      </c>
      <c r="J53" s="57">
        <f t="shared" si="14"/>
        <v>0</v>
      </c>
      <c r="K53" s="56">
        <v>84</v>
      </c>
      <c r="L53" s="56">
        <v>64</v>
      </c>
      <c r="M53" s="57">
        <f t="shared" si="15"/>
        <v>148</v>
      </c>
      <c r="N53" s="32">
        <f t="shared" si="13"/>
        <v>6.371906508325359E-2</v>
      </c>
      <c r="O53" s="32">
        <f t="shared" si="0"/>
        <v>4.4544148213201934E-2</v>
      </c>
      <c r="P53" s="33">
        <f t="shared" si="1"/>
        <v>5.5427209139447473E-2</v>
      </c>
      <c r="Q53" s="41"/>
      <c r="R53" s="58">
        <f t="shared" si="10"/>
        <v>15.802328140646891</v>
      </c>
      <c r="S53" s="58">
        <f t="shared" si="11"/>
        <v>11.04694875687408</v>
      </c>
      <c r="T53" s="58">
        <f t="shared" si="12"/>
        <v>13.745947866582974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1259.4801816184161</v>
      </c>
      <c r="F54" s="56">
        <v>679.78321689205723</v>
      </c>
      <c r="G54" s="57">
        <f t="shared" si="4"/>
        <v>1939.2633985104733</v>
      </c>
      <c r="H54" s="56">
        <v>0</v>
      </c>
      <c r="I54" s="56">
        <v>0</v>
      </c>
      <c r="J54" s="57">
        <f t="shared" si="14"/>
        <v>0</v>
      </c>
      <c r="K54" s="56">
        <v>78</v>
      </c>
      <c r="L54" s="56">
        <v>44</v>
      </c>
      <c r="M54" s="57">
        <f t="shared" si="15"/>
        <v>122</v>
      </c>
      <c r="N54" s="32">
        <f t="shared" si="13"/>
        <v>6.5109604095244827E-2</v>
      </c>
      <c r="O54" s="32">
        <f t="shared" si="0"/>
        <v>6.2296849055357151E-2</v>
      </c>
      <c r="P54" s="33">
        <f t="shared" si="1"/>
        <v>6.4095167851350915E-2</v>
      </c>
      <c r="Q54" s="41"/>
      <c r="R54" s="58">
        <f t="shared" si="10"/>
        <v>16.147181815620719</v>
      </c>
      <c r="S54" s="58">
        <f t="shared" si="11"/>
        <v>15.449618565728573</v>
      </c>
      <c r="T54" s="58">
        <f t="shared" si="12"/>
        <v>15.895601627135028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952.53083854800775</v>
      </c>
      <c r="F55" s="56">
        <v>549.28623889900621</v>
      </c>
      <c r="G55" s="57">
        <f t="shared" si="4"/>
        <v>1501.8170774470141</v>
      </c>
      <c r="H55" s="56">
        <v>0</v>
      </c>
      <c r="I55" s="56">
        <v>0</v>
      </c>
      <c r="J55" s="57">
        <f t="shared" si="14"/>
        <v>0</v>
      </c>
      <c r="K55" s="56">
        <v>84</v>
      </c>
      <c r="L55" s="56">
        <v>43</v>
      </c>
      <c r="M55" s="57">
        <f t="shared" si="15"/>
        <v>127</v>
      </c>
      <c r="N55" s="32">
        <f t="shared" si="13"/>
        <v>4.5724406612327559E-2</v>
      </c>
      <c r="O55" s="32">
        <f t="shared" si="0"/>
        <v>5.15084620122849E-2</v>
      </c>
      <c r="P55" s="33">
        <f t="shared" si="1"/>
        <v>4.7682787574517847E-2</v>
      </c>
      <c r="Q55" s="41"/>
      <c r="R55" s="58">
        <f t="shared" si="10"/>
        <v>11.339652839857235</v>
      </c>
      <c r="S55" s="58">
        <f t="shared" si="11"/>
        <v>12.774098579046656</v>
      </c>
      <c r="T55" s="58">
        <f t="shared" si="12"/>
        <v>11.825331318480426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917.62539193076464</v>
      </c>
      <c r="F56" s="56">
        <v>515.89372677652329</v>
      </c>
      <c r="G56" s="57">
        <f t="shared" si="4"/>
        <v>1433.5191187072878</v>
      </c>
      <c r="H56" s="56">
        <v>0</v>
      </c>
      <c r="I56" s="56">
        <v>0</v>
      </c>
      <c r="J56" s="57">
        <f t="shared" si="14"/>
        <v>0</v>
      </c>
      <c r="K56" s="56">
        <v>86</v>
      </c>
      <c r="L56" s="56">
        <v>43</v>
      </c>
      <c r="M56" s="57">
        <f t="shared" si="15"/>
        <v>129</v>
      </c>
      <c r="N56" s="32">
        <f t="shared" si="13"/>
        <v>4.3024446358344182E-2</v>
      </c>
      <c r="O56" s="32">
        <f t="shared" si="0"/>
        <v>4.837713116809108E-2</v>
      </c>
      <c r="P56" s="33">
        <f t="shared" si="1"/>
        <v>4.4808674628259812E-2</v>
      </c>
      <c r="Q56" s="41"/>
      <c r="R56" s="58">
        <f t="shared" si="10"/>
        <v>10.670062696869357</v>
      </c>
      <c r="S56" s="58">
        <f t="shared" si="11"/>
        <v>11.997528529686589</v>
      </c>
      <c r="T56" s="58">
        <f t="shared" si="12"/>
        <v>11.112551307808433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718.65009800465748</v>
      </c>
      <c r="F57" s="56">
        <v>412.73210198421538</v>
      </c>
      <c r="G57" s="57">
        <f t="shared" si="4"/>
        <v>1131.3821999888728</v>
      </c>
      <c r="H57" s="56">
        <v>0</v>
      </c>
      <c r="I57" s="56">
        <v>0</v>
      </c>
      <c r="J57" s="57">
        <f t="shared" si="14"/>
        <v>0</v>
      </c>
      <c r="K57" s="56">
        <v>86</v>
      </c>
      <c r="L57" s="56">
        <v>43</v>
      </c>
      <c r="M57" s="57">
        <f t="shared" si="15"/>
        <v>129</v>
      </c>
      <c r="N57" s="32">
        <f t="shared" si="13"/>
        <v>3.3695147130751009E-2</v>
      </c>
      <c r="O57" s="32">
        <f t="shared" si="0"/>
        <v>3.8703310388617344E-2</v>
      </c>
      <c r="P57" s="33">
        <f t="shared" si="1"/>
        <v>3.5364534883373121E-2</v>
      </c>
      <c r="Q57" s="41"/>
      <c r="R57" s="58">
        <f t="shared" si="10"/>
        <v>8.3563964884262489</v>
      </c>
      <c r="S57" s="58">
        <f t="shared" si="11"/>
        <v>9.5984209763771009</v>
      </c>
      <c r="T57" s="58">
        <f t="shared" si="12"/>
        <v>8.7704046510765341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684.22710549779072</v>
      </c>
      <c r="F58" s="61">
        <v>397.99999999999989</v>
      </c>
      <c r="G58" s="62">
        <f t="shared" si="4"/>
        <v>1082.2271054977905</v>
      </c>
      <c r="H58" s="56">
        <v>0</v>
      </c>
      <c r="I58" s="56">
        <v>0</v>
      </c>
      <c r="J58" s="57">
        <f t="shared" si="14"/>
        <v>0</v>
      </c>
      <c r="K58" s="56">
        <v>85</v>
      </c>
      <c r="L58" s="56">
        <v>43</v>
      </c>
      <c r="M58" s="57">
        <f t="shared" si="15"/>
        <v>128</v>
      </c>
      <c r="N58" s="34">
        <f t="shared" si="13"/>
        <v>3.2458591342399937E-2</v>
      </c>
      <c r="O58" s="34">
        <f t="shared" si="0"/>
        <v>3.7321830457614391E-2</v>
      </c>
      <c r="P58" s="35">
        <f t="shared" si="1"/>
        <v>3.4092335732667289E-2</v>
      </c>
      <c r="Q58" s="41"/>
      <c r="R58" s="58">
        <f t="shared" si="10"/>
        <v>8.0497306529151853</v>
      </c>
      <c r="S58" s="58">
        <f t="shared" si="11"/>
        <v>9.255813953488369</v>
      </c>
      <c r="T58" s="58">
        <f t="shared" si="12"/>
        <v>8.4548992617014882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2432.6553860644258</v>
      </c>
      <c r="F59" s="64">
        <v>1176.8438548340628</v>
      </c>
      <c r="G59" s="65">
        <f t="shared" si="4"/>
        <v>3609.4992408984886</v>
      </c>
      <c r="H59" s="66">
        <v>4</v>
      </c>
      <c r="I59" s="64">
        <v>5</v>
      </c>
      <c r="J59" s="65">
        <f t="shared" si="5"/>
        <v>9</v>
      </c>
      <c r="K59" s="66">
        <v>41</v>
      </c>
      <c r="L59" s="64">
        <v>39</v>
      </c>
      <c r="M59" s="65">
        <f t="shared" si="6"/>
        <v>80</v>
      </c>
      <c r="N59" s="30">
        <f t="shared" si="13"/>
        <v>0.22050900888908864</v>
      </c>
      <c r="O59" s="30">
        <f t="shared" si="0"/>
        <v>0.10945348352251327</v>
      </c>
      <c r="P59" s="31">
        <f t="shared" si="1"/>
        <v>0.16569497066188435</v>
      </c>
      <c r="Q59" s="41"/>
      <c r="R59" s="58">
        <f t="shared" si="10"/>
        <v>54.059008579209461</v>
      </c>
      <c r="S59" s="58">
        <f t="shared" si="11"/>
        <v>26.746451246228698</v>
      </c>
      <c r="T59" s="58">
        <f t="shared" si="12"/>
        <v>40.556171246050432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2367.4522311972255</v>
      </c>
      <c r="F60" s="56">
        <v>1137.6220924360271</v>
      </c>
      <c r="G60" s="57">
        <f t="shared" si="4"/>
        <v>3505.0743236332528</v>
      </c>
      <c r="H60" s="55">
        <v>4</v>
      </c>
      <c r="I60" s="56">
        <v>5</v>
      </c>
      <c r="J60" s="57">
        <f t="shared" ref="J60:J84" si="22">+H60+I60</f>
        <v>9</v>
      </c>
      <c r="K60" s="55">
        <v>41</v>
      </c>
      <c r="L60" s="56">
        <v>39</v>
      </c>
      <c r="M60" s="57">
        <f t="shared" ref="M60:M84" si="23">+K60+L60</f>
        <v>80</v>
      </c>
      <c r="N60" s="32">
        <f t="shared" si="13"/>
        <v>0.21459864314695662</v>
      </c>
      <c r="O60" s="32">
        <f t="shared" si="0"/>
        <v>0.10580562615662455</v>
      </c>
      <c r="P60" s="33">
        <f t="shared" si="1"/>
        <v>0.16090131856561021</v>
      </c>
      <c r="Q60" s="41"/>
      <c r="R60" s="58">
        <f t="shared" si="10"/>
        <v>52.610049582160563</v>
      </c>
      <c r="S60" s="58">
        <f t="shared" si="11"/>
        <v>25.855047555364251</v>
      </c>
      <c r="T60" s="58">
        <f t="shared" si="12"/>
        <v>39.382857568912954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2250.6905499156082</v>
      </c>
      <c r="F61" s="56">
        <v>1088.2114079036555</v>
      </c>
      <c r="G61" s="57">
        <f t="shared" si="4"/>
        <v>3338.9019578192638</v>
      </c>
      <c r="H61" s="55">
        <v>4</v>
      </c>
      <c r="I61" s="56">
        <v>5</v>
      </c>
      <c r="J61" s="57">
        <f t="shared" si="22"/>
        <v>9</v>
      </c>
      <c r="K61" s="55">
        <v>40</v>
      </c>
      <c r="L61" s="56">
        <v>39</v>
      </c>
      <c r="M61" s="57">
        <f t="shared" si="23"/>
        <v>79</v>
      </c>
      <c r="N61" s="32">
        <f t="shared" si="13"/>
        <v>0.20870646790760461</v>
      </c>
      <c r="O61" s="32">
        <f t="shared" si="0"/>
        <v>0.10121013838389653</v>
      </c>
      <c r="P61" s="33">
        <f t="shared" si="1"/>
        <v>0.15503816668923029</v>
      </c>
      <c r="Q61" s="41"/>
      <c r="R61" s="58">
        <f t="shared" si="10"/>
        <v>51.152057952627459</v>
      </c>
      <c r="S61" s="58">
        <f t="shared" si="11"/>
        <v>24.732077452355806</v>
      </c>
      <c r="T61" s="58">
        <f t="shared" si="12"/>
        <v>37.942067702491634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2195.4161517042494</v>
      </c>
      <c r="F62" s="56">
        <v>1043.0581507321508</v>
      </c>
      <c r="G62" s="57">
        <f t="shared" si="4"/>
        <v>3238.4743024364002</v>
      </c>
      <c r="H62" s="55">
        <v>4</v>
      </c>
      <c r="I62" s="56">
        <v>5</v>
      </c>
      <c r="J62" s="57">
        <f t="shared" si="22"/>
        <v>9</v>
      </c>
      <c r="K62" s="55">
        <v>40</v>
      </c>
      <c r="L62" s="56">
        <v>39</v>
      </c>
      <c r="M62" s="57">
        <f t="shared" si="23"/>
        <v>79</v>
      </c>
      <c r="N62" s="32">
        <f t="shared" si="13"/>
        <v>0.20358087460165517</v>
      </c>
      <c r="O62" s="32">
        <f t="shared" si="0"/>
        <v>9.7010616697558671E-2</v>
      </c>
      <c r="P62" s="33">
        <f t="shared" si="1"/>
        <v>0.15037492117553863</v>
      </c>
      <c r="Q62" s="41"/>
      <c r="R62" s="58">
        <f t="shared" si="10"/>
        <v>49.895821629642029</v>
      </c>
      <c r="S62" s="58">
        <f t="shared" si="11"/>
        <v>23.705867062094338</v>
      </c>
      <c r="T62" s="58">
        <f t="shared" si="12"/>
        <v>36.800844345868185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2124.9441169729516</v>
      </c>
      <c r="F63" s="56">
        <v>989.93693331611814</v>
      </c>
      <c r="G63" s="57">
        <f t="shared" si="4"/>
        <v>3114.8810502890697</v>
      </c>
      <c r="H63" s="55">
        <v>2</v>
      </c>
      <c r="I63" s="56">
        <v>5</v>
      </c>
      <c r="J63" s="57">
        <f t="shared" si="22"/>
        <v>7</v>
      </c>
      <c r="K63" s="55">
        <v>36</v>
      </c>
      <c r="L63" s="56">
        <v>39</v>
      </c>
      <c r="M63" s="57">
        <f t="shared" si="23"/>
        <v>75</v>
      </c>
      <c r="N63" s="32">
        <f t="shared" si="13"/>
        <v>0.22702394412104185</v>
      </c>
      <c r="O63" s="32">
        <f t="shared" si="0"/>
        <v>9.207002728014492E-2</v>
      </c>
      <c r="P63" s="33">
        <f t="shared" si="1"/>
        <v>0.15487674275502533</v>
      </c>
      <c r="Q63" s="41"/>
      <c r="R63" s="58">
        <f t="shared" si="10"/>
        <v>55.919582025603994</v>
      </c>
      <c r="S63" s="58">
        <f t="shared" si="11"/>
        <v>22.498566666275412</v>
      </c>
      <c r="T63" s="58">
        <f t="shared" si="12"/>
        <v>37.986354271817923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2015.2877399485756</v>
      </c>
      <c r="F64" s="56">
        <v>931.52154346575435</v>
      </c>
      <c r="G64" s="57">
        <f t="shared" si="4"/>
        <v>2946.8092834143299</v>
      </c>
      <c r="H64" s="55">
        <v>1</v>
      </c>
      <c r="I64" s="56">
        <v>5</v>
      </c>
      <c r="J64" s="57">
        <f t="shared" si="22"/>
        <v>6</v>
      </c>
      <c r="K64" s="55">
        <v>23</v>
      </c>
      <c r="L64" s="56">
        <v>39</v>
      </c>
      <c r="M64" s="57">
        <f t="shared" si="23"/>
        <v>62</v>
      </c>
      <c r="N64" s="3">
        <f t="shared" si="13"/>
        <v>0.34042022634266478</v>
      </c>
      <c r="O64" s="3">
        <f t="shared" si="0"/>
        <v>8.6637048313407211E-2</v>
      </c>
      <c r="P64" s="4">
        <f t="shared" si="1"/>
        <v>0.17675199636602268</v>
      </c>
      <c r="Q64" s="41"/>
      <c r="R64" s="58">
        <f t="shared" si="10"/>
        <v>83.97032249785731</v>
      </c>
      <c r="S64" s="58">
        <f t="shared" si="11"/>
        <v>21.170944169676236</v>
      </c>
      <c r="T64" s="58">
        <f t="shared" si="12"/>
        <v>43.335430638446027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1793.9586767207934</v>
      </c>
      <c r="F65" s="56">
        <v>834.03243379093863</v>
      </c>
      <c r="G65" s="57">
        <f t="shared" si="4"/>
        <v>2627.9911105117321</v>
      </c>
      <c r="H65" s="55">
        <v>4</v>
      </c>
      <c r="I65" s="56">
        <v>5</v>
      </c>
      <c r="J65" s="57">
        <f t="shared" si="22"/>
        <v>9</v>
      </c>
      <c r="K65" s="55">
        <v>40</v>
      </c>
      <c r="L65" s="56">
        <v>39</v>
      </c>
      <c r="M65" s="57">
        <f t="shared" si="23"/>
        <v>79</v>
      </c>
      <c r="N65" s="3">
        <f t="shared" si="13"/>
        <v>0.16635373485912403</v>
      </c>
      <c r="O65" s="3">
        <f t="shared" si="0"/>
        <v>7.7569980821329862E-2</v>
      </c>
      <c r="P65" s="4">
        <f t="shared" si="1"/>
        <v>0.12202781902450464</v>
      </c>
      <c r="Q65" s="41"/>
      <c r="R65" s="58">
        <f t="shared" si="10"/>
        <v>40.77178810729076</v>
      </c>
      <c r="S65" s="58">
        <f t="shared" si="11"/>
        <v>18.955282586157697</v>
      </c>
      <c r="T65" s="58">
        <f t="shared" si="12"/>
        <v>29.86353534672423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829.32943010574718</v>
      </c>
      <c r="F66" s="56">
        <v>344.34963646790141</v>
      </c>
      <c r="G66" s="57">
        <f t="shared" si="4"/>
        <v>1173.6790665736485</v>
      </c>
      <c r="H66" s="55">
        <v>4</v>
      </c>
      <c r="I66" s="56">
        <v>5</v>
      </c>
      <c r="J66" s="57">
        <f t="shared" si="22"/>
        <v>9</v>
      </c>
      <c r="K66" s="55">
        <v>41</v>
      </c>
      <c r="L66" s="56">
        <v>39</v>
      </c>
      <c r="M66" s="57">
        <f t="shared" si="23"/>
        <v>80</v>
      </c>
      <c r="N66" s="3">
        <f t="shared" si="13"/>
        <v>7.517489395447309E-2</v>
      </c>
      <c r="O66" s="3">
        <f t="shared" si="0"/>
        <v>3.2026565891731903E-2</v>
      </c>
      <c r="P66" s="4">
        <f t="shared" si="1"/>
        <v>5.3878032802683093E-2</v>
      </c>
      <c r="Q66" s="41"/>
      <c r="R66" s="58">
        <f t="shared" si="10"/>
        <v>18.429542891238825</v>
      </c>
      <c r="S66" s="58">
        <f t="shared" si="11"/>
        <v>7.8261281015432136</v>
      </c>
      <c r="T66" s="58">
        <f t="shared" si="12"/>
        <v>13.187405242400544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507.43918255293795</v>
      </c>
      <c r="F67" s="56">
        <v>264.40325467859219</v>
      </c>
      <c r="G67" s="57">
        <f t="shared" si="4"/>
        <v>771.84243723153008</v>
      </c>
      <c r="H67" s="55">
        <v>4</v>
      </c>
      <c r="I67" s="56">
        <v>5</v>
      </c>
      <c r="J67" s="57">
        <f t="shared" si="22"/>
        <v>9</v>
      </c>
      <c r="K67" s="55">
        <v>41</v>
      </c>
      <c r="L67" s="56">
        <v>39</v>
      </c>
      <c r="M67" s="57">
        <f t="shared" si="23"/>
        <v>80</v>
      </c>
      <c r="N67" s="3">
        <f t="shared" si="13"/>
        <v>4.5997025249541149E-2</v>
      </c>
      <c r="O67" s="3">
        <f t="shared" si="0"/>
        <v>2.459107651400597E-2</v>
      </c>
      <c r="P67" s="4">
        <f t="shared" si="1"/>
        <v>3.5431621246397822E-2</v>
      </c>
      <c r="Q67" s="41"/>
      <c r="R67" s="58">
        <f t="shared" si="10"/>
        <v>11.276426278954176</v>
      </c>
      <c r="S67" s="58">
        <f t="shared" si="11"/>
        <v>6.0091648790589138</v>
      </c>
      <c r="T67" s="58">
        <f t="shared" si="12"/>
        <v>8.672386935185731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493.91384057092421</v>
      </c>
      <c r="F68" s="56">
        <v>240.64663753014554</v>
      </c>
      <c r="G68" s="57">
        <f t="shared" si="4"/>
        <v>734.56047810106975</v>
      </c>
      <c r="H68" s="55">
        <v>4</v>
      </c>
      <c r="I68" s="56">
        <v>5</v>
      </c>
      <c r="J68" s="57">
        <f t="shared" si="22"/>
        <v>9</v>
      </c>
      <c r="K68" s="55">
        <v>41</v>
      </c>
      <c r="L68" s="56">
        <v>39</v>
      </c>
      <c r="M68" s="57">
        <f t="shared" si="23"/>
        <v>80</v>
      </c>
      <c r="N68" s="3">
        <f t="shared" si="13"/>
        <v>4.4771015280178045E-2</v>
      </c>
      <c r="O68" s="3">
        <f t="shared" si="0"/>
        <v>2.2381569710765024E-2</v>
      </c>
      <c r="P68" s="4">
        <f t="shared" si="1"/>
        <v>3.3720183533835373E-2</v>
      </c>
      <c r="Q68" s="41"/>
      <c r="R68" s="58">
        <f t="shared" si="10"/>
        <v>10.975863123798316</v>
      </c>
      <c r="S68" s="58">
        <f t="shared" si="11"/>
        <v>5.4692417620487621</v>
      </c>
      <c r="T68" s="58">
        <f t="shared" si="12"/>
        <v>8.2534885179895472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230.40595429009295</v>
      </c>
      <c r="F69" s="61">
        <v>85</v>
      </c>
      <c r="G69" s="62">
        <f t="shared" si="4"/>
        <v>315.40595429009295</v>
      </c>
      <c r="H69" s="67">
        <v>4</v>
      </c>
      <c r="I69" s="61">
        <v>5</v>
      </c>
      <c r="J69" s="62">
        <f t="shared" si="22"/>
        <v>9</v>
      </c>
      <c r="K69" s="67">
        <v>41</v>
      </c>
      <c r="L69" s="61">
        <v>39</v>
      </c>
      <c r="M69" s="62">
        <f t="shared" si="23"/>
        <v>80</v>
      </c>
      <c r="N69" s="6">
        <f t="shared" si="13"/>
        <v>2.0885238786266584E-2</v>
      </c>
      <c r="O69" s="6">
        <f t="shared" si="0"/>
        <v>7.9055059523809521E-3</v>
      </c>
      <c r="P69" s="7">
        <f t="shared" si="1"/>
        <v>1.4478789675454138E-2</v>
      </c>
      <c r="Q69" s="41"/>
      <c r="R69" s="58">
        <f t="shared" si="10"/>
        <v>5.120132317557621</v>
      </c>
      <c r="S69" s="58">
        <f t="shared" si="11"/>
        <v>1.9318181818181819</v>
      </c>
      <c r="T69" s="58">
        <f t="shared" si="12"/>
        <v>3.543887126854977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1101.0000000000005</v>
      </c>
      <c r="F70" s="64">
        <v>2356.0559446124098</v>
      </c>
      <c r="G70" s="65">
        <f t="shared" si="4"/>
        <v>3457.0559446124103</v>
      </c>
      <c r="H70" s="66">
        <v>88</v>
      </c>
      <c r="I70" s="64">
        <v>124</v>
      </c>
      <c r="J70" s="65">
        <f t="shared" si="22"/>
        <v>212</v>
      </c>
      <c r="K70" s="66">
        <v>0</v>
      </c>
      <c r="L70" s="64">
        <v>0</v>
      </c>
      <c r="M70" s="65">
        <f t="shared" si="23"/>
        <v>0</v>
      </c>
      <c r="N70" s="15">
        <f t="shared" si="13"/>
        <v>5.7922979797979821E-2</v>
      </c>
      <c r="O70" s="15">
        <f t="shared" si="0"/>
        <v>8.7965051695505142E-2</v>
      </c>
      <c r="P70" s="16">
        <f t="shared" si="1"/>
        <v>7.5494757700305948E-2</v>
      </c>
      <c r="Q70" s="41"/>
      <c r="R70" s="58">
        <f t="shared" si="10"/>
        <v>12.511363636363642</v>
      </c>
      <c r="S70" s="58">
        <f t="shared" si="11"/>
        <v>19.000451166229112</v>
      </c>
      <c r="T70" s="58">
        <f t="shared" si="12"/>
        <v>16.306867663266086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1720.0768236869892</v>
      </c>
      <c r="F71" s="56">
        <v>3436.2541141586394</v>
      </c>
      <c r="G71" s="57">
        <f t="shared" ref="G71:G84" si="24">+E71+F71</f>
        <v>5156.3309378456288</v>
      </c>
      <c r="H71" s="55">
        <v>88</v>
      </c>
      <c r="I71" s="56">
        <v>85</v>
      </c>
      <c r="J71" s="57">
        <f t="shared" si="22"/>
        <v>173</v>
      </c>
      <c r="K71" s="55">
        <v>0</v>
      </c>
      <c r="L71" s="56">
        <v>0</v>
      </c>
      <c r="M71" s="57">
        <f t="shared" si="23"/>
        <v>0</v>
      </c>
      <c r="N71" s="3">
        <f t="shared" si="13"/>
        <v>9.0492257138414842E-2</v>
      </c>
      <c r="O71" s="3">
        <f t="shared" si="0"/>
        <v>0.18715981013935945</v>
      </c>
      <c r="P71" s="4">
        <f t="shared" si="1"/>
        <v>0.13798787566489051</v>
      </c>
      <c r="Q71" s="41"/>
      <c r="R71" s="58">
        <f t="shared" ref="R71:R86" si="25">+E71/(H71+K71)</f>
        <v>19.546327541897604</v>
      </c>
      <c r="S71" s="58">
        <f t="shared" ref="S71:S86" si="26">+F71/(I71+L71)</f>
        <v>40.426518990101641</v>
      </c>
      <c r="T71" s="58">
        <f t="shared" ref="T71:T86" si="27">+G71/(J71+M71)</f>
        <v>29.805381143616351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3358.8475198065626</v>
      </c>
      <c r="F72" s="56">
        <v>5459.2670380332747</v>
      </c>
      <c r="G72" s="57">
        <f t="shared" si="24"/>
        <v>8818.1145578398373</v>
      </c>
      <c r="H72" s="55">
        <v>88</v>
      </c>
      <c r="I72" s="56">
        <v>81</v>
      </c>
      <c r="J72" s="57">
        <f t="shared" si="22"/>
        <v>169</v>
      </c>
      <c r="K72" s="55">
        <v>0</v>
      </c>
      <c r="L72" s="56">
        <v>0</v>
      </c>
      <c r="M72" s="57">
        <f t="shared" si="23"/>
        <v>0</v>
      </c>
      <c r="N72" s="3">
        <f t="shared" si="13"/>
        <v>0.17670704544436883</v>
      </c>
      <c r="O72" s="3">
        <f t="shared" si="0"/>
        <v>0.3120294374733239</v>
      </c>
      <c r="P72" s="4">
        <f t="shared" si="1"/>
        <v>0.24156570671268457</v>
      </c>
      <c r="Q72" s="41"/>
      <c r="R72" s="58">
        <f t="shared" si="25"/>
        <v>38.168721815983666</v>
      </c>
      <c r="S72" s="58">
        <f t="shared" si="26"/>
        <v>67.398358494237954</v>
      </c>
      <c r="T72" s="58">
        <f t="shared" si="27"/>
        <v>52.178192649939866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3763.277499961483</v>
      </c>
      <c r="F73" s="56">
        <v>6265.8443567202776</v>
      </c>
      <c r="G73" s="57">
        <f t="shared" si="24"/>
        <v>10029.121856681761</v>
      </c>
      <c r="H73" s="55">
        <v>88</v>
      </c>
      <c r="I73" s="56">
        <v>81</v>
      </c>
      <c r="J73" s="57">
        <f t="shared" si="22"/>
        <v>169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0.19798387520841135</v>
      </c>
      <c r="O73" s="3">
        <f t="shared" ref="O73" si="29">+F73/(I73*216+L73*248)</f>
        <v>0.35813010726567657</v>
      </c>
      <c r="P73" s="4">
        <f t="shared" ref="P73" si="30">+G73/(J73*216+M73*248)</f>
        <v>0.2747403532950296</v>
      </c>
      <c r="Q73" s="41"/>
      <c r="R73" s="58">
        <f t="shared" si="25"/>
        <v>42.764517045016852</v>
      </c>
      <c r="S73" s="58">
        <f t="shared" si="26"/>
        <v>77.356103169386145</v>
      </c>
      <c r="T73" s="58">
        <f t="shared" si="27"/>
        <v>59.343916311726396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3958.906061116877</v>
      </c>
      <c r="F74" s="56">
        <v>6938.8953580538782</v>
      </c>
      <c r="G74" s="57">
        <f t="shared" si="24"/>
        <v>10897.801419170755</v>
      </c>
      <c r="H74" s="55">
        <v>88</v>
      </c>
      <c r="I74" s="56">
        <v>88</v>
      </c>
      <c r="J74" s="57">
        <f t="shared" si="22"/>
        <v>176</v>
      </c>
      <c r="K74" s="55">
        <v>0</v>
      </c>
      <c r="L74" s="56">
        <v>0</v>
      </c>
      <c r="M74" s="57">
        <f t="shared" si="23"/>
        <v>0</v>
      </c>
      <c r="N74" s="3">
        <f t="shared" si="13"/>
        <v>0.20827578183485254</v>
      </c>
      <c r="O74" s="3">
        <f t="shared" si="0"/>
        <v>0.36505131302892879</v>
      </c>
      <c r="P74" s="4">
        <f t="shared" si="1"/>
        <v>0.28666354743189065</v>
      </c>
      <c r="Q74" s="41"/>
      <c r="R74" s="58">
        <f t="shared" si="25"/>
        <v>44.987568876328147</v>
      </c>
      <c r="S74" s="58">
        <f t="shared" si="26"/>
        <v>78.851083614248623</v>
      </c>
      <c r="T74" s="58">
        <f t="shared" si="27"/>
        <v>61.919326245288381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5049.133089549553</v>
      </c>
      <c r="F75" s="56">
        <v>7406.9302431911747</v>
      </c>
      <c r="G75" s="57">
        <f t="shared" si="24"/>
        <v>12456.063332740727</v>
      </c>
      <c r="H75" s="55">
        <v>81</v>
      </c>
      <c r="I75" s="56">
        <v>88</v>
      </c>
      <c r="J75" s="57">
        <f t="shared" si="22"/>
        <v>169</v>
      </c>
      <c r="K75" s="55">
        <v>0</v>
      </c>
      <c r="L75" s="56">
        <v>0</v>
      </c>
      <c r="M75" s="57">
        <f t="shared" si="23"/>
        <v>0</v>
      </c>
      <c r="N75" s="3">
        <f t="shared" si="13"/>
        <v>0.28858785376940749</v>
      </c>
      <c r="O75" s="3">
        <f t="shared" si="0"/>
        <v>0.38967436043724613</v>
      </c>
      <c r="P75" s="4">
        <f t="shared" si="1"/>
        <v>0.3412246146378678</v>
      </c>
      <c r="Q75" s="41"/>
      <c r="R75" s="58">
        <f t="shared" si="25"/>
        <v>62.334976414192013</v>
      </c>
      <c r="S75" s="58">
        <f t="shared" si="26"/>
        <v>84.169661854445167</v>
      </c>
      <c r="T75" s="58">
        <f t="shared" si="27"/>
        <v>73.704516761779445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9818.9904223496069</v>
      </c>
      <c r="F76" s="56">
        <v>9000.4639171011604</v>
      </c>
      <c r="G76" s="57">
        <f t="shared" si="24"/>
        <v>18819.454339450767</v>
      </c>
      <c r="H76" s="55">
        <v>81</v>
      </c>
      <c r="I76" s="56">
        <v>92</v>
      </c>
      <c r="J76" s="57">
        <f t="shared" si="22"/>
        <v>173</v>
      </c>
      <c r="K76" s="55">
        <v>0</v>
      </c>
      <c r="L76" s="56">
        <v>0</v>
      </c>
      <c r="M76" s="57">
        <f t="shared" si="23"/>
        <v>0</v>
      </c>
      <c r="N76" s="3">
        <f t="shared" si="13"/>
        <v>0.56121344435011467</v>
      </c>
      <c r="O76" s="3">
        <f t="shared" si="0"/>
        <v>0.45292189598939014</v>
      </c>
      <c r="P76" s="4">
        <f t="shared" si="1"/>
        <v>0.50362487527967159</v>
      </c>
      <c r="Q76" s="41"/>
      <c r="R76" s="58">
        <f t="shared" si="25"/>
        <v>121.22210397962478</v>
      </c>
      <c r="S76" s="58">
        <f t="shared" si="26"/>
        <v>97.831129533708264</v>
      </c>
      <c r="T76" s="58">
        <f t="shared" si="27"/>
        <v>108.78297306040906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11496.121635645788</v>
      </c>
      <c r="F77" s="56">
        <v>9444.1655643444974</v>
      </c>
      <c r="G77" s="57">
        <f t="shared" si="24"/>
        <v>20940.287199990285</v>
      </c>
      <c r="H77" s="55">
        <v>86</v>
      </c>
      <c r="I77" s="56">
        <v>81</v>
      </c>
      <c r="J77" s="57">
        <f t="shared" si="22"/>
        <v>167</v>
      </c>
      <c r="K77" s="55">
        <v>0</v>
      </c>
      <c r="L77" s="56">
        <v>0</v>
      </c>
      <c r="M77" s="57">
        <f t="shared" si="23"/>
        <v>0</v>
      </c>
      <c r="N77" s="3">
        <f t="shared" si="13"/>
        <v>0.61886959709548817</v>
      </c>
      <c r="O77" s="3">
        <f t="shared" si="0"/>
        <v>0.53978998424465574</v>
      </c>
      <c r="P77" s="4">
        <f t="shared" si="1"/>
        <v>0.58051361720975514</v>
      </c>
      <c r="Q77" s="41"/>
      <c r="R77" s="58">
        <f t="shared" si="25"/>
        <v>133.67583297262544</v>
      </c>
      <c r="S77" s="58">
        <f t="shared" si="26"/>
        <v>116.59463659684565</v>
      </c>
      <c r="T77" s="58">
        <f t="shared" si="27"/>
        <v>125.3909413173071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7966.1400728706603</v>
      </c>
      <c r="F78" s="56">
        <v>4734.0288896389475</v>
      </c>
      <c r="G78" s="57">
        <f t="shared" si="24"/>
        <v>12700.168962509608</v>
      </c>
      <c r="H78" s="55">
        <v>92</v>
      </c>
      <c r="I78" s="56">
        <v>81</v>
      </c>
      <c r="J78" s="57">
        <f t="shared" si="22"/>
        <v>173</v>
      </c>
      <c r="K78" s="55">
        <v>0</v>
      </c>
      <c r="L78" s="56">
        <v>0</v>
      </c>
      <c r="M78" s="57">
        <f t="shared" si="23"/>
        <v>0</v>
      </c>
      <c r="N78" s="3">
        <f t="shared" si="13"/>
        <v>0.40087258820806465</v>
      </c>
      <c r="O78" s="3">
        <f t="shared" si="0"/>
        <v>0.2705777829011744</v>
      </c>
      <c r="P78" s="4">
        <f t="shared" si="1"/>
        <v>0.33986750595454956</v>
      </c>
      <c r="Q78" s="41"/>
      <c r="R78" s="58">
        <f t="shared" si="25"/>
        <v>86.588479052941963</v>
      </c>
      <c r="S78" s="58">
        <f t="shared" si="26"/>
        <v>58.444801106653671</v>
      </c>
      <c r="T78" s="58">
        <f t="shared" si="27"/>
        <v>73.411381286182703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7289.2744591656956</v>
      </c>
      <c r="F79" s="56">
        <v>4420.136993054808</v>
      </c>
      <c r="G79" s="57">
        <f t="shared" si="24"/>
        <v>11709.411452220504</v>
      </c>
      <c r="H79" s="55">
        <v>88</v>
      </c>
      <c r="I79" s="56">
        <v>82</v>
      </c>
      <c r="J79" s="57">
        <f t="shared" si="22"/>
        <v>170</v>
      </c>
      <c r="K79" s="55">
        <v>0</v>
      </c>
      <c r="L79" s="56">
        <v>0</v>
      </c>
      <c r="M79" s="57">
        <f t="shared" si="23"/>
        <v>0</v>
      </c>
      <c r="N79" s="3">
        <f t="shared" si="13"/>
        <v>0.38348455698472728</v>
      </c>
      <c r="O79" s="3">
        <f t="shared" si="0"/>
        <v>0.24955606329351898</v>
      </c>
      <c r="P79" s="4">
        <f t="shared" si="1"/>
        <v>0.31888375414543857</v>
      </c>
      <c r="Q79" s="41"/>
      <c r="R79" s="58">
        <f t="shared" si="25"/>
        <v>82.832664308701084</v>
      </c>
      <c r="S79" s="58">
        <f t="shared" si="26"/>
        <v>53.9041096714001</v>
      </c>
      <c r="T79" s="58">
        <f t="shared" si="27"/>
        <v>68.878890895414727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5178.0422099866955</v>
      </c>
      <c r="F80" s="56">
        <v>3139.634072666177</v>
      </c>
      <c r="G80" s="57">
        <f t="shared" si="24"/>
        <v>8317.676282652872</v>
      </c>
      <c r="H80" s="55">
        <v>88</v>
      </c>
      <c r="I80" s="56">
        <v>88</v>
      </c>
      <c r="J80" s="57">
        <f t="shared" si="22"/>
        <v>176</v>
      </c>
      <c r="K80" s="55">
        <v>0</v>
      </c>
      <c r="L80" s="56">
        <v>0</v>
      </c>
      <c r="M80" s="57">
        <f t="shared" si="23"/>
        <v>0</v>
      </c>
      <c r="N80" s="3">
        <f t="shared" si="13"/>
        <v>0.27241383680485559</v>
      </c>
      <c r="O80" s="3">
        <f t="shared" si="0"/>
        <v>0.16517435146602363</v>
      </c>
      <c r="P80" s="4">
        <f t="shared" si="1"/>
        <v>0.2187940941354396</v>
      </c>
      <c r="Q80" s="41"/>
      <c r="R80" s="58">
        <f t="shared" si="25"/>
        <v>58.841388749848811</v>
      </c>
      <c r="S80" s="58">
        <f t="shared" si="26"/>
        <v>35.677659916661099</v>
      </c>
      <c r="T80" s="58">
        <f t="shared" si="27"/>
        <v>47.259524333254952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4072.7635093923682</v>
      </c>
      <c r="F81" s="56">
        <v>2512.3953836717201</v>
      </c>
      <c r="G81" s="57">
        <f t="shared" si="24"/>
        <v>6585.1588930640883</v>
      </c>
      <c r="H81" s="55">
        <v>88</v>
      </c>
      <c r="I81" s="56">
        <v>88</v>
      </c>
      <c r="J81" s="57">
        <f t="shared" si="22"/>
        <v>176</v>
      </c>
      <c r="K81" s="55">
        <v>0</v>
      </c>
      <c r="L81" s="56">
        <v>0</v>
      </c>
      <c r="M81" s="57">
        <f t="shared" si="23"/>
        <v>0</v>
      </c>
      <c r="N81" s="3">
        <f t="shared" si="13"/>
        <v>0.21426575701769612</v>
      </c>
      <c r="O81" s="3">
        <f t="shared" ref="O81:O86" si="31">+F81/(I81*216+L81*248)</f>
        <v>0.13217568306353747</v>
      </c>
      <c r="P81" s="4">
        <f t="shared" ref="P81:P86" si="32">+G81/(J81*216+M81*248)</f>
        <v>0.17322072004061681</v>
      </c>
      <c r="Q81" s="41"/>
      <c r="R81" s="58">
        <f t="shared" si="25"/>
        <v>46.281403515822369</v>
      </c>
      <c r="S81" s="58">
        <f t="shared" si="26"/>
        <v>28.549947541724091</v>
      </c>
      <c r="T81" s="58">
        <f t="shared" si="27"/>
        <v>37.415675528773228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3454.2342649494435</v>
      </c>
      <c r="F82" s="56">
        <v>2173.5577706509453</v>
      </c>
      <c r="G82" s="57">
        <f t="shared" si="24"/>
        <v>5627.7920356003888</v>
      </c>
      <c r="H82" s="55">
        <v>88</v>
      </c>
      <c r="I82" s="56">
        <v>88</v>
      </c>
      <c r="J82" s="57">
        <f t="shared" si="22"/>
        <v>176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0.18172528750786213</v>
      </c>
      <c r="O82" s="3">
        <f t="shared" si="31"/>
        <v>0.11434963018996977</v>
      </c>
      <c r="P82" s="4">
        <f t="shared" si="32"/>
        <v>0.14803745884891595</v>
      </c>
      <c r="Q82" s="41"/>
      <c r="R82" s="58">
        <f t="shared" si="25"/>
        <v>39.25266210169822</v>
      </c>
      <c r="S82" s="58">
        <f t="shared" si="26"/>
        <v>24.699520121033469</v>
      </c>
      <c r="T82" s="58">
        <f t="shared" si="27"/>
        <v>31.976091111365847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2764.7388711532762</v>
      </c>
      <c r="F83" s="56">
        <v>1877.189439320191</v>
      </c>
      <c r="G83" s="57">
        <f t="shared" si="24"/>
        <v>4641.9283104734677</v>
      </c>
      <c r="H83" s="55">
        <v>87</v>
      </c>
      <c r="I83" s="56">
        <v>88</v>
      </c>
      <c r="J83" s="57">
        <f t="shared" si="22"/>
        <v>175</v>
      </c>
      <c r="K83" s="55">
        <v>0</v>
      </c>
      <c r="L83" s="56">
        <v>0</v>
      </c>
      <c r="M83" s="57">
        <f t="shared" si="23"/>
        <v>0</v>
      </c>
      <c r="N83" s="3">
        <f t="shared" si="33"/>
        <v>0.14712318386298831</v>
      </c>
      <c r="O83" s="3">
        <f t="shared" si="31"/>
        <v>9.8757861917097595E-2</v>
      </c>
      <c r="P83" s="4">
        <f t="shared" si="32"/>
        <v>0.12280233625591185</v>
      </c>
      <c r="Q83" s="41"/>
      <c r="R83" s="58">
        <f t="shared" si="25"/>
        <v>31.778607714405474</v>
      </c>
      <c r="S83" s="58">
        <f t="shared" si="26"/>
        <v>21.331698174093081</v>
      </c>
      <c r="T83" s="58">
        <f t="shared" si="27"/>
        <v>26.52530463127696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1771.8929898882393</v>
      </c>
      <c r="F84" s="61">
        <v>1375.9999999999995</v>
      </c>
      <c r="G84" s="62">
        <f t="shared" si="24"/>
        <v>3147.8929898882388</v>
      </c>
      <c r="H84" s="67">
        <v>103</v>
      </c>
      <c r="I84" s="61">
        <v>88</v>
      </c>
      <c r="J84" s="62">
        <f t="shared" si="22"/>
        <v>191</v>
      </c>
      <c r="K84" s="67">
        <v>0</v>
      </c>
      <c r="L84" s="61">
        <v>0</v>
      </c>
      <c r="M84" s="62">
        <f t="shared" si="23"/>
        <v>0</v>
      </c>
      <c r="N84" s="6">
        <f t="shared" si="33"/>
        <v>7.9642798898248796E-2</v>
      </c>
      <c r="O84" s="6">
        <f t="shared" si="31"/>
        <v>7.2390572390572366E-2</v>
      </c>
      <c r="P84" s="7">
        <f t="shared" si="32"/>
        <v>7.630145893659683E-2</v>
      </c>
      <c r="Q84" s="41"/>
      <c r="R84" s="58">
        <f t="shared" si="25"/>
        <v>17.202844562021742</v>
      </c>
      <c r="S84" s="58">
        <f t="shared" si="26"/>
        <v>15.636363636363631</v>
      </c>
      <c r="T84" s="58">
        <f t="shared" si="27"/>
        <v>16.481115130304914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946.36074597984418</v>
      </c>
      <c r="F85" s="64">
        <v>2009.2151957496346</v>
      </c>
      <c r="G85" s="65">
        <f t="shared" ref="G85:G86" si="34">+E85+F85</f>
        <v>2955.5759417294789</v>
      </c>
      <c r="H85" s="71">
        <v>66</v>
      </c>
      <c r="I85" s="64">
        <v>45</v>
      </c>
      <c r="J85" s="65">
        <f t="shared" ref="J85:J86" si="35">+H85+I85</f>
        <v>111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6.6383329544040692E-2</v>
      </c>
      <c r="O85" s="3">
        <f t="shared" si="31"/>
        <v>0.206709382278769</v>
      </c>
      <c r="P85" s="4">
        <f t="shared" si="32"/>
        <v>0.12327226984190352</v>
      </c>
      <c r="Q85" s="41"/>
      <c r="R85" s="58">
        <f t="shared" si="25"/>
        <v>14.33879918151279</v>
      </c>
      <c r="S85" s="58">
        <f t="shared" si="26"/>
        <v>44.649226572214104</v>
      </c>
      <c r="T85" s="58">
        <f t="shared" si="27"/>
        <v>26.62681028585116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759.48141386814962</v>
      </c>
      <c r="F86" s="61">
        <v>1944.0000000000002</v>
      </c>
      <c r="G86" s="62">
        <f t="shared" si="34"/>
        <v>2703.48141386815</v>
      </c>
      <c r="H86" s="72">
        <v>66</v>
      </c>
      <c r="I86" s="61">
        <v>45</v>
      </c>
      <c r="J86" s="62">
        <f t="shared" si="35"/>
        <v>111</v>
      </c>
      <c r="K86" s="72">
        <v>0</v>
      </c>
      <c r="L86" s="61">
        <v>0</v>
      </c>
      <c r="M86" s="62">
        <f t="shared" si="36"/>
        <v>0</v>
      </c>
      <c r="N86" s="6">
        <f t="shared" si="33"/>
        <v>5.3274509951469533E-2</v>
      </c>
      <c r="O86" s="6">
        <f t="shared" si="31"/>
        <v>0.2</v>
      </c>
      <c r="P86" s="7">
        <f t="shared" si="32"/>
        <v>0.11275781672790082</v>
      </c>
      <c r="Q86" s="41"/>
      <c r="R86" s="58">
        <f t="shared" si="25"/>
        <v>11.507294149517419</v>
      </c>
      <c r="S86" s="58">
        <f t="shared" si="26"/>
        <v>43.2</v>
      </c>
      <c r="T86" s="58">
        <f t="shared" si="27"/>
        <v>24.355688413226577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389969.39140816557</v>
      </c>
    </row>
    <row r="91" spans="2:20" x14ac:dyDescent="0.25">
      <c r="C91" t="s">
        <v>112</v>
      </c>
      <c r="D91" s="78">
        <f>SUMPRODUCT(((((J5:J86)*216)+((M5:M86)*248))*((D5:D86))/1000))</f>
        <v>3025076.6582400007</v>
      </c>
    </row>
    <row r="92" spans="2:20" x14ac:dyDescent="0.25">
      <c r="C92" t="s">
        <v>111</v>
      </c>
      <c r="D92" s="39">
        <f>+D90/D91</f>
        <v>0.12891223445393646</v>
      </c>
    </row>
    <row r="93" spans="2:20" x14ac:dyDescent="0.25">
      <c r="C93"/>
      <c r="D93" s="79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4"/>
  <sheetViews>
    <sheetView workbookViewId="0">
      <pane xSplit="4" ySplit="4" topLeftCell="H86" activePane="bottomRight" state="frozen"/>
      <selection activeCell="H42" sqref="H42"/>
      <selection pane="topRight" activeCell="H42" sqref="H42"/>
      <selection pane="bottomLeft" activeCell="H42" sqref="H42"/>
      <selection pane="bottomRight" activeCell="D92" sqref="D92"/>
    </sheetView>
  </sheetViews>
  <sheetFormatPr defaultRowHeight="15" x14ac:dyDescent="0.25"/>
  <cols>
    <col min="1" max="1" width="12" bestFit="1" customWidth="1"/>
    <col min="2" max="2" width="17.42578125" bestFit="1" customWidth="1"/>
    <col min="3" max="3" width="17.42578125" customWidth="1"/>
    <col min="4" max="4" width="13.85546875" bestFit="1" customWidth="1"/>
    <col min="5" max="6" width="10" customWidth="1"/>
    <col min="7" max="7" width="13.85546875" bestFit="1" customWidth="1"/>
    <col min="8" max="9" width="10" customWidth="1"/>
    <col min="10" max="10" width="13.85546875" bestFit="1" customWidth="1"/>
    <col min="11" max="12" width="10" customWidth="1"/>
    <col min="13" max="13" width="13.85546875" bestFit="1" customWidth="1"/>
    <col min="14" max="14" width="10" customWidth="1"/>
    <col min="15" max="15" width="14" customWidth="1"/>
    <col min="16" max="16" width="10" customWidth="1"/>
    <col min="17" max="17" width="16.42578125" bestFit="1" customWidth="1"/>
    <col min="21" max="21" width="12.42578125" bestFit="1" customWidth="1"/>
    <col min="23" max="23" width="15.7109375" bestFit="1" customWidth="1"/>
  </cols>
  <sheetData>
    <row r="1" spans="1:23" x14ac:dyDescent="0.25">
      <c r="A1" s="40" t="s">
        <v>101</v>
      </c>
      <c r="D1" s="1"/>
      <c r="E1" s="1"/>
      <c r="F1" s="39"/>
      <c r="G1" s="1"/>
      <c r="H1" s="1"/>
      <c r="I1" s="1"/>
      <c r="J1" s="1"/>
      <c r="K1" s="1"/>
      <c r="L1" s="1"/>
      <c r="M1" s="1"/>
      <c r="P1" s="38"/>
    </row>
    <row r="2" spans="1:23" ht="15.75" x14ac:dyDescent="0.25">
      <c r="A2" s="1"/>
      <c r="H2" s="106" t="s">
        <v>84</v>
      </c>
      <c r="I2" s="107"/>
      <c r="J2" s="107"/>
      <c r="K2" s="107"/>
      <c r="L2" s="107"/>
      <c r="M2" s="107"/>
      <c r="N2" s="107"/>
      <c r="O2" s="108"/>
      <c r="P2" s="94">
        <v>0.17678522791275708</v>
      </c>
      <c r="U2">
        <v>8</v>
      </c>
    </row>
    <row r="3" spans="1:23" ht="17.25" x14ac:dyDescent="0.25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86</v>
      </c>
      <c r="I3" s="116"/>
      <c r="J3" s="117"/>
      <c r="K3" s="115" t="s">
        <v>87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  <c r="U3" s="109" t="s">
        <v>89</v>
      </c>
      <c r="V3" s="110"/>
    </row>
    <row r="4" spans="1:23" x14ac:dyDescent="0.25">
      <c r="B4" s="112"/>
      <c r="C4" s="114"/>
      <c r="D4" s="24" t="s">
        <v>83</v>
      </c>
      <c r="E4" s="25" t="s">
        <v>5</v>
      </c>
      <c r="F4" s="26" t="s">
        <v>6</v>
      </c>
      <c r="G4" s="27" t="s">
        <v>2</v>
      </c>
      <c r="H4" s="25" t="s">
        <v>5</v>
      </c>
      <c r="I4" s="26" t="s">
        <v>6</v>
      </c>
      <c r="J4" s="27" t="s">
        <v>2</v>
      </c>
      <c r="K4" s="25" t="s">
        <v>5</v>
      </c>
      <c r="L4" s="26" t="s">
        <v>6</v>
      </c>
      <c r="M4" s="29" t="s">
        <v>2</v>
      </c>
      <c r="N4" s="25" t="s">
        <v>5</v>
      </c>
      <c r="O4" s="26" t="s">
        <v>6</v>
      </c>
      <c r="P4" s="27" t="s">
        <v>2</v>
      </c>
      <c r="Q4" s="42"/>
      <c r="R4" s="25" t="s">
        <v>5</v>
      </c>
      <c r="S4" s="26" t="s">
        <v>6</v>
      </c>
      <c r="T4" s="36" t="s">
        <v>2</v>
      </c>
      <c r="U4" s="25" t="s">
        <v>5</v>
      </c>
      <c r="V4" s="26" t="s">
        <v>6</v>
      </c>
      <c r="W4" s="43"/>
    </row>
    <row r="5" spans="1:23" x14ac:dyDescent="0.25">
      <c r="B5" s="18" t="s">
        <v>90</v>
      </c>
      <c r="C5" s="18" t="s">
        <v>91</v>
      </c>
      <c r="D5" s="21">
        <v>440.45</v>
      </c>
      <c r="E5" s="8">
        <v>8969.9999999999927</v>
      </c>
      <c r="F5" s="2">
        <v>12115.04089070619</v>
      </c>
      <c r="G5" s="9">
        <f>+E5+F5</f>
        <v>21085.040890706183</v>
      </c>
      <c r="H5" s="2">
        <v>2215</v>
      </c>
      <c r="I5" s="2">
        <v>2191</v>
      </c>
      <c r="J5" s="9">
        <f>+H5+I5</f>
        <v>4406</v>
      </c>
      <c r="K5" s="2">
        <v>0</v>
      </c>
      <c r="L5" s="2">
        <v>0</v>
      </c>
      <c r="M5" s="9">
        <f>+K5+L5</f>
        <v>0</v>
      </c>
      <c r="N5" s="32">
        <f>+E5/(H5*216+K5*248)</f>
        <v>1.8748432405317265E-2</v>
      </c>
      <c r="O5" s="32">
        <f t="shared" ref="O5:O80" si="0">+F5/(I5*216+L5*248)</f>
        <v>2.5599339238606991E-2</v>
      </c>
      <c r="P5" s="33">
        <f>+G5/(J5*216+M5*248)</f>
        <v>2.2155226974481541E-2</v>
      </c>
      <c r="Q5" s="41"/>
      <c r="R5" s="37">
        <f>+E5/(H5+K5)</f>
        <v>4.0496613995485298</v>
      </c>
      <c r="S5" s="37">
        <f t="shared" ref="S5:S70" si="1">+F5/(I5+L5)</f>
        <v>5.5294572755391105</v>
      </c>
      <c r="T5" s="37">
        <f t="shared" ref="T5:T70" si="2">+G5/(J5+M5)</f>
        <v>4.7855290264880121</v>
      </c>
      <c r="U5">
        <f>+IF('Média 24h-6h'!R5&lt;'Média Mensal'!$U$2,1,0)+IF('Média 6h-7h'!R5&lt;'Média Mensal'!$U$2,1,0)+IF('Média 7h-8h'!R5&lt;'Média Mensal'!$U$2,1,0)+IF('Média 8h-9h'!R5&lt;'Média Mensal'!$U$2,1,0)+IF('Média 9h-10h'!R5&lt;'Média Mensal'!$U$2,1,0)+IF('Média 10h-11h'!R5&lt;'Média Mensal'!$U$2,1,0)+IF('Média 11h-12h'!R5&lt;'Média Mensal'!$U$2,1,0)+IF('Média 12h-13h'!R5&lt;'Média Mensal'!$U$2,1,0)+IF('Média 13h-14h'!R5&lt;'Média Mensal'!$U$2,1,0)+IF('Média 14h-15h'!R5&lt;'Média Mensal'!$U$2,1,0)+IF('Média 15h-16h'!R5&lt;'Média Mensal'!$U$2,1,0)+IF('Média 16h-17h'!R5&lt;'Média Mensal'!$U$2,1,0)+IF('Média 17h-18h'!R5&lt;'Média Mensal'!$U$2,1,0)+IF('Média 18h-19h'!R5&lt;'Média Mensal'!$U$2,1,0)+IF('Média 19h-20h'!R5&lt;'Média Mensal'!$U$2,1,0)+IF('Média 20h-21h'!R5&lt;'Média Mensal'!$U$2,1,0)+IF('Média 21h-22h'!R5&lt;'Média Mensal'!$U$2,1,0)+IF('Média 22h-23h'!R5&lt;'Média Mensal'!$U$2,1,0)+IF('Média 23h-0h'!R5&lt;'Média Mensal'!$U$2,1,0)</f>
        <v>18</v>
      </c>
      <c r="V5" t="e">
        <f>+IF('Média 24h-6h'!S5&lt;'Média Mensal'!$U$2,1,0)+IF('Média 6h-7h'!S5&lt;'Média Mensal'!$U$2,1,0)+IF('Média 7h-8h'!S5&lt;'Média Mensal'!$U$2,1,0)+IF('Média 8h-9h'!S5&lt;'Média Mensal'!$U$2,1,0)+IF('Média 9h-10h'!S5&lt;'Média Mensal'!$U$2,1,0)+IF('Média 10h-11h'!S5&lt;'Média Mensal'!$U$2,1,0)+IF('Média 11h-12h'!S5&lt;'Média Mensal'!$U$2,1,0)+IF('Média 12h-13h'!S5&lt;'Média Mensal'!$U$2,1,0)+IF('Média 13h-14h'!S5&lt;'Média Mensal'!$U$2,1,0)+IF('Média 14h-15h'!S5&lt;'Média Mensal'!$U$2,1,0)+IF('Média 15h-16h'!S5&lt;'Média Mensal'!$U$2,1,0)+IF('Média 16h-17h'!S5&lt;'Média Mensal'!$U$2,1,0)+IF('Média 17h-18h'!S5&lt;'Média Mensal'!$U$2,1,0)+IF('Média 18h-19h'!S5&lt;'Média Mensal'!$U$2,1,0)+IF('Média 19h-20h'!S5&lt;'Média Mensal'!$U$2,1,0)+IF('Média 20h-21h'!S5&lt;'Média Mensal'!$U$2,1,0)+IF('Média 21h-22h'!S5&lt;'Média Mensal'!$U$2,1,0)+IF('Média 22h-23h'!S5&lt;'Média Mensal'!$U$2,1,0)+IF('Média 23h-0h'!S5&lt;'Média Mensal'!$U$2,1,0)</f>
        <v>#DIV/0!</v>
      </c>
    </row>
    <row r="6" spans="1:23" x14ac:dyDescent="0.25">
      <c r="B6" s="18" t="s">
        <v>91</v>
      </c>
      <c r="C6" s="18" t="s">
        <v>92</v>
      </c>
      <c r="D6" s="21">
        <v>583.47</v>
      </c>
      <c r="E6" s="8">
        <v>15837.553578003439</v>
      </c>
      <c r="F6" s="2">
        <v>21910.754406682674</v>
      </c>
      <c r="G6" s="9">
        <f t="shared" ref="G6:G70" si="3">+E6+F6</f>
        <v>37748.307984686115</v>
      </c>
      <c r="H6" s="2">
        <v>2214</v>
      </c>
      <c r="I6" s="2">
        <v>2192</v>
      </c>
      <c r="J6" s="9">
        <f t="shared" ref="J6:J70" si="4">+H6+I6</f>
        <v>4406</v>
      </c>
      <c r="K6" s="2">
        <v>0</v>
      </c>
      <c r="L6" s="2">
        <v>0</v>
      </c>
      <c r="M6" s="9">
        <f t="shared" ref="M6:M70" si="5">+K6+L6</f>
        <v>0</v>
      </c>
      <c r="N6" s="32">
        <f t="shared" ref="N6:N16" si="6">+E6/(H6*216+K6*248)</f>
        <v>3.3117437807394526E-2</v>
      </c>
      <c r="O6" s="32">
        <f t="shared" ref="O6:O16" si="7">+F6/(I6*216+L6*248)</f>
        <v>4.6276769073319381E-2</v>
      </c>
      <c r="P6" s="33">
        <f t="shared" ref="P6:P16" si="8">+G6/(J6*216+M6*248)</f>
        <v>3.9664249912457462E-2</v>
      </c>
      <c r="Q6" s="41"/>
      <c r="R6" s="37">
        <f t="shared" ref="R6:R16" si="9">+E6/(H6+K6)</f>
        <v>7.1533665663972172</v>
      </c>
      <c r="S6" s="37">
        <f t="shared" ref="S6:S16" si="10">+F6/(I6+L6)</f>
        <v>9.9957821198369867</v>
      </c>
      <c r="T6" s="37">
        <f t="shared" ref="T6:T16" si="11">+G6/(J6+M6)</f>
        <v>8.5674779810908106</v>
      </c>
      <c r="U6">
        <f>+IF('Média 24h-6h'!R6&lt;'Média Mensal'!$U$2,1,0)+IF('Média 6h-7h'!R6&lt;'Média Mensal'!$U$2,1,0)+IF('Média 7h-8h'!R6&lt;'Média Mensal'!$U$2,1,0)+IF('Média 8h-9h'!R6&lt;'Média Mensal'!$U$2,1,0)+IF('Média 9h-10h'!R6&lt;'Média Mensal'!$U$2,1,0)+IF('Média 10h-11h'!R6&lt;'Média Mensal'!$U$2,1,0)+IF('Média 11h-12h'!R6&lt;'Média Mensal'!$U$2,1,0)+IF('Média 12h-13h'!R6&lt;'Média Mensal'!$U$2,1,0)+IF('Média 13h-14h'!R6&lt;'Média Mensal'!$U$2,1,0)+IF('Média 14h-15h'!R6&lt;'Média Mensal'!$U$2,1,0)+IF('Média 15h-16h'!R6&lt;'Média Mensal'!$U$2,1,0)+IF('Média 16h-17h'!R6&lt;'Média Mensal'!$U$2,1,0)+IF('Média 17h-18h'!R6&lt;'Média Mensal'!$U$2,1,0)+IF('Média 18h-19h'!R6&lt;'Média Mensal'!$U$2,1,0)+IF('Média 19h-20h'!R6&lt;'Média Mensal'!$U$2,1,0)+IF('Média 20h-21h'!R6&lt;'Média Mensal'!$U$2,1,0)+IF('Média 21h-22h'!R6&lt;'Média Mensal'!$U$2,1,0)+IF('Média 22h-23h'!R6&lt;'Média Mensal'!$U$2,1,0)+IF('Média 23h-0h'!R6&lt;'Média Mensal'!$U$2,1,0)</f>
        <v>10</v>
      </c>
      <c r="V6">
        <f>+IF('Média 24h-6h'!S6&lt;'Média Mensal'!$U$2,1,0)+IF('Média 6h-7h'!S6&lt;'Média Mensal'!$U$2,1,0)+IF('Média 7h-8h'!S6&lt;'Média Mensal'!$U$2,1,0)+IF('Média 8h-9h'!S6&lt;'Média Mensal'!$U$2,1,0)+IF('Média 9h-10h'!S6&lt;'Média Mensal'!$U$2,1,0)+IF('Média 10h-11h'!S6&lt;'Média Mensal'!$U$2,1,0)+IF('Média 11h-12h'!S6&lt;'Média Mensal'!$U$2,1,0)+IF('Média 12h-13h'!S6&lt;'Média Mensal'!$U$2,1,0)+IF('Média 13h-14h'!S6&lt;'Média Mensal'!$U$2,1,0)+IF('Média 14h-15h'!S6&lt;'Média Mensal'!$U$2,1,0)+IF('Média 15h-16h'!S6&lt;'Média Mensal'!$U$2,1,0)+IF('Média 16h-17h'!S6&lt;'Média Mensal'!$U$2,1,0)+IF('Média 17h-18h'!S6&lt;'Média Mensal'!$U$2,1,0)+IF('Média 18h-19h'!S6&lt;'Média Mensal'!$U$2,1,0)+IF('Média 19h-20h'!S6&lt;'Média Mensal'!$U$2,1,0)+IF('Média 20h-21h'!S6&lt;'Média Mensal'!$U$2,1,0)+IF('Média 21h-22h'!S6&lt;'Média Mensal'!$U$2,1,0)+IF('Média 22h-23h'!S6&lt;'Média Mensal'!$U$2,1,0)+IF('Média 23h-0h'!S6&lt;'Média Mensal'!$U$2,1,0)</f>
        <v>6</v>
      </c>
    </row>
    <row r="7" spans="1:23" x14ac:dyDescent="0.25">
      <c r="B7" s="18" t="s">
        <v>92</v>
      </c>
      <c r="C7" s="18" t="s">
        <v>93</v>
      </c>
      <c r="D7" s="21">
        <v>786.02</v>
      </c>
      <c r="E7" s="8">
        <v>23815.393757798367</v>
      </c>
      <c r="F7" s="2">
        <v>29761.7933937087</v>
      </c>
      <c r="G7" s="9">
        <f t="shared" si="3"/>
        <v>53577.187151507067</v>
      </c>
      <c r="H7" s="2">
        <v>2217</v>
      </c>
      <c r="I7" s="2">
        <v>2193</v>
      </c>
      <c r="J7" s="9">
        <f t="shared" si="4"/>
        <v>4410</v>
      </c>
      <c r="K7" s="2">
        <v>0</v>
      </c>
      <c r="L7" s="2">
        <v>0</v>
      </c>
      <c r="M7" s="9">
        <f t="shared" si="5"/>
        <v>0</v>
      </c>
      <c r="N7" s="32">
        <f t="shared" si="6"/>
        <v>4.9732274507171784E-2</v>
      </c>
      <c r="O7" s="32">
        <f t="shared" si="7"/>
        <v>6.2829950080451058E-2</v>
      </c>
      <c r="P7" s="33">
        <f t="shared" si="8"/>
        <v>5.6245472360278687E-2</v>
      </c>
      <c r="Q7" s="41"/>
      <c r="R7" s="37">
        <f t="shared" si="9"/>
        <v>10.742171293549106</v>
      </c>
      <c r="S7" s="37">
        <f t="shared" si="10"/>
        <v>13.571269217377429</v>
      </c>
      <c r="T7" s="37">
        <f t="shared" si="11"/>
        <v>12.149022029820197</v>
      </c>
      <c r="U7">
        <f>+IF('Média 24h-6h'!R7&lt;'Média Mensal'!$U$2,1,0)+IF('Média 6h-7h'!R7&lt;'Média Mensal'!$U$2,1,0)+IF('Média 7h-8h'!R7&lt;'Média Mensal'!$U$2,1,0)+IF('Média 8h-9h'!R7&lt;'Média Mensal'!$U$2,1,0)+IF('Média 9h-10h'!R7&lt;'Média Mensal'!$U$2,1,0)+IF('Média 10h-11h'!R7&lt;'Média Mensal'!$U$2,1,0)+IF('Média 11h-12h'!R7&lt;'Média Mensal'!$U$2,1,0)+IF('Média 12h-13h'!R7&lt;'Média Mensal'!$U$2,1,0)+IF('Média 13h-14h'!R7&lt;'Média Mensal'!$U$2,1,0)+IF('Média 14h-15h'!R7&lt;'Média Mensal'!$U$2,1,0)+IF('Média 15h-16h'!R7&lt;'Média Mensal'!$U$2,1,0)+IF('Média 16h-17h'!R7&lt;'Média Mensal'!$U$2,1,0)+IF('Média 17h-18h'!R7&lt;'Média Mensal'!$U$2,1,0)+IF('Média 18h-19h'!R7&lt;'Média Mensal'!$U$2,1,0)+IF('Média 19h-20h'!R7&lt;'Média Mensal'!$U$2,1,0)+IF('Média 20h-21h'!R7&lt;'Média Mensal'!$U$2,1,0)+IF('Média 21h-22h'!R7&lt;'Média Mensal'!$U$2,1,0)+IF('Média 22h-23h'!R7&lt;'Média Mensal'!$U$2,1,0)+IF('Média 23h-0h'!R7&lt;'Média Mensal'!$U$2,1,0)</f>
        <v>9</v>
      </c>
      <c r="V7">
        <f>+IF('Média 24h-6h'!S7&lt;'Média Mensal'!$U$2,1,0)+IF('Média 6h-7h'!S7&lt;'Média Mensal'!$U$2,1,0)+IF('Média 7h-8h'!S7&lt;'Média Mensal'!$U$2,1,0)+IF('Média 8h-9h'!S7&lt;'Média Mensal'!$U$2,1,0)+IF('Média 9h-10h'!S7&lt;'Média Mensal'!$U$2,1,0)+IF('Média 10h-11h'!S7&lt;'Média Mensal'!$U$2,1,0)+IF('Média 11h-12h'!S7&lt;'Média Mensal'!$U$2,1,0)+IF('Média 12h-13h'!S7&lt;'Média Mensal'!$U$2,1,0)+IF('Média 13h-14h'!S7&lt;'Média Mensal'!$U$2,1,0)+IF('Média 14h-15h'!S7&lt;'Média Mensal'!$U$2,1,0)+IF('Média 15h-16h'!S7&lt;'Média Mensal'!$U$2,1,0)+IF('Média 16h-17h'!S7&lt;'Média Mensal'!$U$2,1,0)+IF('Média 17h-18h'!S7&lt;'Média Mensal'!$U$2,1,0)+IF('Média 18h-19h'!S7&lt;'Média Mensal'!$U$2,1,0)+IF('Média 19h-20h'!S7&lt;'Média Mensal'!$U$2,1,0)+IF('Média 20h-21h'!S7&lt;'Média Mensal'!$U$2,1,0)+IF('Média 21h-22h'!S7&lt;'Média Mensal'!$U$2,1,0)+IF('Média 22h-23h'!S7&lt;'Média Mensal'!$U$2,1,0)+IF('Média 23h-0h'!S7&lt;'Média Mensal'!$U$2,1,0)</f>
        <v>4</v>
      </c>
    </row>
    <row r="8" spans="1:23" x14ac:dyDescent="0.25">
      <c r="B8" s="18" t="s">
        <v>93</v>
      </c>
      <c r="C8" s="18" t="s">
        <v>94</v>
      </c>
      <c r="D8" s="21">
        <v>751.7</v>
      </c>
      <c r="E8" s="8">
        <v>29336.732504812073</v>
      </c>
      <c r="F8" s="2">
        <v>33578.88667603222</v>
      </c>
      <c r="G8" s="9">
        <f t="shared" si="3"/>
        <v>62915.619180844296</v>
      </c>
      <c r="H8" s="2">
        <v>2215</v>
      </c>
      <c r="I8" s="2">
        <v>2195</v>
      </c>
      <c r="J8" s="9">
        <f t="shared" si="4"/>
        <v>4410</v>
      </c>
      <c r="K8" s="2">
        <v>0</v>
      </c>
      <c r="L8" s="2">
        <v>0</v>
      </c>
      <c r="M8" s="9">
        <f t="shared" si="5"/>
        <v>0</v>
      </c>
      <c r="N8" s="32">
        <f t="shared" si="6"/>
        <v>6.1317474510517667E-2</v>
      </c>
      <c r="O8" s="32">
        <f t="shared" si="7"/>
        <v>7.0823603045710407E-2</v>
      </c>
      <c r="P8" s="33">
        <f t="shared" si="8"/>
        <v>6.6048982931095471E-2</v>
      </c>
      <c r="Q8" s="41"/>
      <c r="R8" s="37">
        <f t="shared" si="9"/>
        <v>13.244574494271816</v>
      </c>
      <c r="S8" s="37">
        <f t="shared" si="10"/>
        <v>15.297898257873449</v>
      </c>
      <c r="T8" s="37">
        <f t="shared" si="11"/>
        <v>14.26658031311662</v>
      </c>
      <c r="U8">
        <f>+IF('Média 24h-6h'!R8&lt;'Média Mensal'!$U$2,1,0)+IF('Média 6h-7h'!R8&lt;'Média Mensal'!$U$2,1,0)+IF('Média 7h-8h'!R8&lt;'Média Mensal'!$U$2,1,0)+IF('Média 8h-9h'!R8&lt;'Média Mensal'!$U$2,1,0)+IF('Média 9h-10h'!R8&lt;'Média Mensal'!$U$2,1,0)+IF('Média 10h-11h'!R8&lt;'Média Mensal'!$U$2,1,0)+IF('Média 11h-12h'!R8&lt;'Média Mensal'!$U$2,1,0)+IF('Média 12h-13h'!R8&lt;'Média Mensal'!$U$2,1,0)+IF('Média 13h-14h'!R8&lt;'Média Mensal'!$U$2,1,0)+IF('Média 14h-15h'!R8&lt;'Média Mensal'!$U$2,1,0)+IF('Média 15h-16h'!R8&lt;'Média Mensal'!$U$2,1,0)+IF('Média 16h-17h'!R8&lt;'Média Mensal'!$U$2,1,0)+IF('Média 17h-18h'!R8&lt;'Média Mensal'!$U$2,1,0)+IF('Média 18h-19h'!R8&lt;'Média Mensal'!$U$2,1,0)+IF('Média 19h-20h'!R8&lt;'Média Mensal'!$U$2,1,0)+IF('Média 20h-21h'!R8&lt;'Média Mensal'!$U$2,1,0)+IF('Média 21h-22h'!R8&lt;'Média Mensal'!$U$2,1,0)+IF('Média 22h-23h'!R8&lt;'Média Mensal'!$U$2,1,0)+IF('Média 23h-0h'!R8&lt;'Média Mensal'!$U$2,1,0)</f>
        <v>9</v>
      </c>
      <c r="V8">
        <f>+IF('Média 24h-6h'!S8&lt;'Média Mensal'!$U$2,1,0)+IF('Média 6h-7h'!S8&lt;'Média Mensal'!$U$2,1,0)+IF('Média 7h-8h'!S8&lt;'Média Mensal'!$U$2,1,0)+IF('Média 8h-9h'!S8&lt;'Média Mensal'!$U$2,1,0)+IF('Média 9h-10h'!S8&lt;'Média Mensal'!$U$2,1,0)+IF('Média 10h-11h'!S8&lt;'Média Mensal'!$U$2,1,0)+IF('Média 11h-12h'!S8&lt;'Média Mensal'!$U$2,1,0)+IF('Média 12h-13h'!S8&lt;'Média Mensal'!$U$2,1,0)+IF('Média 13h-14h'!S8&lt;'Média Mensal'!$U$2,1,0)+IF('Média 14h-15h'!S8&lt;'Média Mensal'!$U$2,1,0)+IF('Média 15h-16h'!S8&lt;'Média Mensal'!$U$2,1,0)+IF('Média 16h-17h'!S8&lt;'Média Mensal'!$U$2,1,0)+IF('Média 17h-18h'!S8&lt;'Média Mensal'!$U$2,1,0)+IF('Média 18h-19h'!S8&lt;'Média Mensal'!$U$2,1,0)+IF('Média 19h-20h'!S8&lt;'Média Mensal'!$U$2,1,0)+IF('Média 20h-21h'!S8&lt;'Média Mensal'!$U$2,1,0)+IF('Média 21h-22h'!S8&lt;'Média Mensal'!$U$2,1,0)+IF('Média 22h-23h'!S8&lt;'Média Mensal'!$U$2,1,0)+IF('Média 23h-0h'!S8&lt;'Média Mensal'!$U$2,1,0)</f>
        <v>4</v>
      </c>
    </row>
    <row r="9" spans="1:23" x14ac:dyDescent="0.25">
      <c r="B9" s="18" t="s">
        <v>94</v>
      </c>
      <c r="C9" s="18" t="s">
        <v>95</v>
      </c>
      <c r="D9" s="21">
        <v>859.99</v>
      </c>
      <c r="E9" s="8">
        <v>39525.227950087712</v>
      </c>
      <c r="F9" s="2">
        <v>42264.764453664182</v>
      </c>
      <c r="G9" s="9">
        <f t="shared" si="3"/>
        <v>81789.992403751894</v>
      </c>
      <c r="H9" s="2">
        <v>2217</v>
      </c>
      <c r="I9" s="2">
        <v>2198</v>
      </c>
      <c r="J9" s="9">
        <f t="shared" si="4"/>
        <v>4415</v>
      </c>
      <c r="K9" s="2">
        <v>0</v>
      </c>
      <c r="L9" s="2">
        <v>0</v>
      </c>
      <c r="M9" s="9">
        <f t="shared" si="5"/>
        <v>0</v>
      </c>
      <c r="N9" s="32">
        <f t="shared" si="6"/>
        <v>8.2538189641674004E-2</v>
      </c>
      <c r="O9" s="32">
        <f t="shared" si="7"/>
        <v>8.9021931666970353E-2</v>
      </c>
      <c r="P9" s="33">
        <f t="shared" si="8"/>
        <v>8.5766109227540674E-2</v>
      </c>
      <c r="Q9" s="41"/>
      <c r="R9" s="37">
        <f t="shared" si="9"/>
        <v>17.828248962601585</v>
      </c>
      <c r="S9" s="37">
        <f t="shared" si="10"/>
        <v>19.228737240065598</v>
      </c>
      <c r="T9" s="37">
        <f t="shared" si="11"/>
        <v>18.525479593148788</v>
      </c>
      <c r="U9">
        <f>+IF('Média 24h-6h'!R9&lt;'Média Mensal'!$U$2,1,0)+IF('Média 6h-7h'!R9&lt;'Média Mensal'!$U$2,1,0)+IF('Média 7h-8h'!R9&lt;'Média Mensal'!$U$2,1,0)+IF('Média 8h-9h'!R9&lt;'Média Mensal'!$U$2,1,0)+IF('Média 9h-10h'!R9&lt;'Média Mensal'!$U$2,1,0)+IF('Média 10h-11h'!R9&lt;'Média Mensal'!$U$2,1,0)+IF('Média 11h-12h'!R9&lt;'Média Mensal'!$U$2,1,0)+IF('Média 12h-13h'!R9&lt;'Média Mensal'!$U$2,1,0)+IF('Média 13h-14h'!R9&lt;'Média Mensal'!$U$2,1,0)+IF('Média 14h-15h'!R9&lt;'Média Mensal'!$U$2,1,0)+IF('Média 15h-16h'!R9&lt;'Média Mensal'!$U$2,1,0)+IF('Média 16h-17h'!R9&lt;'Média Mensal'!$U$2,1,0)+IF('Média 17h-18h'!R9&lt;'Média Mensal'!$U$2,1,0)+IF('Média 18h-19h'!R9&lt;'Média Mensal'!$U$2,1,0)+IF('Média 19h-20h'!R9&lt;'Média Mensal'!$U$2,1,0)+IF('Média 20h-21h'!R9&lt;'Média Mensal'!$U$2,1,0)+IF('Média 21h-22h'!R9&lt;'Média Mensal'!$U$2,1,0)+IF('Média 22h-23h'!R9&lt;'Média Mensal'!$U$2,1,0)+IF('Média 23h-0h'!R9&lt;'Média Mensal'!$U$2,1,0)</f>
        <v>8</v>
      </c>
      <c r="V9">
        <f>+IF('Média 24h-6h'!S9&lt;'Média Mensal'!$U$2,1,0)+IF('Média 6h-7h'!S9&lt;'Média Mensal'!$U$2,1,0)+IF('Média 7h-8h'!S9&lt;'Média Mensal'!$U$2,1,0)+IF('Média 8h-9h'!S9&lt;'Média Mensal'!$U$2,1,0)+IF('Média 9h-10h'!S9&lt;'Média Mensal'!$U$2,1,0)+IF('Média 10h-11h'!S9&lt;'Média Mensal'!$U$2,1,0)+IF('Média 11h-12h'!S9&lt;'Média Mensal'!$U$2,1,0)+IF('Média 12h-13h'!S9&lt;'Média Mensal'!$U$2,1,0)+IF('Média 13h-14h'!S9&lt;'Média Mensal'!$U$2,1,0)+IF('Média 14h-15h'!S9&lt;'Média Mensal'!$U$2,1,0)+IF('Média 15h-16h'!S9&lt;'Média Mensal'!$U$2,1,0)+IF('Média 16h-17h'!S9&lt;'Média Mensal'!$U$2,1,0)+IF('Média 17h-18h'!S9&lt;'Média Mensal'!$U$2,1,0)+IF('Média 18h-19h'!S9&lt;'Média Mensal'!$U$2,1,0)+IF('Média 19h-20h'!S9&lt;'Média Mensal'!$U$2,1,0)+IF('Média 20h-21h'!S9&lt;'Média Mensal'!$U$2,1,0)+IF('Média 21h-22h'!S9&lt;'Média Mensal'!$U$2,1,0)+IF('Média 22h-23h'!S9&lt;'Média Mensal'!$U$2,1,0)+IF('Média 23h-0h'!S9&lt;'Média Mensal'!$U$2,1,0)</f>
        <v>2</v>
      </c>
    </row>
    <row r="10" spans="1:23" x14ac:dyDescent="0.25">
      <c r="B10" s="18" t="s">
        <v>95</v>
      </c>
      <c r="C10" s="18" t="s">
        <v>96</v>
      </c>
      <c r="D10" s="21">
        <v>452.83</v>
      </c>
      <c r="E10" s="8">
        <v>45374.10394306152</v>
      </c>
      <c r="F10" s="2">
        <v>49146.523454285292</v>
      </c>
      <c r="G10" s="9">
        <f t="shared" si="3"/>
        <v>94520.627397346805</v>
      </c>
      <c r="H10" s="2">
        <v>2217</v>
      </c>
      <c r="I10" s="2">
        <v>2198</v>
      </c>
      <c r="J10" s="9">
        <f t="shared" si="4"/>
        <v>4415</v>
      </c>
      <c r="K10" s="2">
        <v>0</v>
      </c>
      <c r="L10" s="2">
        <v>0</v>
      </c>
      <c r="M10" s="9">
        <f t="shared" si="5"/>
        <v>0</v>
      </c>
      <c r="N10" s="32">
        <f t="shared" si="6"/>
        <v>9.4752050533465138E-2</v>
      </c>
      <c r="O10" s="32">
        <f t="shared" si="7"/>
        <v>0.10351692501239615</v>
      </c>
      <c r="P10" s="33">
        <f t="shared" si="8"/>
        <v>9.9115627907120932E-2</v>
      </c>
      <c r="Q10" s="41"/>
      <c r="R10" s="37">
        <f t="shared" si="9"/>
        <v>20.46644291522847</v>
      </c>
      <c r="S10" s="37">
        <f t="shared" si="10"/>
        <v>22.359655802677565</v>
      </c>
      <c r="T10" s="37">
        <f t="shared" si="11"/>
        <v>21.408975627938123</v>
      </c>
      <c r="U10">
        <f>+IF('Média 24h-6h'!R10&lt;'Média Mensal'!$U$2,1,0)+IF('Média 6h-7h'!R10&lt;'Média Mensal'!$U$2,1,0)+IF('Média 7h-8h'!R10&lt;'Média Mensal'!$U$2,1,0)+IF('Média 8h-9h'!R10&lt;'Média Mensal'!$U$2,1,0)+IF('Média 9h-10h'!R10&lt;'Média Mensal'!$U$2,1,0)+IF('Média 10h-11h'!R10&lt;'Média Mensal'!$U$2,1,0)+IF('Média 11h-12h'!R10&lt;'Média Mensal'!$U$2,1,0)+IF('Média 12h-13h'!R10&lt;'Média Mensal'!$U$2,1,0)+IF('Média 13h-14h'!R10&lt;'Média Mensal'!$U$2,1,0)+IF('Média 14h-15h'!R10&lt;'Média Mensal'!$U$2,1,0)+IF('Média 15h-16h'!R10&lt;'Média Mensal'!$U$2,1,0)+IF('Média 16h-17h'!R10&lt;'Média Mensal'!$U$2,1,0)+IF('Média 17h-18h'!R10&lt;'Média Mensal'!$U$2,1,0)+IF('Média 18h-19h'!R10&lt;'Média Mensal'!$U$2,1,0)+IF('Média 19h-20h'!R10&lt;'Média Mensal'!$U$2,1,0)+IF('Média 20h-21h'!R10&lt;'Média Mensal'!$U$2,1,0)+IF('Média 21h-22h'!R10&lt;'Média Mensal'!$U$2,1,0)+IF('Média 22h-23h'!R10&lt;'Média Mensal'!$U$2,1,0)+IF('Média 23h-0h'!R10&lt;'Média Mensal'!$U$2,1,0)</f>
        <v>7</v>
      </c>
      <c r="V10">
        <f>+IF('Média 24h-6h'!S10&lt;'Média Mensal'!$U$2,1,0)+IF('Média 6h-7h'!S10&lt;'Média Mensal'!$U$2,1,0)+IF('Média 7h-8h'!S10&lt;'Média Mensal'!$U$2,1,0)+IF('Média 8h-9h'!S10&lt;'Média Mensal'!$U$2,1,0)+IF('Média 9h-10h'!S10&lt;'Média Mensal'!$U$2,1,0)+IF('Média 10h-11h'!S10&lt;'Média Mensal'!$U$2,1,0)+IF('Média 11h-12h'!S10&lt;'Média Mensal'!$U$2,1,0)+IF('Média 12h-13h'!S10&lt;'Média Mensal'!$U$2,1,0)+IF('Média 13h-14h'!S10&lt;'Média Mensal'!$U$2,1,0)+IF('Média 14h-15h'!S10&lt;'Média Mensal'!$U$2,1,0)+IF('Média 15h-16h'!S10&lt;'Média Mensal'!$U$2,1,0)+IF('Média 16h-17h'!S10&lt;'Média Mensal'!$U$2,1,0)+IF('Média 17h-18h'!S10&lt;'Média Mensal'!$U$2,1,0)+IF('Média 18h-19h'!S10&lt;'Média Mensal'!$U$2,1,0)+IF('Média 19h-20h'!S10&lt;'Média Mensal'!$U$2,1,0)+IF('Média 20h-21h'!S10&lt;'Média Mensal'!$U$2,1,0)+IF('Média 21h-22h'!S10&lt;'Média Mensal'!$U$2,1,0)+IF('Média 22h-23h'!S10&lt;'Média Mensal'!$U$2,1,0)+IF('Média 23h-0h'!S10&lt;'Média Mensal'!$U$2,1,0)</f>
        <v>1</v>
      </c>
    </row>
    <row r="11" spans="1:23" x14ac:dyDescent="0.25">
      <c r="B11" s="18" t="s">
        <v>96</v>
      </c>
      <c r="C11" s="18" t="s">
        <v>97</v>
      </c>
      <c r="D11" s="21">
        <v>1111.6199999999999</v>
      </c>
      <c r="E11" s="8">
        <v>59243.852103746758</v>
      </c>
      <c r="F11" s="2">
        <v>61295.766256397073</v>
      </c>
      <c r="G11" s="9">
        <f t="shared" si="3"/>
        <v>120539.61836014382</v>
      </c>
      <c r="H11" s="2">
        <v>2217</v>
      </c>
      <c r="I11" s="2">
        <v>2198</v>
      </c>
      <c r="J11" s="9">
        <f t="shared" si="4"/>
        <v>4415</v>
      </c>
      <c r="K11" s="2">
        <v>0</v>
      </c>
      <c r="L11" s="2">
        <v>0</v>
      </c>
      <c r="M11" s="9">
        <f t="shared" si="5"/>
        <v>0</v>
      </c>
      <c r="N11" s="32">
        <f t="shared" si="6"/>
        <v>0.12371542312715456</v>
      </c>
      <c r="O11" s="32">
        <f t="shared" si="7"/>
        <v>0.12910677690239669</v>
      </c>
      <c r="P11" s="33">
        <f t="shared" si="8"/>
        <v>0.12639949914028756</v>
      </c>
      <c r="Q11" s="41"/>
      <c r="R11" s="37">
        <f t="shared" si="9"/>
        <v>26.722531395465385</v>
      </c>
      <c r="S11" s="37">
        <f t="shared" si="10"/>
        <v>27.887063810917684</v>
      </c>
      <c r="T11" s="37">
        <f t="shared" si="11"/>
        <v>27.302291814302112</v>
      </c>
      <c r="U11">
        <f>+IF('Média 24h-6h'!R11&lt;'Média Mensal'!$U$2,1,0)+IF('Média 6h-7h'!R11&lt;'Média Mensal'!$U$2,1,0)+IF('Média 7h-8h'!R11&lt;'Média Mensal'!$U$2,1,0)+IF('Média 8h-9h'!R11&lt;'Média Mensal'!$U$2,1,0)+IF('Média 9h-10h'!R11&lt;'Média Mensal'!$U$2,1,0)+IF('Média 10h-11h'!R11&lt;'Média Mensal'!$U$2,1,0)+IF('Média 11h-12h'!R11&lt;'Média Mensal'!$U$2,1,0)+IF('Média 12h-13h'!R11&lt;'Média Mensal'!$U$2,1,0)+IF('Média 13h-14h'!R11&lt;'Média Mensal'!$U$2,1,0)+IF('Média 14h-15h'!R11&lt;'Média Mensal'!$U$2,1,0)+IF('Média 15h-16h'!R11&lt;'Média Mensal'!$U$2,1,0)+IF('Média 16h-17h'!R11&lt;'Média Mensal'!$U$2,1,0)+IF('Média 17h-18h'!R11&lt;'Média Mensal'!$U$2,1,0)+IF('Média 18h-19h'!R11&lt;'Média Mensal'!$U$2,1,0)+IF('Média 19h-20h'!R11&lt;'Média Mensal'!$U$2,1,0)+IF('Média 20h-21h'!R11&lt;'Média Mensal'!$U$2,1,0)+IF('Média 21h-22h'!R11&lt;'Média Mensal'!$U$2,1,0)+IF('Média 22h-23h'!R11&lt;'Média Mensal'!$U$2,1,0)+IF('Média 23h-0h'!R11&lt;'Média Mensal'!$U$2,1,0)</f>
        <v>0</v>
      </c>
      <c r="V11">
        <f>+IF('Média 24h-6h'!S11&lt;'Média Mensal'!$U$2,1,0)+IF('Média 6h-7h'!S11&lt;'Média Mensal'!$U$2,1,0)+IF('Média 7h-8h'!S11&lt;'Média Mensal'!$U$2,1,0)+IF('Média 8h-9h'!S11&lt;'Média Mensal'!$U$2,1,0)+IF('Média 9h-10h'!S11&lt;'Média Mensal'!$U$2,1,0)+IF('Média 10h-11h'!S11&lt;'Média Mensal'!$U$2,1,0)+IF('Média 11h-12h'!S11&lt;'Média Mensal'!$U$2,1,0)+IF('Média 12h-13h'!S11&lt;'Média Mensal'!$U$2,1,0)+IF('Média 13h-14h'!S11&lt;'Média Mensal'!$U$2,1,0)+IF('Média 14h-15h'!S11&lt;'Média Mensal'!$U$2,1,0)+IF('Média 15h-16h'!S11&lt;'Média Mensal'!$U$2,1,0)+IF('Média 16h-17h'!S11&lt;'Média Mensal'!$U$2,1,0)+IF('Média 17h-18h'!S11&lt;'Média Mensal'!$U$2,1,0)+IF('Média 18h-19h'!S11&lt;'Média Mensal'!$U$2,1,0)+IF('Média 19h-20h'!S11&lt;'Média Mensal'!$U$2,1,0)+IF('Média 20h-21h'!S11&lt;'Média Mensal'!$U$2,1,0)+IF('Média 21h-22h'!S11&lt;'Média Mensal'!$U$2,1,0)+IF('Média 22h-23h'!S11&lt;'Média Mensal'!$U$2,1,0)+IF('Média 23h-0h'!S11&lt;'Média Mensal'!$U$2,1,0)</f>
        <v>0</v>
      </c>
    </row>
    <row r="12" spans="1:23" x14ac:dyDescent="0.25">
      <c r="B12" s="18" t="s">
        <v>97</v>
      </c>
      <c r="C12" s="18" t="s">
        <v>98</v>
      </c>
      <c r="D12" s="21">
        <v>499.02</v>
      </c>
      <c r="E12" s="8">
        <v>62054.422749650454</v>
      </c>
      <c r="F12" s="2">
        <v>63022.863674611683</v>
      </c>
      <c r="G12" s="9">
        <f t="shared" si="3"/>
        <v>125077.28642426213</v>
      </c>
      <c r="H12" s="2">
        <v>2217</v>
      </c>
      <c r="I12" s="2">
        <v>2198</v>
      </c>
      <c r="J12" s="9">
        <f t="shared" si="4"/>
        <v>4415</v>
      </c>
      <c r="K12" s="2">
        <v>0</v>
      </c>
      <c r="L12" s="2">
        <v>0</v>
      </c>
      <c r="M12" s="9">
        <f t="shared" si="5"/>
        <v>0</v>
      </c>
      <c r="N12" s="32">
        <f t="shared" si="6"/>
        <v>0.12958457113727773</v>
      </c>
      <c r="O12" s="32">
        <f t="shared" si="7"/>
        <v>0.13274454823116066</v>
      </c>
      <c r="P12" s="33">
        <f t="shared" si="8"/>
        <v>0.13115776018650868</v>
      </c>
      <c r="Q12" s="41"/>
      <c r="R12" s="37">
        <f t="shared" si="9"/>
        <v>27.990267365651988</v>
      </c>
      <c r="S12" s="37">
        <f t="shared" si="10"/>
        <v>28.672822417930703</v>
      </c>
      <c r="T12" s="37">
        <f t="shared" si="11"/>
        <v>28.330076200285873</v>
      </c>
      <c r="U12">
        <f>+IF('Média 24h-6h'!R12&lt;'Média Mensal'!$U$2,1,0)+IF('Média 6h-7h'!R12&lt;'Média Mensal'!$U$2,1,0)+IF('Média 7h-8h'!R12&lt;'Média Mensal'!$U$2,1,0)+IF('Média 8h-9h'!R12&lt;'Média Mensal'!$U$2,1,0)+IF('Média 9h-10h'!R12&lt;'Média Mensal'!$U$2,1,0)+IF('Média 10h-11h'!R12&lt;'Média Mensal'!$U$2,1,0)+IF('Média 11h-12h'!R12&lt;'Média Mensal'!$U$2,1,0)+IF('Média 12h-13h'!R12&lt;'Média Mensal'!$U$2,1,0)+IF('Média 13h-14h'!R12&lt;'Média Mensal'!$U$2,1,0)+IF('Média 14h-15h'!R12&lt;'Média Mensal'!$U$2,1,0)+IF('Média 15h-16h'!R12&lt;'Média Mensal'!$U$2,1,0)+IF('Média 16h-17h'!R12&lt;'Média Mensal'!$U$2,1,0)+IF('Média 17h-18h'!R12&lt;'Média Mensal'!$U$2,1,0)+IF('Média 18h-19h'!R12&lt;'Média Mensal'!$U$2,1,0)+IF('Média 19h-20h'!R12&lt;'Média Mensal'!$U$2,1,0)+IF('Média 20h-21h'!R12&lt;'Média Mensal'!$U$2,1,0)+IF('Média 21h-22h'!R12&lt;'Média Mensal'!$U$2,1,0)+IF('Média 22h-23h'!R12&lt;'Média Mensal'!$U$2,1,0)+IF('Média 23h-0h'!R12&lt;'Média Mensal'!$U$2,1,0)</f>
        <v>0</v>
      </c>
      <c r="V12">
        <f>+IF('Média 24h-6h'!S12&lt;'Média Mensal'!$U$2,1,0)+IF('Média 6h-7h'!S12&lt;'Média Mensal'!$U$2,1,0)+IF('Média 7h-8h'!S12&lt;'Média Mensal'!$U$2,1,0)+IF('Média 8h-9h'!S12&lt;'Média Mensal'!$U$2,1,0)+IF('Média 9h-10h'!S12&lt;'Média Mensal'!$U$2,1,0)+IF('Média 10h-11h'!S12&lt;'Média Mensal'!$U$2,1,0)+IF('Média 11h-12h'!S12&lt;'Média Mensal'!$U$2,1,0)+IF('Média 12h-13h'!S12&lt;'Média Mensal'!$U$2,1,0)+IF('Média 13h-14h'!S12&lt;'Média Mensal'!$U$2,1,0)+IF('Média 14h-15h'!S12&lt;'Média Mensal'!$U$2,1,0)+IF('Média 15h-16h'!S12&lt;'Média Mensal'!$U$2,1,0)+IF('Média 16h-17h'!S12&lt;'Média Mensal'!$U$2,1,0)+IF('Média 17h-18h'!S12&lt;'Média Mensal'!$U$2,1,0)+IF('Média 18h-19h'!S12&lt;'Média Mensal'!$U$2,1,0)+IF('Média 19h-20h'!S12&lt;'Média Mensal'!$U$2,1,0)+IF('Média 20h-21h'!S12&lt;'Média Mensal'!$U$2,1,0)+IF('Média 21h-22h'!S12&lt;'Média Mensal'!$U$2,1,0)+IF('Média 22h-23h'!S12&lt;'Média Mensal'!$U$2,1,0)+IF('Média 23h-0h'!S12&lt;'Média Mensal'!$U$2,1,0)</f>
        <v>0</v>
      </c>
    </row>
    <row r="13" spans="1:23" x14ac:dyDescent="0.25">
      <c r="B13" s="18" t="s">
        <v>98</v>
      </c>
      <c r="C13" s="18" t="s">
        <v>99</v>
      </c>
      <c r="D13" s="21">
        <v>650</v>
      </c>
      <c r="E13" s="8">
        <v>63781.370079773835</v>
      </c>
      <c r="F13" s="2">
        <v>64082.752454083202</v>
      </c>
      <c r="G13" s="9">
        <f t="shared" si="3"/>
        <v>127864.12253385704</v>
      </c>
      <c r="H13" s="2">
        <v>2215</v>
      </c>
      <c r="I13" s="2">
        <v>2197</v>
      </c>
      <c r="J13" s="87">
        <f t="shared" si="4"/>
        <v>4412</v>
      </c>
      <c r="K13" s="2">
        <v>0</v>
      </c>
      <c r="L13" s="2">
        <v>0</v>
      </c>
      <c r="M13" s="9">
        <f t="shared" si="5"/>
        <v>0</v>
      </c>
      <c r="N13" s="32">
        <f t="shared" si="6"/>
        <v>0.13331111545810098</v>
      </c>
      <c r="O13" s="32">
        <f t="shared" si="7"/>
        <v>0.1350384203503161</v>
      </c>
      <c r="P13" s="33">
        <f t="shared" si="8"/>
        <v>0.13417124439014916</v>
      </c>
      <c r="Q13" s="41"/>
      <c r="R13" s="37">
        <f t="shared" si="9"/>
        <v>28.795200938949812</v>
      </c>
      <c r="S13" s="37">
        <f t="shared" si="10"/>
        <v>29.168298795668274</v>
      </c>
      <c r="T13" s="37">
        <f t="shared" si="11"/>
        <v>28.980988788272221</v>
      </c>
      <c r="U13">
        <f>+IF('Média 24h-6h'!R13&lt;'Média Mensal'!$U$2,1,0)+IF('Média 6h-7h'!R13&lt;'Média Mensal'!$U$2,1,0)+IF('Média 7h-8h'!R13&lt;'Média Mensal'!$U$2,1,0)+IF('Média 8h-9h'!R13&lt;'Média Mensal'!$U$2,1,0)+IF('Média 9h-10h'!R13&lt;'Média Mensal'!$U$2,1,0)+IF('Média 10h-11h'!R13&lt;'Média Mensal'!$U$2,1,0)+IF('Média 11h-12h'!R13&lt;'Média Mensal'!$U$2,1,0)+IF('Média 12h-13h'!R13&lt;'Média Mensal'!$U$2,1,0)+IF('Média 13h-14h'!R13&lt;'Média Mensal'!$U$2,1,0)+IF('Média 14h-15h'!R13&lt;'Média Mensal'!$U$2,1,0)+IF('Média 15h-16h'!R13&lt;'Média Mensal'!$U$2,1,0)+IF('Média 16h-17h'!R13&lt;'Média Mensal'!$U$2,1,0)+IF('Média 17h-18h'!R13&lt;'Média Mensal'!$U$2,1,0)+IF('Média 18h-19h'!R13&lt;'Média Mensal'!$U$2,1,0)+IF('Média 19h-20h'!R13&lt;'Média Mensal'!$U$2,1,0)+IF('Média 20h-21h'!R13&lt;'Média Mensal'!$U$2,1,0)+IF('Média 21h-22h'!R13&lt;'Média Mensal'!$U$2,1,0)+IF('Média 22h-23h'!R13&lt;'Média Mensal'!$U$2,1,0)+IF('Média 23h-0h'!R13&lt;'Média Mensal'!$U$2,1,0)</f>
        <v>1</v>
      </c>
      <c r="V13">
        <f>+IF('Média 24h-6h'!S13&lt;'Média Mensal'!$U$2,1,0)+IF('Média 6h-7h'!S13&lt;'Média Mensal'!$U$2,1,0)+IF('Média 7h-8h'!S13&lt;'Média Mensal'!$U$2,1,0)+IF('Média 8h-9h'!S13&lt;'Média Mensal'!$U$2,1,0)+IF('Média 9h-10h'!S13&lt;'Média Mensal'!$U$2,1,0)+IF('Média 10h-11h'!S13&lt;'Média Mensal'!$U$2,1,0)+IF('Média 11h-12h'!S13&lt;'Média Mensal'!$U$2,1,0)+IF('Média 12h-13h'!S13&lt;'Média Mensal'!$U$2,1,0)+IF('Média 13h-14h'!S13&lt;'Média Mensal'!$U$2,1,0)+IF('Média 14h-15h'!S13&lt;'Média Mensal'!$U$2,1,0)+IF('Média 15h-16h'!S13&lt;'Média Mensal'!$U$2,1,0)+IF('Média 16h-17h'!S13&lt;'Média Mensal'!$U$2,1,0)+IF('Média 17h-18h'!S13&lt;'Média Mensal'!$U$2,1,0)+IF('Média 18h-19h'!S13&lt;'Média Mensal'!$U$2,1,0)+IF('Média 19h-20h'!S13&lt;'Média Mensal'!$U$2,1,0)+IF('Média 20h-21h'!S13&lt;'Média Mensal'!$U$2,1,0)+IF('Média 21h-22h'!S13&lt;'Média Mensal'!$U$2,1,0)+IF('Média 22h-23h'!S13&lt;'Média Mensal'!$U$2,1,0)+IF('Média 23h-0h'!S13&lt;'Média Mensal'!$U$2,1,0)</f>
        <v>0</v>
      </c>
    </row>
    <row r="14" spans="1:23" x14ac:dyDescent="0.25">
      <c r="B14" s="18" t="s">
        <v>99</v>
      </c>
      <c r="C14" s="18" t="s">
        <v>7</v>
      </c>
      <c r="D14" s="21">
        <v>619.19000000000005</v>
      </c>
      <c r="E14" s="8">
        <v>75295.43000155357</v>
      </c>
      <c r="F14" s="2">
        <v>74698.505438644119</v>
      </c>
      <c r="G14" s="9">
        <f t="shared" si="3"/>
        <v>149993.9354401977</v>
      </c>
      <c r="H14" s="2">
        <v>2215</v>
      </c>
      <c r="I14" s="2">
        <v>2196</v>
      </c>
      <c r="J14" s="9">
        <f t="shared" si="4"/>
        <v>4411</v>
      </c>
      <c r="K14" s="2">
        <v>0</v>
      </c>
      <c r="L14" s="2">
        <v>0</v>
      </c>
      <c r="M14" s="9">
        <f t="shared" si="5"/>
        <v>0</v>
      </c>
      <c r="N14" s="32">
        <f t="shared" si="6"/>
        <v>0.15737695427128495</v>
      </c>
      <c r="O14" s="32">
        <f t="shared" si="7"/>
        <v>0.15748015212559055</v>
      </c>
      <c r="P14" s="33">
        <f t="shared" si="8"/>
        <v>0.15742833094053346</v>
      </c>
      <c r="Q14" s="41"/>
      <c r="R14" s="37">
        <f t="shared" si="9"/>
        <v>33.993422122597551</v>
      </c>
      <c r="S14" s="37">
        <f t="shared" si="10"/>
        <v>34.015712859127561</v>
      </c>
      <c r="T14" s="37">
        <f t="shared" si="11"/>
        <v>34.004519483155228</v>
      </c>
      <c r="U14">
        <f>+IF('Média 24h-6h'!R14&lt;'Média Mensal'!$U$2,1,0)+IF('Média 6h-7h'!R14&lt;'Média Mensal'!$U$2,1,0)+IF('Média 7h-8h'!R14&lt;'Média Mensal'!$U$2,1,0)+IF('Média 8h-9h'!R14&lt;'Média Mensal'!$U$2,1,0)+IF('Média 9h-10h'!R14&lt;'Média Mensal'!$U$2,1,0)+IF('Média 10h-11h'!R14&lt;'Média Mensal'!$U$2,1,0)+IF('Média 11h-12h'!R14&lt;'Média Mensal'!$U$2,1,0)+IF('Média 12h-13h'!R14&lt;'Média Mensal'!$U$2,1,0)+IF('Média 13h-14h'!R14&lt;'Média Mensal'!$U$2,1,0)+IF('Média 14h-15h'!R14&lt;'Média Mensal'!$U$2,1,0)+IF('Média 15h-16h'!R14&lt;'Média Mensal'!$U$2,1,0)+IF('Média 16h-17h'!R14&lt;'Média Mensal'!$U$2,1,0)+IF('Média 17h-18h'!R14&lt;'Média Mensal'!$U$2,1,0)+IF('Média 18h-19h'!R14&lt;'Média Mensal'!$U$2,1,0)+IF('Média 19h-20h'!R14&lt;'Média Mensal'!$U$2,1,0)+IF('Média 20h-21h'!R14&lt;'Média Mensal'!$U$2,1,0)+IF('Média 21h-22h'!R14&lt;'Média Mensal'!$U$2,1,0)+IF('Média 22h-23h'!R14&lt;'Média Mensal'!$U$2,1,0)+IF('Média 23h-0h'!R14&lt;'Média Mensal'!$U$2,1,0)</f>
        <v>0</v>
      </c>
      <c r="V14">
        <f>+IF('Média 24h-6h'!S14&lt;'Média Mensal'!$U$2,1,0)+IF('Média 6h-7h'!S14&lt;'Média Mensal'!$U$2,1,0)+IF('Média 7h-8h'!S14&lt;'Média Mensal'!$U$2,1,0)+IF('Média 8h-9h'!S14&lt;'Média Mensal'!$U$2,1,0)+IF('Média 9h-10h'!S14&lt;'Média Mensal'!$U$2,1,0)+IF('Média 10h-11h'!S14&lt;'Média Mensal'!$U$2,1,0)+IF('Média 11h-12h'!S14&lt;'Média Mensal'!$U$2,1,0)+IF('Média 12h-13h'!S14&lt;'Média Mensal'!$U$2,1,0)+IF('Média 13h-14h'!S14&lt;'Média Mensal'!$U$2,1,0)+IF('Média 14h-15h'!S14&lt;'Média Mensal'!$U$2,1,0)+IF('Média 15h-16h'!S14&lt;'Média Mensal'!$U$2,1,0)+IF('Média 16h-17h'!S14&lt;'Média Mensal'!$U$2,1,0)+IF('Média 17h-18h'!S14&lt;'Média Mensal'!$U$2,1,0)+IF('Média 18h-19h'!S14&lt;'Média Mensal'!$U$2,1,0)+IF('Média 19h-20h'!S14&lt;'Média Mensal'!$U$2,1,0)+IF('Média 20h-21h'!S14&lt;'Média Mensal'!$U$2,1,0)+IF('Média 21h-22h'!S14&lt;'Média Mensal'!$U$2,1,0)+IF('Média 22h-23h'!S14&lt;'Média Mensal'!$U$2,1,0)+IF('Média 23h-0h'!S14&lt;'Média Mensal'!$U$2,1,0)</f>
        <v>0</v>
      </c>
    </row>
    <row r="15" spans="1:23" x14ac:dyDescent="0.25">
      <c r="B15" s="18" t="s">
        <v>7</v>
      </c>
      <c r="C15" s="18" t="s">
        <v>8</v>
      </c>
      <c r="D15" s="21">
        <v>1166.02</v>
      </c>
      <c r="E15" s="8">
        <v>139730.85447124511</v>
      </c>
      <c r="F15" s="2">
        <v>135569.01019504989</v>
      </c>
      <c r="G15" s="9">
        <f t="shared" si="3"/>
        <v>275299.86466629501</v>
      </c>
      <c r="H15" s="2">
        <v>4019</v>
      </c>
      <c r="I15" s="2">
        <v>3915</v>
      </c>
      <c r="J15" s="9">
        <f t="shared" si="4"/>
        <v>7934</v>
      </c>
      <c r="K15" s="2">
        <v>1953</v>
      </c>
      <c r="L15" s="2">
        <v>1997</v>
      </c>
      <c r="M15" s="9">
        <f t="shared" si="5"/>
        <v>3950</v>
      </c>
      <c r="N15" s="32">
        <f t="shared" si="6"/>
        <v>0.10331698850620882</v>
      </c>
      <c r="O15" s="32">
        <f t="shared" si="7"/>
        <v>0.10110329973021763</v>
      </c>
      <c r="P15" s="33">
        <f t="shared" si="8"/>
        <v>0.10221489147553933</v>
      </c>
      <c r="Q15" s="41"/>
      <c r="R15" s="37">
        <f t="shared" si="9"/>
        <v>23.397664847830729</v>
      </c>
      <c r="S15" s="37">
        <f t="shared" si="10"/>
        <v>22.931158693344027</v>
      </c>
      <c r="T15" s="37">
        <f t="shared" si="11"/>
        <v>23.165589419917115</v>
      </c>
      <c r="U15">
        <f>+IF('Média 24h-6h'!R15&lt;'Média Mensal'!$U$2,1,0)+IF('Média 6h-7h'!R15&lt;'Média Mensal'!$U$2,1,0)+IF('Média 7h-8h'!R15&lt;'Média Mensal'!$U$2,1,0)+IF('Média 8h-9h'!R15&lt;'Média Mensal'!$U$2,1,0)+IF('Média 9h-10h'!R15&lt;'Média Mensal'!$U$2,1,0)+IF('Média 10h-11h'!R15&lt;'Média Mensal'!$U$2,1,0)+IF('Média 11h-12h'!R15&lt;'Média Mensal'!$U$2,1,0)+IF('Média 12h-13h'!R15&lt;'Média Mensal'!$U$2,1,0)+IF('Média 13h-14h'!R15&lt;'Média Mensal'!$U$2,1,0)+IF('Média 14h-15h'!R15&lt;'Média Mensal'!$U$2,1,0)+IF('Média 15h-16h'!R15&lt;'Média Mensal'!$U$2,1,0)+IF('Média 16h-17h'!R15&lt;'Média Mensal'!$U$2,1,0)+IF('Média 17h-18h'!R15&lt;'Média Mensal'!$U$2,1,0)+IF('Média 18h-19h'!R15&lt;'Média Mensal'!$U$2,1,0)+IF('Média 19h-20h'!R15&lt;'Média Mensal'!$U$2,1,0)+IF('Média 20h-21h'!R15&lt;'Média Mensal'!$U$2,1,0)+IF('Média 21h-22h'!R15&lt;'Média Mensal'!$U$2,1,0)+IF('Média 22h-23h'!R15&lt;'Média Mensal'!$U$2,1,0)+IF('Média 23h-0h'!R15&lt;'Média Mensal'!$U$2,1,0)</f>
        <v>0</v>
      </c>
      <c r="V15">
        <f>+IF('Média 24h-6h'!S15&lt;'Média Mensal'!$U$2,1,0)+IF('Média 6h-7h'!S15&lt;'Média Mensal'!$U$2,1,0)+IF('Média 7h-8h'!S15&lt;'Média Mensal'!$U$2,1,0)+IF('Média 8h-9h'!S15&lt;'Média Mensal'!$U$2,1,0)+IF('Média 9h-10h'!S15&lt;'Média Mensal'!$U$2,1,0)+IF('Média 10h-11h'!S15&lt;'Média Mensal'!$U$2,1,0)+IF('Média 11h-12h'!S15&lt;'Média Mensal'!$U$2,1,0)+IF('Média 12h-13h'!S15&lt;'Média Mensal'!$U$2,1,0)+IF('Média 13h-14h'!S15&lt;'Média Mensal'!$U$2,1,0)+IF('Média 14h-15h'!S15&lt;'Média Mensal'!$U$2,1,0)+IF('Média 15h-16h'!S15&lt;'Média Mensal'!$U$2,1,0)+IF('Média 16h-17h'!S15&lt;'Média Mensal'!$U$2,1,0)+IF('Média 17h-18h'!S15&lt;'Média Mensal'!$U$2,1,0)+IF('Média 18h-19h'!S15&lt;'Média Mensal'!$U$2,1,0)+IF('Média 19h-20h'!S15&lt;'Média Mensal'!$U$2,1,0)+IF('Média 20h-21h'!S15&lt;'Média Mensal'!$U$2,1,0)+IF('Média 21h-22h'!S15&lt;'Média Mensal'!$U$2,1,0)+IF('Média 22h-23h'!S15&lt;'Média Mensal'!$U$2,1,0)+IF('Média 23h-0h'!S15&lt;'Média Mensal'!$U$2,1,0)</f>
        <v>0</v>
      </c>
    </row>
    <row r="16" spans="1:23" x14ac:dyDescent="0.25">
      <c r="B16" s="18" t="s">
        <v>8</v>
      </c>
      <c r="C16" s="18" t="s">
        <v>9</v>
      </c>
      <c r="D16" s="21">
        <v>950.92</v>
      </c>
      <c r="E16" s="8">
        <v>275022.01849545777</v>
      </c>
      <c r="F16" s="2">
        <v>256691.58540893247</v>
      </c>
      <c r="G16" s="9">
        <f t="shared" si="3"/>
        <v>531713.60390439024</v>
      </c>
      <c r="H16" s="2">
        <v>4376</v>
      </c>
      <c r="I16" s="2">
        <v>4278</v>
      </c>
      <c r="J16" s="9">
        <f t="shared" si="4"/>
        <v>8654</v>
      </c>
      <c r="K16" s="2">
        <v>3336</v>
      </c>
      <c r="L16" s="2">
        <v>3354</v>
      </c>
      <c r="M16" s="9">
        <f t="shared" si="5"/>
        <v>6690</v>
      </c>
      <c r="N16" s="32">
        <f t="shared" si="6"/>
        <v>0.15515666663025446</v>
      </c>
      <c r="O16" s="32">
        <f t="shared" si="7"/>
        <v>0.14619303889245744</v>
      </c>
      <c r="P16" s="33">
        <f t="shared" si="8"/>
        <v>0.15069607046863104</v>
      </c>
      <c r="Q16" s="41"/>
      <c r="R16" s="37">
        <f t="shared" si="9"/>
        <v>35.661568788311435</v>
      </c>
      <c r="S16" s="37">
        <f t="shared" si="10"/>
        <v>33.633593476013168</v>
      </c>
      <c r="T16" s="37">
        <f t="shared" si="11"/>
        <v>34.65286782484295</v>
      </c>
      <c r="U16">
        <f>+IF('Média 24h-6h'!R16&lt;'Média Mensal'!$U$2,1,0)+IF('Média 6h-7h'!R16&lt;'Média Mensal'!$U$2,1,0)+IF('Média 7h-8h'!R16&lt;'Média Mensal'!$U$2,1,0)+IF('Média 8h-9h'!R16&lt;'Média Mensal'!$U$2,1,0)+IF('Média 9h-10h'!R16&lt;'Média Mensal'!$U$2,1,0)+IF('Média 10h-11h'!R16&lt;'Média Mensal'!$U$2,1,0)+IF('Média 11h-12h'!R16&lt;'Média Mensal'!$U$2,1,0)+IF('Média 12h-13h'!R16&lt;'Média Mensal'!$U$2,1,0)+IF('Média 13h-14h'!R16&lt;'Média Mensal'!$U$2,1,0)+IF('Média 14h-15h'!R16&lt;'Média Mensal'!$U$2,1,0)+IF('Média 15h-16h'!R16&lt;'Média Mensal'!$U$2,1,0)+IF('Média 16h-17h'!R16&lt;'Média Mensal'!$U$2,1,0)+IF('Média 17h-18h'!R16&lt;'Média Mensal'!$U$2,1,0)+IF('Média 18h-19h'!R16&lt;'Média Mensal'!$U$2,1,0)+IF('Média 19h-20h'!R16&lt;'Média Mensal'!$U$2,1,0)+IF('Média 20h-21h'!R16&lt;'Média Mensal'!$U$2,1,0)+IF('Média 21h-22h'!R16&lt;'Média Mensal'!$U$2,1,0)+IF('Média 22h-23h'!R16&lt;'Média Mensal'!$U$2,1,0)+IF('Média 23h-0h'!R16&lt;'Média Mensal'!$U$2,1,0)</f>
        <v>0</v>
      </c>
      <c r="V16">
        <f>+IF('Média 24h-6h'!S16&lt;'Média Mensal'!$U$2,1,0)+IF('Média 6h-7h'!S16&lt;'Média Mensal'!$U$2,1,0)+IF('Média 7h-8h'!S16&lt;'Média Mensal'!$U$2,1,0)+IF('Média 8h-9h'!S16&lt;'Média Mensal'!$U$2,1,0)+IF('Média 9h-10h'!S16&lt;'Média Mensal'!$U$2,1,0)+IF('Média 10h-11h'!S16&lt;'Média Mensal'!$U$2,1,0)+IF('Média 11h-12h'!S16&lt;'Média Mensal'!$U$2,1,0)+IF('Média 12h-13h'!S16&lt;'Média Mensal'!$U$2,1,0)+IF('Média 13h-14h'!S16&lt;'Média Mensal'!$U$2,1,0)+IF('Média 14h-15h'!S16&lt;'Média Mensal'!$U$2,1,0)+IF('Média 15h-16h'!S16&lt;'Média Mensal'!$U$2,1,0)+IF('Média 16h-17h'!S16&lt;'Média Mensal'!$U$2,1,0)+IF('Média 17h-18h'!S16&lt;'Média Mensal'!$U$2,1,0)+IF('Média 18h-19h'!S16&lt;'Média Mensal'!$U$2,1,0)+IF('Média 19h-20h'!S16&lt;'Média Mensal'!$U$2,1,0)+IF('Média 20h-21h'!S16&lt;'Média Mensal'!$U$2,1,0)+IF('Média 21h-22h'!S16&lt;'Média Mensal'!$U$2,1,0)+IF('Média 22h-23h'!S16&lt;'Média Mensal'!$U$2,1,0)+IF('Média 23h-0h'!S16&lt;'Média Mensal'!$U$2,1,0)</f>
        <v>0</v>
      </c>
    </row>
    <row r="17" spans="2:22" x14ac:dyDescent="0.25">
      <c r="B17" s="18" t="s">
        <v>9</v>
      </c>
      <c r="C17" s="18" t="s">
        <v>10</v>
      </c>
      <c r="D17" s="21">
        <v>571.9</v>
      </c>
      <c r="E17" s="8">
        <v>294941.14030552952</v>
      </c>
      <c r="F17" s="2">
        <v>276243.09725726768</v>
      </c>
      <c r="G17" s="9">
        <f t="shared" si="3"/>
        <v>571184.23756279727</v>
      </c>
      <c r="H17" s="2">
        <v>4378</v>
      </c>
      <c r="I17" s="2">
        <v>4281</v>
      </c>
      <c r="J17" s="9">
        <f t="shared" si="4"/>
        <v>8659</v>
      </c>
      <c r="K17" s="2">
        <v>3336</v>
      </c>
      <c r="L17" s="2">
        <v>3354</v>
      </c>
      <c r="M17" s="9">
        <f t="shared" si="5"/>
        <v>6690</v>
      </c>
      <c r="N17" s="32">
        <f t="shared" ref="N17:N81" si="12">+E17/(H17*216+K17*248)</f>
        <v>0.16635371280013353</v>
      </c>
      <c r="O17" s="32">
        <f t="shared" si="0"/>
        <v>0.15727013065689471</v>
      </c>
      <c r="P17" s="33">
        <f t="shared" ref="P17:P80" si="13">+G17/(J17*216+M17*248)</f>
        <v>0.16183313884567097</v>
      </c>
      <c r="Q17" s="41"/>
      <c r="R17" s="37">
        <f t="shared" ref="R17:R70" si="14">+E17/(H17+K17)</f>
        <v>38.234526873934342</v>
      </c>
      <c r="S17" s="37">
        <f t="shared" si="1"/>
        <v>36.181152227539968</v>
      </c>
      <c r="T17" s="37">
        <f t="shared" si="2"/>
        <v>37.213123823232607</v>
      </c>
      <c r="U17">
        <f>+IF('Média 24h-6h'!R17&lt;'Média Mensal'!$U$2,1,0)+IF('Média 6h-7h'!R17&lt;'Média Mensal'!$U$2,1,0)+IF('Média 7h-8h'!R17&lt;'Média Mensal'!$U$2,1,0)+IF('Média 8h-9h'!R17&lt;'Média Mensal'!$U$2,1,0)+IF('Média 9h-10h'!R17&lt;'Média Mensal'!$U$2,1,0)+IF('Média 10h-11h'!R17&lt;'Média Mensal'!$U$2,1,0)+IF('Média 11h-12h'!R17&lt;'Média Mensal'!$U$2,1,0)+IF('Média 12h-13h'!R17&lt;'Média Mensal'!$U$2,1,0)+IF('Média 13h-14h'!R17&lt;'Média Mensal'!$U$2,1,0)+IF('Média 14h-15h'!R17&lt;'Média Mensal'!$U$2,1,0)+IF('Média 15h-16h'!R17&lt;'Média Mensal'!$U$2,1,0)+IF('Média 16h-17h'!R17&lt;'Média Mensal'!$U$2,1,0)+IF('Média 17h-18h'!R17&lt;'Média Mensal'!$U$2,1,0)+IF('Média 18h-19h'!R17&lt;'Média Mensal'!$U$2,1,0)+IF('Média 19h-20h'!R17&lt;'Média Mensal'!$U$2,1,0)+IF('Média 20h-21h'!R17&lt;'Média Mensal'!$U$2,1,0)+IF('Média 21h-22h'!R17&lt;'Média Mensal'!$U$2,1,0)+IF('Média 22h-23h'!R17&lt;'Média Mensal'!$U$2,1,0)+IF('Média 23h-0h'!R17&lt;'Média Mensal'!$U$2,1,0)</f>
        <v>0</v>
      </c>
      <c r="V17">
        <f>+IF('Média 24h-6h'!S17&lt;'Média Mensal'!$U$2,1,0)+IF('Média 6h-7h'!S17&lt;'Média Mensal'!$U$2,1,0)+IF('Média 7h-8h'!S17&lt;'Média Mensal'!$U$2,1,0)+IF('Média 8h-9h'!S17&lt;'Média Mensal'!$U$2,1,0)+IF('Média 9h-10h'!S17&lt;'Média Mensal'!$U$2,1,0)+IF('Média 10h-11h'!S17&lt;'Média Mensal'!$U$2,1,0)+IF('Média 11h-12h'!S17&lt;'Média Mensal'!$U$2,1,0)+IF('Média 12h-13h'!S17&lt;'Média Mensal'!$U$2,1,0)+IF('Média 13h-14h'!S17&lt;'Média Mensal'!$U$2,1,0)+IF('Média 14h-15h'!S17&lt;'Média Mensal'!$U$2,1,0)+IF('Média 15h-16h'!S17&lt;'Média Mensal'!$U$2,1,0)+IF('Média 16h-17h'!S17&lt;'Média Mensal'!$U$2,1,0)+IF('Média 17h-18h'!S17&lt;'Média Mensal'!$U$2,1,0)+IF('Média 18h-19h'!S17&lt;'Média Mensal'!$U$2,1,0)+IF('Média 19h-20h'!S17&lt;'Média Mensal'!$U$2,1,0)+IF('Média 20h-21h'!S17&lt;'Média Mensal'!$U$2,1,0)+IF('Média 21h-22h'!S17&lt;'Média Mensal'!$U$2,1,0)+IF('Média 22h-23h'!S17&lt;'Média Mensal'!$U$2,1,0)+IF('Média 23h-0h'!S17&lt;'Média Mensal'!$U$2,1,0)</f>
        <v>0</v>
      </c>
    </row>
    <row r="18" spans="2:22" x14ac:dyDescent="0.25">
      <c r="B18" s="18" t="s">
        <v>10</v>
      </c>
      <c r="C18" s="18" t="s">
        <v>11</v>
      </c>
      <c r="D18" s="21">
        <v>680.44</v>
      </c>
      <c r="E18" s="8">
        <v>373128.81583565933</v>
      </c>
      <c r="F18" s="2">
        <v>330902.42442174355</v>
      </c>
      <c r="G18" s="9">
        <f t="shared" si="3"/>
        <v>704031.24025740288</v>
      </c>
      <c r="H18" s="2">
        <v>4381</v>
      </c>
      <c r="I18" s="2">
        <v>4286</v>
      </c>
      <c r="J18" s="9">
        <f t="shared" si="4"/>
        <v>8667</v>
      </c>
      <c r="K18" s="2">
        <v>3336</v>
      </c>
      <c r="L18" s="2">
        <v>3354</v>
      </c>
      <c r="M18" s="9">
        <f t="shared" si="5"/>
        <v>6690</v>
      </c>
      <c r="N18" s="32">
        <f t="shared" si="12"/>
        <v>0.21037650360823903</v>
      </c>
      <c r="O18" s="32">
        <f t="shared" si="0"/>
        <v>0.18827290006517161</v>
      </c>
      <c r="P18" s="33">
        <f t="shared" si="13"/>
        <v>0.19937495334646285</v>
      </c>
      <c r="Q18" s="41"/>
      <c r="R18" s="37">
        <f t="shared" si="14"/>
        <v>48.35153762286631</v>
      </c>
      <c r="S18" s="37">
        <f t="shared" si="1"/>
        <v>43.311835657296278</v>
      </c>
      <c r="T18" s="37">
        <f t="shared" si="2"/>
        <v>45.844321173237148</v>
      </c>
      <c r="U18">
        <f>+IF('Média 24h-6h'!R18&lt;'Média Mensal'!$U$2,1,0)+IF('Média 6h-7h'!R18&lt;'Média Mensal'!$U$2,1,0)+IF('Média 7h-8h'!R18&lt;'Média Mensal'!$U$2,1,0)+IF('Média 8h-9h'!R18&lt;'Média Mensal'!$U$2,1,0)+IF('Média 9h-10h'!R18&lt;'Média Mensal'!$U$2,1,0)+IF('Média 10h-11h'!R18&lt;'Média Mensal'!$U$2,1,0)+IF('Média 11h-12h'!R18&lt;'Média Mensal'!$U$2,1,0)+IF('Média 12h-13h'!R18&lt;'Média Mensal'!$U$2,1,0)+IF('Média 13h-14h'!R18&lt;'Média Mensal'!$U$2,1,0)+IF('Média 14h-15h'!R18&lt;'Média Mensal'!$U$2,1,0)+IF('Média 15h-16h'!R18&lt;'Média Mensal'!$U$2,1,0)+IF('Média 16h-17h'!R18&lt;'Média Mensal'!$U$2,1,0)+IF('Média 17h-18h'!R18&lt;'Média Mensal'!$U$2,1,0)+IF('Média 18h-19h'!R18&lt;'Média Mensal'!$U$2,1,0)+IF('Média 19h-20h'!R18&lt;'Média Mensal'!$U$2,1,0)+IF('Média 20h-21h'!R18&lt;'Média Mensal'!$U$2,1,0)+IF('Média 21h-22h'!R18&lt;'Média Mensal'!$U$2,1,0)+IF('Média 22h-23h'!R18&lt;'Média Mensal'!$U$2,1,0)+IF('Média 23h-0h'!R18&lt;'Média Mensal'!$U$2,1,0)</f>
        <v>0</v>
      </c>
      <c r="V18">
        <f>+IF('Média 24h-6h'!S18&lt;'Média Mensal'!$U$2,1,0)+IF('Média 6h-7h'!S18&lt;'Média Mensal'!$U$2,1,0)+IF('Média 7h-8h'!S18&lt;'Média Mensal'!$U$2,1,0)+IF('Média 8h-9h'!S18&lt;'Média Mensal'!$U$2,1,0)+IF('Média 9h-10h'!S18&lt;'Média Mensal'!$U$2,1,0)+IF('Média 10h-11h'!S18&lt;'Média Mensal'!$U$2,1,0)+IF('Média 11h-12h'!S18&lt;'Média Mensal'!$U$2,1,0)+IF('Média 12h-13h'!S18&lt;'Média Mensal'!$U$2,1,0)+IF('Média 13h-14h'!S18&lt;'Média Mensal'!$U$2,1,0)+IF('Média 14h-15h'!S18&lt;'Média Mensal'!$U$2,1,0)+IF('Média 15h-16h'!S18&lt;'Média Mensal'!$U$2,1,0)+IF('Média 16h-17h'!S18&lt;'Média Mensal'!$U$2,1,0)+IF('Média 17h-18h'!S18&lt;'Média Mensal'!$U$2,1,0)+IF('Média 18h-19h'!S18&lt;'Média Mensal'!$U$2,1,0)+IF('Média 19h-20h'!S18&lt;'Média Mensal'!$U$2,1,0)+IF('Média 20h-21h'!S18&lt;'Média Mensal'!$U$2,1,0)+IF('Média 21h-22h'!S18&lt;'Média Mensal'!$U$2,1,0)+IF('Média 22h-23h'!S18&lt;'Média Mensal'!$U$2,1,0)+IF('Média 23h-0h'!S18&lt;'Média Mensal'!$U$2,1,0)</f>
        <v>0</v>
      </c>
    </row>
    <row r="19" spans="2:22" x14ac:dyDescent="0.25">
      <c r="B19" s="18" t="s">
        <v>11</v>
      </c>
      <c r="C19" s="18" t="s">
        <v>12</v>
      </c>
      <c r="D19" s="21">
        <v>451.8</v>
      </c>
      <c r="E19" s="8">
        <v>454064.52128596354</v>
      </c>
      <c r="F19" s="2">
        <v>415299.21264562284</v>
      </c>
      <c r="G19" s="9">
        <f t="shared" si="3"/>
        <v>869363.73393158638</v>
      </c>
      <c r="H19" s="2">
        <v>4376</v>
      </c>
      <c r="I19" s="2">
        <v>4280</v>
      </c>
      <c r="J19" s="9">
        <f t="shared" si="4"/>
        <v>8656</v>
      </c>
      <c r="K19" s="2">
        <v>3335</v>
      </c>
      <c r="L19" s="2">
        <v>3353</v>
      </c>
      <c r="M19" s="9">
        <f t="shared" si="5"/>
        <v>6688</v>
      </c>
      <c r="N19" s="32">
        <f t="shared" si="12"/>
        <v>0.25620128990076352</v>
      </c>
      <c r="O19" s="32">
        <f t="shared" si="0"/>
        <v>0.23649973613437109</v>
      </c>
      <c r="P19" s="33">
        <f t="shared" si="13"/>
        <v>0.24639594309234605</v>
      </c>
      <c r="Q19" s="41"/>
      <c r="R19" s="37">
        <f t="shared" si="14"/>
        <v>58.885296496688305</v>
      </c>
      <c r="S19" s="37">
        <f t="shared" si="1"/>
        <v>54.408386302321873</v>
      </c>
      <c r="T19" s="37">
        <f t="shared" si="2"/>
        <v>56.658220407428729</v>
      </c>
      <c r="U19">
        <f>+IF('Média 24h-6h'!R19&lt;'Média Mensal'!$U$2,1,0)+IF('Média 6h-7h'!R19&lt;'Média Mensal'!$U$2,1,0)+IF('Média 7h-8h'!R19&lt;'Média Mensal'!$U$2,1,0)+IF('Média 8h-9h'!R19&lt;'Média Mensal'!$U$2,1,0)+IF('Média 9h-10h'!R19&lt;'Média Mensal'!$U$2,1,0)+IF('Média 10h-11h'!R19&lt;'Média Mensal'!$U$2,1,0)+IF('Média 11h-12h'!R19&lt;'Média Mensal'!$U$2,1,0)+IF('Média 12h-13h'!R19&lt;'Média Mensal'!$U$2,1,0)+IF('Média 13h-14h'!R19&lt;'Média Mensal'!$U$2,1,0)+IF('Média 14h-15h'!R19&lt;'Média Mensal'!$U$2,1,0)+IF('Média 15h-16h'!R19&lt;'Média Mensal'!$U$2,1,0)+IF('Média 16h-17h'!R19&lt;'Média Mensal'!$U$2,1,0)+IF('Média 17h-18h'!R19&lt;'Média Mensal'!$U$2,1,0)+IF('Média 18h-19h'!R19&lt;'Média Mensal'!$U$2,1,0)+IF('Média 19h-20h'!R19&lt;'Média Mensal'!$U$2,1,0)+IF('Média 20h-21h'!R19&lt;'Média Mensal'!$U$2,1,0)+IF('Média 21h-22h'!R19&lt;'Média Mensal'!$U$2,1,0)+IF('Média 22h-23h'!R19&lt;'Média Mensal'!$U$2,1,0)+IF('Média 23h-0h'!R19&lt;'Média Mensal'!$U$2,1,0)</f>
        <v>0</v>
      </c>
      <c r="V19">
        <f>+IF('Média 24h-6h'!S19&lt;'Média Mensal'!$U$2,1,0)+IF('Média 6h-7h'!S19&lt;'Média Mensal'!$U$2,1,0)+IF('Média 7h-8h'!S19&lt;'Média Mensal'!$U$2,1,0)+IF('Média 8h-9h'!S19&lt;'Média Mensal'!$U$2,1,0)+IF('Média 9h-10h'!S19&lt;'Média Mensal'!$U$2,1,0)+IF('Média 10h-11h'!S19&lt;'Média Mensal'!$U$2,1,0)+IF('Média 11h-12h'!S19&lt;'Média Mensal'!$U$2,1,0)+IF('Média 12h-13h'!S19&lt;'Média Mensal'!$U$2,1,0)+IF('Média 13h-14h'!S19&lt;'Média Mensal'!$U$2,1,0)+IF('Média 14h-15h'!S19&lt;'Média Mensal'!$U$2,1,0)+IF('Média 15h-16h'!S19&lt;'Média Mensal'!$U$2,1,0)+IF('Média 16h-17h'!S19&lt;'Média Mensal'!$U$2,1,0)+IF('Média 17h-18h'!S19&lt;'Média Mensal'!$U$2,1,0)+IF('Média 18h-19h'!S19&lt;'Média Mensal'!$U$2,1,0)+IF('Média 19h-20h'!S19&lt;'Média Mensal'!$U$2,1,0)+IF('Média 20h-21h'!S19&lt;'Média Mensal'!$U$2,1,0)+IF('Média 21h-22h'!S19&lt;'Média Mensal'!$U$2,1,0)+IF('Média 22h-23h'!S19&lt;'Média Mensal'!$U$2,1,0)+IF('Média 23h-0h'!S19&lt;'Média Mensal'!$U$2,1,0)</f>
        <v>0</v>
      </c>
    </row>
    <row r="20" spans="2:22" x14ac:dyDescent="0.25">
      <c r="B20" s="18" t="s">
        <v>12</v>
      </c>
      <c r="C20" s="18" t="s">
        <v>13</v>
      </c>
      <c r="D20" s="21">
        <v>857.43000000000006</v>
      </c>
      <c r="E20" s="8">
        <v>530770.02062366938</v>
      </c>
      <c r="F20" s="2">
        <v>598848.90690006269</v>
      </c>
      <c r="G20" s="9">
        <f t="shared" si="3"/>
        <v>1129618.9275237322</v>
      </c>
      <c r="H20" s="2">
        <v>4683</v>
      </c>
      <c r="I20" s="2">
        <v>4629</v>
      </c>
      <c r="J20" s="9">
        <f t="shared" si="4"/>
        <v>9312</v>
      </c>
      <c r="K20" s="2">
        <v>3333</v>
      </c>
      <c r="L20" s="2">
        <v>3351</v>
      </c>
      <c r="M20" s="9">
        <f t="shared" si="5"/>
        <v>6684</v>
      </c>
      <c r="N20" s="32">
        <f t="shared" si="12"/>
        <v>0.28875825881321127</v>
      </c>
      <c r="O20" s="32">
        <f t="shared" si="0"/>
        <v>0.32707683760883249</v>
      </c>
      <c r="P20" s="33">
        <f t="shared" si="13"/>
        <v>0.30787995050556555</v>
      </c>
      <c r="Q20" s="41"/>
      <c r="R20" s="37">
        <f t="shared" si="14"/>
        <v>66.213824928102468</v>
      </c>
      <c r="S20" s="37">
        <f t="shared" si="1"/>
        <v>75.043722669180795</v>
      </c>
      <c r="T20" s="37">
        <f t="shared" si="2"/>
        <v>70.618837679653168</v>
      </c>
      <c r="U20">
        <f>+IF('Média 24h-6h'!R20&lt;'Média Mensal'!$U$2,1,0)+IF('Média 6h-7h'!R20&lt;'Média Mensal'!$U$2,1,0)+IF('Média 7h-8h'!R20&lt;'Média Mensal'!$U$2,1,0)+IF('Média 8h-9h'!R20&lt;'Média Mensal'!$U$2,1,0)+IF('Média 9h-10h'!R20&lt;'Média Mensal'!$U$2,1,0)+IF('Média 10h-11h'!R20&lt;'Média Mensal'!$U$2,1,0)+IF('Média 11h-12h'!R20&lt;'Média Mensal'!$U$2,1,0)+IF('Média 12h-13h'!R20&lt;'Média Mensal'!$U$2,1,0)+IF('Média 13h-14h'!R20&lt;'Média Mensal'!$U$2,1,0)+IF('Média 14h-15h'!R20&lt;'Média Mensal'!$U$2,1,0)+IF('Média 15h-16h'!R20&lt;'Média Mensal'!$U$2,1,0)+IF('Média 16h-17h'!R20&lt;'Média Mensal'!$U$2,1,0)+IF('Média 17h-18h'!R20&lt;'Média Mensal'!$U$2,1,0)+IF('Média 18h-19h'!R20&lt;'Média Mensal'!$U$2,1,0)+IF('Média 19h-20h'!R20&lt;'Média Mensal'!$U$2,1,0)+IF('Média 20h-21h'!R20&lt;'Média Mensal'!$U$2,1,0)+IF('Média 21h-22h'!R20&lt;'Média Mensal'!$U$2,1,0)+IF('Média 22h-23h'!R20&lt;'Média Mensal'!$U$2,1,0)+IF('Média 23h-0h'!R20&lt;'Média Mensal'!$U$2,1,0)</f>
        <v>0</v>
      </c>
      <c r="V20">
        <f>+IF('Média 24h-6h'!S20&lt;'Média Mensal'!$U$2,1,0)+IF('Média 6h-7h'!S20&lt;'Média Mensal'!$U$2,1,0)+IF('Média 7h-8h'!S20&lt;'Média Mensal'!$U$2,1,0)+IF('Média 8h-9h'!S20&lt;'Média Mensal'!$U$2,1,0)+IF('Média 9h-10h'!S20&lt;'Média Mensal'!$U$2,1,0)+IF('Média 10h-11h'!S20&lt;'Média Mensal'!$U$2,1,0)+IF('Média 11h-12h'!S20&lt;'Média Mensal'!$U$2,1,0)+IF('Média 12h-13h'!S20&lt;'Média Mensal'!$U$2,1,0)+IF('Média 13h-14h'!S20&lt;'Média Mensal'!$U$2,1,0)+IF('Média 14h-15h'!S20&lt;'Média Mensal'!$U$2,1,0)+IF('Média 15h-16h'!S20&lt;'Média Mensal'!$U$2,1,0)+IF('Média 16h-17h'!S20&lt;'Média Mensal'!$U$2,1,0)+IF('Média 17h-18h'!S20&lt;'Média Mensal'!$U$2,1,0)+IF('Média 18h-19h'!S20&lt;'Média Mensal'!$U$2,1,0)+IF('Média 19h-20h'!S20&lt;'Média Mensal'!$U$2,1,0)+IF('Média 20h-21h'!S20&lt;'Média Mensal'!$U$2,1,0)+IF('Média 21h-22h'!S20&lt;'Média Mensal'!$U$2,1,0)+IF('Média 22h-23h'!S20&lt;'Média Mensal'!$U$2,1,0)+IF('Média 23h-0h'!S20&lt;'Média Mensal'!$U$2,1,0)</f>
        <v>0</v>
      </c>
    </row>
    <row r="21" spans="2:22" x14ac:dyDescent="0.25">
      <c r="B21" s="18" t="s">
        <v>13</v>
      </c>
      <c r="C21" s="18" t="s">
        <v>14</v>
      </c>
      <c r="D21" s="21">
        <v>460.97</v>
      </c>
      <c r="E21" s="8">
        <v>526032.76910341159</v>
      </c>
      <c r="F21" s="2">
        <v>596737.51895674726</v>
      </c>
      <c r="G21" s="9">
        <f t="shared" si="3"/>
        <v>1122770.288060159</v>
      </c>
      <c r="H21" s="2">
        <v>4683</v>
      </c>
      <c r="I21" s="2">
        <v>4632</v>
      </c>
      <c r="J21" s="9">
        <f t="shared" si="4"/>
        <v>9315</v>
      </c>
      <c r="K21" s="2">
        <v>3332</v>
      </c>
      <c r="L21" s="2">
        <v>3350</v>
      </c>
      <c r="M21" s="9">
        <f t="shared" si="5"/>
        <v>6682</v>
      </c>
      <c r="N21" s="32">
        <f t="shared" si="12"/>
        <v>0.28621963817965396</v>
      </c>
      <c r="O21" s="32">
        <f t="shared" si="0"/>
        <v>0.32585245930608614</v>
      </c>
      <c r="P21" s="33">
        <f t="shared" si="13"/>
        <v>0.30600066283551375</v>
      </c>
      <c r="Q21" s="41"/>
      <c r="R21" s="37">
        <f t="shared" si="14"/>
        <v>65.631037941785607</v>
      </c>
      <c r="S21" s="37">
        <f t="shared" si="1"/>
        <v>74.760400771328904</v>
      </c>
      <c r="T21" s="37">
        <f t="shared" si="2"/>
        <v>70.186302935560349</v>
      </c>
      <c r="U21">
        <f>+IF('Média 24h-6h'!R21&lt;'Média Mensal'!$U$2,1,0)+IF('Média 6h-7h'!R21&lt;'Média Mensal'!$U$2,1,0)+IF('Média 7h-8h'!R21&lt;'Média Mensal'!$U$2,1,0)+IF('Média 8h-9h'!R21&lt;'Média Mensal'!$U$2,1,0)+IF('Média 9h-10h'!R21&lt;'Média Mensal'!$U$2,1,0)+IF('Média 10h-11h'!R21&lt;'Média Mensal'!$U$2,1,0)+IF('Média 11h-12h'!R21&lt;'Média Mensal'!$U$2,1,0)+IF('Média 12h-13h'!R21&lt;'Média Mensal'!$U$2,1,0)+IF('Média 13h-14h'!R21&lt;'Média Mensal'!$U$2,1,0)+IF('Média 14h-15h'!R21&lt;'Média Mensal'!$U$2,1,0)+IF('Média 15h-16h'!R21&lt;'Média Mensal'!$U$2,1,0)+IF('Média 16h-17h'!R21&lt;'Média Mensal'!$U$2,1,0)+IF('Média 17h-18h'!R21&lt;'Média Mensal'!$U$2,1,0)+IF('Média 18h-19h'!R21&lt;'Média Mensal'!$U$2,1,0)+IF('Média 19h-20h'!R21&lt;'Média Mensal'!$U$2,1,0)+IF('Média 20h-21h'!R21&lt;'Média Mensal'!$U$2,1,0)+IF('Média 21h-22h'!R21&lt;'Média Mensal'!$U$2,1,0)+IF('Média 22h-23h'!R21&lt;'Média Mensal'!$U$2,1,0)+IF('Média 23h-0h'!R21&lt;'Média Mensal'!$U$2,1,0)</f>
        <v>0</v>
      </c>
      <c r="V21">
        <f>+IF('Média 24h-6h'!S21&lt;'Média Mensal'!$U$2,1,0)+IF('Média 6h-7h'!S21&lt;'Média Mensal'!$U$2,1,0)+IF('Média 7h-8h'!S21&lt;'Média Mensal'!$U$2,1,0)+IF('Média 8h-9h'!S21&lt;'Média Mensal'!$U$2,1,0)+IF('Média 9h-10h'!S21&lt;'Média Mensal'!$U$2,1,0)+IF('Média 10h-11h'!S21&lt;'Média Mensal'!$U$2,1,0)+IF('Média 11h-12h'!S21&lt;'Média Mensal'!$U$2,1,0)+IF('Média 12h-13h'!S21&lt;'Média Mensal'!$U$2,1,0)+IF('Média 13h-14h'!S21&lt;'Média Mensal'!$U$2,1,0)+IF('Média 14h-15h'!S21&lt;'Média Mensal'!$U$2,1,0)+IF('Média 15h-16h'!S21&lt;'Média Mensal'!$U$2,1,0)+IF('Média 16h-17h'!S21&lt;'Média Mensal'!$U$2,1,0)+IF('Média 17h-18h'!S21&lt;'Média Mensal'!$U$2,1,0)+IF('Média 18h-19h'!S21&lt;'Média Mensal'!$U$2,1,0)+IF('Média 19h-20h'!S21&lt;'Média Mensal'!$U$2,1,0)+IF('Média 20h-21h'!S21&lt;'Média Mensal'!$U$2,1,0)+IF('Média 21h-22h'!S21&lt;'Média Mensal'!$U$2,1,0)+IF('Média 22h-23h'!S21&lt;'Média Mensal'!$U$2,1,0)+IF('Média 23h-0h'!S21&lt;'Média Mensal'!$U$2,1,0)</f>
        <v>0</v>
      </c>
    </row>
    <row r="22" spans="2:22" x14ac:dyDescent="0.25">
      <c r="B22" s="18" t="s">
        <v>14</v>
      </c>
      <c r="C22" s="18" t="s">
        <v>15</v>
      </c>
      <c r="D22" s="21">
        <v>627.48</v>
      </c>
      <c r="E22" s="8">
        <v>501482.35527211381</v>
      </c>
      <c r="F22" s="2">
        <v>572501.3535280237</v>
      </c>
      <c r="G22" s="9">
        <f t="shared" si="3"/>
        <v>1073983.7088001375</v>
      </c>
      <c r="H22" s="2">
        <v>4679</v>
      </c>
      <c r="I22" s="2">
        <v>4632</v>
      </c>
      <c r="J22" s="9">
        <f t="shared" si="4"/>
        <v>9311</v>
      </c>
      <c r="K22" s="2">
        <v>3332</v>
      </c>
      <c r="L22" s="2">
        <v>3350</v>
      </c>
      <c r="M22" s="9">
        <f t="shared" si="5"/>
        <v>6682</v>
      </c>
      <c r="N22" s="32">
        <f t="shared" si="12"/>
        <v>0.27298985044753066</v>
      </c>
      <c r="O22" s="32">
        <f t="shared" si="0"/>
        <v>0.31261814127140741</v>
      </c>
      <c r="P22" s="33">
        <f t="shared" si="13"/>
        <v>0.29277327250248547</v>
      </c>
      <c r="Q22" s="41"/>
      <c r="R22" s="37">
        <f t="shared" si="14"/>
        <v>62.599220480853056</v>
      </c>
      <c r="S22" s="37">
        <f t="shared" si="1"/>
        <v>71.724048299677236</v>
      </c>
      <c r="T22" s="37">
        <f t="shared" si="2"/>
        <v>67.153361395619172</v>
      </c>
      <c r="U22">
        <f>+IF('Média 24h-6h'!R22&lt;'Média Mensal'!$U$2,1,0)+IF('Média 6h-7h'!R22&lt;'Média Mensal'!$U$2,1,0)+IF('Média 7h-8h'!R22&lt;'Média Mensal'!$U$2,1,0)+IF('Média 8h-9h'!R22&lt;'Média Mensal'!$U$2,1,0)+IF('Média 9h-10h'!R22&lt;'Média Mensal'!$U$2,1,0)+IF('Média 10h-11h'!R22&lt;'Média Mensal'!$U$2,1,0)+IF('Média 11h-12h'!R22&lt;'Média Mensal'!$U$2,1,0)+IF('Média 12h-13h'!R22&lt;'Média Mensal'!$U$2,1,0)+IF('Média 13h-14h'!R22&lt;'Média Mensal'!$U$2,1,0)+IF('Média 14h-15h'!R22&lt;'Média Mensal'!$U$2,1,0)+IF('Média 15h-16h'!R22&lt;'Média Mensal'!$U$2,1,0)+IF('Média 16h-17h'!R22&lt;'Média Mensal'!$U$2,1,0)+IF('Média 17h-18h'!R22&lt;'Média Mensal'!$U$2,1,0)+IF('Média 18h-19h'!R22&lt;'Média Mensal'!$U$2,1,0)+IF('Média 19h-20h'!R22&lt;'Média Mensal'!$U$2,1,0)+IF('Média 20h-21h'!R22&lt;'Média Mensal'!$U$2,1,0)+IF('Média 21h-22h'!R22&lt;'Média Mensal'!$U$2,1,0)+IF('Média 22h-23h'!R22&lt;'Média Mensal'!$U$2,1,0)+IF('Média 23h-0h'!R22&lt;'Média Mensal'!$U$2,1,0)</f>
        <v>0</v>
      </c>
      <c r="V22">
        <f>+IF('Média 24h-6h'!S22&lt;'Média Mensal'!$U$2,1,0)+IF('Média 6h-7h'!S22&lt;'Média Mensal'!$U$2,1,0)+IF('Média 7h-8h'!S22&lt;'Média Mensal'!$U$2,1,0)+IF('Média 8h-9h'!S22&lt;'Média Mensal'!$U$2,1,0)+IF('Média 9h-10h'!S22&lt;'Média Mensal'!$U$2,1,0)+IF('Média 10h-11h'!S22&lt;'Média Mensal'!$U$2,1,0)+IF('Média 11h-12h'!S22&lt;'Média Mensal'!$U$2,1,0)+IF('Média 12h-13h'!S22&lt;'Média Mensal'!$U$2,1,0)+IF('Média 13h-14h'!S22&lt;'Média Mensal'!$U$2,1,0)+IF('Média 14h-15h'!S22&lt;'Média Mensal'!$U$2,1,0)+IF('Média 15h-16h'!S22&lt;'Média Mensal'!$U$2,1,0)+IF('Média 16h-17h'!S22&lt;'Média Mensal'!$U$2,1,0)+IF('Média 17h-18h'!S22&lt;'Média Mensal'!$U$2,1,0)+IF('Média 18h-19h'!S22&lt;'Média Mensal'!$U$2,1,0)+IF('Média 19h-20h'!S22&lt;'Média Mensal'!$U$2,1,0)+IF('Média 20h-21h'!S22&lt;'Média Mensal'!$U$2,1,0)+IF('Média 21h-22h'!S22&lt;'Média Mensal'!$U$2,1,0)+IF('Média 22h-23h'!S22&lt;'Média Mensal'!$U$2,1,0)+IF('Média 23h-0h'!S22&lt;'Média Mensal'!$U$2,1,0)</f>
        <v>0</v>
      </c>
    </row>
    <row r="23" spans="2:22" x14ac:dyDescent="0.25">
      <c r="B23" s="18" t="s">
        <v>15</v>
      </c>
      <c r="C23" s="18" t="s">
        <v>16</v>
      </c>
      <c r="D23" s="21">
        <v>871.87</v>
      </c>
      <c r="E23" s="8">
        <v>454660.18475541868</v>
      </c>
      <c r="F23" s="2">
        <v>482307.90187810938</v>
      </c>
      <c r="G23" s="9">
        <f t="shared" si="3"/>
        <v>936968.08663352812</v>
      </c>
      <c r="H23" s="2">
        <v>4679</v>
      </c>
      <c r="I23" s="2">
        <v>4633</v>
      </c>
      <c r="J23" s="9">
        <f t="shared" si="4"/>
        <v>9312</v>
      </c>
      <c r="K23" s="2">
        <v>3330</v>
      </c>
      <c r="L23" s="2">
        <v>3347</v>
      </c>
      <c r="M23" s="9">
        <f t="shared" si="5"/>
        <v>6677</v>
      </c>
      <c r="N23" s="32">
        <f t="shared" si="12"/>
        <v>0.2475683062794411</v>
      </c>
      <c r="O23" s="32">
        <f t="shared" si="0"/>
        <v>0.26344336736507934</v>
      </c>
      <c r="P23" s="33">
        <f t="shared" si="13"/>
        <v>0.2554934563725369</v>
      </c>
      <c r="Q23" s="41"/>
      <c r="R23" s="37">
        <f t="shared" si="14"/>
        <v>56.768658353779337</v>
      </c>
      <c r="S23" s="37">
        <f t="shared" si="1"/>
        <v>60.439586701517463</v>
      </c>
      <c r="T23" s="37">
        <f t="shared" si="2"/>
        <v>58.600793460099325</v>
      </c>
      <c r="U23">
        <f>+IF('Média 24h-6h'!R23&lt;'Média Mensal'!$U$2,1,0)+IF('Média 6h-7h'!R23&lt;'Média Mensal'!$U$2,1,0)+IF('Média 7h-8h'!R23&lt;'Média Mensal'!$U$2,1,0)+IF('Média 8h-9h'!R23&lt;'Média Mensal'!$U$2,1,0)+IF('Média 9h-10h'!R23&lt;'Média Mensal'!$U$2,1,0)+IF('Média 10h-11h'!R23&lt;'Média Mensal'!$U$2,1,0)+IF('Média 11h-12h'!R23&lt;'Média Mensal'!$U$2,1,0)+IF('Média 12h-13h'!R23&lt;'Média Mensal'!$U$2,1,0)+IF('Média 13h-14h'!R23&lt;'Média Mensal'!$U$2,1,0)+IF('Média 14h-15h'!R23&lt;'Média Mensal'!$U$2,1,0)+IF('Média 15h-16h'!R23&lt;'Média Mensal'!$U$2,1,0)+IF('Média 16h-17h'!R23&lt;'Média Mensal'!$U$2,1,0)+IF('Média 17h-18h'!R23&lt;'Média Mensal'!$U$2,1,0)+IF('Média 18h-19h'!R23&lt;'Média Mensal'!$U$2,1,0)+IF('Média 19h-20h'!R23&lt;'Média Mensal'!$U$2,1,0)+IF('Média 20h-21h'!R23&lt;'Média Mensal'!$U$2,1,0)+IF('Média 21h-22h'!R23&lt;'Média Mensal'!$U$2,1,0)+IF('Média 22h-23h'!R23&lt;'Média Mensal'!$U$2,1,0)+IF('Média 23h-0h'!R23&lt;'Média Mensal'!$U$2,1,0)</f>
        <v>0</v>
      </c>
      <c r="V23">
        <f>+IF('Média 24h-6h'!S23&lt;'Média Mensal'!$U$2,1,0)+IF('Média 6h-7h'!S23&lt;'Média Mensal'!$U$2,1,0)+IF('Média 7h-8h'!S23&lt;'Média Mensal'!$U$2,1,0)+IF('Média 8h-9h'!S23&lt;'Média Mensal'!$U$2,1,0)+IF('Média 9h-10h'!S23&lt;'Média Mensal'!$U$2,1,0)+IF('Média 10h-11h'!S23&lt;'Média Mensal'!$U$2,1,0)+IF('Média 11h-12h'!S23&lt;'Média Mensal'!$U$2,1,0)+IF('Média 12h-13h'!S23&lt;'Média Mensal'!$U$2,1,0)+IF('Média 13h-14h'!S23&lt;'Média Mensal'!$U$2,1,0)+IF('Média 14h-15h'!S23&lt;'Média Mensal'!$U$2,1,0)+IF('Média 15h-16h'!S23&lt;'Média Mensal'!$U$2,1,0)+IF('Média 16h-17h'!S23&lt;'Média Mensal'!$U$2,1,0)+IF('Média 17h-18h'!S23&lt;'Média Mensal'!$U$2,1,0)+IF('Média 18h-19h'!S23&lt;'Média Mensal'!$U$2,1,0)+IF('Média 19h-20h'!S23&lt;'Média Mensal'!$U$2,1,0)+IF('Média 20h-21h'!S23&lt;'Média Mensal'!$U$2,1,0)+IF('Média 21h-22h'!S23&lt;'Média Mensal'!$U$2,1,0)+IF('Média 22h-23h'!S23&lt;'Média Mensal'!$U$2,1,0)+IF('Média 23h-0h'!S23&lt;'Média Mensal'!$U$2,1,0)</f>
        <v>0</v>
      </c>
    </row>
    <row r="24" spans="2:22" x14ac:dyDescent="0.25">
      <c r="B24" s="18" t="s">
        <v>16</v>
      </c>
      <c r="C24" s="18" t="s">
        <v>17</v>
      </c>
      <c r="D24" s="21">
        <v>965.03</v>
      </c>
      <c r="E24" s="8">
        <v>423881.7755292175</v>
      </c>
      <c r="F24" s="2">
        <v>450204.92907795927</v>
      </c>
      <c r="G24" s="9">
        <f t="shared" si="3"/>
        <v>874086.70460717683</v>
      </c>
      <c r="H24" s="2">
        <v>4678</v>
      </c>
      <c r="I24" s="2">
        <v>4633</v>
      </c>
      <c r="J24" s="9">
        <f t="shared" si="4"/>
        <v>9311</v>
      </c>
      <c r="K24" s="2">
        <v>3330</v>
      </c>
      <c r="L24" s="2">
        <v>3348</v>
      </c>
      <c r="M24" s="9">
        <f t="shared" si="5"/>
        <v>6678</v>
      </c>
      <c r="N24" s="32">
        <f t="shared" si="12"/>
        <v>0.23083621715614189</v>
      </c>
      <c r="O24" s="32">
        <f t="shared" si="0"/>
        <v>0.24587496508961026</v>
      </c>
      <c r="P24" s="33">
        <f t="shared" si="13"/>
        <v>0.23834481436230731</v>
      </c>
      <c r="Q24" s="41"/>
      <c r="R24" s="37">
        <f t="shared" si="14"/>
        <v>52.932289651500689</v>
      </c>
      <c r="S24" s="37">
        <f t="shared" si="1"/>
        <v>56.409588908402363</v>
      </c>
      <c r="T24" s="37">
        <f t="shared" si="2"/>
        <v>54.668003290210571</v>
      </c>
      <c r="U24">
        <f>+IF('Média 24h-6h'!R24&lt;'Média Mensal'!$U$2,1,0)+IF('Média 6h-7h'!R24&lt;'Média Mensal'!$U$2,1,0)+IF('Média 7h-8h'!R24&lt;'Média Mensal'!$U$2,1,0)+IF('Média 8h-9h'!R24&lt;'Média Mensal'!$U$2,1,0)+IF('Média 9h-10h'!R24&lt;'Média Mensal'!$U$2,1,0)+IF('Média 10h-11h'!R24&lt;'Média Mensal'!$U$2,1,0)+IF('Média 11h-12h'!R24&lt;'Média Mensal'!$U$2,1,0)+IF('Média 12h-13h'!R24&lt;'Média Mensal'!$U$2,1,0)+IF('Média 13h-14h'!R24&lt;'Média Mensal'!$U$2,1,0)+IF('Média 14h-15h'!R24&lt;'Média Mensal'!$U$2,1,0)+IF('Média 15h-16h'!R24&lt;'Média Mensal'!$U$2,1,0)+IF('Média 16h-17h'!R24&lt;'Média Mensal'!$U$2,1,0)+IF('Média 17h-18h'!R24&lt;'Média Mensal'!$U$2,1,0)+IF('Média 18h-19h'!R24&lt;'Média Mensal'!$U$2,1,0)+IF('Média 19h-20h'!R24&lt;'Média Mensal'!$U$2,1,0)+IF('Média 20h-21h'!R24&lt;'Média Mensal'!$U$2,1,0)+IF('Média 21h-22h'!R24&lt;'Média Mensal'!$U$2,1,0)+IF('Média 22h-23h'!R24&lt;'Média Mensal'!$U$2,1,0)+IF('Média 23h-0h'!R24&lt;'Média Mensal'!$U$2,1,0)</f>
        <v>0</v>
      </c>
      <c r="V24">
        <f>+IF('Média 24h-6h'!S24&lt;'Média Mensal'!$U$2,1,0)+IF('Média 6h-7h'!S24&lt;'Média Mensal'!$U$2,1,0)+IF('Média 7h-8h'!S24&lt;'Média Mensal'!$U$2,1,0)+IF('Média 8h-9h'!S24&lt;'Média Mensal'!$U$2,1,0)+IF('Média 9h-10h'!S24&lt;'Média Mensal'!$U$2,1,0)+IF('Média 10h-11h'!S24&lt;'Média Mensal'!$U$2,1,0)+IF('Média 11h-12h'!S24&lt;'Média Mensal'!$U$2,1,0)+IF('Média 12h-13h'!S24&lt;'Média Mensal'!$U$2,1,0)+IF('Média 13h-14h'!S24&lt;'Média Mensal'!$U$2,1,0)+IF('Média 14h-15h'!S24&lt;'Média Mensal'!$U$2,1,0)+IF('Média 15h-16h'!S24&lt;'Média Mensal'!$U$2,1,0)+IF('Média 16h-17h'!S24&lt;'Média Mensal'!$U$2,1,0)+IF('Média 17h-18h'!S24&lt;'Média Mensal'!$U$2,1,0)+IF('Média 18h-19h'!S24&lt;'Média Mensal'!$U$2,1,0)+IF('Média 19h-20h'!S24&lt;'Média Mensal'!$U$2,1,0)+IF('Média 20h-21h'!S24&lt;'Média Mensal'!$U$2,1,0)+IF('Média 21h-22h'!S24&lt;'Média Mensal'!$U$2,1,0)+IF('Média 22h-23h'!S24&lt;'Média Mensal'!$U$2,1,0)+IF('Média 23h-0h'!S24&lt;'Média Mensal'!$U$2,1,0)</f>
        <v>0</v>
      </c>
    </row>
    <row r="25" spans="2:22" x14ac:dyDescent="0.25">
      <c r="B25" s="18" t="s">
        <v>17</v>
      </c>
      <c r="C25" s="18" t="s">
        <v>18</v>
      </c>
      <c r="D25" s="21">
        <v>621.15</v>
      </c>
      <c r="E25" s="8">
        <v>406067.14213160618</v>
      </c>
      <c r="F25" s="2">
        <v>432561.83042857272</v>
      </c>
      <c r="G25" s="9">
        <f t="shared" si="3"/>
        <v>838628.97256017895</v>
      </c>
      <c r="H25" s="2">
        <v>4679</v>
      </c>
      <c r="I25" s="2">
        <v>4633</v>
      </c>
      <c r="J25" s="9">
        <f t="shared" si="4"/>
        <v>9312</v>
      </c>
      <c r="K25" s="2">
        <v>3330</v>
      </c>
      <c r="L25" s="2">
        <v>3348</v>
      </c>
      <c r="M25" s="9">
        <f t="shared" si="5"/>
        <v>6678</v>
      </c>
      <c r="N25" s="32">
        <f t="shared" si="12"/>
        <v>0.22110877086660644</v>
      </c>
      <c r="O25" s="32">
        <f t="shared" si="0"/>
        <v>0.23623936142490831</v>
      </c>
      <c r="P25" s="33">
        <f t="shared" si="13"/>
        <v>0.22866277865034698</v>
      </c>
      <c r="Q25" s="41"/>
      <c r="R25" s="37">
        <f t="shared" si="14"/>
        <v>50.701353743489349</v>
      </c>
      <c r="S25" s="37">
        <f t="shared" si="1"/>
        <v>54.198951312939819</v>
      </c>
      <c r="T25" s="37">
        <f t="shared" si="2"/>
        <v>52.447090216396433</v>
      </c>
      <c r="U25">
        <f>+IF('Média 24h-6h'!R25&lt;'Média Mensal'!$U$2,1,0)+IF('Média 6h-7h'!R25&lt;'Média Mensal'!$U$2,1,0)+IF('Média 7h-8h'!R25&lt;'Média Mensal'!$U$2,1,0)+IF('Média 8h-9h'!R25&lt;'Média Mensal'!$U$2,1,0)+IF('Média 9h-10h'!R25&lt;'Média Mensal'!$U$2,1,0)+IF('Média 10h-11h'!R25&lt;'Média Mensal'!$U$2,1,0)+IF('Média 11h-12h'!R25&lt;'Média Mensal'!$U$2,1,0)+IF('Média 12h-13h'!R25&lt;'Média Mensal'!$U$2,1,0)+IF('Média 13h-14h'!R25&lt;'Média Mensal'!$U$2,1,0)+IF('Média 14h-15h'!R25&lt;'Média Mensal'!$U$2,1,0)+IF('Média 15h-16h'!R25&lt;'Média Mensal'!$U$2,1,0)+IF('Média 16h-17h'!R25&lt;'Média Mensal'!$U$2,1,0)+IF('Média 17h-18h'!R25&lt;'Média Mensal'!$U$2,1,0)+IF('Média 18h-19h'!R25&lt;'Média Mensal'!$U$2,1,0)+IF('Média 19h-20h'!R25&lt;'Média Mensal'!$U$2,1,0)+IF('Média 20h-21h'!R25&lt;'Média Mensal'!$U$2,1,0)+IF('Média 21h-22h'!R25&lt;'Média Mensal'!$U$2,1,0)+IF('Média 22h-23h'!R25&lt;'Média Mensal'!$U$2,1,0)+IF('Média 23h-0h'!R25&lt;'Média Mensal'!$U$2,1,0)</f>
        <v>0</v>
      </c>
      <c r="V25">
        <f>+IF('Média 24h-6h'!S25&lt;'Média Mensal'!$U$2,1,0)+IF('Média 6h-7h'!S25&lt;'Média Mensal'!$U$2,1,0)+IF('Média 7h-8h'!S25&lt;'Média Mensal'!$U$2,1,0)+IF('Média 8h-9h'!S25&lt;'Média Mensal'!$U$2,1,0)+IF('Média 9h-10h'!S25&lt;'Média Mensal'!$U$2,1,0)+IF('Média 10h-11h'!S25&lt;'Média Mensal'!$U$2,1,0)+IF('Média 11h-12h'!S25&lt;'Média Mensal'!$U$2,1,0)+IF('Média 12h-13h'!S25&lt;'Média Mensal'!$U$2,1,0)+IF('Média 13h-14h'!S25&lt;'Média Mensal'!$U$2,1,0)+IF('Média 14h-15h'!S25&lt;'Média Mensal'!$U$2,1,0)+IF('Média 15h-16h'!S25&lt;'Média Mensal'!$U$2,1,0)+IF('Média 16h-17h'!S25&lt;'Média Mensal'!$U$2,1,0)+IF('Média 17h-18h'!S25&lt;'Média Mensal'!$U$2,1,0)+IF('Média 18h-19h'!S25&lt;'Média Mensal'!$U$2,1,0)+IF('Média 19h-20h'!S25&lt;'Média Mensal'!$U$2,1,0)+IF('Média 20h-21h'!S25&lt;'Média Mensal'!$U$2,1,0)+IF('Média 21h-22h'!S25&lt;'Média Mensal'!$U$2,1,0)+IF('Média 22h-23h'!S25&lt;'Média Mensal'!$U$2,1,0)+IF('Média 23h-0h'!S25&lt;'Média Mensal'!$U$2,1,0)</f>
        <v>0</v>
      </c>
    </row>
    <row r="26" spans="2:22" x14ac:dyDescent="0.25">
      <c r="B26" s="18" t="s">
        <v>18</v>
      </c>
      <c r="C26" s="18" t="s">
        <v>19</v>
      </c>
      <c r="D26" s="21">
        <v>743.81</v>
      </c>
      <c r="E26" s="8">
        <v>386831.90482146444</v>
      </c>
      <c r="F26" s="2">
        <v>409782.55119373795</v>
      </c>
      <c r="G26" s="9">
        <f t="shared" si="3"/>
        <v>796614.45601520245</v>
      </c>
      <c r="H26" s="2">
        <v>4679</v>
      </c>
      <c r="I26" s="2">
        <v>4635</v>
      </c>
      <c r="J26" s="9">
        <f t="shared" si="4"/>
        <v>9314</v>
      </c>
      <c r="K26" s="2">
        <v>3330</v>
      </c>
      <c r="L26" s="2">
        <v>3348</v>
      </c>
      <c r="M26" s="9">
        <f t="shared" si="5"/>
        <v>6678</v>
      </c>
      <c r="N26" s="32">
        <f t="shared" si="12"/>
        <v>0.21063493726202853</v>
      </c>
      <c r="O26" s="32">
        <f t="shared" si="0"/>
        <v>0.22374589464698075</v>
      </c>
      <c r="P26" s="33">
        <f t="shared" si="13"/>
        <v>0.217181408347947</v>
      </c>
      <c r="Q26" s="41"/>
      <c r="R26" s="37">
        <f t="shared" si="14"/>
        <v>48.299650995313328</v>
      </c>
      <c r="S26" s="37">
        <f t="shared" si="1"/>
        <v>51.331899184985339</v>
      </c>
      <c r="T26" s="37">
        <f t="shared" si="2"/>
        <v>49.813310156028166</v>
      </c>
      <c r="U26">
        <f>+IF('Média 24h-6h'!R26&lt;'Média Mensal'!$U$2,1,0)+IF('Média 6h-7h'!R26&lt;'Média Mensal'!$U$2,1,0)+IF('Média 7h-8h'!R26&lt;'Média Mensal'!$U$2,1,0)+IF('Média 8h-9h'!R26&lt;'Média Mensal'!$U$2,1,0)+IF('Média 9h-10h'!R26&lt;'Média Mensal'!$U$2,1,0)+IF('Média 10h-11h'!R26&lt;'Média Mensal'!$U$2,1,0)+IF('Média 11h-12h'!R26&lt;'Média Mensal'!$U$2,1,0)+IF('Média 12h-13h'!R26&lt;'Média Mensal'!$U$2,1,0)+IF('Média 13h-14h'!R26&lt;'Média Mensal'!$U$2,1,0)+IF('Média 14h-15h'!R26&lt;'Média Mensal'!$U$2,1,0)+IF('Média 15h-16h'!R26&lt;'Média Mensal'!$U$2,1,0)+IF('Média 16h-17h'!R26&lt;'Média Mensal'!$U$2,1,0)+IF('Média 17h-18h'!R26&lt;'Média Mensal'!$U$2,1,0)+IF('Média 18h-19h'!R26&lt;'Média Mensal'!$U$2,1,0)+IF('Média 19h-20h'!R26&lt;'Média Mensal'!$U$2,1,0)+IF('Média 20h-21h'!R26&lt;'Média Mensal'!$U$2,1,0)+IF('Média 21h-22h'!R26&lt;'Média Mensal'!$U$2,1,0)+IF('Média 22h-23h'!R26&lt;'Média Mensal'!$U$2,1,0)+IF('Média 23h-0h'!R26&lt;'Média Mensal'!$U$2,1,0)</f>
        <v>0</v>
      </c>
      <c r="V26">
        <f>+IF('Média 24h-6h'!S26&lt;'Média Mensal'!$U$2,1,0)+IF('Média 6h-7h'!S26&lt;'Média Mensal'!$U$2,1,0)+IF('Média 7h-8h'!S26&lt;'Média Mensal'!$U$2,1,0)+IF('Média 8h-9h'!S26&lt;'Média Mensal'!$U$2,1,0)+IF('Média 9h-10h'!S26&lt;'Média Mensal'!$U$2,1,0)+IF('Média 10h-11h'!S26&lt;'Média Mensal'!$U$2,1,0)+IF('Média 11h-12h'!S26&lt;'Média Mensal'!$U$2,1,0)+IF('Média 12h-13h'!S26&lt;'Média Mensal'!$U$2,1,0)+IF('Média 13h-14h'!S26&lt;'Média Mensal'!$U$2,1,0)+IF('Média 14h-15h'!S26&lt;'Média Mensal'!$U$2,1,0)+IF('Média 15h-16h'!S26&lt;'Média Mensal'!$U$2,1,0)+IF('Média 16h-17h'!S26&lt;'Média Mensal'!$U$2,1,0)+IF('Média 17h-18h'!S26&lt;'Média Mensal'!$U$2,1,0)+IF('Média 18h-19h'!S26&lt;'Média Mensal'!$U$2,1,0)+IF('Média 19h-20h'!S26&lt;'Média Mensal'!$U$2,1,0)+IF('Média 20h-21h'!S26&lt;'Média Mensal'!$U$2,1,0)+IF('Média 21h-22h'!S26&lt;'Média Mensal'!$U$2,1,0)+IF('Média 22h-23h'!S26&lt;'Média Mensal'!$U$2,1,0)+IF('Média 23h-0h'!S26&lt;'Média Mensal'!$U$2,1,0)</f>
        <v>0</v>
      </c>
    </row>
    <row r="27" spans="2:22" x14ac:dyDescent="0.25">
      <c r="B27" s="18" t="s">
        <v>19</v>
      </c>
      <c r="C27" s="18" t="s">
        <v>20</v>
      </c>
      <c r="D27" s="21">
        <v>674.5</v>
      </c>
      <c r="E27" s="8">
        <v>342859.4099999239</v>
      </c>
      <c r="F27" s="2">
        <v>371441.23550032818</v>
      </c>
      <c r="G27" s="9">
        <f t="shared" si="3"/>
        <v>714300.64550025202</v>
      </c>
      <c r="H27" s="2">
        <v>4676</v>
      </c>
      <c r="I27" s="2">
        <v>4633</v>
      </c>
      <c r="J27" s="9">
        <f t="shared" si="4"/>
        <v>9309</v>
      </c>
      <c r="K27" s="2">
        <v>3330</v>
      </c>
      <c r="L27" s="2">
        <v>3348</v>
      </c>
      <c r="M27" s="9">
        <f t="shared" si="5"/>
        <v>6678</v>
      </c>
      <c r="N27" s="32">
        <f t="shared" si="12"/>
        <v>0.18675724566628532</v>
      </c>
      <c r="O27" s="32">
        <f t="shared" si="0"/>
        <v>0.20285895358482439</v>
      </c>
      <c r="P27" s="33">
        <f t="shared" si="13"/>
        <v>0.19479750826866052</v>
      </c>
      <c r="Q27" s="41"/>
      <c r="R27" s="37">
        <f t="shared" si="14"/>
        <v>42.825307269538335</v>
      </c>
      <c r="S27" s="37">
        <f t="shared" si="1"/>
        <v>46.540688572901665</v>
      </c>
      <c r="T27" s="37">
        <f t="shared" si="2"/>
        <v>44.680092919262655</v>
      </c>
      <c r="U27">
        <f>+IF('Média 24h-6h'!R27&lt;'Média Mensal'!$U$2,1,0)+IF('Média 6h-7h'!R27&lt;'Média Mensal'!$U$2,1,0)+IF('Média 7h-8h'!R27&lt;'Média Mensal'!$U$2,1,0)+IF('Média 8h-9h'!R27&lt;'Média Mensal'!$U$2,1,0)+IF('Média 9h-10h'!R27&lt;'Média Mensal'!$U$2,1,0)+IF('Média 10h-11h'!R27&lt;'Média Mensal'!$U$2,1,0)+IF('Média 11h-12h'!R27&lt;'Média Mensal'!$U$2,1,0)+IF('Média 12h-13h'!R27&lt;'Média Mensal'!$U$2,1,0)+IF('Média 13h-14h'!R27&lt;'Média Mensal'!$U$2,1,0)+IF('Média 14h-15h'!R27&lt;'Média Mensal'!$U$2,1,0)+IF('Média 15h-16h'!R27&lt;'Média Mensal'!$U$2,1,0)+IF('Média 16h-17h'!R27&lt;'Média Mensal'!$U$2,1,0)+IF('Média 17h-18h'!R27&lt;'Média Mensal'!$U$2,1,0)+IF('Média 18h-19h'!R27&lt;'Média Mensal'!$U$2,1,0)+IF('Média 19h-20h'!R27&lt;'Média Mensal'!$U$2,1,0)+IF('Média 20h-21h'!R27&lt;'Média Mensal'!$U$2,1,0)+IF('Média 21h-22h'!R27&lt;'Média Mensal'!$U$2,1,0)+IF('Média 22h-23h'!R27&lt;'Média Mensal'!$U$2,1,0)+IF('Média 23h-0h'!R27&lt;'Média Mensal'!$U$2,1,0)</f>
        <v>0</v>
      </c>
      <c r="V27">
        <f>+IF('Média 24h-6h'!S27&lt;'Média Mensal'!$U$2,1,0)+IF('Média 6h-7h'!S27&lt;'Média Mensal'!$U$2,1,0)+IF('Média 7h-8h'!S27&lt;'Média Mensal'!$U$2,1,0)+IF('Média 8h-9h'!S27&lt;'Média Mensal'!$U$2,1,0)+IF('Média 9h-10h'!S27&lt;'Média Mensal'!$U$2,1,0)+IF('Média 10h-11h'!S27&lt;'Média Mensal'!$U$2,1,0)+IF('Média 11h-12h'!S27&lt;'Média Mensal'!$U$2,1,0)+IF('Média 12h-13h'!S27&lt;'Média Mensal'!$U$2,1,0)+IF('Média 13h-14h'!S27&lt;'Média Mensal'!$U$2,1,0)+IF('Média 14h-15h'!S27&lt;'Média Mensal'!$U$2,1,0)+IF('Média 15h-16h'!S27&lt;'Média Mensal'!$U$2,1,0)+IF('Média 16h-17h'!S27&lt;'Média Mensal'!$U$2,1,0)+IF('Média 17h-18h'!S27&lt;'Média Mensal'!$U$2,1,0)+IF('Média 18h-19h'!S27&lt;'Média Mensal'!$U$2,1,0)+IF('Média 19h-20h'!S27&lt;'Média Mensal'!$U$2,1,0)+IF('Média 20h-21h'!S27&lt;'Média Mensal'!$U$2,1,0)+IF('Média 21h-22h'!S27&lt;'Média Mensal'!$U$2,1,0)+IF('Média 22h-23h'!S27&lt;'Média Mensal'!$U$2,1,0)+IF('Média 23h-0h'!S27&lt;'Média Mensal'!$U$2,1,0)</f>
        <v>0</v>
      </c>
    </row>
    <row r="28" spans="2:22" x14ac:dyDescent="0.25">
      <c r="B28" s="18" t="s">
        <v>20</v>
      </c>
      <c r="C28" s="18" t="s">
        <v>21</v>
      </c>
      <c r="D28" s="21">
        <v>824.48</v>
      </c>
      <c r="E28" s="8">
        <v>138327.10657429381</v>
      </c>
      <c r="F28" s="2">
        <v>137200.16519942268</v>
      </c>
      <c r="G28" s="9">
        <f t="shared" si="3"/>
        <v>275527.27177371649</v>
      </c>
      <c r="H28" s="2">
        <v>2765</v>
      </c>
      <c r="I28" s="2">
        <v>2754</v>
      </c>
      <c r="J28" s="9">
        <f t="shared" si="4"/>
        <v>5519</v>
      </c>
      <c r="K28" s="2">
        <v>0</v>
      </c>
      <c r="L28" s="2">
        <v>0</v>
      </c>
      <c r="M28" s="9">
        <f t="shared" si="5"/>
        <v>0</v>
      </c>
      <c r="N28" s="32">
        <f t="shared" si="12"/>
        <v>0.23161058632089915</v>
      </c>
      <c r="O28" s="32">
        <f t="shared" si="0"/>
        <v>0.23064123093584868</v>
      </c>
      <c r="P28" s="33">
        <f t="shared" si="13"/>
        <v>0.23112687464660508</v>
      </c>
      <c r="Q28" s="41"/>
      <c r="R28" s="37">
        <f t="shared" si="14"/>
        <v>50.027886645314219</v>
      </c>
      <c r="S28" s="37">
        <f t="shared" si="1"/>
        <v>49.818505882143313</v>
      </c>
      <c r="T28" s="37">
        <f t="shared" si="2"/>
        <v>49.923404923666695</v>
      </c>
      <c r="U28">
        <f>+IF('Média 24h-6h'!R28&lt;'Média Mensal'!$U$2,1,0)+IF('Média 6h-7h'!R28&lt;'Média Mensal'!$U$2,1,0)+IF('Média 7h-8h'!R28&lt;'Média Mensal'!$U$2,1,0)+IF('Média 8h-9h'!R28&lt;'Média Mensal'!$U$2,1,0)+IF('Média 9h-10h'!R28&lt;'Média Mensal'!$U$2,1,0)+IF('Média 10h-11h'!R28&lt;'Média Mensal'!$U$2,1,0)+IF('Média 11h-12h'!R28&lt;'Média Mensal'!$U$2,1,0)+IF('Média 12h-13h'!R28&lt;'Média Mensal'!$U$2,1,0)+IF('Média 13h-14h'!R28&lt;'Média Mensal'!$U$2,1,0)+IF('Média 14h-15h'!R28&lt;'Média Mensal'!$U$2,1,0)+IF('Média 15h-16h'!R28&lt;'Média Mensal'!$U$2,1,0)+IF('Média 16h-17h'!R28&lt;'Média Mensal'!$U$2,1,0)+IF('Média 17h-18h'!R28&lt;'Média Mensal'!$U$2,1,0)+IF('Média 18h-19h'!R28&lt;'Média Mensal'!$U$2,1,0)+IF('Média 19h-20h'!R28&lt;'Média Mensal'!$U$2,1,0)+IF('Média 20h-21h'!R28&lt;'Média Mensal'!$U$2,1,0)+IF('Média 21h-22h'!R28&lt;'Média Mensal'!$U$2,1,0)+IF('Média 22h-23h'!R28&lt;'Média Mensal'!$U$2,1,0)+IF('Média 23h-0h'!R28&lt;'Média Mensal'!$U$2,1,0)</f>
        <v>0</v>
      </c>
      <c r="V28">
        <f>+IF('Média 24h-6h'!S28&lt;'Média Mensal'!$U$2,1,0)+IF('Média 6h-7h'!S28&lt;'Média Mensal'!$U$2,1,0)+IF('Média 7h-8h'!S28&lt;'Média Mensal'!$U$2,1,0)+IF('Média 8h-9h'!S28&lt;'Média Mensal'!$U$2,1,0)+IF('Média 9h-10h'!S28&lt;'Média Mensal'!$U$2,1,0)+IF('Média 10h-11h'!S28&lt;'Média Mensal'!$U$2,1,0)+IF('Média 11h-12h'!S28&lt;'Média Mensal'!$U$2,1,0)+IF('Média 12h-13h'!S28&lt;'Média Mensal'!$U$2,1,0)+IF('Média 13h-14h'!S28&lt;'Média Mensal'!$U$2,1,0)+IF('Média 14h-15h'!S28&lt;'Média Mensal'!$U$2,1,0)+IF('Média 15h-16h'!S28&lt;'Média Mensal'!$U$2,1,0)+IF('Média 16h-17h'!S28&lt;'Média Mensal'!$U$2,1,0)+IF('Média 17h-18h'!S28&lt;'Média Mensal'!$U$2,1,0)+IF('Média 18h-19h'!S28&lt;'Média Mensal'!$U$2,1,0)+IF('Média 19h-20h'!S28&lt;'Média Mensal'!$U$2,1,0)+IF('Média 20h-21h'!S28&lt;'Média Mensal'!$U$2,1,0)+IF('Média 21h-22h'!S28&lt;'Média Mensal'!$U$2,1,0)+IF('Média 22h-23h'!S28&lt;'Média Mensal'!$U$2,1,0)+IF('Média 23h-0h'!S28&lt;'Média Mensal'!$U$2,1,0)</f>
        <v>1</v>
      </c>
    </row>
    <row r="29" spans="2:22" x14ac:dyDescent="0.25">
      <c r="B29" s="18" t="s">
        <v>21</v>
      </c>
      <c r="C29" s="18" t="s">
        <v>22</v>
      </c>
      <c r="D29" s="21">
        <v>661.6</v>
      </c>
      <c r="E29" s="8">
        <v>135339.73344133538</v>
      </c>
      <c r="F29" s="2">
        <v>132657.87495699953</v>
      </c>
      <c r="G29" s="9">
        <f t="shared" si="3"/>
        <v>267997.60839833494</v>
      </c>
      <c r="H29" s="2">
        <v>2765</v>
      </c>
      <c r="I29" s="2">
        <v>2758</v>
      </c>
      <c r="J29" s="9">
        <f t="shared" si="4"/>
        <v>5523</v>
      </c>
      <c r="K29" s="2">
        <v>0</v>
      </c>
      <c r="L29" s="2">
        <v>0</v>
      </c>
      <c r="M29" s="9">
        <f t="shared" si="5"/>
        <v>0</v>
      </c>
      <c r="N29" s="32">
        <f t="shared" si="12"/>
        <v>0.22660862206371873</v>
      </c>
      <c r="O29" s="32">
        <f t="shared" si="0"/>
        <v>0.22268195377252625</v>
      </c>
      <c r="P29" s="33">
        <f t="shared" si="13"/>
        <v>0.22464777630107005</v>
      </c>
      <c r="Q29" s="41"/>
      <c r="R29" s="37">
        <f t="shared" si="14"/>
        <v>48.947462365763251</v>
      </c>
      <c r="S29" s="37">
        <f t="shared" si="1"/>
        <v>48.099302014865671</v>
      </c>
      <c r="T29" s="37">
        <f t="shared" si="2"/>
        <v>48.523919681031131</v>
      </c>
      <c r="U29">
        <f>+IF('Média 24h-6h'!R29&lt;'Média Mensal'!$U$2,1,0)+IF('Média 6h-7h'!R29&lt;'Média Mensal'!$U$2,1,0)+IF('Média 7h-8h'!R29&lt;'Média Mensal'!$U$2,1,0)+IF('Média 8h-9h'!R29&lt;'Média Mensal'!$U$2,1,0)+IF('Média 9h-10h'!R29&lt;'Média Mensal'!$U$2,1,0)+IF('Média 10h-11h'!R29&lt;'Média Mensal'!$U$2,1,0)+IF('Média 11h-12h'!R29&lt;'Média Mensal'!$U$2,1,0)+IF('Média 12h-13h'!R29&lt;'Média Mensal'!$U$2,1,0)+IF('Média 13h-14h'!R29&lt;'Média Mensal'!$U$2,1,0)+IF('Média 14h-15h'!R29&lt;'Média Mensal'!$U$2,1,0)+IF('Média 15h-16h'!R29&lt;'Média Mensal'!$U$2,1,0)+IF('Média 16h-17h'!R29&lt;'Média Mensal'!$U$2,1,0)+IF('Média 17h-18h'!R29&lt;'Média Mensal'!$U$2,1,0)+IF('Média 18h-19h'!R29&lt;'Média Mensal'!$U$2,1,0)+IF('Média 19h-20h'!R29&lt;'Média Mensal'!$U$2,1,0)+IF('Média 20h-21h'!R29&lt;'Média Mensal'!$U$2,1,0)+IF('Média 21h-22h'!R29&lt;'Média Mensal'!$U$2,1,0)+IF('Média 22h-23h'!R29&lt;'Média Mensal'!$U$2,1,0)+IF('Média 23h-0h'!R29&lt;'Média Mensal'!$U$2,1,0)</f>
        <v>0</v>
      </c>
      <c r="V29">
        <f>+IF('Média 24h-6h'!S29&lt;'Média Mensal'!$U$2,1,0)+IF('Média 6h-7h'!S29&lt;'Média Mensal'!$U$2,1,0)+IF('Média 7h-8h'!S29&lt;'Média Mensal'!$U$2,1,0)+IF('Média 8h-9h'!S29&lt;'Média Mensal'!$U$2,1,0)+IF('Média 9h-10h'!S29&lt;'Média Mensal'!$U$2,1,0)+IF('Média 10h-11h'!S29&lt;'Média Mensal'!$U$2,1,0)+IF('Média 11h-12h'!S29&lt;'Média Mensal'!$U$2,1,0)+IF('Média 12h-13h'!S29&lt;'Média Mensal'!$U$2,1,0)+IF('Média 13h-14h'!S29&lt;'Média Mensal'!$U$2,1,0)+IF('Média 14h-15h'!S29&lt;'Média Mensal'!$U$2,1,0)+IF('Média 15h-16h'!S29&lt;'Média Mensal'!$U$2,1,0)+IF('Média 16h-17h'!S29&lt;'Média Mensal'!$U$2,1,0)+IF('Média 17h-18h'!S29&lt;'Média Mensal'!$U$2,1,0)+IF('Média 18h-19h'!S29&lt;'Média Mensal'!$U$2,1,0)+IF('Média 19h-20h'!S29&lt;'Média Mensal'!$U$2,1,0)+IF('Média 20h-21h'!S29&lt;'Média Mensal'!$U$2,1,0)+IF('Média 21h-22h'!S29&lt;'Média Mensal'!$U$2,1,0)+IF('Média 22h-23h'!S29&lt;'Média Mensal'!$U$2,1,0)+IF('Média 23h-0h'!S29&lt;'Média Mensal'!$U$2,1,0)</f>
        <v>1</v>
      </c>
    </row>
    <row r="30" spans="2:22" x14ac:dyDescent="0.25">
      <c r="B30" s="18" t="s">
        <v>22</v>
      </c>
      <c r="C30" s="18" t="s">
        <v>23</v>
      </c>
      <c r="D30" s="21">
        <v>786.97</v>
      </c>
      <c r="E30" s="8">
        <v>134262.83252629489</v>
      </c>
      <c r="F30" s="2">
        <v>133112.30602860099</v>
      </c>
      <c r="G30" s="9">
        <f t="shared" si="3"/>
        <v>267375.13855489588</v>
      </c>
      <c r="H30" s="2">
        <v>2765</v>
      </c>
      <c r="I30" s="2">
        <v>2758</v>
      </c>
      <c r="J30" s="9">
        <f t="shared" si="4"/>
        <v>5523</v>
      </c>
      <c r="K30" s="2">
        <v>0</v>
      </c>
      <c r="L30" s="2">
        <v>0</v>
      </c>
      <c r="M30" s="9">
        <f t="shared" si="5"/>
        <v>0</v>
      </c>
      <c r="N30" s="32">
        <f t="shared" si="12"/>
        <v>0.22480549281075429</v>
      </c>
      <c r="O30" s="32">
        <f t="shared" si="0"/>
        <v>0.22344477014442998</v>
      </c>
      <c r="P30" s="33">
        <f t="shared" si="13"/>
        <v>0.22412599378599918</v>
      </c>
      <c r="Q30" s="41"/>
      <c r="R30" s="37">
        <f t="shared" si="14"/>
        <v>48.557986447122929</v>
      </c>
      <c r="S30" s="37">
        <f t="shared" si="1"/>
        <v>48.264070351196878</v>
      </c>
      <c r="T30" s="37">
        <f t="shared" si="2"/>
        <v>48.411214657775822</v>
      </c>
      <c r="U30">
        <f>+IF('Média 24h-6h'!R30&lt;'Média Mensal'!$U$2,1,0)+IF('Média 6h-7h'!R30&lt;'Média Mensal'!$U$2,1,0)+IF('Média 7h-8h'!R30&lt;'Média Mensal'!$U$2,1,0)+IF('Média 8h-9h'!R30&lt;'Média Mensal'!$U$2,1,0)+IF('Média 9h-10h'!R30&lt;'Média Mensal'!$U$2,1,0)+IF('Média 10h-11h'!R30&lt;'Média Mensal'!$U$2,1,0)+IF('Média 11h-12h'!R30&lt;'Média Mensal'!$U$2,1,0)+IF('Média 12h-13h'!R30&lt;'Média Mensal'!$U$2,1,0)+IF('Média 13h-14h'!R30&lt;'Média Mensal'!$U$2,1,0)+IF('Média 14h-15h'!R30&lt;'Média Mensal'!$U$2,1,0)+IF('Média 15h-16h'!R30&lt;'Média Mensal'!$U$2,1,0)+IF('Média 16h-17h'!R30&lt;'Média Mensal'!$U$2,1,0)+IF('Média 17h-18h'!R30&lt;'Média Mensal'!$U$2,1,0)+IF('Média 18h-19h'!R30&lt;'Média Mensal'!$U$2,1,0)+IF('Média 19h-20h'!R30&lt;'Média Mensal'!$U$2,1,0)+IF('Média 20h-21h'!R30&lt;'Média Mensal'!$U$2,1,0)+IF('Média 21h-22h'!R30&lt;'Média Mensal'!$U$2,1,0)+IF('Média 22h-23h'!R30&lt;'Média Mensal'!$U$2,1,0)+IF('Média 23h-0h'!R30&lt;'Média Mensal'!$U$2,1,0)</f>
        <v>0</v>
      </c>
      <c r="V30">
        <f>+IF('Média 24h-6h'!S30&lt;'Média Mensal'!$U$2,1,0)+IF('Média 6h-7h'!S30&lt;'Média Mensal'!$U$2,1,0)+IF('Média 7h-8h'!S30&lt;'Média Mensal'!$U$2,1,0)+IF('Média 8h-9h'!S30&lt;'Média Mensal'!$U$2,1,0)+IF('Média 9h-10h'!S30&lt;'Média Mensal'!$U$2,1,0)+IF('Média 10h-11h'!S30&lt;'Média Mensal'!$U$2,1,0)+IF('Média 11h-12h'!S30&lt;'Média Mensal'!$U$2,1,0)+IF('Média 12h-13h'!S30&lt;'Média Mensal'!$U$2,1,0)+IF('Média 13h-14h'!S30&lt;'Média Mensal'!$U$2,1,0)+IF('Média 14h-15h'!S30&lt;'Média Mensal'!$U$2,1,0)+IF('Média 15h-16h'!S30&lt;'Média Mensal'!$U$2,1,0)+IF('Média 16h-17h'!S30&lt;'Média Mensal'!$U$2,1,0)+IF('Média 17h-18h'!S30&lt;'Média Mensal'!$U$2,1,0)+IF('Média 18h-19h'!S30&lt;'Média Mensal'!$U$2,1,0)+IF('Média 19h-20h'!S30&lt;'Média Mensal'!$U$2,1,0)+IF('Média 20h-21h'!S30&lt;'Média Mensal'!$U$2,1,0)+IF('Média 21h-22h'!S30&lt;'Média Mensal'!$U$2,1,0)+IF('Média 22h-23h'!S30&lt;'Média Mensal'!$U$2,1,0)+IF('Média 23h-0h'!S30&lt;'Média Mensal'!$U$2,1,0)</f>
        <v>0</v>
      </c>
    </row>
    <row r="31" spans="2:22" x14ac:dyDescent="0.25">
      <c r="B31" s="18" t="s">
        <v>23</v>
      </c>
      <c r="C31" s="18" t="s">
        <v>24</v>
      </c>
      <c r="D31" s="21">
        <v>656.68</v>
      </c>
      <c r="E31" s="8">
        <v>125832.86044577671</v>
      </c>
      <c r="F31" s="2">
        <v>125292.87954383568</v>
      </c>
      <c r="G31" s="9">
        <f t="shared" si="3"/>
        <v>251125.73998961237</v>
      </c>
      <c r="H31" s="2">
        <v>2764</v>
      </c>
      <c r="I31" s="2">
        <v>2758</v>
      </c>
      <c r="J31" s="9">
        <f t="shared" si="4"/>
        <v>5522</v>
      </c>
      <c r="K31" s="2">
        <v>0</v>
      </c>
      <c r="L31" s="2">
        <v>0</v>
      </c>
      <c r="M31" s="9">
        <f t="shared" si="5"/>
        <v>0</v>
      </c>
      <c r="N31" s="32">
        <f t="shared" si="12"/>
        <v>0.2107668375907446</v>
      </c>
      <c r="O31" s="32">
        <f t="shared" si="0"/>
        <v>0.21031893673595278</v>
      </c>
      <c r="P31" s="33">
        <f t="shared" si="13"/>
        <v>0.210543130499561</v>
      </c>
      <c r="Q31" s="41"/>
      <c r="R31" s="37">
        <f t="shared" si="14"/>
        <v>45.525636919600835</v>
      </c>
      <c r="S31" s="37">
        <f t="shared" si="1"/>
        <v>45.4288903349658</v>
      </c>
      <c r="T31" s="37">
        <f t="shared" si="2"/>
        <v>45.477316187905174</v>
      </c>
      <c r="U31">
        <f>+IF('Média 24h-6h'!R31&lt;'Média Mensal'!$U$2,1,0)+IF('Média 6h-7h'!R31&lt;'Média Mensal'!$U$2,1,0)+IF('Média 7h-8h'!R31&lt;'Média Mensal'!$U$2,1,0)+IF('Média 8h-9h'!R31&lt;'Média Mensal'!$U$2,1,0)+IF('Média 9h-10h'!R31&lt;'Média Mensal'!$U$2,1,0)+IF('Média 10h-11h'!R31&lt;'Média Mensal'!$U$2,1,0)+IF('Média 11h-12h'!R31&lt;'Média Mensal'!$U$2,1,0)+IF('Média 12h-13h'!R31&lt;'Média Mensal'!$U$2,1,0)+IF('Média 13h-14h'!R31&lt;'Média Mensal'!$U$2,1,0)+IF('Média 14h-15h'!R31&lt;'Média Mensal'!$U$2,1,0)+IF('Média 15h-16h'!R31&lt;'Média Mensal'!$U$2,1,0)+IF('Média 16h-17h'!R31&lt;'Média Mensal'!$U$2,1,0)+IF('Média 17h-18h'!R31&lt;'Média Mensal'!$U$2,1,0)+IF('Média 18h-19h'!R31&lt;'Média Mensal'!$U$2,1,0)+IF('Média 19h-20h'!R31&lt;'Média Mensal'!$U$2,1,0)+IF('Média 20h-21h'!R31&lt;'Média Mensal'!$U$2,1,0)+IF('Média 21h-22h'!R31&lt;'Média Mensal'!$U$2,1,0)+IF('Média 22h-23h'!R31&lt;'Média Mensal'!$U$2,1,0)+IF('Média 23h-0h'!R31&lt;'Média Mensal'!$U$2,1,0)</f>
        <v>1</v>
      </c>
      <c r="V31">
        <f>+IF('Média 24h-6h'!S31&lt;'Média Mensal'!$U$2,1,0)+IF('Média 6h-7h'!S31&lt;'Média Mensal'!$U$2,1,0)+IF('Média 7h-8h'!S31&lt;'Média Mensal'!$U$2,1,0)+IF('Média 8h-9h'!S31&lt;'Média Mensal'!$U$2,1,0)+IF('Média 9h-10h'!S31&lt;'Média Mensal'!$U$2,1,0)+IF('Média 10h-11h'!S31&lt;'Média Mensal'!$U$2,1,0)+IF('Média 11h-12h'!S31&lt;'Média Mensal'!$U$2,1,0)+IF('Média 12h-13h'!S31&lt;'Média Mensal'!$U$2,1,0)+IF('Média 13h-14h'!S31&lt;'Média Mensal'!$U$2,1,0)+IF('Média 14h-15h'!S31&lt;'Média Mensal'!$U$2,1,0)+IF('Média 15h-16h'!S31&lt;'Média Mensal'!$U$2,1,0)+IF('Média 16h-17h'!S31&lt;'Média Mensal'!$U$2,1,0)+IF('Média 17h-18h'!S31&lt;'Média Mensal'!$U$2,1,0)+IF('Média 18h-19h'!S31&lt;'Média Mensal'!$U$2,1,0)+IF('Média 19h-20h'!S31&lt;'Média Mensal'!$U$2,1,0)+IF('Média 20h-21h'!S31&lt;'Média Mensal'!$U$2,1,0)+IF('Média 21h-22h'!S31&lt;'Média Mensal'!$U$2,1,0)+IF('Média 22h-23h'!S31&lt;'Média Mensal'!$U$2,1,0)+IF('Média 23h-0h'!S31&lt;'Média Mensal'!$U$2,1,0)</f>
        <v>0</v>
      </c>
    </row>
    <row r="32" spans="2:22" x14ac:dyDescent="0.25">
      <c r="B32" s="18" t="s">
        <v>24</v>
      </c>
      <c r="C32" s="18" t="s">
        <v>25</v>
      </c>
      <c r="D32" s="21">
        <v>723.67</v>
      </c>
      <c r="E32" s="8">
        <v>122089.14875668645</v>
      </c>
      <c r="F32" s="2">
        <v>121931.1480114366</v>
      </c>
      <c r="G32" s="9">
        <f t="shared" si="3"/>
        <v>244020.29676812305</v>
      </c>
      <c r="H32" s="2">
        <v>2763</v>
      </c>
      <c r="I32" s="2">
        <v>2757</v>
      </c>
      <c r="J32" s="9">
        <f t="shared" si="4"/>
        <v>5520</v>
      </c>
      <c r="K32" s="2">
        <v>0</v>
      </c>
      <c r="L32" s="2">
        <v>0</v>
      </c>
      <c r="M32" s="9">
        <f t="shared" si="5"/>
        <v>0</v>
      </c>
      <c r="N32" s="32">
        <f t="shared" si="12"/>
        <v>0.20457022820854689</v>
      </c>
      <c r="O32" s="32">
        <f t="shared" si="0"/>
        <v>0.20475011084820557</v>
      </c>
      <c r="P32" s="33">
        <f t="shared" si="13"/>
        <v>0.20466007176607207</v>
      </c>
      <c r="Q32" s="41"/>
      <c r="R32" s="37">
        <f t="shared" si="14"/>
        <v>44.187169293046125</v>
      </c>
      <c r="S32" s="37">
        <f t="shared" si="1"/>
        <v>44.226023943212404</v>
      </c>
      <c r="T32" s="37">
        <f t="shared" si="2"/>
        <v>44.206575501471569</v>
      </c>
      <c r="U32">
        <f>+IF('Média 24h-6h'!R32&lt;'Média Mensal'!$U$2,1,0)+IF('Média 6h-7h'!R32&lt;'Média Mensal'!$U$2,1,0)+IF('Média 7h-8h'!R32&lt;'Média Mensal'!$U$2,1,0)+IF('Média 8h-9h'!R32&lt;'Média Mensal'!$U$2,1,0)+IF('Média 9h-10h'!R32&lt;'Média Mensal'!$U$2,1,0)+IF('Média 10h-11h'!R32&lt;'Média Mensal'!$U$2,1,0)+IF('Média 11h-12h'!R32&lt;'Média Mensal'!$U$2,1,0)+IF('Média 12h-13h'!R32&lt;'Média Mensal'!$U$2,1,0)+IF('Média 13h-14h'!R32&lt;'Média Mensal'!$U$2,1,0)+IF('Média 14h-15h'!R32&lt;'Média Mensal'!$U$2,1,0)+IF('Média 15h-16h'!R32&lt;'Média Mensal'!$U$2,1,0)+IF('Média 16h-17h'!R32&lt;'Média Mensal'!$U$2,1,0)+IF('Média 17h-18h'!R32&lt;'Média Mensal'!$U$2,1,0)+IF('Média 18h-19h'!R32&lt;'Média Mensal'!$U$2,1,0)+IF('Média 19h-20h'!R32&lt;'Média Mensal'!$U$2,1,0)+IF('Média 20h-21h'!R32&lt;'Média Mensal'!$U$2,1,0)+IF('Média 21h-22h'!R32&lt;'Média Mensal'!$U$2,1,0)+IF('Média 22h-23h'!R32&lt;'Média Mensal'!$U$2,1,0)+IF('Média 23h-0h'!R32&lt;'Média Mensal'!$U$2,1,0)</f>
        <v>1</v>
      </c>
      <c r="V32">
        <f>+IF('Média 24h-6h'!S32&lt;'Média Mensal'!$U$2,1,0)+IF('Média 6h-7h'!S32&lt;'Média Mensal'!$U$2,1,0)+IF('Média 7h-8h'!S32&lt;'Média Mensal'!$U$2,1,0)+IF('Média 8h-9h'!S32&lt;'Média Mensal'!$U$2,1,0)+IF('Média 9h-10h'!S32&lt;'Média Mensal'!$U$2,1,0)+IF('Média 10h-11h'!S32&lt;'Média Mensal'!$U$2,1,0)+IF('Média 11h-12h'!S32&lt;'Média Mensal'!$U$2,1,0)+IF('Média 12h-13h'!S32&lt;'Média Mensal'!$U$2,1,0)+IF('Média 13h-14h'!S32&lt;'Média Mensal'!$U$2,1,0)+IF('Média 14h-15h'!S32&lt;'Média Mensal'!$U$2,1,0)+IF('Média 15h-16h'!S32&lt;'Média Mensal'!$U$2,1,0)+IF('Média 16h-17h'!S32&lt;'Média Mensal'!$U$2,1,0)+IF('Média 17h-18h'!S32&lt;'Média Mensal'!$U$2,1,0)+IF('Média 18h-19h'!S32&lt;'Média Mensal'!$U$2,1,0)+IF('Média 19h-20h'!S32&lt;'Média Mensal'!$U$2,1,0)+IF('Média 20h-21h'!S32&lt;'Média Mensal'!$U$2,1,0)+IF('Média 21h-22h'!S32&lt;'Média Mensal'!$U$2,1,0)+IF('Média 22h-23h'!S32&lt;'Média Mensal'!$U$2,1,0)+IF('Média 23h-0h'!S32&lt;'Média Mensal'!$U$2,1,0)</f>
        <v>0</v>
      </c>
    </row>
    <row r="33" spans="2:22" x14ac:dyDescent="0.25">
      <c r="B33" s="18" t="s">
        <v>25</v>
      </c>
      <c r="C33" s="18" t="s">
        <v>26</v>
      </c>
      <c r="D33" s="21">
        <v>616.61</v>
      </c>
      <c r="E33" s="8">
        <v>97929.144417585136</v>
      </c>
      <c r="F33" s="2">
        <v>97775.455432098781</v>
      </c>
      <c r="G33" s="9">
        <f t="shared" si="3"/>
        <v>195704.59984968393</v>
      </c>
      <c r="H33" s="2">
        <v>2763</v>
      </c>
      <c r="I33" s="2">
        <v>2759</v>
      </c>
      <c r="J33" s="9">
        <f t="shared" si="4"/>
        <v>5522</v>
      </c>
      <c r="K33" s="2">
        <v>0</v>
      </c>
      <c r="L33" s="2">
        <v>0</v>
      </c>
      <c r="M33" s="9">
        <f t="shared" si="5"/>
        <v>0</v>
      </c>
      <c r="N33" s="32">
        <f t="shared" si="12"/>
        <v>0.16408818986606269</v>
      </c>
      <c r="O33" s="32">
        <f t="shared" si="0"/>
        <v>0.1640681933740398</v>
      </c>
      <c r="P33" s="33">
        <f t="shared" si="13"/>
        <v>0.16407819886253297</v>
      </c>
      <c r="Q33" s="41"/>
      <c r="R33" s="37">
        <f t="shared" si="14"/>
        <v>35.44304901106954</v>
      </c>
      <c r="S33" s="37">
        <f t="shared" si="1"/>
        <v>35.438729768792598</v>
      </c>
      <c r="T33" s="37">
        <f t="shared" si="2"/>
        <v>35.440890954307122</v>
      </c>
      <c r="U33">
        <f>+IF('Média 24h-6h'!R33&lt;'Média Mensal'!$U$2,1,0)+IF('Média 6h-7h'!R33&lt;'Média Mensal'!$U$2,1,0)+IF('Média 7h-8h'!R33&lt;'Média Mensal'!$U$2,1,0)+IF('Média 8h-9h'!R33&lt;'Média Mensal'!$U$2,1,0)+IF('Média 9h-10h'!R33&lt;'Média Mensal'!$U$2,1,0)+IF('Média 10h-11h'!R33&lt;'Média Mensal'!$U$2,1,0)+IF('Média 11h-12h'!R33&lt;'Média Mensal'!$U$2,1,0)+IF('Média 12h-13h'!R33&lt;'Média Mensal'!$U$2,1,0)+IF('Média 13h-14h'!R33&lt;'Média Mensal'!$U$2,1,0)+IF('Média 14h-15h'!R33&lt;'Média Mensal'!$U$2,1,0)+IF('Média 15h-16h'!R33&lt;'Média Mensal'!$U$2,1,0)+IF('Média 16h-17h'!R33&lt;'Média Mensal'!$U$2,1,0)+IF('Média 17h-18h'!R33&lt;'Média Mensal'!$U$2,1,0)+IF('Média 18h-19h'!R33&lt;'Média Mensal'!$U$2,1,0)+IF('Média 19h-20h'!R33&lt;'Média Mensal'!$U$2,1,0)+IF('Média 20h-21h'!R33&lt;'Média Mensal'!$U$2,1,0)+IF('Média 21h-22h'!R33&lt;'Média Mensal'!$U$2,1,0)+IF('Média 22h-23h'!R33&lt;'Média Mensal'!$U$2,1,0)+IF('Média 23h-0h'!R33&lt;'Média Mensal'!$U$2,1,0)</f>
        <v>1</v>
      </c>
      <c r="V33">
        <f>+IF('Média 24h-6h'!S33&lt;'Média Mensal'!$U$2,1,0)+IF('Média 6h-7h'!S33&lt;'Média Mensal'!$U$2,1,0)+IF('Média 7h-8h'!S33&lt;'Média Mensal'!$U$2,1,0)+IF('Média 8h-9h'!S33&lt;'Média Mensal'!$U$2,1,0)+IF('Média 9h-10h'!S33&lt;'Média Mensal'!$U$2,1,0)+IF('Média 10h-11h'!S33&lt;'Média Mensal'!$U$2,1,0)+IF('Média 11h-12h'!S33&lt;'Média Mensal'!$U$2,1,0)+IF('Média 12h-13h'!S33&lt;'Média Mensal'!$U$2,1,0)+IF('Média 13h-14h'!S33&lt;'Média Mensal'!$U$2,1,0)+IF('Média 14h-15h'!S33&lt;'Média Mensal'!$U$2,1,0)+IF('Média 15h-16h'!S33&lt;'Média Mensal'!$U$2,1,0)+IF('Média 16h-17h'!S33&lt;'Média Mensal'!$U$2,1,0)+IF('Média 17h-18h'!S33&lt;'Média Mensal'!$U$2,1,0)+IF('Média 18h-19h'!S33&lt;'Média Mensal'!$U$2,1,0)+IF('Média 19h-20h'!S33&lt;'Média Mensal'!$U$2,1,0)+IF('Média 20h-21h'!S33&lt;'Média Mensal'!$U$2,1,0)+IF('Média 21h-22h'!S33&lt;'Média Mensal'!$U$2,1,0)+IF('Média 22h-23h'!S33&lt;'Média Mensal'!$U$2,1,0)+IF('Média 23h-0h'!S33&lt;'Média Mensal'!$U$2,1,0)</f>
        <v>2</v>
      </c>
    </row>
    <row r="34" spans="2:22" x14ac:dyDescent="0.25">
      <c r="B34" s="18" t="s">
        <v>26</v>
      </c>
      <c r="C34" s="18" t="s">
        <v>27</v>
      </c>
      <c r="D34" s="21">
        <v>535.72</v>
      </c>
      <c r="E34" s="8">
        <v>38461.8004436177</v>
      </c>
      <c r="F34" s="2">
        <v>41952.748069276669</v>
      </c>
      <c r="G34" s="9">
        <f t="shared" si="3"/>
        <v>80414.548512894369</v>
      </c>
      <c r="H34" s="2">
        <v>2761</v>
      </c>
      <c r="I34" s="2">
        <v>2759</v>
      </c>
      <c r="J34" s="9">
        <f t="shared" si="4"/>
        <v>5520</v>
      </c>
      <c r="K34" s="2">
        <v>0</v>
      </c>
      <c r="L34" s="2">
        <v>0</v>
      </c>
      <c r="M34" s="9">
        <f t="shared" si="5"/>
        <v>0</v>
      </c>
      <c r="N34" s="32">
        <f t="shared" si="12"/>
        <v>6.4492535654717326E-2</v>
      </c>
      <c r="O34" s="32">
        <f t="shared" si="0"/>
        <v>7.0397131390326384E-2</v>
      </c>
      <c r="P34" s="33">
        <f t="shared" si="13"/>
        <v>6.7443763849381347E-2</v>
      </c>
      <c r="Q34" s="41"/>
      <c r="R34" s="37">
        <f t="shared" si="14"/>
        <v>13.930387701418942</v>
      </c>
      <c r="S34" s="37">
        <f t="shared" si="1"/>
        <v>15.2057803803105</v>
      </c>
      <c r="T34" s="37">
        <f t="shared" si="2"/>
        <v>14.567852991466371</v>
      </c>
      <c r="U34">
        <f>+IF('Média 24h-6h'!R34&lt;'Média Mensal'!$U$2,1,0)+IF('Média 6h-7h'!R34&lt;'Média Mensal'!$U$2,1,0)+IF('Média 7h-8h'!R34&lt;'Média Mensal'!$U$2,1,0)+IF('Média 8h-9h'!R34&lt;'Média Mensal'!$U$2,1,0)+IF('Média 9h-10h'!R34&lt;'Média Mensal'!$U$2,1,0)+IF('Média 10h-11h'!R34&lt;'Média Mensal'!$U$2,1,0)+IF('Média 11h-12h'!R34&lt;'Média Mensal'!$U$2,1,0)+IF('Média 12h-13h'!R34&lt;'Média Mensal'!$U$2,1,0)+IF('Média 13h-14h'!R34&lt;'Média Mensal'!$U$2,1,0)+IF('Média 14h-15h'!R34&lt;'Média Mensal'!$U$2,1,0)+IF('Média 15h-16h'!R34&lt;'Média Mensal'!$U$2,1,0)+IF('Média 16h-17h'!R34&lt;'Média Mensal'!$U$2,1,0)+IF('Média 17h-18h'!R34&lt;'Média Mensal'!$U$2,1,0)+IF('Média 18h-19h'!R34&lt;'Média Mensal'!$U$2,1,0)+IF('Média 19h-20h'!R34&lt;'Média Mensal'!$U$2,1,0)+IF('Média 20h-21h'!R34&lt;'Média Mensal'!$U$2,1,0)+IF('Média 21h-22h'!R34&lt;'Média Mensal'!$U$2,1,0)+IF('Média 22h-23h'!R34&lt;'Média Mensal'!$U$2,1,0)+IF('Média 23h-0h'!R34&lt;'Média Mensal'!$U$2,1,0)</f>
        <v>5</v>
      </c>
      <c r="V34">
        <f>+IF('Média 24h-6h'!S34&lt;'Média Mensal'!$U$2,1,0)+IF('Média 6h-7h'!S34&lt;'Média Mensal'!$U$2,1,0)+IF('Média 7h-8h'!S34&lt;'Média Mensal'!$U$2,1,0)+IF('Média 8h-9h'!S34&lt;'Média Mensal'!$U$2,1,0)+IF('Média 9h-10h'!S34&lt;'Média Mensal'!$U$2,1,0)+IF('Média 10h-11h'!S34&lt;'Média Mensal'!$U$2,1,0)+IF('Média 11h-12h'!S34&lt;'Média Mensal'!$U$2,1,0)+IF('Média 12h-13h'!S34&lt;'Média Mensal'!$U$2,1,0)+IF('Média 13h-14h'!S34&lt;'Média Mensal'!$U$2,1,0)+IF('Média 14h-15h'!S34&lt;'Média Mensal'!$U$2,1,0)+IF('Média 15h-16h'!S34&lt;'Média Mensal'!$U$2,1,0)+IF('Média 16h-17h'!S34&lt;'Média Mensal'!$U$2,1,0)+IF('Média 17h-18h'!S34&lt;'Média Mensal'!$U$2,1,0)+IF('Média 18h-19h'!S34&lt;'Média Mensal'!$U$2,1,0)+IF('Média 19h-20h'!S34&lt;'Média Mensal'!$U$2,1,0)+IF('Média 20h-21h'!S34&lt;'Média Mensal'!$U$2,1,0)+IF('Média 21h-22h'!S34&lt;'Média Mensal'!$U$2,1,0)+IF('Média 22h-23h'!S34&lt;'Média Mensal'!$U$2,1,0)+IF('Média 23h-0h'!S34&lt;'Média Mensal'!$U$2,1,0)</f>
        <v>5</v>
      </c>
    </row>
    <row r="35" spans="2:22" x14ac:dyDescent="0.25">
      <c r="B35" s="18" t="s">
        <v>27</v>
      </c>
      <c r="C35" s="18" t="s">
        <v>28</v>
      </c>
      <c r="D35" s="21">
        <v>487.53</v>
      </c>
      <c r="E35" s="8">
        <v>19245.862484669167</v>
      </c>
      <c r="F35" s="2">
        <v>22751.481976293322</v>
      </c>
      <c r="G35" s="9">
        <f t="shared" si="3"/>
        <v>41997.344460962486</v>
      </c>
      <c r="H35" s="2">
        <v>2772</v>
      </c>
      <c r="I35" s="2">
        <v>2766</v>
      </c>
      <c r="J35" s="9">
        <f t="shared" si="4"/>
        <v>5538</v>
      </c>
      <c r="K35" s="2">
        <v>0</v>
      </c>
      <c r="L35" s="2">
        <v>0</v>
      </c>
      <c r="M35" s="9">
        <f t="shared" si="5"/>
        <v>0</v>
      </c>
      <c r="N35" s="32">
        <f t="shared" si="12"/>
        <v>3.2143295529149241E-2</v>
      </c>
      <c r="O35" s="32">
        <f t="shared" si="0"/>
        <v>3.8080598364219828E-2</v>
      </c>
      <c r="P35" s="33">
        <f t="shared" si="13"/>
        <v>3.5108730639623283E-2</v>
      </c>
      <c r="Q35" s="41"/>
      <c r="R35" s="37">
        <f t="shared" si="14"/>
        <v>6.9429518342962364</v>
      </c>
      <c r="S35" s="37">
        <f t="shared" si="1"/>
        <v>8.2254092466714823</v>
      </c>
      <c r="T35" s="37">
        <f t="shared" si="2"/>
        <v>7.5834858181586284</v>
      </c>
      <c r="U35">
        <f>+IF('Média 24h-6h'!R35&lt;'Média Mensal'!$U$2,1,0)+IF('Média 6h-7h'!R35&lt;'Média Mensal'!$U$2,1,0)+IF('Média 7h-8h'!R35&lt;'Média Mensal'!$U$2,1,0)+IF('Média 8h-9h'!R35&lt;'Média Mensal'!$U$2,1,0)+IF('Média 9h-10h'!R35&lt;'Média Mensal'!$U$2,1,0)+IF('Média 10h-11h'!R35&lt;'Média Mensal'!$U$2,1,0)+IF('Média 11h-12h'!R35&lt;'Média Mensal'!$U$2,1,0)+IF('Média 12h-13h'!R35&lt;'Média Mensal'!$U$2,1,0)+IF('Média 13h-14h'!R35&lt;'Média Mensal'!$U$2,1,0)+IF('Média 14h-15h'!R35&lt;'Média Mensal'!$U$2,1,0)+IF('Média 15h-16h'!R35&lt;'Média Mensal'!$U$2,1,0)+IF('Média 16h-17h'!R35&lt;'Média Mensal'!$U$2,1,0)+IF('Média 17h-18h'!R35&lt;'Média Mensal'!$U$2,1,0)+IF('Média 18h-19h'!R35&lt;'Média Mensal'!$U$2,1,0)+IF('Média 19h-20h'!R35&lt;'Média Mensal'!$U$2,1,0)+IF('Média 20h-21h'!R35&lt;'Média Mensal'!$U$2,1,0)+IF('Média 21h-22h'!R35&lt;'Média Mensal'!$U$2,1,0)+IF('Média 22h-23h'!R35&lt;'Média Mensal'!$U$2,1,0)+IF('Média 23h-0h'!R35&lt;'Média Mensal'!$U$2,1,0)</f>
        <v>11</v>
      </c>
      <c r="V35">
        <f>+IF('Média 24h-6h'!S35&lt;'Média Mensal'!$U$2,1,0)+IF('Média 6h-7h'!S35&lt;'Média Mensal'!$U$2,1,0)+IF('Média 7h-8h'!S35&lt;'Média Mensal'!$U$2,1,0)+IF('Média 8h-9h'!S35&lt;'Média Mensal'!$U$2,1,0)+IF('Média 9h-10h'!S35&lt;'Média Mensal'!$U$2,1,0)+IF('Média 10h-11h'!S35&lt;'Média Mensal'!$U$2,1,0)+IF('Média 11h-12h'!S35&lt;'Média Mensal'!$U$2,1,0)+IF('Média 12h-13h'!S35&lt;'Média Mensal'!$U$2,1,0)+IF('Média 13h-14h'!S35&lt;'Média Mensal'!$U$2,1,0)+IF('Média 14h-15h'!S35&lt;'Média Mensal'!$U$2,1,0)+IF('Média 15h-16h'!S35&lt;'Média Mensal'!$U$2,1,0)+IF('Média 16h-17h'!S35&lt;'Média Mensal'!$U$2,1,0)+IF('Média 17h-18h'!S35&lt;'Média Mensal'!$U$2,1,0)+IF('Média 18h-19h'!S35&lt;'Média Mensal'!$U$2,1,0)+IF('Média 19h-20h'!S35&lt;'Média Mensal'!$U$2,1,0)+IF('Média 20h-21h'!S35&lt;'Média Mensal'!$U$2,1,0)+IF('Média 21h-22h'!S35&lt;'Média Mensal'!$U$2,1,0)+IF('Média 22h-23h'!S35&lt;'Média Mensal'!$U$2,1,0)+IF('Média 23h-0h'!S35&lt;'Média Mensal'!$U$2,1,0)</f>
        <v>8</v>
      </c>
    </row>
    <row r="36" spans="2:22" x14ac:dyDescent="0.25">
      <c r="B36" s="19" t="s">
        <v>28</v>
      </c>
      <c r="C36" s="19" t="s">
        <v>29</v>
      </c>
      <c r="D36" s="22">
        <v>708.96</v>
      </c>
      <c r="E36" s="5">
        <v>3861.1958317099384</v>
      </c>
      <c r="F36" s="5">
        <v>4271</v>
      </c>
      <c r="G36" s="11">
        <f t="shared" si="3"/>
        <v>8132.1958317099379</v>
      </c>
      <c r="H36" s="5">
        <v>2765</v>
      </c>
      <c r="I36" s="5">
        <v>2757</v>
      </c>
      <c r="J36" s="11">
        <f t="shared" si="4"/>
        <v>5522</v>
      </c>
      <c r="K36" s="5">
        <v>0</v>
      </c>
      <c r="L36" s="5">
        <v>0</v>
      </c>
      <c r="M36" s="11">
        <f t="shared" si="5"/>
        <v>0</v>
      </c>
      <c r="N36" s="34">
        <f t="shared" si="12"/>
        <v>6.4650656883496393E-3</v>
      </c>
      <c r="O36" s="34">
        <f t="shared" si="0"/>
        <v>7.1719797418020124E-3</v>
      </c>
      <c r="P36" s="35">
        <f t="shared" si="13"/>
        <v>6.8180106440483331E-3</v>
      </c>
      <c r="Q36" s="41"/>
      <c r="R36" s="37">
        <f t="shared" si="14"/>
        <v>1.396454188683522</v>
      </c>
      <c r="S36" s="37">
        <f t="shared" si="1"/>
        <v>1.5491476242292346</v>
      </c>
      <c r="T36" s="37">
        <f t="shared" si="2"/>
        <v>1.4726902991144399</v>
      </c>
      <c r="U36">
        <f>+IF('Média 24h-6h'!R36&lt;'Média Mensal'!$U$2,1,0)+IF('Média 6h-7h'!R36&lt;'Média Mensal'!$U$2,1,0)+IF('Média 7h-8h'!R36&lt;'Média Mensal'!$U$2,1,0)+IF('Média 8h-9h'!R36&lt;'Média Mensal'!$U$2,1,0)+IF('Média 9h-10h'!R36&lt;'Média Mensal'!$U$2,1,0)+IF('Média 10h-11h'!R36&lt;'Média Mensal'!$U$2,1,0)+IF('Média 11h-12h'!R36&lt;'Média Mensal'!$U$2,1,0)+IF('Média 12h-13h'!R36&lt;'Média Mensal'!$U$2,1,0)+IF('Média 13h-14h'!R36&lt;'Média Mensal'!$U$2,1,0)+IF('Média 14h-15h'!R36&lt;'Média Mensal'!$U$2,1,0)+IF('Média 15h-16h'!R36&lt;'Média Mensal'!$U$2,1,0)+IF('Média 16h-17h'!R36&lt;'Média Mensal'!$U$2,1,0)+IF('Média 17h-18h'!R36&lt;'Média Mensal'!$U$2,1,0)+IF('Média 18h-19h'!R36&lt;'Média Mensal'!$U$2,1,0)+IF('Média 19h-20h'!R36&lt;'Média Mensal'!$U$2,1,0)+IF('Média 20h-21h'!R36&lt;'Média Mensal'!$U$2,1,0)+IF('Média 21h-22h'!R36&lt;'Média Mensal'!$U$2,1,0)+IF('Média 22h-23h'!R36&lt;'Média Mensal'!$U$2,1,0)+IF('Média 23h-0h'!R36&lt;'Média Mensal'!$U$2,1,0)</f>
        <v>19</v>
      </c>
      <c r="V36">
        <f>+IF('Média 24h-6h'!S36&lt;'Média Mensal'!$U$2,1,0)+IF('Média 6h-7h'!S36&lt;'Média Mensal'!$U$2,1,0)+IF('Média 7h-8h'!S36&lt;'Média Mensal'!$U$2,1,0)+IF('Média 8h-9h'!S36&lt;'Média Mensal'!$U$2,1,0)+IF('Média 9h-10h'!S36&lt;'Média Mensal'!$U$2,1,0)+IF('Média 10h-11h'!S36&lt;'Média Mensal'!$U$2,1,0)+IF('Média 11h-12h'!S36&lt;'Média Mensal'!$U$2,1,0)+IF('Média 12h-13h'!S36&lt;'Média Mensal'!$U$2,1,0)+IF('Média 13h-14h'!S36&lt;'Média Mensal'!$U$2,1,0)+IF('Média 14h-15h'!S36&lt;'Média Mensal'!$U$2,1,0)+IF('Média 15h-16h'!S36&lt;'Média Mensal'!$U$2,1,0)+IF('Média 16h-17h'!S36&lt;'Média Mensal'!$U$2,1,0)+IF('Média 17h-18h'!S36&lt;'Média Mensal'!$U$2,1,0)+IF('Média 18h-19h'!S36&lt;'Média Mensal'!$U$2,1,0)+IF('Média 19h-20h'!S36&lt;'Média Mensal'!$U$2,1,0)+IF('Média 20h-21h'!S36&lt;'Média Mensal'!$U$2,1,0)+IF('Média 21h-22h'!S36&lt;'Média Mensal'!$U$2,1,0)+IF('Média 22h-23h'!S36&lt;'Média Mensal'!$U$2,1,0)+IF('Média 23h-0h'!S36&lt;'Média Mensal'!$U$2,1,0)</f>
        <v>19</v>
      </c>
    </row>
    <row r="37" spans="2:22" x14ac:dyDescent="0.25">
      <c r="B37" s="17" t="s">
        <v>30</v>
      </c>
      <c r="C37" s="17" t="s">
        <v>31</v>
      </c>
      <c r="D37" s="21">
        <v>687.03</v>
      </c>
      <c r="E37" s="13">
        <v>126072.93531613154</v>
      </c>
      <c r="F37" s="13">
        <v>165092.32366979867</v>
      </c>
      <c r="G37" s="14">
        <f t="shared" si="3"/>
        <v>291165.25898593024</v>
      </c>
      <c r="H37" s="13">
        <v>1572</v>
      </c>
      <c r="I37" s="13">
        <v>1545</v>
      </c>
      <c r="J37" s="14">
        <f t="shared" si="4"/>
        <v>3117</v>
      </c>
      <c r="K37" s="13">
        <v>1899</v>
      </c>
      <c r="L37" s="13">
        <v>1901</v>
      </c>
      <c r="M37" s="14">
        <f t="shared" si="5"/>
        <v>3800</v>
      </c>
      <c r="N37" s="30">
        <f t="shared" si="12"/>
        <v>0.15554881322748751</v>
      </c>
      <c r="O37" s="30">
        <f t="shared" si="0"/>
        <v>0.20504084075596482</v>
      </c>
      <c r="P37" s="31">
        <f t="shared" si="13"/>
        <v>0.18021309955605483</v>
      </c>
      <c r="Q37" s="41"/>
      <c r="R37" s="37">
        <f t="shared" si="14"/>
        <v>36.32179064135164</v>
      </c>
      <c r="S37" s="37">
        <f t="shared" si="1"/>
        <v>47.908393403888184</v>
      </c>
      <c r="T37" s="37">
        <f t="shared" si="2"/>
        <v>42.094153388163981</v>
      </c>
      <c r="U37">
        <f>+IF('Média 24h-6h'!R37&lt;'Média Mensal'!$U$2,1,0)+IF('Média 6h-7h'!R37&lt;'Média Mensal'!$U$2,1,0)+IF('Média 7h-8h'!R37&lt;'Média Mensal'!$U$2,1,0)+IF('Média 8h-9h'!R37&lt;'Média Mensal'!$U$2,1,0)+IF('Média 9h-10h'!R37&lt;'Média Mensal'!$U$2,1,0)+IF('Média 10h-11h'!R37&lt;'Média Mensal'!$U$2,1,0)+IF('Média 11h-12h'!R37&lt;'Média Mensal'!$U$2,1,0)+IF('Média 12h-13h'!R37&lt;'Média Mensal'!$U$2,1,0)+IF('Média 13h-14h'!R37&lt;'Média Mensal'!$U$2,1,0)+IF('Média 14h-15h'!R37&lt;'Média Mensal'!$U$2,1,0)+IF('Média 15h-16h'!R37&lt;'Média Mensal'!$U$2,1,0)+IF('Média 16h-17h'!R37&lt;'Média Mensal'!$U$2,1,0)+IF('Média 17h-18h'!R37&lt;'Média Mensal'!$U$2,1,0)+IF('Média 18h-19h'!R37&lt;'Média Mensal'!$U$2,1,0)+IF('Média 19h-20h'!R37&lt;'Média Mensal'!$U$2,1,0)+IF('Média 20h-21h'!R37&lt;'Média Mensal'!$U$2,1,0)+IF('Média 21h-22h'!R37&lt;'Média Mensal'!$U$2,1,0)+IF('Média 22h-23h'!R37&lt;'Média Mensal'!$U$2,1,0)+IF('Média 23h-0h'!R37&lt;'Média Mensal'!$U$2,1,0)</f>
        <v>0</v>
      </c>
      <c r="V37">
        <f>+IF('Média 24h-6h'!S37&lt;'Média Mensal'!$U$2,1,0)+IF('Média 6h-7h'!S37&lt;'Média Mensal'!$U$2,1,0)+IF('Média 7h-8h'!S37&lt;'Média Mensal'!$U$2,1,0)+IF('Média 8h-9h'!S37&lt;'Média Mensal'!$U$2,1,0)+IF('Média 9h-10h'!S37&lt;'Média Mensal'!$U$2,1,0)+IF('Média 10h-11h'!S37&lt;'Média Mensal'!$U$2,1,0)+IF('Média 11h-12h'!S37&lt;'Média Mensal'!$U$2,1,0)+IF('Média 12h-13h'!S37&lt;'Média Mensal'!$U$2,1,0)+IF('Média 13h-14h'!S37&lt;'Média Mensal'!$U$2,1,0)+IF('Média 14h-15h'!S37&lt;'Média Mensal'!$U$2,1,0)+IF('Média 15h-16h'!S37&lt;'Média Mensal'!$U$2,1,0)+IF('Média 16h-17h'!S37&lt;'Média Mensal'!$U$2,1,0)+IF('Média 17h-18h'!S37&lt;'Média Mensal'!$U$2,1,0)+IF('Média 18h-19h'!S37&lt;'Média Mensal'!$U$2,1,0)+IF('Média 19h-20h'!S37&lt;'Média Mensal'!$U$2,1,0)+IF('Média 20h-21h'!S37&lt;'Média Mensal'!$U$2,1,0)+IF('Média 21h-22h'!S37&lt;'Média Mensal'!$U$2,1,0)+IF('Média 22h-23h'!S37&lt;'Média Mensal'!$U$2,1,0)+IF('Média 23h-0h'!S37&lt;'Média Mensal'!$U$2,1,0)</f>
        <v>0</v>
      </c>
    </row>
    <row r="38" spans="2:22" x14ac:dyDescent="0.25">
      <c r="B38" s="18" t="s">
        <v>31</v>
      </c>
      <c r="C38" s="18" t="s">
        <v>32</v>
      </c>
      <c r="D38" s="21">
        <v>689.2</v>
      </c>
      <c r="E38" s="2">
        <v>121030.15097747765</v>
      </c>
      <c r="F38" s="2">
        <v>162413.09939622204</v>
      </c>
      <c r="G38" s="9">
        <f t="shared" si="3"/>
        <v>283443.2503736997</v>
      </c>
      <c r="H38" s="2">
        <v>1570</v>
      </c>
      <c r="I38" s="2">
        <v>1545</v>
      </c>
      <c r="J38" s="9">
        <f t="shared" si="4"/>
        <v>3115</v>
      </c>
      <c r="K38" s="2">
        <v>1899</v>
      </c>
      <c r="L38" s="2">
        <v>1902</v>
      </c>
      <c r="M38" s="9">
        <f t="shared" si="5"/>
        <v>3801</v>
      </c>
      <c r="N38" s="32">
        <f t="shared" si="12"/>
        <v>0.14940665888646645</v>
      </c>
      <c r="O38" s="32">
        <f t="shared" si="0"/>
        <v>0.20165119565072215</v>
      </c>
      <c r="P38" s="33">
        <f t="shared" si="13"/>
        <v>0.17545364024598123</v>
      </c>
      <c r="Q38" s="41"/>
      <c r="R38" s="37">
        <f t="shared" si="14"/>
        <v>34.889060529685111</v>
      </c>
      <c r="S38" s="37">
        <f t="shared" si="1"/>
        <v>47.117232200818691</v>
      </c>
      <c r="T38" s="37">
        <f t="shared" si="2"/>
        <v>40.983697277862881</v>
      </c>
      <c r="U38">
        <f>+IF('Média 24h-6h'!R38&lt;'Média Mensal'!$U$2,1,0)+IF('Média 6h-7h'!R38&lt;'Média Mensal'!$U$2,1,0)+IF('Média 7h-8h'!R38&lt;'Média Mensal'!$U$2,1,0)+IF('Média 8h-9h'!R38&lt;'Média Mensal'!$U$2,1,0)+IF('Média 9h-10h'!R38&lt;'Média Mensal'!$U$2,1,0)+IF('Média 10h-11h'!R38&lt;'Média Mensal'!$U$2,1,0)+IF('Média 11h-12h'!R38&lt;'Média Mensal'!$U$2,1,0)+IF('Média 12h-13h'!R38&lt;'Média Mensal'!$U$2,1,0)+IF('Média 13h-14h'!R38&lt;'Média Mensal'!$U$2,1,0)+IF('Média 14h-15h'!R38&lt;'Média Mensal'!$U$2,1,0)+IF('Média 15h-16h'!R38&lt;'Média Mensal'!$U$2,1,0)+IF('Média 16h-17h'!R38&lt;'Média Mensal'!$U$2,1,0)+IF('Média 17h-18h'!R38&lt;'Média Mensal'!$U$2,1,0)+IF('Média 18h-19h'!R38&lt;'Média Mensal'!$U$2,1,0)+IF('Média 19h-20h'!R38&lt;'Média Mensal'!$U$2,1,0)+IF('Média 20h-21h'!R38&lt;'Média Mensal'!$U$2,1,0)+IF('Média 21h-22h'!R38&lt;'Média Mensal'!$U$2,1,0)+IF('Média 22h-23h'!R38&lt;'Média Mensal'!$U$2,1,0)+IF('Média 23h-0h'!R38&lt;'Média Mensal'!$U$2,1,0)</f>
        <v>0</v>
      </c>
      <c r="V38">
        <f>+IF('Média 24h-6h'!S38&lt;'Média Mensal'!$U$2,1,0)+IF('Média 6h-7h'!S38&lt;'Média Mensal'!$U$2,1,0)+IF('Média 7h-8h'!S38&lt;'Média Mensal'!$U$2,1,0)+IF('Média 8h-9h'!S38&lt;'Média Mensal'!$U$2,1,0)+IF('Média 9h-10h'!S38&lt;'Média Mensal'!$U$2,1,0)+IF('Média 10h-11h'!S38&lt;'Média Mensal'!$U$2,1,0)+IF('Média 11h-12h'!S38&lt;'Média Mensal'!$U$2,1,0)+IF('Média 12h-13h'!S38&lt;'Média Mensal'!$U$2,1,0)+IF('Média 13h-14h'!S38&lt;'Média Mensal'!$U$2,1,0)+IF('Média 14h-15h'!S38&lt;'Média Mensal'!$U$2,1,0)+IF('Média 15h-16h'!S38&lt;'Média Mensal'!$U$2,1,0)+IF('Média 16h-17h'!S38&lt;'Média Mensal'!$U$2,1,0)+IF('Média 17h-18h'!S38&lt;'Média Mensal'!$U$2,1,0)+IF('Média 18h-19h'!S38&lt;'Média Mensal'!$U$2,1,0)+IF('Média 19h-20h'!S38&lt;'Média Mensal'!$U$2,1,0)+IF('Média 20h-21h'!S38&lt;'Média Mensal'!$U$2,1,0)+IF('Média 21h-22h'!S38&lt;'Média Mensal'!$U$2,1,0)+IF('Média 22h-23h'!S38&lt;'Média Mensal'!$U$2,1,0)+IF('Média 23h-0h'!S38&lt;'Média Mensal'!$U$2,1,0)</f>
        <v>0</v>
      </c>
    </row>
    <row r="39" spans="2:22" x14ac:dyDescent="0.25">
      <c r="B39" s="18" t="s">
        <v>32</v>
      </c>
      <c r="C39" s="18" t="s">
        <v>33</v>
      </c>
      <c r="D39" s="21">
        <v>1779.24</v>
      </c>
      <c r="E39" s="2">
        <v>118219.41149491712</v>
      </c>
      <c r="F39" s="2">
        <v>159779.85501785739</v>
      </c>
      <c r="G39" s="9">
        <f t="shared" si="3"/>
        <v>277999.26651277451</v>
      </c>
      <c r="H39" s="2">
        <v>1570</v>
      </c>
      <c r="I39" s="2">
        <v>1542</v>
      </c>
      <c r="J39" s="9">
        <f t="shared" si="4"/>
        <v>3112</v>
      </c>
      <c r="K39" s="2">
        <v>1899</v>
      </c>
      <c r="L39" s="2">
        <v>1902</v>
      </c>
      <c r="M39" s="9">
        <f t="shared" si="5"/>
        <v>3801</v>
      </c>
      <c r="N39" s="32">
        <f t="shared" si="12"/>
        <v>0.14593691856392657</v>
      </c>
      <c r="O39" s="32">
        <f t="shared" si="0"/>
        <v>0.19854151136458878</v>
      </c>
      <c r="P39" s="33">
        <f t="shared" si="13"/>
        <v>0.17215282412670885</v>
      </c>
      <c r="Q39" s="41"/>
      <c r="R39" s="37">
        <f t="shared" si="14"/>
        <v>34.078815651460687</v>
      </c>
      <c r="S39" s="37">
        <f t="shared" si="1"/>
        <v>46.393686125974853</v>
      </c>
      <c r="T39" s="37">
        <f t="shared" si="2"/>
        <v>40.21398329419565</v>
      </c>
      <c r="U39">
        <f>+IF('Média 24h-6h'!R39&lt;'Média Mensal'!$U$2,1,0)+IF('Média 6h-7h'!R39&lt;'Média Mensal'!$U$2,1,0)+IF('Média 7h-8h'!R39&lt;'Média Mensal'!$U$2,1,0)+IF('Média 8h-9h'!R39&lt;'Média Mensal'!$U$2,1,0)+IF('Média 9h-10h'!R39&lt;'Média Mensal'!$U$2,1,0)+IF('Média 10h-11h'!R39&lt;'Média Mensal'!$U$2,1,0)+IF('Média 11h-12h'!R39&lt;'Média Mensal'!$U$2,1,0)+IF('Média 12h-13h'!R39&lt;'Média Mensal'!$U$2,1,0)+IF('Média 13h-14h'!R39&lt;'Média Mensal'!$U$2,1,0)+IF('Média 14h-15h'!R39&lt;'Média Mensal'!$U$2,1,0)+IF('Média 15h-16h'!R39&lt;'Média Mensal'!$U$2,1,0)+IF('Média 16h-17h'!R39&lt;'Média Mensal'!$U$2,1,0)+IF('Média 17h-18h'!R39&lt;'Média Mensal'!$U$2,1,0)+IF('Média 18h-19h'!R39&lt;'Média Mensal'!$U$2,1,0)+IF('Média 19h-20h'!R39&lt;'Média Mensal'!$U$2,1,0)+IF('Média 20h-21h'!R39&lt;'Média Mensal'!$U$2,1,0)+IF('Média 21h-22h'!R39&lt;'Média Mensal'!$U$2,1,0)+IF('Média 22h-23h'!R39&lt;'Média Mensal'!$U$2,1,0)+IF('Média 23h-0h'!R39&lt;'Média Mensal'!$U$2,1,0)</f>
        <v>0</v>
      </c>
      <c r="V39">
        <f>+IF('Média 24h-6h'!S39&lt;'Média Mensal'!$U$2,1,0)+IF('Média 6h-7h'!S39&lt;'Média Mensal'!$U$2,1,0)+IF('Média 7h-8h'!S39&lt;'Média Mensal'!$U$2,1,0)+IF('Média 8h-9h'!S39&lt;'Média Mensal'!$U$2,1,0)+IF('Média 9h-10h'!S39&lt;'Média Mensal'!$U$2,1,0)+IF('Média 10h-11h'!S39&lt;'Média Mensal'!$U$2,1,0)+IF('Média 11h-12h'!S39&lt;'Média Mensal'!$U$2,1,0)+IF('Média 12h-13h'!S39&lt;'Média Mensal'!$U$2,1,0)+IF('Média 13h-14h'!S39&lt;'Média Mensal'!$U$2,1,0)+IF('Média 14h-15h'!S39&lt;'Média Mensal'!$U$2,1,0)+IF('Média 15h-16h'!S39&lt;'Média Mensal'!$U$2,1,0)+IF('Média 16h-17h'!S39&lt;'Média Mensal'!$U$2,1,0)+IF('Média 17h-18h'!S39&lt;'Média Mensal'!$U$2,1,0)+IF('Média 18h-19h'!S39&lt;'Média Mensal'!$U$2,1,0)+IF('Média 19h-20h'!S39&lt;'Média Mensal'!$U$2,1,0)+IF('Média 20h-21h'!S39&lt;'Média Mensal'!$U$2,1,0)+IF('Média 21h-22h'!S39&lt;'Média Mensal'!$U$2,1,0)+IF('Média 22h-23h'!S39&lt;'Média Mensal'!$U$2,1,0)+IF('Média 23h-0h'!S39&lt;'Média Mensal'!$U$2,1,0)</f>
        <v>0</v>
      </c>
    </row>
    <row r="40" spans="2:22" x14ac:dyDescent="0.25">
      <c r="B40" s="18" t="s">
        <v>33</v>
      </c>
      <c r="C40" s="18" t="s">
        <v>34</v>
      </c>
      <c r="D40" s="21">
        <v>2035.56</v>
      </c>
      <c r="E40" s="2">
        <v>116488.72912747972</v>
      </c>
      <c r="F40" s="2">
        <v>158077.61250577771</v>
      </c>
      <c r="G40" s="9">
        <f t="shared" si="3"/>
        <v>274566.34163325746</v>
      </c>
      <c r="H40" s="2">
        <v>1570</v>
      </c>
      <c r="I40" s="2">
        <v>1544</v>
      </c>
      <c r="J40" s="9">
        <f t="shared" si="4"/>
        <v>3114</v>
      </c>
      <c r="K40" s="2">
        <v>1899</v>
      </c>
      <c r="L40" s="2">
        <v>1902</v>
      </c>
      <c r="M40" s="9">
        <f t="shared" si="5"/>
        <v>3801</v>
      </c>
      <c r="N40" s="32">
        <f t="shared" si="12"/>
        <v>0.143800463572966</v>
      </c>
      <c r="O40" s="32">
        <f t="shared" si="0"/>
        <v>0.19632092958988787</v>
      </c>
      <c r="P40" s="33">
        <f t="shared" si="13"/>
        <v>0.1699814901968569</v>
      </c>
      <c r="Q40" s="41"/>
      <c r="R40" s="37">
        <f t="shared" si="14"/>
        <v>33.579916150902193</v>
      </c>
      <c r="S40" s="37">
        <f t="shared" si="1"/>
        <v>45.872783663893706</v>
      </c>
      <c r="T40" s="37">
        <f t="shared" si="2"/>
        <v>39.705906237636654</v>
      </c>
      <c r="U40">
        <f>+IF('Média 24h-6h'!R40&lt;'Média Mensal'!$U$2,1,0)+IF('Média 6h-7h'!R40&lt;'Média Mensal'!$U$2,1,0)+IF('Média 7h-8h'!R40&lt;'Média Mensal'!$U$2,1,0)+IF('Média 8h-9h'!R40&lt;'Média Mensal'!$U$2,1,0)+IF('Média 9h-10h'!R40&lt;'Média Mensal'!$U$2,1,0)+IF('Média 10h-11h'!R40&lt;'Média Mensal'!$U$2,1,0)+IF('Média 11h-12h'!R40&lt;'Média Mensal'!$U$2,1,0)+IF('Média 12h-13h'!R40&lt;'Média Mensal'!$U$2,1,0)+IF('Média 13h-14h'!R40&lt;'Média Mensal'!$U$2,1,0)+IF('Média 14h-15h'!R40&lt;'Média Mensal'!$U$2,1,0)+IF('Média 15h-16h'!R40&lt;'Média Mensal'!$U$2,1,0)+IF('Média 16h-17h'!R40&lt;'Média Mensal'!$U$2,1,0)+IF('Média 17h-18h'!R40&lt;'Média Mensal'!$U$2,1,0)+IF('Média 18h-19h'!R40&lt;'Média Mensal'!$U$2,1,0)+IF('Média 19h-20h'!R40&lt;'Média Mensal'!$U$2,1,0)+IF('Média 20h-21h'!R40&lt;'Média Mensal'!$U$2,1,0)+IF('Média 21h-22h'!R40&lt;'Média Mensal'!$U$2,1,0)+IF('Média 22h-23h'!R40&lt;'Média Mensal'!$U$2,1,0)+IF('Média 23h-0h'!R40&lt;'Média Mensal'!$U$2,1,0)</f>
        <v>0</v>
      </c>
      <c r="V40">
        <f>+IF('Média 24h-6h'!S40&lt;'Média Mensal'!$U$2,1,0)+IF('Média 6h-7h'!S40&lt;'Média Mensal'!$U$2,1,0)+IF('Média 7h-8h'!S40&lt;'Média Mensal'!$U$2,1,0)+IF('Média 8h-9h'!S40&lt;'Média Mensal'!$U$2,1,0)+IF('Média 9h-10h'!S40&lt;'Média Mensal'!$U$2,1,0)+IF('Média 10h-11h'!S40&lt;'Média Mensal'!$U$2,1,0)+IF('Média 11h-12h'!S40&lt;'Média Mensal'!$U$2,1,0)+IF('Média 12h-13h'!S40&lt;'Média Mensal'!$U$2,1,0)+IF('Média 13h-14h'!S40&lt;'Média Mensal'!$U$2,1,0)+IF('Média 14h-15h'!S40&lt;'Média Mensal'!$U$2,1,0)+IF('Média 15h-16h'!S40&lt;'Média Mensal'!$U$2,1,0)+IF('Média 16h-17h'!S40&lt;'Média Mensal'!$U$2,1,0)+IF('Média 17h-18h'!S40&lt;'Média Mensal'!$U$2,1,0)+IF('Média 18h-19h'!S40&lt;'Média Mensal'!$U$2,1,0)+IF('Média 19h-20h'!S40&lt;'Média Mensal'!$U$2,1,0)+IF('Média 20h-21h'!S40&lt;'Média Mensal'!$U$2,1,0)+IF('Média 21h-22h'!S40&lt;'Média Mensal'!$U$2,1,0)+IF('Média 22h-23h'!S40&lt;'Média Mensal'!$U$2,1,0)+IF('Média 23h-0h'!S40&lt;'Média Mensal'!$U$2,1,0)</f>
        <v>0</v>
      </c>
    </row>
    <row r="41" spans="2:22" x14ac:dyDescent="0.25">
      <c r="B41" s="18" t="s">
        <v>34</v>
      </c>
      <c r="C41" s="18" t="s">
        <v>35</v>
      </c>
      <c r="D41" s="21">
        <v>591.81999999999994</v>
      </c>
      <c r="E41" s="2">
        <v>114911.30809925996</v>
      </c>
      <c r="F41" s="2">
        <v>156040.8677966503</v>
      </c>
      <c r="G41" s="9">
        <f t="shared" si="3"/>
        <v>270952.17589591024</v>
      </c>
      <c r="H41" s="2">
        <v>1570</v>
      </c>
      <c r="I41" s="2">
        <v>1544</v>
      </c>
      <c r="J41" s="9">
        <f t="shared" si="4"/>
        <v>3114</v>
      </c>
      <c r="K41" s="2">
        <v>1899</v>
      </c>
      <c r="L41" s="2">
        <v>1903</v>
      </c>
      <c r="M41" s="9">
        <f t="shared" si="5"/>
        <v>3802</v>
      </c>
      <c r="N41" s="32">
        <f t="shared" si="12"/>
        <v>0.14185320329459597</v>
      </c>
      <c r="O41" s="32">
        <f t="shared" si="0"/>
        <v>0.1937317713826967</v>
      </c>
      <c r="P41" s="33">
        <f t="shared" si="13"/>
        <v>0.16771824297805676</v>
      </c>
      <c r="Q41" s="41"/>
      <c r="R41" s="37">
        <f t="shared" si="14"/>
        <v>33.125196915324288</v>
      </c>
      <c r="S41" s="37">
        <f t="shared" si="1"/>
        <v>45.268601043414648</v>
      </c>
      <c r="T41" s="37">
        <f t="shared" si="2"/>
        <v>39.177584716007843</v>
      </c>
      <c r="U41">
        <f>+IF('Média 24h-6h'!R41&lt;'Média Mensal'!$U$2,1,0)+IF('Média 6h-7h'!R41&lt;'Média Mensal'!$U$2,1,0)+IF('Média 7h-8h'!R41&lt;'Média Mensal'!$U$2,1,0)+IF('Média 8h-9h'!R41&lt;'Média Mensal'!$U$2,1,0)+IF('Média 9h-10h'!R41&lt;'Média Mensal'!$U$2,1,0)+IF('Média 10h-11h'!R41&lt;'Média Mensal'!$U$2,1,0)+IF('Média 11h-12h'!R41&lt;'Média Mensal'!$U$2,1,0)+IF('Média 12h-13h'!R41&lt;'Média Mensal'!$U$2,1,0)+IF('Média 13h-14h'!R41&lt;'Média Mensal'!$U$2,1,0)+IF('Média 14h-15h'!R41&lt;'Média Mensal'!$U$2,1,0)+IF('Média 15h-16h'!R41&lt;'Média Mensal'!$U$2,1,0)+IF('Média 16h-17h'!R41&lt;'Média Mensal'!$U$2,1,0)+IF('Média 17h-18h'!R41&lt;'Média Mensal'!$U$2,1,0)+IF('Média 18h-19h'!R41&lt;'Média Mensal'!$U$2,1,0)+IF('Média 19h-20h'!R41&lt;'Média Mensal'!$U$2,1,0)+IF('Média 20h-21h'!R41&lt;'Média Mensal'!$U$2,1,0)+IF('Média 21h-22h'!R41&lt;'Média Mensal'!$U$2,1,0)+IF('Média 22h-23h'!R41&lt;'Média Mensal'!$U$2,1,0)+IF('Média 23h-0h'!R41&lt;'Média Mensal'!$U$2,1,0)</f>
        <v>0</v>
      </c>
      <c r="V41">
        <f>+IF('Média 24h-6h'!S41&lt;'Média Mensal'!$U$2,1,0)+IF('Média 6h-7h'!S41&lt;'Média Mensal'!$U$2,1,0)+IF('Média 7h-8h'!S41&lt;'Média Mensal'!$U$2,1,0)+IF('Média 8h-9h'!S41&lt;'Média Mensal'!$U$2,1,0)+IF('Média 9h-10h'!S41&lt;'Média Mensal'!$U$2,1,0)+IF('Média 10h-11h'!S41&lt;'Média Mensal'!$U$2,1,0)+IF('Média 11h-12h'!S41&lt;'Média Mensal'!$U$2,1,0)+IF('Média 12h-13h'!S41&lt;'Média Mensal'!$U$2,1,0)+IF('Média 13h-14h'!S41&lt;'Média Mensal'!$U$2,1,0)+IF('Média 14h-15h'!S41&lt;'Média Mensal'!$U$2,1,0)+IF('Média 15h-16h'!S41&lt;'Média Mensal'!$U$2,1,0)+IF('Média 16h-17h'!S41&lt;'Média Mensal'!$U$2,1,0)+IF('Média 17h-18h'!S41&lt;'Média Mensal'!$U$2,1,0)+IF('Média 18h-19h'!S41&lt;'Média Mensal'!$U$2,1,0)+IF('Média 19h-20h'!S41&lt;'Média Mensal'!$U$2,1,0)+IF('Média 20h-21h'!S41&lt;'Média Mensal'!$U$2,1,0)+IF('Média 21h-22h'!S41&lt;'Média Mensal'!$U$2,1,0)+IF('Média 22h-23h'!S41&lt;'Média Mensal'!$U$2,1,0)+IF('Média 23h-0h'!S41&lt;'Média Mensal'!$U$2,1,0)</f>
        <v>0</v>
      </c>
    </row>
    <row r="42" spans="2:22" x14ac:dyDescent="0.25">
      <c r="B42" s="18" t="s">
        <v>35</v>
      </c>
      <c r="C42" s="18" t="s">
        <v>36</v>
      </c>
      <c r="D42" s="21">
        <v>960.78</v>
      </c>
      <c r="E42" s="2">
        <v>85150.877362721832</v>
      </c>
      <c r="F42" s="2">
        <v>93755.175550388172</v>
      </c>
      <c r="G42" s="9">
        <f t="shared" si="3"/>
        <v>178906.05291311</v>
      </c>
      <c r="H42" s="2">
        <v>0</v>
      </c>
      <c r="I42" s="2">
        <v>0</v>
      </c>
      <c r="J42" s="9">
        <f t="shared" si="4"/>
        <v>0</v>
      </c>
      <c r="K42" s="2">
        <v>1899</v>
      </c>
      <c r="L42" s="2">
        <v>1903</v>
      </c>
      <c r="M42" s="9">
        <f t="shared" si="5"/>
        <v>3802</v>
      </c>
      <c r="N42" s="32">
        <f t="shared" si="12"/>
        <v>0.18080585147259559</v>
      </c>
      <c r="O42" s="32">
        <f t="shared" si="0"/>
        <v>0.19865741602899534</v>
      </c>
      <c r="P42" s="33">
        <f t="shared" si="13"/>
        <v>0.18974102436865783</v>
      </c>
      <c r="Q42" s="41"/>
      <c r="R42" s="37">
        <f t="shared" si="14"/>
        <v>44.839851165203704</v>
      </c>
      <c r="S42" s="37">
        <f t="shared" si="1"/>
        <v>49.267039175190845</v>
      </c>
      <c r="T42" s="37">
        <f t="shared" si="2"/>
        <v>47.055774043427142</v>
      </c>
      <c r="U42">
        <f>+IF('Média 24h-6h'!R42&lt;'Média Mensal'!$U$2,1,0)+IF('Média 6h-7h'!R42&lt;'Média Mensal'!$U$2,1,0)+IF('Média 7h-8h'!R42&lt;'Média Mensal'!$U$2,1,0)+IF('Média 8h-9h'!R42&lt;'Média Mensal'!$U$2,1,0)+IF('Média 9h-10h'!R42&lt;'Média Mensal'!$U$2,1,0)+IF('Média 10h-11h'!R42&lt;'Média Mensal'!$U$2,1,0)+IF('Média 11h-12h'!R42&lt;'Média Mensal'!$U$2,1,0)+IF('Média 12h-13h'!R42&lt;'Média Mensal'!$U$2,1,0)+IF('Média 13h-14h'!R42&lt;'Média Mensal'!$U$2,1,0)+IF('Média 14h-15h'!R42&lt;'Média Mensal'!$U$2,1,0)+IF('Média 15h-16h'!R42&lt;'Média Mensal'!$U$2,1,0)+IF('Média 16h-17h'!R42&lt;'Média Mensal'!$U$2,1,0)+IF('Média 17h-18h'!R42&lt;'Média Mensal'!$U$2,1,0)+IF('Média 18h-19h'!R42&lt;'Média Mensal'!$U$2,1,0)+IF('Média 19h-20h'!R42&lt;'Média Mensal'!$U$2,1,0)+IF('Média 20h-21h'!R42&lt;'Média Mensal'!$U$2,1,0)+IF('Média 21h-22h'!R42&lt;'Média Mensal'!$U$2,1,0)+IF('Média 22h-23h'!R42&lt;'Média Mensal'!$U$2,1,0)+IF('Média 23h-0h'!R42&lt;'Média Mensal'!$U$2,1,0)</f>
        <v>0</v>
      </c>
      <c r="V42">
        <f>+IF('Média 24h-6h'!S42&lt;'Média Mensal'!$U$2,1,0)+IF('Média 6h-7h'!S42&lt;'Média Mensal'!$U$2,1,0)+IF('Média 7h-8h'!S42&lt;'Média Mensal'!$U$2,1,0)+IF('Média 8h-9h'!S42&lt;'Média Mensal'!$U$2,1,0)+IF('Média 9h-10h'!S42&lt;'Média Mensal'!$U$2,1,0)+IF('Média 10h-11h'!S42&lt;'Média Mensal'!$U$2,1,0)+IF('Média 11h-12h'!S42&lt;'Média Mensal'!$U$2,1,0)+IF('Média 12h-13h'!S42&lt;'Média Mensal'!$U$2,1,0)+IF('Média 13h-14h'!S42&lt;'Média Mensal'!$U$2,1,0)+IF('Média 14h-15h'!S42&lt;'Média Mensal'!$U$2,1,0)+IF('Média 15h-16h'!S42&lt;'Média Mensal'!$U$2,1,0)+IF('Média 16h-17h'!S42&lt;'Média Mensal'!$U$2,1,0)+IF('Média 17h-18h'!S42&lt;'Média Mensal'!$U$2,1,0)+IF('Média 18h-19h'!S42&lt;'Média Mensal'!$U$2,1,0)+IF('Média 19h-20h'!S42&lt;'Média Mensal'!$U$2,1,0)+IF('Média 20h-21h'!S42&lt;'Média Mensal'!$U$2,1,0)+IF('Média 21h-22h'!S42&lt;'Média Mensal'!$U$2,1,0)+IF('Média 22h-23h'!S42&lt;'Média Mensal'!$U$2,1,0)+IF('Média 23h-0h'!S42&lt;'Média Mensal'!$U$2,1,0)</f>
        <v>0</v>
      </c>
    </row>
    <row r="43" spans="2:22" x14ac:dyDescent="0.25">
      <c r="B43" s="18" t="s">
        <v>36</v>
      </c>
      <c r="C43" s="18" t="s">
        <v>37</v>
      </c>
      <c r="D43" s="21">
        <v>1147.58</v>
      </c>
      <c r="E43" s="2">
        <v>76663.662815681324</v>
      </c>
      <c r="F43" s="2">
        <v>83744.382102436808</v>
      </c>
      <c r="G43" s="9">
        <f t="shared" si="3"/>
        <v>160408.04491811813</v>
      </c>
      <c r="H43" s="2">
        <v>0</v>
      </c>
      <c r="I43" s="2">
        <v>0</v>
      </c>
      <c r="J43" s="9">
        <f t="shared" si="4"/>
        <v>0</v>
      </c>
      <c r="K43" s="2">
        <v>1899</v>
      </c>
      <c r="L43" s="2">
        <v>1901</v>
      </c>
      <c r="M43" s="9">
        <f t="shared" si="5"/>
        <v>3800</v>
      </c>
      <c r="N43" s="32">
        <f t="shared" si="12"/>
        <v>0.16278445110262049</v>
      </c>
      <c r="O43" s="32">
        <f t="shared" si="0"/>
        <v>0.17763227779614466</v>
      </c>
      <c r="P43" s="33">
        <f t="shared" si="13"/>
        <v>0.17021227177219667</v>
      </c>
      <c r="Q43" s="41"/>
      <c r="R43" s="37">
        <f t="shared" si="14"/>
        <v>40.370543873449883</v>
      </c>
      <c r="S43" s="37">
        <f t="shared" si="1"/>
        <v>44.052804893443877</v>
      </c>
      <c r="T43" s="37">
        <f t="shared" si="2"/>
        <v>42.212643399504771</v>
      </c>
      <c r="U43">
        <f>+IF('Média 24h-6h'!R43&lt;'Média Mensal'!$U$2,1,0)+IF('Média 6h-7h'!R43&lt;'Média Mensal'!$U$2,1,0)+IF('Média 7h-8h'!R43&lt;'Média Mensal'!$U$2,1,0)+IF('Média 8h-9h'!R43&lt;'Média Mensal'!$U$2,1,0)+IF('Média 9h-10h'!R43&lt;'Média Mensal'!$U$2,1,0)+IF('Média 10h-11h'!R43&lt;'Média Mensal'!$U$2,1,0)+IF('Média 11h-12h'!R43&lt;'Média Mensal'!$U$2,1,0)+IF('Média 12h-13h'!R43&lt;'Média Mensal'!$U$2,1,0)+IF('Média 13h-14h'!R43&lt;'Média Mensal'!$U$2,1,0)+IF('Média 14h-15h'!R43&lt;'Média Mensal'!$U$2,1,0)+IF('Média 15h-16h'!R43&lt;'Média Mensal'!$U$2,1,0)+IF('Média 16h-17h'!R43&lt;'Média Mensal'!$U$2,1,0)+IF('Média 17h-18h'!R43&lt;'Média Mensal'!$U$2,1,0)+IF('Média 18h-19h'!R43&lt;'Média Mensal'!$U$2,1,0)+IF('Média 19h-20h'!R43&lt;'Média Mensal'!$U$2,1,0)+IF('Média 20h-21h'!R43&lt;'Média Mensal'!$U$2,1,0)+IF('Média 21h-22h'!R43&lt;'Média Mensal'!$U$2,1,0)+IF('Média 22h-23h'!R43&lt;'Média Mensal'!$U$2,1,0)+IF('Média 23h-0h'!R43&lt;'Média Mensal'!$U$2,1,0)</f>
        <v>0</v>
      </c>
      <c r="V43">
        <f>+IF('Média 24h-6h'!S43&lt;'Média Mensal'!$U$2,1,0)+IF('Média 6h-7h'!S43&lt;'Média Mensal'!$U$2,1,0)+IF('Média 7h-8h'!S43&lt;'Média Mensal'!$U$2,1,0)+IF('Média 8h-9h'!S43&lt;'Média Mensal'!$U$2,1,0)+IF('Média 9h-10h'!S43&lt;'Média Mensal'!$U$2,1,0)+IF('Média 10h-11h'!S43&lt;'Média Mensal'!$U$2,1,0)+IF('Média 11h-12h'!S43&lt;'Média Mensal'!$U$2,1,0)+IF('Média 12h-13h'!S43&lt;'Média Mensal'!$U$2,1,0)+IF('Média 13h-14h'!S43&lt;'Média Mensal'!$U$2,1,0)+IF('Média 14h-15h'!S43&lt;'Média Mensal'!$U$2,1,0)+IF('Média 15h-16h'!S43&lt;'Média Mensal'!$U$2,1,0)+IF('Média 16h-17h'!S43&lt;'Média Mensal'!$U$2,1,0)+IF('Média 17h-18h'!S43&lt;'Média Mensal'!$U$2,1,0)+IF('Média 18h-19h'!S43&lt;'Média Mensal'!$U$2,1,0)+IF('Média 19h-20h'!S43&lt;'Média Mensal'!$U$2,1,0)+IF('Média 20h-21h'!S43&lt;'Média Mensal'!$U$2,1,0)+IF('Média 21h-22h'!S43&lt;'Média Mensal'!$U$2,1,0)+IF('Média 22h-23h'!S43&lt;'Média Mensal'!$U$2,1,0)+IF('Média 23h-0h'!S43&lt;'Média Mensal'!$U$2,1,0)</f>
        <v>0</v>
      </c>
    </row>
    <row r="44" spans="2:22" x14ac:dyDescent="0.25">
      <c r="B44" s="18" t="s">
        <v>37</v>
      </c>
      <c r="C44" s="18" t="s">
        <v>38</v>
      </c>
      <c r="D44" s="21">
        <v>1987.51</v>
      </c>
      <c r="E44" s="2">
        <v>74209.926952016031</v>
      </c>
      <c r="F44" s="2">
        <v>81061.913597576597</v>
      </c>
      <c r="G44" s="9">
        <f t="shared" si="3"/>
        <v>155271.84054959263</v>
      </c>
      <c r="H44" s="2">
        <v>0</v>
      </c>
      <c r="I44" s="2">
        <v>0</v>
      </c>
      <c r="J44" s="9">
        <f t="shared" si="4"/>
        <v>0</v>
      </c>
      <c r="K44" s="2">
        <v>1899</v>
      </c>
      <c r="L44" s="2">
        <v>1901</v>
      </c>
      <c r="M44" s="9">
        <f t="shared" si="5"/>
        <v>3800</v>
      </c>
      <c r="N44" s="32">
        <f t="shared" si="12"/>
        <v>0.15757428984698235</v>
      </c>
      <c r="O44" s="32">
        <f t="shared" si="0"/>
        <v>0.17194242757966222</v>
      </c>
      <c r="P44" s="33">
        <f t="shared" si="13"/>
        <v>0.16476213980219931</v>
      </c>
      <c r="Q44" s="41"/>
      <c r="R44" s="37">
        <f t="shared" si="14"/>
        <v>39.078423882051624</v>
      </c>
      <c r="S44" s="37">
        <f t="shared" si="1"/>
        <v>42.641722039756232</v>
      </c>
      <c r="T44" s="37">
        <f t="shared" si="2"/>
        <v>40.861010670945426</v>
      </c>
      <c r="U44">
        <f>+IF('Média 24h-6h'!R44&lt;'Média Mensal'!$U$2,1,0)+IF('Média 6h-7h'!R44&lt;'Média Mensal'!$U$2,1,0)+IF('Média 7h-8h'!R44&lt;'Média Mensal'!$U$2,1,0)+IF('Média 8h-9h'!R44&lt;'Média Mensal'!$U$2,1,0)+IF('Média 9h-10h'!R44&lt;'Média Mensal'!$U$2,1,0)+IF('Média 10h-11h'!R44&lt;'Média Mensal'!$U$2,1,0)+IF('Média 11h-12h'!R44&lt;'Média Mensal'!$U$2,1,0)+IF('Média 12h-13h'!R44&lt;'Média Mensal'!$U$2,1,0)+IF('Média 13h-14h'!R44&lt;'Média Mensal'!$U$2,1,0)+IF('Média 14h-15h'!R44&lt;'Média Mensal'!$U$2,1,0)+IF('Média 15h-16h'!R44&lt;'Média Mensal'!$U$2,1,0)+IF('Média 16h-17h'!R44&lt;'Média Mensal'!$U$2,1,0)+IF('Média 17h-18h'!R44&lt;'Média Mensal'!$U$2,1,0)+IF('Média 18h-19h'!R44&lt;'Média Mensal'!$U$2,1,0)+IF('Média 19h-20h'!R44&lt;'Média Mensal'!$U$2,1,0)+IF('Média 20h-21h'!R44&lt;'Média Mensal'!$U$2,1,0)+IF('Média 21h-22h'!R44&lt;'Média Mensal'!$U$2,1,0)+IF('Média 22h-23h'!R44&lt;'Média Mensal'!$U$2,1,0)+IF('Média 23h-0h'!R44&lt;'Média Mensal'!$U$2,1,0)</f>
        <v>0</v>
      </c>
      <c r="V44">
        <f>+IF('Média 24h-6h'!S44&lt;'Média Mensal'!$U$2,1,0)+IF('Média 6h-7h'!S44&lt;'Média Mensal'!$U$2,1,0)+IF('Média 7h-8h'!S44&lt;'Média Mensal'!$U$2,1,0)+IF('Média 8h-9h'!S44&lt;'Média Mensal'!$U$2,1,0)+IF('Média 9h-10h'!S44&lt;'Média Mensal'!$U$2,1,0)+IF('Média 10h-11h'!S44&lt;'Média Mensal'!$U$2,1,0)+IF('Média 11h-12h'!S44&lt;'Média Mensal'!$U$2,1,0)+IF('Média 12h-13h'!S44&lt;'Média Mensal'!$U$2,1,0)+IF('Média 13h-14h'!S44&lt;'Média Mensal'!$U$2,1,0)+IF('Média 14h-15h'!S44&lt;'Média Mensal'!$U$2,1,0)+IF('Média 15h-16h'!S44&lt;'Média Mensal'!$U$2,1,0)+IF('Média 16h-17h'!S44&lt;'Média Mensal'!$U$2,1,0)+IF('Média 17h-18h'!S44&lt;'Média Mensal'!$U$2,1,0)+IF('Média 18h-19h'!S44&lt;'Média Mensal'!$U$2,1,0)+IF('Média 19h-20h'!S44&lt;'Média Mensal'!$U$2,1,0)+IF('Média 20h-21h'!S44&lt;'Média Mensal'!$U$2,1,0)+IF('Média 21h-22h'!S44&lt;'Média Mensal'!$U$2,1,0)+IF('Média 22h-23h'!S44&lt;'Média Mensal'!$U$2,1,0)+IF('Média 23h-0h'!S44&lt;'Média Mensal'!$U$2,1,0)</f>
        <v>0</v>
      </c>
    </row>
    <row r="45" spans="2:22" x14ac:dyDescent="0.25">
      <c r="B45" s="18" t="s">
        <v>38</v>
      </c>
      <c r="C45" s="18" t="s">
        <v>39</v>
      </c>
      <c r="D45" s="21">
        <v>2037.38</v>
      </c>
      <c r="E45" s="2">
        <v>72339.744202187139</v>
      </c>
      <c r="F45" s="2">
        <v>78832.346216001868</v>
      </c>
      <c r="G45" s="9">
        <f t="shared" si="3"/>
        <v>151172.09041818901</v>
      </c>
      <c r="H45" s="2">
        <v>0</v>
      </c>
      <c r="I45" s="2">
        <v>0</v>
      </c>
      <c r="J45" s="9">
        <f t="shared" si="4"/>
        <v>0</v>
      </c>
      <c r="K45" s="2">
        <v>1899</v>
      </c>
      <c r="L45" s="2">
        <v>1901</v>
      </c>
      <c r="M45" s="9">
        <f t="shared" si="5"/>
        <v>3800</v>
      </c>
      <c r="N45" s="32">
        <f t="shared" si="12"/>
        <v>0.15360322113970667</v>
      </c>
      <c r="O45" s="32">
        <f t="shared" si="0"/>
        <v>0.16721323712477701</v>
      </c>
      <c r="P45" s="33">
        <f t="shared" si="13"/>
        <v>0.16041181071539581</v>
      </c>
      <c r="Q45" s="41"/>
      <c r="R45" s="37">
        <f t="shared" si="14"/>
        <v>38.093598842647253</v>
      </c>
      <c r="S45" s="37">
        <f t="shared" si="1"/>
        <v>41.468882806944698</v>
      </c>
      <c r="T45" s="37">
        <f t="shared" si="2"/>
        <v>39.78212905741816</v>
      </c>
      <c r="U45">
        <f>+IF('Média 24h-6h'!R45&lt;'Média Mensal'!$U$2,1,0)+IF('Média 6h-7h'!R45&lt;'Média Mensal'!$U$2,1,0)+IF('Média 7h-8h'!R45&lt;'Média Mensal'!$U$2,1,0)+IF('Média 8h-9h'!R45&lt;'Média Mensal'!$U$2,1,0)+IF('Média 9h-10h'!R45&lt;'Média Mensal'!$U$2,1,0)+IF('Média 10h-11h'!R45&lt;'Média Mensal'!$U$2,1,0)+IF('Média 11h-12h'!R45&lt;'Média Mensal'!$U$2,1,0)+IF('Média 12h-13h'!R45&lt;'Média Mensal'!$U$2,1,0)+IF('Média 13h-14h'!R45&lt;'Média Mensal'!$U$2,1,0)+IF('Média 14h-15h'!R45&lt;'Média Mensal'!$U$2,1,0)+IF('Média 15h-16h'!R45&lt;'Média Mensal'!$U$2,1,0)+IF('Média 16h-17h'!R45&lt;'Média Mensal'!$U$2,1,0)+IF('Média 17h-18h'!R45&lt;'Média Mensal'!$U$2,1,0)+IF('Média 18h-19h'!R45&lt;'Média Mensal'!$U$2,1,0)+IF('Média 19h-20h'!R45&lt;'Média Mensal'!$U$2,1,0)+IF('Média 20h-21h'!R45&lt;'Média Mensal'!$U$2,1,0)+IF('Média 21h-22h'!R45&lt;'Média Mensal'!$U$2,1,0)+IF('Média 22h-23h'!R45&lt;'Média Mensal'!$U$2,1,0)+IF('Média 23h-0h'!R45&lt;'Média Mensal'!$U$2,1,0)</f>
        <v>0</v>
      </c>
      <c r="V45">
        <f>+IF('Média 24h-6h'!S45&lt;'Média Mensal'!$U$2,1,0)+IF('Média 6h-7h'!S45&lt;'Média Mensal'!$U$2,1,0)+IF('Média 7h-8h'!S45&lt;'Média Mensal'!$U$2,1,0)+IF('Média 8h-9h'!S45&lt;'Média Mensal'!$U$2,1,0)+IF('Média 9h-10h'!S45&lt;'Média Mensal'!$U$2,1,0)+IF('Média 10h-11h'!S45&lt;'Média Mensal'!$U$2,1,0)+IF('Média 11h-12h'!S45&lt;'Média Mensal'!$U$2,1,0)+IF('Média 12h-13h'!S45&lt;'Média Mensal'!$U$2,1,0)+IF('Média 13h-14h'!S45&lt;'Média Mensal'!$U$2,1,0)+IF('Média 14h-15h'!S45&lt;'Média Mensal'!$U$2,1,0)+IF('Média 15h-16h'!S45&lt;'Média Mensal'!$U$2,1,0)+IF('Média 16h-17h'!S45&lt;'Média Mensal'!$U$2,1,0)+IF('Média 17h-18h'!S45&lt;'Média Mensal'!$U$2,1,0)+IF('Média 18h-19h'!S45&lt;'Média Mensal'!$U$2,1,0)+IF('Média 19h-20h'!S45&lt;'Média Mensal'!$U$2,1,0)+IF('Média 20h-21h'!S45&lt;'Média Mensal'!$U$2,1,0)+IF('Média 21h-22h'!S45&lt;'Média Mensal'!$U$2,1,0)+IF('Média 22h-23h'!S45&lt;'Média Mensal'!$U$2,1,0)+IF('Média 23h-0h'!S45&lt;'Média Mensal'!$U$2,1,0)</f>
        <v>0</v>
      </c>
    </row>
    <row r="46" spans="2:22" x14ac:dyDescent="0.25">
      <c r="B46" s="18" t="s">
        <v>39</v>
      </c>
      <c r="C46" s="18" t="s">
        <v>40</v>
      </c>
      <c r="D46" s="21">
        <v>1051.08</v>
      </c>
      <c r="E46" s="2">
        <v>71785.215875941823</v>
      </c>
      <c r="F46" s="2">
        <v>78125.615420694856</v>
      </c>
      <c r="G46" s="9">
        <f t="shared" si="3"/>
        <v>149910.83129663666</v>
      </c>
      <c r="H46" s="2">
        <v>0</v>
      </c>
      <c r="I46" s="2">
        <v>0</v>
      </c>
      <c r="J46" s="9">
        <f t="shared" si="4"/>
        <v>0</v>
      </c>
      <c r="K46" s="2">
        <v>1899</v>
      </c>
      <c r="L46" s="2">
        <v>1901</v>
      </c>
      <c r="M46" s="9">
        <f t="shared" si="5"/>
        <v>3800</v>
      </c>
      <c r="N46" s="32">
        <f t="shared" si="12"/>
        <v>0.15242575862495927</v>
      </c>
      <c r="O46" s="32">
        <f t="shared" si="0"/>
        <v>0.16571417297495133</v>
      </c>
      <c r="P46" s="33">
        <f t="shared" si="13"/>
        <v>0.15907346275110001</v>
      </c>
      <c r="Q46" s="41"/>
      <c r="R46" s="37">
        <f t="shared" si="14"/>
        <v>37.801588138989899</v>
      </c>
      <c r="S46" s="37">
        <f t="shared" si="1"/>
        <v>41.097114897787932</v>
      </c>
      <c r="T46" s="37">
        <f t="shared" si="2"/>
        <v>39.450218762272804</v>
      </c>
      <c r="U46">
        <f>+IF('Média 24h-6h'!R46&lt;'Média Mensal'!$U$2,1,0)+IF('Média 6h-7h'!R46&lt;'Média Mensal'!$U$2,1,0)+IF('Média 7h-8h'!R46&lt;'Média Mensal'!$U$2,1,0)+IF('Média 8h-9h'!R46&lt;'Média Mensal'!$U$2,1,0)+IF('Média 9h-10h'!R46&lt;'Média Mensal'!$U$2,1,0)+IF('Média 10h-11h'!R46&lt;'Média Mensal'!$U$2,1,0)+IF('Média 11h-12h'!R46&lt;'Média Mensal'!$U$2,1,0)+IF('Média 12h-13h'!R46&lt;'Média Mensal'!$U$2,1,0)+IF('Média 13h-14h'!R46&lt;'Média Mensal'!$U$2,1,0)+IF('Média 14h-15h'!R46&lt;'Média Mensal'!$U$2,1,0)+IF('Média 15h-16h'!R46&lt;'Média Mensal'!$U$2,1,0)+IF('Média 16h-17h'!R46&lt;'Média Mensal'!$U$2,1,0)+IF('Média 17h-18h'!R46&lt;'Média Mensal'!$U$2,1,0)+IF('Média 18h-19h'!R46&lt;'Média Mensal'!$U$2,1,0)+IF('Média 19h-20h'!R46&lt;'Média Mensal'!$U$2,1,0)+IF('Média 20h-21h'!R46&lt;'Média Mensal'!$U$2,1,0)+IF('Média 21h-22h'!R46&lt;'Média Mensal'!$U$2,1,0)+IF('Média 22h-23h'!R46&lt;'Média Mensal'!$U$2,1,0)+IF('Média 23h-0h'!R46&lt;'Média Mensal'!$U$2,1,0)</f>
        <v>0</v>
      </c>
      <c r="V46">
        <f>+IF('Média 24h-6h'!S46&lt;'Média Mensal'!$U$2,1,0)+IF('Média 6h-7h'!S46&lt;'Média Mensal'!$U$2,1,0)+IF('Média 7h-8h'!S46&lt;'Média Mensal'!$U$2,1,0)+IF('Média 8h-9h'!S46&lt;'Média Mensal'!$U$2,1,0)+IF('Média 9h-10h'!S46&lt;'Média Mensal'!$U$2,1,0)+IF('Média 10h-11h'!S46&lt;'Média Mensal'!$U$2,1,0)+IF('Média 11h-12h'!S46&lt;'Média Mensal'!$U$2,1,0)+IF('Média 12h-13h'!S46&lt;'Média Mensal'!$U$2,1,0)+IF('Média 13h-14h'!S46&lt;'Média Mensal'!$U$2,1,0)+IF('Média 14h-15h'!S46&lt;'Média Mensal'!$U$2,1,0)+IF('Média 15h-16h'!S46&lt;'Média Mensal'!$U$2,1,0)+IF('Média 16h-17h'!S46&lt;'Média Mensal'!$U$2,1,0)+IF('Média 17h-18h'!S46&lt;'Média Mensal'!$U$2,1,0)+IF('Média 18h-19h'!S46&lt;'Média Mensal'!$U$2,1,0)+IF('Média 19h-20h'!S46&lt;'Média Mensal'!$U$2,1,0)+IF('Média 20h-21h'!S46&lt;'Média Mensal'!$U$2,1,0)+IF('Média 21h-22h'!S46&lt;'Média Mensal'!$U$2,1,0)+IF('Média 22h-23h'!S46&lt;'Média Mensal'!$U$2,1,0)+IF('Média 23h-0h'!S46&lt;'Média Mensal'!$U$2,1,0)</f>
        <v>0</v>
      </c>
    </row>
    <row r="47" spans="2:22" x14ac:dyDescent="0.25">
      <c r="B47" s="18" t="s">
        <v>40</v>
      </c>
      <c r="C47" s="18" t="s">
        <v>105</v>
      </c>
      <c r="D47" s="21">
        <v>852.51</v>
      </c>
      <c r="E47" s="2">
        <v>71093.276766801529</v>
      </c>
      <c r="F47" s="2">
        <v>77314.39397256104</v>
      </c>
      <c r="G47" s="9">
        <f t="shared" si="3"/>
        <v>148407.67073936257</v>
      </c>
      <c r="H47" s="2">
        <v>0</v>
      </c>
      <c r="I47" s="2">
        <v>0</v>
      </c>
      <c r="J47" s="9">
        <f t="shared" si="4"/>
        <v>0</v>
      </c>
      <c r="K47" s="2">
        <v>1899</v>
      </c>
      <c r="L47" s="2">
        <v>1900</v>
      </c>
      <c r="M47" s="9">
        <f t="shared" si="5"/>
        <v>3799</v>
      </c>
      <c r="N47" s="32">
        <f t="shared" si="12"/>
        <v>0.15095652373660484</v>
      </c>
      <c r="O47" s="32">
        <f t="shared" si="0"/>
        <v>0.16407978347317709</v>
      </c>
      <c r="P47" s="33">
        <f t="shared" si="13"/>
        <v>0.15751988080411927</v>
      </c>
      <c r="Q47" s="41"/>
      <c r="R47" s="37">
        <f t="shared" si="14"/>
        <v>37.437217886678006</v>
      </c>
      <c r="S47" s="37">
        <f t="shared" si="1"/>
        <v>40.691786301347918</v>
      </c>
      <c r="T47" s="37">
        <f t="shared" si="2"/>
        <v>39.064930439421573</v>
      </c>
      <c r="U47">
        <f>+IF('Média 24h-6h'!R47&lt;'Média Mensal'!$U$2,1,0)+IF('Média 6h-7h'!R47&lt;'Média Mensal'!$U$2,1,0)+IF('Média 7h-8h'!R47&lt;'Média Mensal'!$U$2,1,0)+IF('Média 8h-9h'!R47&lt;'Média Mensal'!$U$2,1,0)+IF('Média 9h-10h'!R47&lt;'Média Mensal'!$U$2,1,0)+IF('Média 10h-11h'!R47&lt;'Média Mensal'!$U$2,1,0)+IF('Média 11h-12h'!R47&lt;'Média Mensal'!$U$2,1,0)+IF('Média 12h-13h'!R47&lt;'Média Mensal'!$U$2,1,0)+IF('Média 13h-14h'!R47&lt;'Média Mensal'!$U$2,1,0)+IF('Média 14h-15h'!R47&lt;'Média Mensal'!$U$2,1,0)+IF('Média 15h-16h'!R47&lt;'Média Mensal'!$U$2,1,0)+IF('Média 16h-17h'!R47&lt;'Média Mensal'!$U$2,1,0)+IF('Média 17h-18h'!R47&lt;'Média Mensal'!$U$2,1,0)+IF('Média 18h-19h'!R47&lt;'Média Mensal'!$U$2,1,0)+IF('Média 19h-20h'!R47&lt;'Média Mensal'!$U$2,1,0)+IF('Média 20h-21h'!R47&lt;'Média Mensal'!$U$2,1,0)+IF('Média 21h-22h'!R47&lt;'Média Mensal'!$U$2,1,0)+IF('Média 22h-23h'!R47&lt;'Média Mensal'!$U$2,1,0)+IF('Média 23h-0h'!R47&lt;'Média Mensal'!$U$2,1,0)</f>
        <v>0</v>
      </c>
      <c r="V47">
        <f>+IF('Média 24h-6h'!S47&lt;'Média Mensal'!$U$2,1,0)+IF('Média 6h-7h'!S47&lt;'Média Mensal'!$U$2,1,0)+IF('Média 7h-8h'!S47&lt;'Média Mensal'!$U$2,1,0)+IF('Média 8h-9h'!S47&lt;'Média Mensal'!$U$2,1,0)+IF('Média 9h-10h'!S47&lt;'Média Mensal'!$U$2,1,0)+IF('Média 10h-11h'!S47&lt;'Média Mensal'!$U$2,1,0)+IF('Média 11h-12h'!S47&lt;'Média Mensal'!$U$2,1,0)+IF('Média 12h-13h'!S47&lt;'Média Mensal'!$U$2,1,0)+IF('Média 13h-14h'!S47&lt;'Média Mensal'!$U$2,1,0)+IF('Média 14h-15h'!S47&lt;'Média Mensal'!$U$2,1,0)+IF('Média 15h-16h'!S47&lt;'Média Mensal'!$U$2,1,0)+IF('Média 16h-17h'!S47&lt;'Média Mensal'!$U$2,1,0)+IF('Média 17h-18h'!S47&lt;'Média Mensal'!$U$2,1,0)+IF('Média 18h-19h'!S47&lt;'Média Mensal'!$U$2,1,0)+IF('Média 19h-20h'!S47&lt;'Média Mensal'!$U$2,1,0)+IF('Média 20h-21h'!S47&lt;'Média Mensal'!$U$2,1,0)+IF('Média 21h-22h'!S47&lt;'Média Mensal'!$U$2,1,0)+IF('Média 22h-23h'!S47&lt;'Média Mensal'!$U$2,1,0)+IF('Média 23h-0h'!S47&lt;'Média Mensal'!$U$2,1,0)</f>
        <v>0</v>
      </c>
    </row>
    <row r="48" spans="2:22" x14ac:dyDescent="0.25">
      <c r="B48" s="18" t="s">
        <v>105</v>
      </c>
      <c r="C48" s="18" t="s">
        <v>41</v>
      </c>
      <c r="D48" s="21">
        <v>1834.12</v>
      </c>
      <c r="E48" s="2">
        <v>63226.055901179199</v>
      </c>
      <c r="F48" s="2">
        <v>70533.969650787141</v>
      </c>
      <c r="G48" s="9">
        <f t="shared" si="3"/>
        <v>133760.02555196633</v>
      </c>
      <c r="H48" s="2">
        <v>0</v>
      </c>
      <c r="I48" s="2">
        <v>0</v>
      </c>
      <c r="J48" s="9">
        <f t="shared" ref="J48:J58" si="15">+H48+I48</f>
        <v>0</v>
      </c>
      <c r="K48" s="2">
        <v>1899</v>
      </c>
      <c r="L48" s="2">
        <v>1900</v>
      </c>
      <c r="M48" s="9">
        <f t="shared" ref="M48:M58" si="16">+K48+L48</f>
        <v>3799</v>
      </c>
      <c r="N48" s="32">
        <f t="shared" ref="N48:N49" si="17">+E48/(H48*216+K48*248)</f>
        <v>0.13425159230915082</v>
      </c>
      <c r="O48" s="32">
        <f t="shared" ref="O48:O49" si="18">+F48/(I48*216+L48*248)</f>
        <v>0.14969008839301176</v>
      </c>
      <c r="P48" s="33">
        <f t="shared" ref="P48:P49" si="19">+G48/(J48*216+M48*248)</f>
        <v>0.14197287226685962</v>
      </c>
      <c r="Q48" s="41"/>
      <c r="R48" s="37">
        <f t="shared" ref="R48" si="20">+E48/(H48+K48)</f>
        <v>33.294394892669402</v>
      </c>
      <c r="S48" s="37">
        <f t="shared" ref="S48" si="21">+F48/(I48+L48)</f>
        <v>37.123141921466917</v>
      </c>
      <c r="T48" s="37">
        <f t="shared" ref="T48" si="22">+G48/(J48+M48)</f>
        <v>35.209272322181185</v>
      </c>
      <c r="U48">
        <f>+IF('Média 24h-6h'!R48&lt;'Média Mensal'!$U$2,1,0)+IF('Média 6h-7h'!R48&lt;'Média Mensal'!$U$2,1,0)+IF('Média 7h-8h'!R48&lt;'Média Mensal'!$U$2,1,0)+IF('Média 8h-9h'!R48&lt;'Média Mensal'!$U$2,1,0)+IF('Média 9h-10h'!R48&lt;'Média Mensal'!$U$2,1,0)+IF('Média 10h-11h'!R48&lt;'Média Mensal'!$U$2,1,0)+IF('Média 11h-12h'!R48&lt;'Média Mensal'!$U$2,1,0)+IF('Média 12h-13h'!R48&lt;'Média Mensal'!$U$2,1,0)+IF('Média 13h-14h'!R48&lt;'Média Mensal'!$U$2,1,0)+IF('Média 14h-15h'!R48&lt;'Média Mensal'!$U$2,1,0)+IF('Média 15h-16h'!R48&lt;'Média Mensal'!$U$2,1,0)+IF('Média 16h-17h'!R48&lt;'Média Mensal'!$U$2,1,0)+IF('Média 17h-18h'!R48&lt;'Média Mensal'!$U$2,1,0)+IF('Média 18h-19h'!R48&lt;'Média Mensal'!$U$2,1,0)+IF('Média 19h-20h'!R48&lt;'Média Mensal'!$U$2,1,0)+IF('Média 20h-21h'!R48&lt;'Média Mensal'!$U$2,1,0)+IF('Média 21h-22h'!R48&lt;'Média Mensal'!$U$2,1,0)+IF('Média 22h-23h'!R48&lt;'Média Mensal'!$U$2,1,0)+IF('Média 23h-0h'!R48&lt;'Média Mensal'!$U$2,1,0)</f>
        <v>0</v>
      </c>
      <c r="V48">
        <f>+IF('Média 24h-6h'!S48&lt;'Média Mensal'!$U$2,1,0)+IF('Média 6h-7h'!S48&lt;'Média Mensal'!$U$2,1,0)+IF('Média 7h-8h'!S48&lt;'Média Mensal'!$U$2,1,0)+IF('Média 8h-9h'!S48&lt;'Média Mensal'!$U$2,1,0)+IF('Média 9h-10h'!S48&lt;'Média Mensal'!$U$2,1,0)+IF('Média 10h-11h'!S48&lt;'Média Mensal'!$U$2,1,0)+IF('Média 11h-12h'!S48&lt;'Média Mensal'!$U$2,1,0)+IF('Média 12h-13h'!S48&lt;'Média Mensal'!$U$2,1,0)+IF('Média 13h-14h'!S48&lt;'Média Mensal'!$U$2,1,0)+IF('Média 14h-15h'!S48&lt;'Média Mensal'!$U$2,1,0)+IF('Média 15h-16h'!S48&lt;'Média Mensal'!$U$2,1,0)+IF('Média 16h-17h'!S48&lt;'Média Mensal'!$U$2,1,0)+IF('Média 17h-18h'!S48&lt;'Média Mensal'!$U$2,1,0)+IF('Média 18h-19h'!S48&lt;'Média Mensal'!$U$2,1,0)+IF('Média 19h-20h'!S48&lt;'Média Mensal'!$U$2,1,0)+IF('Média 20h-21h'!S48&lt;'Média Mensal'!$U$2,1,0)+IF('Média 21h-22h'!S48&lt;'Média Mensal'!$U$2,1,0)+IF('Média 22h-23h'!S48&lt;'Média Mensal'!$U$2,1,0)+IF('Média 23h-0h'!S48&lt;'Média Mensal'!$U$2,1,0)</f>
        <v>0</v>
      </c>
    </row>
    <row r="49" spans="2:22" x14ac:dyDescent="0.25">
      <c r="B49" s="18" t="s">
        <v>41</v>
      </c>
      <c r="C49" s="18" t="s">
        <v>42</v>
      </c>
      <c r="D49" s="21">
        <v>776.86</v>
      </c>
      <c r="E49" s="2">
        <v>60628.274046841689</v>
      </c>
      <c r="F49" s="2">
        <v>67289.232455712176</v>
      </c>
      <c r="G49" s="9">
        <f t="shared" si="3"/>
        <v>127917.50650255386</v>
      </c>
      <c r="H49" s="2">
        <v>0</v>
      </c>
      <c r="I49" s="2">
        <v>0</v>
      </c>
      <c r="J49" s="9">
        <f t="shared" si="15"/>
        <v>0</v>
      </c>
      <c r="K49" s="2">
        <v>1899</v>
      </c>
      <c r="L49" s="2">
        <v>1900</v>
      </c>
      <c r="M49" s="9">
        <f t="shared" si="16"/>
        <v>3799</v>
      </c>
      <c r="N49" s="32">
        <f t="shared" si="17"/>
        <v>0.12873556975411865</v>
      </c>
      <c r="O49" s="32">
        <f t="shared" si="18"/>
        <v>0.14280397380244519</v>
      </c>
      <c r="P49" s="33">
        <f t="shared" si="19"/>
        <v>0.13577162337133908</v>
      </c>
      <c r="Q49" s="41"/>
      <c r="R49" s="37">
        <f t="shared" si="14"/>
        <v>31.926421299021428</v>
      </c>
      <c r="S49" s="37">
        <f t="shared" si="1"/>
        <v>35.415385503006405</v>
      </c>
      <c r="T49" s="37">
        <f t="shared" si="2"/>
        <v>33.671362596092095</v>
      </c>
      <c r="U49">
        <f>+IF('Média 24h-6h'!R49&lt;'Média Mensal'!$U$2,1,0)+IF('Média 6h-7h'!R49&lt;'Média Mensal'!$U$2,1,0)+IF('Média 7h-8h'!R49&lt;'Média Mensal'!$U$2,1,0)+IF('Média 8h-9h'!R49&lt;'Média Mensal'!$U$2,1,0)+IF('Média 9h-10h'!R49&lt;'Média Mensal'!$U$2,1,0)+IF('Média 10h-11h'!R49&lt;'Média Mensal'!$U$2,1,0)+IF('Média 11h-12h'!R49&lt;'Média Mensal'!$U$2,1,0)+IF('Média 12h-13h'!R49&lt;'Média Mensal'!$U$2,1,0)+IF('Média 13h-14h'!R49&lt;'Média Mensal'!$U$2,1,0)+IF('Média 14h-15h'!R49&lt;'Média Mensal'!$U$2,1,0)+IF('Média 15h-16h'!R49&lt;'Média Mensal'!$U$2,1,0)+IF('Média 16h-17h'!R49&lt;'Média Mensal'!$U$2,1,0)+IF('Média 17h-18h'!R49&lt;'Média Mensal'!$U$2,1,0)+IF('Média 18h-19h'!R49&lt;'Média Mensal'!$U$2,1,0)+IF('Média 19h-20h'!R49&lt;'Média Mensal'!$U$2,1,0)+IF('Média 20h-21h'!R49&lt;'Média Mensal'!$U$2,1,0)+IF('Média 21h-22h'!R49&lt;'Média Mensal'!$U$2,1,0)+IF('Média 22h-23h'!R49&lt;'Média Mensal'!$U$2,1,0)+IF('Média 23h-0h'!R49&lt;'Média Mensal'!$U$2,1,0)</f>
        <v>0</v>
      </c>
      <c r="V49">
        <f>+IF('Média 24h-6h'!S49&lt;'Média Mensal'!$U$2,1,0)+IF('Média 6h-7h'!S49&lt;'Média Mensal'!$U$2,1,0)+IF('Média 7h-8h'!S49&lt;'Média Mensal'!$U$2,1,0)+IF('Média 8h-9h'!S49&lt;'Média Mensal'!$U$2,1,0)+IF('Média 9h-10h'!S49&lt;'Média Mensal'!$U$2,1,0)+IF('Média 10h-11h'!S49&lt;'Média Mensal'!$U$2,1,0)+IF('Média 11h-12h'!S49&lt;'Média Mensal'!$U$2,1,0)+IF('Média 12h-13h'!S49&lt;'Média Mensal'!$U$2,1,0)+IF('Média 13h-14h'!S49&lt;'Média Mensal'!$U$2,1,0)+IF('Média 14h-15h'!S49&lt;'Média Mensal'!$U$2,1,0)+IF('Média 15h-16h'!S49&lt;'Média Mensal'!$U$2,1,0)+IF('Média 16h-17h'!S49&lt;'Média Mensal'!$U$2,1,0)+IF('Média 17h-18h'!S49&lt;'Média Mensal'!$U$2,1,0)+IF('Média 18h-19h'!S49&lt;'Média Mensal'!$U$2,1,0)+IF('Média 19h-20h'!S49&lt;'Média Mensal'!$U$2,1,0)+IF('Média 20h-21h'!S49&lt;'Média Mensal'!$U$2,1,0)+IF('Média 21h-22h'!S49&lt;'Média Mensal'!$U$2,1,0)+IF('Média 22h-23h'!S49&lt;'Média Mensal'!$U$2,1,0)+IF('Média 23h-0h'!S49&lt;'Média Mensal'!$U$2,1,0)</f>
        <v>0</v>
      </c>
    </row>
    <row r="50" spans="2:22" x14ac:dyDescent="0.25">
      <c r="B50" s="18" t="s">
        <v>42</v>
      </c>
      <c r="C50" s="18" t="s">
        <v>43</v>
      </c>
      <c r="D50" s="21">
        <v>1539</v>
      </c>
      <c r="E50" s="2">
        <v>59956.185653762514</v>
      </c>
      <c r="F50" s="2">
        <v>66623.108950003167</v>
      </c>
      <c r="G50" s="9">
        <f t="shared" si="3"/>
        <v>126579.29460376568</v>
      </c>
      <c r="H50" s="2">
        <v>0</v>
      </c>
      <c r="I50" s="2">
        <v>0</v>
      </c>
      <c r="J50" s="9">
        <f t="shared" si="15"/>
        <v>0</v>
      </c>
      <c r="K50" s="2">
        <v>1899</v>
      </c>
      <c r="L50" s="2">
        <v>1900</v>
      </c>
      <c r="M50" s="9">
        <f t="shared" si="16"/>
        <v>3799</v>
      </c>
      <c r="N50" s="32">
        <f t="shared" si="12"/>
        <v>0.1273084850552976</v>
      </c>
      <c r="O50" s="32">
        <f t="shared" si="0"/>
        <v>0.14139029912988788</v>
      </c>
      <c r="P50" s="33">
        <f t="shared" si="13"/>
        <v>0.13435124545059149</v>
      </c>
      <c r="Q50" s="41"/>
      <c r="R50" s="37">
        <f t="shared" si="14"/>
        <v>31.572504293713806</v>
      </c>
      <c r="S50" s="37">
        <f t="shared" si="1"/>
        <v>35.06479418421219</v>
      </c>
      <c r="T50" s="37">
        <f t="shared" si="2"/>
        <v>33.319108871746693</v>
      </c>
      <c r="U50">
        <f>+IF('Média 24h-6h'!R50&lt;'Média Mensal'!$U$2,1,0)+IF('Média 6h-7h'!R50&lt;'Média Mensal'!$U$2,1,0)+IF('Média 7h-8h'!R50&lt;'Média Mensal'!$U$2,1,0)+IF('Média 8h-9h'!R50&lt;'Média Mensal'!$U$2,1,0)+IF('Média 9h-10h'!R50&lt;'Média Mensal'!$U$2,1,0)+IF('Média 10h-11h'!R50&lt;'Média Mensal'!$U$2,1,0)+IF('Média 11h-12h'!R50&lt;'Média Mensal'!$U$2,1,0)+IF('Média 12h-13h'!R50&lt;'Média Mensal'!$U$2,1,0)+IF('Média 13h-14h'!R50&lt;'Média Mensal'!$U$2,1,0)+IF('Média 14h-15h'!R50&lt;'Média Mensal'!$U$2,1,0)+IF('Média 15h-16h'!R50&lt;'Média Mensal'!$U$2,1,0)+IF('Média 16h-17h'!R50&lt;'Média Mensal'!$U$2,1,0)+IF('Média 17h-18h'!R50&lt;'Média Mensal'!$U$2,1,0)+IF('Média 18h-19h'!R50&lt;'Média Mensal'!$U$2,1,0)+IF('Média 19h-20h'!R50&lt;'Média Mensal'!$U$2,1,0)+IF('Média 20h-21h'!R50&lt;'Média Mensal'!$U$2,1,0)+IF('Média 21h-22h'!R50&lt;'Média Mensal'!$U$2,1,0)+IF('Média 22h-23h'!R50&lt;'Média Mensal'!$U$2,1,0)+IF('Média 23h-0h'!R50&lt;'Média Mensal'!$U$2,1,0)</f>
        <v>0</v>
      </c>
      <c r="V50">
        <f>+IF('Média 24h-6h'!S50&lt;'Média Mensal'!$U$2,1,0)+IF('Média 6h-7h'!S50&lt;'Média Mensal'!$U$2,1,0)+IF('Média 7h-8h'!S50&lt;'Média Mensal'!$U$2,1,0)+IF('Média 8h-9h'!S50&lt;'Média Mensal'!$U$2,1,0)+IF('Média 9h-10h'!S50&lt;'Média Mensal'!$U$2,1,0)+IF('Média 10h-11h'!S50&lt;'Média Mensal'!$U$2,1,0)+IF('Média 11h-12h'!S50&lt;'Média Mensal'!$U$2,1,0)+IF('Média 12h-13h'!S50&lt;'Média Mensal'!$U$2,1,0)+IF('Média 13h-14h'!S50&lt;'Média Mensal'!$U$2,1,0)+IF('Média 14h-15h'!S50&lt;'Média Mensal'!$U$2,1,0)+IF('Média 15h-16h'!S50&lt;'Média Mensal'!$U$2,1,0)+IF('Média 16h-17h'!S50&lt;'Média Mensal'!$U$2,1,0)+IF('Média 17h-18h'!S50&lt;'Média Mensal'!$U$2,1,0)+IF('Média 18h-19h'!S50&lt;'Média Mensal'!$U$2,1,0)+IF('Média 19h-20h'!S50&lt;'Média Mensal'!$U$2,1,0)+IF('Média 20h-21h'!S50&lt;'Média Mensal'!$U$2,1,0)+IF('Média 21h-22h'!S50&lt;'Média Mensal'!$U$2,1,0)+IF('Média 22h-23h'!S50&lt;'Média Mensal'!$U$2,1,0)+IF('Média 23h-0h'!S50&lt;'Média Mensal'!$U$2,1,0)</f>
        <v>0</v>
      </c>
    </row>
    <row r="51" spans="2:22" x14ac:dyDescent="0.25">
      <c r="B51" s="18" t="s">
        <v>43</v>
      </c>
      <c r="C51" s="18" t="s">
        <v>44</v>
      </c>
      <c r="D51" s="21">
        <v>858.71</v>
      </c>
      <c r="E51" s="2">
        <v>56462.559453556067</v>
      </c>
      <c r="F51" s="2">
        <v>62418.229665115192</v>
      </c>
      <c r="G51" s="9">
        <f t="shared" si="3"/>
        <v>118880.78911867127</v>
      </c>
      <c r="H51" s="2">
        <v>0</v>
      </c>
      <c r="I51" s="2">
        <v>0</v>
      </c>
      <c r="J51" s="9">
        <f t="shared" si="15"/>
        <v>0</v>
      </c>
      <c r="K51" s="2">
        <v>1898</v>
      </c>
      <c r="L51" s="2">
        <v>1899</v>
      </c>
      <c r="M51" s="9">
        <f t="shared" si="16"/>
        <v>3797</v>
      </c>
      <c r="N51" s="32">
        <f t="shared" si="12"/>
        <v>0.11995343029495409</v>
      </c>
      <c r="O51" s="32">
        <f t="shared" si="0"/>
        <v>0.13253628748814145</v>
      </c>
      <c r="P51" s="33">
        <f t="shared" si="13"/>
        <v>0.12624651583876836</v>
      </c>
      <c r="Q51" s="41"/>
      <c r="R51" s="37">
        <f t="shared" si="14"/>
        <v>29.748450713148614</v>
      </c>
      <c r="S51" s="37">
        <f t="shared" si="1"/>
        <v>32.868999297059077</v>
      </c>
      <c r="T51" s="37">
        <f t="shared" si="2"/>
        <v>31.309135928014555</v>
      </c>
      <c r="U51">
        <f>+IF('Média 24h-6h'!R51&lt;'Média Mensal'!$U$2,1,0)+IF('Média 6h-7h'!R51&lt;'Média Mensal'!$U$2,1,0)+IF('Média 7h-8h'!R51&lt;'Média Mensal'!$U$2,1,0)+IF('Média 8h-9h'!R51&lt;'Média Mensal'!$U$2,1,0)+IF('Média 9h-10h'!R51&lt;'Média Mensal'!$U$2,1,0)+IF('Média 10h-11h'!R51&lt;'Média Mensal'!$U$2,1,0)+IF('Média 11h-12h'!R51&lt;'Média Mensal'!$U$2,1,0)+IF('Média 12h-13h'!R51&lt;'Média Mensal'!$U$2,1,0)+IF('Média 13h-14h'!R51&lt;'Média Mensal'!$U$2,1,0)+IF('Média 14h-15h'!R51&lt;'Média Mensal'!$U$2,1,0)+IF('Média 15h-16h'!R51&lt;'Média Mensal'!$U$2,1,0)+IF('Média 16h-17h'!R51&lt;'Média Mensal'!$U$2,1,0)+IF('Média 17h-18h'!R51&lt;'Média Mensal'!$U$2,1,0)+IF('Média 18h-19h'!R51&lt;'Média Mensal'!$U$2,1,0)+IF('Média 19h-20h'!R51&lt;'Média Mensal'!$U$2,1,0)+IF('Média 20h-21h'!R51&lt;'Média Mensal'!$U$2,1,0)+IF('Média 21h-22h'!R51&lt;'Média Mensal'!$U$2,1,0)+IF('Média 22h-23h'!R51&lt;'Média Mensal'!$U$2,1,0)+IF('Média 23h-0h'!R51&lt;'Média Mensal'!$U$2,1,0)</f>
        <v>0</v>
      </c>
      <c r="V51">
        <f>+IF('Média 24h-6h'!S51&lt;'Média Mensal'!$U$2,1,0)+IF('Média 6h-7h'!S51&lt;'Média Mensal'!$U$2,1,0)+IF('Média 7h-8h'!S51&lt;'Média Mensal'!$U$2,1,0)+IF('Média 8h-9h'!S51&lt;'Média Mensal'!$U$2,1,0)+IF('Média 9h-10h'!S51&lt;'Média Mensal'!$U$2,1,0)+IF('Média 10h-11h'!S51&lt;'Média Mensal'!$U$2,1,0)+IF('Média 11h-12h'!S51&lt;'Média Mensal'!$U$2,1,0)+IF('Média 12h-13h'!S51&lt;'Média Mensal'!$U$2,1,0)+IF('Média 13h-14h'!S51&lt;'Média Mensal'!$U$2,1,0)+IF('Média 14h-15h'!S51&lt;'Média Mensal'!$U$2,1,0)+IF('Média 15h-16h'!S51&lt;'Média Mensal'!$U$2,1,0)+IF('Média 16h-17h'!S51&lt;'Média Mensal'!$U$2,1,0)+IF('Média 17h-18h'!S51&lt;'Média Mensal'!$U$2,1,0)+IF('Média 18h-19h'!S51&lt;'Média Mensal'!$U$2,1,0)+IF('Média 19h-20h'!S51&lt;'Média Mensal'!$U$2,1,0)+IF('Média 20h-21h'!S51&lt;'Média Mensal'!$U$2,1,0)+IF('Média 21h-22h'!S51&lt;'Média Mensal'!$U$2,1,0)+IF('Média 22h-23h'!S51&lt;'Média Mensal'!$U$2,1,0)+IF('Média 23h-0h'!S51&lt;'Média Mensal'!$U$2,1,0)</f>
        <v>0</v>
      </c>
    </row>
    <row r="52" spans="2:22" x14ac:dyDescent="0.25">
      <c r="B52" s="18" t="s">
        <v>44</v>
      </c>
      <c r="C52" s="18" t="s">
        <v>45</v>
      </c>
      <c r="D52" s="21">
        <v>664.57</v>
      </c>
      <c r="E52" s="2">
        <v>56218.079489811753</v>
      </c>
      <c r="F52" s="2">
        <v>62002.159848500851</v>
      </c>
      <c r="G52" s="9">
        <f t="shared" si="3"/>
        <v>118220.2393383126</v>
      </c>
      <c r="H52" s="2">
        <v>0</v>
      </c>
      <c r="I52" s="2">
        <v>0</v>
      </c>
      <c r="J52" s="9">
        <f t="shared" si="15"/>
        <v>0</v>
      </c>
      <c r="K52" s="2">
        <v>1898</v>
      </c>
      <c r="L52" s="2">
        <v>1899</v>
      </c>
      <c r="M52" s="9">
        <f t="shared" si="16"/>
        <v>3797</v>
      </c>
      <c r="N52" s="32">
        <f t="shared" si="12"/>
        <v>0.11943403814246693</v>
      </c>
      <c r="O52" s="32">
        <f t="shared" si="0"/>
        <v>0.13165282204662226</v>
      </c>
      <c r="P52" s="33">
        <f t="shared" si="13"/>
        <v>0.12554503909953593</v>
      </c>
      <c r="Q52" s="41"/>
      <c r="R52" s="37">
        <f t="shared" si="14"/>
        <v>29.619641459331799</v>
      </c>
      <c r="S52" s="37">
        <f t="shared" si="1"/>
        <v>32.649899867562326</v>
      </c>
      <c r="T52" s="37">
        <f t="shared" si="2"/>
        <v>31.135169696684912</v>
      </c>
      <c r="U52">
        <f>+IF('Média 24h-6h'!R52&lt;'Média Mensal'!$U$2,1,0)+IF('Média 6h-7h'!R52&lt;'Média Mensal'!$U$2,1,0)+IF('Média 7h-8h'!R52&lt;'Média Mensal'!$U$2,1,0)+IF('Média 8h-9h'!R52&lt;'Média Mensal'!$U$2,1,0)+IF('Média 9h-10h'!R52&lt;'Média Mensal'!$U$2,1,0)+IF('Média 10h-11h'!R52&lt;'Média Mensal'!$U$2,1,0)+IF('Média 11h-12h'!R52&lt;'Média Mensal'!$U$2,1,0)+IF('Média 12h-13h'!R52&lt;'Média Mensal'!$U$2,1,0)+IF('Média 13h-14h'!R52&lt;'Média Mensal'!$U$2,1,0)+IF('Média 14h-15h'!R52&lt;'Média Mensal'!$U$2,1,0)+IF('Média 15h-16h'!R52&lt;'Média Mensal'!$U$2,1,0)+IF('Média 16h-17h'!R52&lt;'Média Mensal'!$U$2,1,0)+IF('Média 17h-18h'!R52&lt;'Média Mensal'!$U$2,1,0)+IF('Média 18h-19h'!R52&lt;'Média Mensal'!$U$2,1,0)+IF('Média 19h-20h'!R52&lt;'Média Mensal'!$U$2,1,0)+IF('Média 20h-21h'!R52&lt;'Média Mensal'!$U$2,1,0)+IF('Média 21h-22h'!R52&lt;'Média Mensal'!$U$2,1,0)+IF('Média 22h-23h'!R52&lt;'Média Mensal'!$U$2,1,0)+IF('Média 23h-0h'!R52&lt;'Média Mensal'!$U$2,1,0)</f>
        <v>0</v>
      </c>
      <c r="V52">
        <f>+IF('Média 24h-6h'!S52&lt;'Média Mensal'!$U$2,1,0)+IF('Média 6h-7h'!S52&lt;'Média Mensal'!$U$2,1,0)+IF('Média 7h-8h'!S52&lt;'Média Mensal'!$U$2,1,0)+IF('Média 8h-9h'!S52&lt;'Média Mensal'!$U$2,1,0)+IF('Média 9h-10h'!S52&lt;'Média Mensal'!$U$2,1,0)+IF('Média 10h-11h'!S52&lt;'Média Mensal'!$U$2,1,0)+IF('Média 11h-12h'!S52&lt;'Média Mensal'!$U$2,1,0)+IF('Média 12h-13h'!S52&lt;'Média Mensal'!$U$2,1,0)+IF('Média 13h-14h'!S52&lt;'Média Mensal'!$U$2,1,0)+IF('Média 14h-15h'!S52&lt;'Média Mensal'!$U$2,1,0)+IF('Média 15h-16h'!S52&lt;'Média Mensal'!$U$2,1,0)+IF('Média 16h-17h'!S52&lt;'Média Mensal'!$U$2,1,0)+IF('Média 17h-18h'!S52&lt;'Média Mensal'!$U$2,1,0)+IF('Média 18h-19h'!S52&lt;'Média Mensal'!$U$2,1,0)+IF('Média 19h-20h'!S52&lt;'Média Mensal'!$U$2,1,0)+IF('Média 20h-21h'!S52&lt;'Média Mensal'!$U$2,1,0)+IF('Média 21h-22h'!S52&lt;'Média Mensal'!$U$2,1,0)+IF('Média 22h-23h'!S52&lt;'Média Mensal'!$U$2,1,0)+IF('Média 23h-0h'!S52&lt;'Média Mensal'!$U$2,1,0)</f>
        <v>0</v>
      </c>
    </row>
    <row r="53" spans="2:22" x14ac:dyDescent="0.25">
      <c r="B53" s="18" t="s">
        <v>45</v>
      </c>
      <c r="C53" s="18" t="s">
        <v>46</v>
      </c>
      <c r="D53" s="21">
        <v>1218.0899999999999</v>
      </c>
      <c r="E53" s="2">
        <v>55672.384796830527</v>
      </c>
      <c r="F53" s="2">
        <v>61295.950232786454</v>
      </c>
      <c r="G53" s="9">
        <f t="shared" si="3"/>
        <v>116968.33502961698</v>
      </c>
      <c r="H53" s="2">
        <v>0</v>
      </c>
      <c r="I53" s="2">
        <v>0</v>
      </c>
      <c r="J53" s="9">
        <f t="shared" si="15"/>
        <v>0</v>
      </c>
      <c r="K53" s="2">
        <v>1898</v>
      </c>
      <c r="L53" s="2">
        <v>1899</v>
      </c>
      <c r="M53" s="9">
        <f t="shared" si="16"/>
        <v>3797</v>
      </c>
      <c r="N53" s="32">
        <f t="shared" si="12"/>
        <v>0.11827472211162542</v>
      </c>
      <c r="O53" s="32">
        <f t="shared" si="0"/>
        <v>0.13015328575478277</v>
      </c>
      <c r="P53" s="33">
        <f t="shared" si="13"/>
        <v>0.12421556813700224</v>
      </c>
      <c r="Q53" s="41"/>
      <c r="R53" s="37">
        <f t="shared" si="14"/>
        <v>29.332131083683102</v>
      </c>
      <c r="S53" s="37">
        <f t="shared" si="1"/>
        <v>32.27801486718613</v>
      </c>
      <c r="T53" s="37">
        <f t="shared" si="2"/>
        <v>30.805460897976555</v>
      </c>
      <c r="U53">
        <f>+IF('Média 24h-6h'!R53&lt;'Média Mensal'!$U$2,1,0)+IF('Média 6h-7h'!R53&lt;'Média Mensal'!$U$2,1,0)+IF('Média 7h-8h'!R53&lt;'Média Mensal'!$U$2,1,0)+IF('Média 8h-9h'!R53&lt;'Média Mensal'!$U$2,1,0)+IF('Média 9h-10h'!R53&lt;'Média Mensal'!$U$2,1,0)+IF('Média 10h-11h'!R53&lt;'Média Mensal'!$U$2,1,0)+IF('Média 11h-12h'!R53&lt;'Média Mensal'!$U$2,1,0)+IF('Média 12h-13h'!R53&lt;'Média Mensal'!$U$2,1,0)+IF('Média 13h-14h'!R53&lt;'Média Mensal'!$U$2,1,0)+IF('Média 14h-15h'!R53&lt;'Média Mensal'!$U$2,1,0)+IF('Média 15h-16h'!R53&lt;'Média Mensal'!$U$2,1,0)+IF('Média 16h-17h'!R53&lt;'Média Mensal'!$U$2,1,0)+IF('Média 17h-18h'!R53&lt;'Média Mensal'!$U$2,1,0)+IF('Média 18h-19h'!R53&lt;'Média Mensal'!$U$2,1,0)+IF('Média 19h-20h'!R53&lt;'Média Mensal'!$U$2,1,0)+IF('Média 20h-21h'!R53&lt;'Média Mensal'!$U$2,1,0)+IF('Média 21h-22h'!R53&lt;'Média Mensal'!$U$2,1,0)+IF('Média 22h-23h'!R53&lt;'Média Mensal'!$U$2,1,0)+IF('Média 23h-0h'!R53&lt;'Média Mensal'!$U$2,1,0)</f>
        <v>0</v>
      </c>
      <c r="V53">
        <f>+IF('Média 24h-6h'!S53&lt;'Média Mensal'!$U$2,1,0)+IF('Média 6h-7h'!S53&lt;'Média Mensal'!$U$2,1,0)+IF('Média 7h-8h'!S53&lt;'Média Mensal'!$U$2,1,0)+IF('Média 8h-9h'!S53&lt;'Média Mensal'!$U$2,1,0)+IF('Média 9h-10h'!S53&lt;'Média Mensal'!$U$2,1,0)+IF('Média 10h-11h'!S53&lt;'Média Mensal'!$U$2,1,0)+IF('Média 11h-12h'!S53&lt;'Média Mensal'!$U$2,1,0)+IF('Média 12h-13h'!S53&lt;'Média Mensal'!$U$2,1,0)+IF('Média 13h-14h'!S53&lt;'Média Mensal'!$U$2,1,0)+IF('Média 14h-15h'!S53&lt;'Média Mensal'!$U$2,1,0)+IF('Média 15h-16h'!S53&lt;'Média Mensal'!$U$2,1,0)+IF('Média 16h-17h'!S53&lt;'Média Mensal'!$U$2,1,0)+IF('Média 17h-18h'!S53&lt;'Média Mensal'!$U$2,1,0)+IF('Média 18h-19h'!S53&lt;'Média Mensal'!$U$2,1,0)+IF('Média 19h-20h'!S53&lt;'Média Mensal'!$U$2,1,0)+IF('Média 20h-21h'!S53&lt;'Média Mensal'!$U$2,1,0)+IF('Média 21h-22h'!S53&lt;'Média Mensal'!$U$2,1,0)+IF('Média 22h-23h'!S53&lt;'Média Mensal'!$U$2,1,0)+IF('Média 23h-0h'!S53&lt;'Média Mensal'!$U$2,1,0)</f>
        <v>0</v>
      </c>
    </row>
    <row r="54" spans="2:22" x14ac:dyDescent="0.25">
      <c r="B54" s="18" t="s">
        <v>46</v>
      </c>
      <c r="C54" s="18" t="s">
        <v>47</v>
      </c>
      <c r="D54" s="21">
        <v>670.57</v>
      </c>
      <c r="E54" s="2">
        <v>53002.770241328566</v>
      </c>
      <c r="F54" s="2">
        <v>58317.153022678118</v>
      </c>
      <c r="G54" s="9">
        <f t="shared" si="3"/>
        <v>111319.92326400668</v>
      </c>
      <c r="H54" s="2">
        <v>0</v>
      </c>
      <c r="I54" s="2">
        <v>0</v>
      </c>
      <c r="J54" s="9">
        <f t="shared" si="15"/>
        <v>0</v>
      </c>
      <c r="K54" s="2">
        <v>1899</v>
      </c>
      <c r="L54" s="2">
        <v>1901</v>
      </c>
      <c r="M54" s="9">
        <f t="shared" si="16"/>
        <v>3800</v>
      </c>
      <c r="N54" s="32">
        <f t="shared" si="12"/>
        <v>0.11254389033559378</v>
      </c>
      <c r="O54" s="32">
        <f t="shared" si="0"/>
        <v>0.12369795401121252</v>
      </c>
      <c r="P54" s="33">
        <f t="shared" si="13"/>
        <v>0.11812385745331778</v>
      </c>
      <c r="Q54" s="41"/>
      <c r="R54" s="37">
        <f t="shared" si="14"/>
        <v>27.910884803227258</v>
      </c>
      <c r="S54" s="37">
        <f t="shared" si="1"/>
        <v>30.677092594780703</v>
      </c>
      <c r="T54" s="37">
        <f t="shared" si="2"/>
        <v>29.29471664842281</v>
      </c>
      <c r="U54">
        <f>+IF('Média 24h-6h'!R54&lt;'Média Mensal'!$U$2,1,0)+IF('Média 6h-7h'!R54&lt;'Média Mensal'!$U$2,1,0)+IF('Média 7h-8h'!R54&lt;'Média Mensal'!$U$2,1,0)+IF('Média 8h-9h'!R54&lt;'Média Mensal'!$U$2,1,0)+IF('Média 9h-10h'!R54&lt;'Média Mensal'!$U$2,1,0)+IF('Média 10h-11h'!R54&lt;'Média Mensal'!$U$2,1,0)+IF('Média 11h-12h'!R54&lt;'Média Mensal'!$U$2,1,0)+IF('Média 12h-13h'!R54&lt;'Média Mensal'!$U$2,1,0)+IF('Média 13h-14h'!R54&lt;'Média Mensal'!$U$2,1,0)+IF('Média 14h-15h'!R54&lt;'Média Mensal'!$U$2,1,0)+IF('Média 15h-16h'!R54&lt;'Média Mensal'!$U$2,1,0)+IF('Média 16h-17h'!R54&lt;'Média Mensal'!$U$2,1,0)+IF('Média 17h-18h'!R54&lt;'Média Mensal'!$U$2,1,0)+IF('Média 18h-19h'!R54&lt;'Média Mensal'!$U$2,1,0)+IF('Média 19h-20h'!R54&lt;'Média Mensal'!$U$2,1,0)+IF('Média 20h-21h'!R54&lt;'Média Mensal'!$U$2,1,0)+IF('Média 21h-22h'!R54&lt;'Média Mensal'!$U$2,1,0)+IF('Média 22h-23h'!R54&lt;'Média Mensal'!$U$2,1,0)+IF('Média 23h-0h'!R54&lt;'Média Mensal'!$U$2,1,0)</f>
        <v>1</v>
      </c>
      <c r="V54">
        <f>+IF('Média 24h-6h'!S54&lt;'Média Mensal'!$U$2,1,0)+IF('Média 6h-7h'!S54&lt;'Média Mensal'!$U$2,1,0)+IF('Média 7h-8h'!S54&lt;'Média Mensal'!$U$2,1,0)+IF('Média 8h-9h'!S54&lt;'Média Mensal'!$U$2,1,0)+IF('Média 9h-10h'!S54&lt;'Média Mensal'!$U$2,1,0)+IF('Média 10h-11h'!S54&lt;'Média Mensal'!$U$2,1,0)+IF('Média 11h-12h'!S54&lt;'Média Mensal'!$U$2,1,0)+IF('Média 12h-13h'!S54&lt;'Média Mensal'!$U$2,1,0)+IF('Média 13h-14h'!S54&lt;'Média Mensal'!$U$2,1,0)+IF('Média 14h-15h'!S54&lt;'Média Mensal'!$U$2,1,0)+IF('Média 15h-16h'!S54&lt;'Média Mensal'!$U$2,1,0)+IF('Média 16h-17h'!S54&lt;'Média Mensal'!$U$2,1,0)+IF('Média 17h-18h'!S54&lt;'Média Mensal'!$U$2,1,0)+IF('Média 18h-19h'!S54&lt;'Média Mensal'!$U$2,1,0)+IF('Média 19h-20h'!S54&lt;'Média Mensal'!$U$2,1,0)+IF('Média 20h-21h'!S54&lt;'Média Mensal'!$U$2,1,0)+IF('Média 21h-22h'!S54&lt;'Média Mensal'!$U$2,1,0)+IF('Média 22h-23h'!S54&lt;'Média Mensal'!$U$2,1,0)+IF('Média 23h-0h'!S54&lt;'Média Mensal'!$U$2,1,0)</f>
        <v>0</v>
      </c>
    </row>
    <row r="55" spans="2:22" x14ac:dyDescent="0.25">
      <c r="B55" s="18" t="s">
        <v>47</v>
      </c>
      <c r="C55" s="18" t="s">
        <v>48</v>
      </c>
      <c r="D55" s="21">
        <v>730.41</v>
      </c>
      <c r="E55" s="2">
        <v>41429.591477714363</v>
      </c>
      <c r="F55" s="2">
        <v>45923.550007189711</v>
      </c>
      <c r="G55" s="9">
        <f t="shared" si="3"/>
        <v>87353.141484904074</v>
      </c>
      <c r="H55" s="2">
        <v>0</v>
      </c>
      <c r="I55" s="2">
        <v>0</v>
      </c>
      <c r="J55" s="9">
        <f t="shared" si="15"/>
        <v>0</v>
      </c>
      <c r="K55" s="2">
        <v>1898</v>
      </c>
      <c r="L55" s="2">
        <v>1899</v>
      </c>
      <c r="M55" s="9">
        <f t="shared" si="16"/>
        <v>3797</v>
      </c>
      <c r="N55" s="32">
        <f t="shared" si="12"/>
        <v>8.8016229897588213E-2</v>
      </c>
      <c r="O55" s="32">
        <f t="shared" si="0"/>
        <v>9.7512166860295124E-2</v>
      </c>
      <c r="P55" s="33">
        <f t="shared" si="13"/>
        <v>9.2765448831530914E-2</v>
      </c>
      <c r="Q55" s="41"/>
      <c r="R55" s="37">
        <f t="shared" si="14"/>
        <v>21.828025014601877</v>
      </c>
      <c r="S55" s="37">
        <f t="shared" si="1"/>
        <v>24.183017381353192</v>
      </c>
      <c r="T55" s="37">
        <f t="shared" si="2"/>
        <v>23.005831310219666</v>
      </c>
      <c r="U55">
        <f>+IF('Média 24h-6h'!R55&lt;'Média Mensal'!$U$2,1,0)+IF('Média 6h-7h'!R55&lt;'Média Mensal'!$U$2,1,0)+IF('Média 7h-8h'!R55&lt;'Média Mensal'!$U$2,1,0)+IF('Média 8h-9h'!R55&lt;'Média Mensal'!$U$2,1,0)+IF('Média 9h-10h'!R55&lt;'Média Mensal'!$U$2,1,0)+IF('Média 10h-11h'!R55&lt;'Média Mensal'!$U$2,1,0)+IF('Média 11h-12h'!R55&lt;'Média Mensal'!$U$2,1,0)+IF('Média 12h-13h'!R55&lt;'Média Mensal'!$U$2,1,0)+IF('Média 13h-14h'!R55&lt;'Média Mensal'!$U$2,1,0)+IF('Média 14h-15h'!R55&lt;'Média Mensal'!$U$2,1,0)+IF('Média 15h-16h'!R55&lt;'Média Mensal'!$U$2,1,0)+IF('Média 16h-17h'!R55&lt;'Média Mensal'!$U$2,1,0)+IF('Média 17h-18h'!R55&lt;'Média Mensal'!$U$2,1,0)+IF('Média 18h-19h'!R55&lt;'Média Mensal'!$U$2,1,0)+IF('Média 19h-20h'!R55&lt;'Média Mensal'!$U$2,1,0)+IF('Média 20h-21h'!R55&lt;'Média Mensal'!$U$2,1,0)+IF('Média 21h-22h'!R55&lt;'Média Mensal'!$U$2,1,0)+IF('Média 22h-23h'!R55&lt;'Média Mensal'!$U$2,1,0)+IF('Média 23h-0h'!R55&lt;'Média Mensal'!$U$2,1,0)</f>
        <v>1</v>
      </c>
      <c r="V55">
        <f>+IF('Média 24h-6h'!S55&lt;'Média Mensal'!$U$2,1,0)+IF('Média 6h-7h'!S55&lt;'Média Mensal'!$U$2,1,0)+IF('Média 7h-8h'!S55&lt;'Média Mensal'!$U$2,1,0)+IF('Média 8h-9h'!S55&lt;'Média Mensal'!$U$2,1,0)+IF('Média 9h-10h'!S55&lt;'Média Mensal'!$U$2,1,0)+IF('Média 10h-11h'!S55&lt;'Média Mensal'!$U$2,1,0)+IF('Média 11h-12h'!S55&lt;'Média Mensal'!$U$2,1,0)+IF('Média 12h-13h'!S55&lt;'Média Mensal'!$U$2,1,0)+IF('Média 13h-14h'!S55&lt;'Média Mensal'!$U$2,1,0)+IF('Média 14h-15h'!S55&lt;'Média Mensal'!$U$2,1,0)+IF('Média 15h-16h'!S55&lt;'Média Mensal'!$U$2,1,0)+IF('Média 16h-17h'!S55&lt;'Média Mensal'!$U$2,1,0)+IF('Média 17h-18h'!S55&lt;'Média Mensal'!$U$2,1,0)+IF('Média 18h-19h'!S55&lt;'Média Mensal'!$U$2,1,0)+IF('Média 19h-20h'!S55&lt;'Média Mensal'!$U$2,1,0)+IF('Média 20h-21h'!S55&lt;'Média Mensal'!$U$2,1,0)+IF('Média 21h-22h'!S55&lt;'Média Mensal'!$U$2,1,0)+IF('Média 22h-23h'!S55&lt;'Média Mensal'!$U$2,1,0)+IF('Média 23h-0h'!S55&lt;'Média Mensal'!$U$2,1,0)</f>
        <v>0</v>
      </c>
    </row>
    <row r="56" spans="2:22" x14ac:dyDescent="0.25">
      <c r="B56" s="18" t="s">
        <v>48</v>
      </c>
      <c r="C56" s="18" t="s">
        <v>49</v>
      </c>
      <c r="D56" s="21">
        <v>671.05</v>
      </c>
      <c r="E56" s="2">
        <v>40118.661386663262</v>
      </c>
      <c r="F56" s="2">
        <v>44394.8918462445</v>
      </c>
      <c r="G56" s="9">
        <f t="shared" si="3"/>
        <v>84513.553232907754</v>
      </c>
      <c r="H56" s="2">
        <v>0</v>
      </c>
      <c r="I56" s="2">
        <v>0</v>
      </c>
      <c r="J56" s="9">
        <f t="shared" si="15"/>
        <v>0</v>
      </c>
      <c r="K56" s="2">
        <v>1899</v>
      </c>
      <c r="L56" s="2">
        <v>1901</v>
      </c>
      <c r="M56" s="9">
        <f t="shared" si="16"/>
        <v>3800</v>
      </c>
      <c r="N56" s="32">
        <f t="shared" si="12"/>
        <v>8.5186306431787664E-2</v>
      </c>
      <c r="O56" s="32">
        <f t="shared" si="0"/>
        <v>9.4167101878138204E-2</v>
      </c>
      <c r="P56" s="33">
        <f t="shared" si="13"/>
        <v>8.9679067522185643E-2</v>
      </c>
      <c r="Q56" s="41"/>
      <c r="R56" s="37">
        <f t="shared" si="14"/>
        <v>21.12620399508334</v>
      </c>
      <c r="S56" s="37">
        <f t="shared" si="1"/>
        <v>23.353441265778276</v>
      </c>
      <c r="T56" s="37">
        <f t="shared" si="2"/>
        <v>22.240408745502041</v>
      </c>
      <c r="U56">
        <f>+IF('Média 24h-6h'!R56&lt;'Média Mensal'!$U$2,1,0)+IF('Média 6h-7h'!R56&lt;'Média Mensal'!$U$2,1,0)+IF('Média 7h-8h'!R56&lt;'Média Mensal'!$U$2,1,0)+IF('Média 8h-9h'!R56&lt;'Média Mensal'!$U$2,1,0)+IF('Média 9h-10h'!R56&lt;'Média Mensal'!$U$2,1,0)+IF('Média 10h-11h'!R56&lt;'Média Mensal'!$U$2,1,0)+IF('Média 11h-12h'!R56&lt;'Média Mensal'!$U$2,1,0)+IF('Média 12h-13h'!R56&lt;'Média Mensal'!$U$2,1,0)+IF('Média 13h-14h'!R56&lt;'Média Mensal'!$U$2,1,0)+IF('Média 14h-15h'!R56&lt;'Média Mensal'!$U$2,1,0)+IF('Média 15h-16h'!R56&lt;'Média Mensal'!$U$2,1,0)+IF('Média 16h-17h'!R56&lt;'Média Mensal'!$U$2,1,0)+IF('Média 17h-18h'!R56&lt;'Média Mensal'!$U$2,1,0)+IF('Média 18h-19h'!R56&lt;'Média Mensal'!$U$2,1,0)+IF('Média 19h-20h'!R56&lt;'Média Mensal'!$U$2,1,0)+IF('Média 20h-21h'!R56&lt;'Média Mensal'!$U$2,1,0)+IF('Média 21h-22h'!R56&lt;'Média Mensal'!$U$2,1,0)+IF('Média 22h-23h'!R56&lt;'Média Mensal'!$U$2,1,0)+IF('Média 23h-0h'!R56&lt;'Média Mensal'!$U$2,1,0)</f>
        <v>1</v>
      </c>
      <c r="V56">
        <f>+IF('Média 24h-6h'!S56&lt;'Média Mensal'!$U$2,1,0)+IF('Média 6h-7h'!S56&lt;'Média Mensal'!$U$2,1,0)+IF('Média 7h-8h'!S56&lt;'Média Mensal'!$U$2,1,0)+IF('Média 8h-9h'!S56&lt;'Média Mensal'!$U$2,1,0)+IF('Média 9h-10h'!S56&lt;'Média Mensal'!$U$2,1,0)+IF('Média 10h-11h'!S56&lt;'Média Mensal'!$U$2,1,0)+IF('Média 11h-12h'!S56&lt;'Média Mensal'!$U$2,1,0)+IF('Média 12h-13h'!S56&lt;'Média Mensal'!$U$2,1,0)+IF('Média 13h-14h'!S56&lt;'Média Mensal'!$U$2,1,0)+IF('Média 14h-15h'!S56&lt;'Média Mensal'!$U$2,1,0)+IF('Média 15h-16h'!S56&lt;'Média Mensal'!$U$2,1,0)+IF('Média 16h-17h'!S56&lt;'Média Mensal'!$U$2,1,0)+IF('Média 17h-18h'!S56&lt;'Média Mensal'!$U$2,1,0)+IF('Média 18h-19h'!S56&lt;'Média Mensal'!$U$2,1,0)+IF('Média 19h-20h'!S56&lt;'Média Mensal'!$U$2,1,0)+IF('Média 20h-21h'!S56&lt;'Média Mensal'!$U$2,1,0)+IF('Média 21h-22h'!S56&lt;'Média Mensal'!$U$2,1,0)+IF('Média 22h-23h'!S56&lt;'Média Mensal'!$U$2,1,0)+IF('Média 23h-0h'!S56&lt;'Média Mensal'!$U$2,1,0)</f>
        <v>0</v>
      </c>
    </row>
    <row r="57" spans="2:22" x14ac:dyDescent="0.25">
      <c r="B57" s="18" t="s">
        <v>49</v>
      </c>
      <c r="C57" s="18" t="s">
        <v>50</v>
      </c>
      <c r="D57" s="21">
        <v>562.21</v>
      </c>
      <c r="E57" s="2">
        <v>33074.077939704948</v>
      </c>
      <c r="F57" s="2">
        <v>36522.665911350974</v>
      </c>
      <c r="G57" s="9">
        <f t="shared" si="3"/>
        <v>69596.743851055915</v>
      </c>
      <c r="H57" s="2">
        <v>0</v>
      </c>
      <c r="I57" s="2">
        <v>0</v>
      </c>
      <c r="J57" s="9">
        <f t="shared" si="15"/>
        <v>0</v>
      </c>
      <c r="K57" s="2">
        <v>1899</v>
      </c>
      <c r="L57" s="2">
        <v>1901</v>
      </c>
      <c r="M57" s="9">
        <f t="shared" si="16"/>
        <v>3800</v>
      </c>
      <c r="N57" s="32">
        <f t="shared" si="12"/>
        <v>7.022812927794117E-2</v>
      </c>
      <c r="O57" s="32">
        <f t="shared" si="0"/>
        <v>7.746912896300541E-2</v>
      </c>
      <c r="P57" s="33">
        <f t="shared" si="13"/>
        <v>7.3850534646706198E-2</v>
      </c>
      <c r="Q57" s="41"/>
      <c r="R57" s="37">
        <f t="shared" si="14"/>
        <v>17.416576060929408</v>
      </c>
      <c r="S57" s="37">
        <f t="shared" si="1"/>
        <v>19.212343982825342</v>
      </c>
      <c r="T57" s="37">
        <f t="shared" si="2"/>
        <v>18.314932592383137</v>
      </c>
      <c r="U57" t="e">
        <f>+IF('Média 24h-6h'!R57&lt;'Média Mensal'!$U$2,1,0)+IF('Média 6h-7h'!R57&lt;'Média Mensal'!$U$2,1,0)+IF('Média 7h-8h'!R57&lt;'Média Mensal'!$U$2,1,0)+IF('Média 8h-9h'!R57&lt;'Média Mensal'!$U$2,1,0)+IF('Média 9h-10h'!R57&lt;'Média Mensal'!$U$2,1,0)+IF('Média 10h-11h'!R57&lt;'Média Mensal'!$U$2,1,0)+IF('Média 11h-12h'!R57&lt;'Média Mensal'!$U$2,1,0)+IF('Média 12h-13h'!R57&lt;'Média Mensal'!$U$2,1,0)+IF('Média 13h-14h'!R57&lt;'Média Mensal'!$U$2,1,0)+IF('Média 14h-15h'!R57&lt;'Média Mensal'!$U$2,1,0)+IF('Média 15h-16h'!R57&lt;'Média Mensal'!$U$2,1,0)+IF('Média 16h-17h'!R57&lt;'Média Mensal'!$U$2,1,0)+IF('Média 17h-18h'!R57&lt;'Média Mensal'!$U$2,1,0)+IF('Média 18h-19h'!R57&lt;'Média Mensal'!$U$2,1,0)+IF('Média 19h-20h'!R57&lt;'Média Mensal'!$U$2,1,0)+IF('Média 20h-21h'!R57&lt;'Média Mensal'!$U$2,1,0)+IF('Média 21h-22h'!R57&lt;'Média Mensal'!$U$2,1,0)+IF('Média 22h-23h'!R57&lt;'Média Mensal'!$U$2,1,0)+IF('Média 23h-0h'!R57&lt;'Média Mensal'!$U$2,1,0)</f>
        <v>#DIV/0!</v>
      </c>
      <c r="V57">
        <f>+IF('Média 24h-6h'!S57&lt;'Média Mensal'!$U$2,1,0)+IF('Média 6h-7h'!S57&lt;'Média Mensal'!$U$2,1,0)+IF('Média 7h-8h'!S57&lt;'Média Mensal'!$U$2,1,0)+IF('Média 8h-9h'!S57&lt;'Média Mensal'!$U$2,1,0)+IF('Média 9h-10h'!S57&lt;'Média Mensal'!$U$2,1,0)+IF('Média 10h-11h'!S57&lt;'Média Mensal'!$U$2,1,0)+IF('Média 11h-12h'!S57&lt;'Média Mensal'!$U$2,1,0)+IF('Média 12h-13h'!S57&lt;'Média Mensal'!$U$2,1,0)+IF('Média 13h-14h'!S57&lt;'Média Mensal'!$U$2,1,0)+IF('Média 14h-15h'!S57&lt;'Média Mensal'!$U$2,1,0)+IF('Média 15h-16h'!S57&lt;'Média Mensal'!$U$2,1,0)+IF('Média 16h-17h'!S57&lt;'Média Mensal'!$U$2,1,0)+IF('Média 17h-18h'!S57&lt;'Média Mensal'!$U$2,1,0)+IF('Média 18h-19h'!S57&lt;'Média Mensal'!$U$2,1,0)+IF('Média 19h-20h'!S57&lt;'Média Mensal'!$U$2,1,0)+IF('Média 20h-21h'!S57&lt;'Média Mensal'!$U$2,1,0)+IF('Média 21h-22h'!S57&lt;'Média Mensal'!$U$2,1,0)+IF('Média 22h-23h'!S57&lt;'Média Mensal'!$U$2,1,0)+IF('Média 23h-0h'!S57&lt;'Média Mensal'!$U$2,1,0)</f>
        <v>1</v>
      </c>
    </row>
    <row r="58" spans="2:22" x14ac:dyDescent="0.25">
      <c r="B58" s="19" t="s">
        <v>50</v>
      </c>
      <c r="C58" s="19" t="s">
        <v>51</v>
      </c>
      <c r="D58" s="22">
        <v>624.94000000000005</v>
      </c>
      <c r="E58" s="5">
        <v>31850.911831431014</v>
      </c>
      <c r="F58" s="5">
        <v>35123.000000000022</v>
      </c>
      <c r="G58" s="11">
        <f t="shared" si="3"/>
        <v>66973.911831431033</v>
      </c>
      <c r="H58" s="2">
        <v>0</v>
      </c>
      <c r="I58" s="2">
        <v>0</v>
      </c>
      <c r="J58" s="9">
        <f t="shared" si="15"/>
        <v>0</v>
      </c>
      <c r="K58" s="2">
        <v>1898</v>
      </c>
      <c r="L58" s="2">
        <v>1900</v>
      </c>
      <c r="M58" s="9">
        <f t="shared" si="16"/>
        <v>3798</v>
      </c>
      <c r="N58" s="34">
        <f t="shared" si="12"/>
        <v>6.7666541672539465E-2</v>
      </c>
      <c r="O58" s="34">
        <f t="shared" si="0"/>
        <v>7.4539473684210572E-2</v>
      </c>
      <c r="P58" s="35">
        <f t="shared" si="13"/>
        <v>7.1104817297124798E-2</v>
      </c>
      <c r="Q58" s="41"/>
      <c r="R58" s="37">
        <f t="shared" si="14"/>
        <v>16.781302334789785</v>
      </c>
      <c r="S58" s="37">
        <f t="shared" si="1"/>
        <v>18.485789473684221</v>
      </c>
      <c r="T58" s="37">
        <f t="shared" si="2"/>
        <v>17.633994689686951</v>
      </c>
      <c r="U58" t="e">
        <f>+IF('Média 24h-6h'!R58&lt;'Média Mensal'!$U$2,1,0)+IF('Média 6h-7h'!R58&lt;'Média Mensal'!$U$2,1,0)+IF('Média 7h-8h'!R58&lt;'Média Mensal'!$U$2,1,0)+IF('Média 8h-9h'!R58&lt;'Média Mensal'!$U$2,1,0)+IF('Média 9h-10h'!R58&lt;'Média Mensal'!$U$2,1,0)+IF('Média 10h-11h'!R58&lt;'Média Mensal'!$U$2,1,0)+IF('Média 11h-12h'!R58&lt;'Média Mensal'!$U$2,1,0)+IF('Média 12h-13h'!R58&lt;'Média Mensal'!$U$2,1,0)+IF('Média 13h-14h'!R58&lt;'Média Mensal'!$U$2,1,0)+IF('Média 14h-15h'!R58&lt;'Média Mensal'!$U$2,1,0)+IF('Média 15h-16h'!R58&lt;'Média Mensal'!$U$2,1,0)+IF('Média 16h-17h'!R58&lt;'Média Mensal'!$U$2,1,0)+IF('Média 17h-18h'!R58&lt;'Média Mensal'!$U$2,1,0)+IF('Média 18h-19h'!R58&lt;'Média Mensal'!$U$2,1,0)+IF('Média 19h-20h'!R58&lt;'Média Mensal'!$U$2,1,0)+IF('Média 20h-21h'!R58&lt;'Média Mensal'!$U$2,1,0)+IF('Média 21h-22h'!R58&lt;'Média Mensal'!$U$2,1,0)+IF('Média 22h-23h'!R58&lt;'Média Mensal'!$U$2,1,0)+IF('Média 23h-0h'!R58&lt;'Média Mensal'!$U$2,1,0)</f>
        <v>#DIV/0!</v>
      </c>
      <c r="V58">
        <f>+IF('Média 24h-6h'!S58&lt;'Média Mensal'!$U$2,1,0)+IF('Média 6h-7h'!S58&lt;'Média Mensal'!$U$2,1,0)+IF('Média 7h-8h'!S58&lt;'Média Mensal'!$U$2,1,0)+IF('Média 8h-9h'!S58&lt;'Média Mensal'!$U$2,1,0)+IF('Média 9h-10h'!S58&lt;'Média Mensal'!$U$2,1,0)+IF('Média 10h-11h'!S58&lt;'Média Mensal'!$U$2,1,0)+IF('Média 11h-12h'!S58&lt;'Média Mensal'!$U$2,1,0)+IF('Média 12h-13h'!S58&lt;'Média Mensal'!$U$2,1,0)+IF('Média 13h-14h'!S58&lt;'Média Mensal'!$U$2,1,0)+IF('Média 14h-15h'!S58&lt;'Média Mensal'!$U$2,1,0)+IF('Média 15h-16h'!S58&lt;'Média Mensal'!$U$2,1,0)+IF('Média 16h-17h'!S58&lt;'Média Mensal'!$U$2,1,0)+IF('Média 17h-18h'!S58&lt;'Média Mensal'!$U$2,1,0)+IF('Média 18h-19h'!S58&lt;'Média Mensal'!$U$2,1,0)+IF('Média 19h-20h'!S58&lt;'Média Mensal'!$U$2,1,0)+IF('Média 20h-21h'!S58&lt;'Média Mensal'!$U$2,1,0)+IF('Média 21h-22h'!S58&lt;'Média Mensal'!$U$2,1,0)+IF('Média 22h-23h'!S58&lt;'Média Mensal'!$U$2,1,0)+IF('Média 23h-0h'!S58&lt;'Média Mensal'!$U$2,1,0)</f>
        <v>2</v>
      </c>
    </row>
    <row r="59" spans="2:22" x14ac:dyDescent="0.25">
      <c r="B59" s="17" t="s">
        <v>52</v>
      </c>
      <c r="C59" s="17" t="s">
        <v>53</v>
      </c>
      <c r="D59" s="21">
        <v>685.98</v>
      </c>
      <c r="E59" s="12">
        <v>91303.878524472311</v>
      </c>
      <c r="F59" s="13">
        <v>93873.177945886782</v>
      </c>
      <c r="G59" s="14">
        <f t="shared" si="3"/>
        <v>185177.05647035909</v>
      </c>
      <c r="H59" s="12">
        <v>355</v>
      </c>
      <c r="I59" s="44">
        <v>356</v>
      </c>
      <c r="J59" s="14">
        <f t="shared" si="4"/>
        <v>711</v>
      </c>
      <c r="K59" s="12">
        <v>1359</v>
      </c>
      <c r="L59" s="44">
        <v>1359</v>
      </c>
      <c r="M59" s="14">
        <f t="shared" si="5"/>
        <v>2718</v>
      </c>
      <c r="N59" s="30">
        <f t="shared" si="12"/>
        <v>0.22069429584946124</v>
      </c>
      <c r="O59" s="30">
        <f t="shared" si="0"/>
        <v>0.22678624771913661</v>
      </c>
      <c r="P59" s="31">
        <f t="shared" si="13"/>
        <v>0.22374106673234631</v>
      </c>
      <c r="Q59" s="41"/>
      <c r="R59" s="37">
        <f t="shared" si="14"/>
        <v>53.269474051617451</v>
      </c>
      <c r="S59" s="37">
        <f t="shared" si="1"/>
        <v>54.736546907222611</v>
      </c>
      <c r="T59" s="37">
        <f t="shared" si="2"/>
        <v>54.003224400804633</v>
      </c>
      <c r="U59">
        <f>+IF('Média 24h-6h'!R59&lt;'Média Mensal'!$U$2,1,0)+IF('Média 6h-7h'!R59&lt;'Média Mensal'!$U$2,1,0)+IF('Média 7h-8h'!R59&lt;'Média Mensal'!$U$2,1,0)+IF('Média 8h-9h'!R59&lt;'Média Mensal'!$U$2,1,0)+IF('Média 9h-10h'!R59&lt;'Média Mensal'!$U$2,1,0)+IF('Média 10h-11h'!R59&lt;'Média Mensal'!$U$2,1,0)+IF('Média 11h-12h'!R59&lt;'Média Mensal'!$U$2,1,0)+IF('Média 12h-13h'!R59&lt;'Média Mensal'!$U$2,1,0)+IF('Média 13h-14h'!R59&lt;'Média Mensal'!$U$2,1,0)+IF('Média 14h-15h'!R59&lt;'Média Mensal'!$U$2,1,0)+IF('Média 15h-16h'!R59&lt;'Média Mensal'!$U$2,1,0)+IF('Média 16h-17h'!R59&lt;'Média Mensal'!$U$2,1,0)+IF('Média 17h-18h'!R59&lt;'Média Mensal'!$U$2,1,0)+IF('Média 18h-19h'!R59&lt;'Média Mensal'!$U$2,1,0)+IF('Média 19h-20h'!R59&lt;'Média Mensal'!$U$2,1,0)+IF('Média 20h-21h'!R59&lt;'Média Mensal'!$U$2,1,0)+IF('Média 21h-22h'!R59&lt;'Média Mensal'!$U$2,1,0)+IF('Média 22h-23h'!R59&lt;'Média Mensal'!$U$2,1,0)+IF('Média 23h-0h'!R59&lt;'Média Mensal'!$U$2,1,0)</f>
        <v>0</v>
      </c>
      <c r="V59">
        <f>+IF('Média 24h-6h'!S59&lt;'Média Mensal'!$U$2,1,0)+IF('Média 6h-7h'!S59&lt;'Média Mensal'!$U$2,1,0)+IF('Média 7h-8h'!S59&lt;'Média Mensal'!$U$2,1,0)+IF('Média 8h-9h'!S59&lt;'Média Mensal'!$U$2,1,0)+IF('Média 9h-10h'!S59&lt;'Média Mensal'!$U$2,1,0)+IF('Média 10h-11h'!S59&lt;'Média Mensal'!$U$2,1,0)+IF('Média 11h-12h'!S59&lt;'Média Mensal'!$U$2,1,0)+IF('Média 12h-13h'!S59&lt;'Média Mensal'!$U$2,1,0)+IF('Média 13h-14h'!S59&lt;'Média Mensal'!$U$2,1,0)+IF('Média 14h-15h'!S59&lt;'Média Mensal'!$U$2,1,0)+IF('Média 15h-16h'!S59&lt;'Média Mensal'!$U$2,1,0)+IF('Média 16h-17h'!S59&lt;'Média Mensal'!$U$2,1,0)+IF('Média 17h-18h'!S59&lt;'Média Mensal'!$U$2,1,0)+IF('Média 18h-19h'!S59&lt;'Média Mensal'!$U$2,1,0)+IF('Média 19h-20h'!S59&lt;'Média Mensal'!$U$2,1,0)+IF('Média 20h-21h'!S59&lt;'Média Mensal'!$U$2,1,0)+IF('Média 21h-22h'!S59&lt;'Média Mensal'!$U$2,1,0)+IF('Média 22h-23h'!S59&lt;'Média Mensal'!$U$2,1,0)+IF('Média 23h-0h'!S59&lt;'Média Mensal'!$U$2,1,0)</f>
        <v>0</v>
      </c>
    </row>
    <row r="60" spans="2:22" x14ac:dyDescent="0.25">
      <c r="B60" s="18" t="s">
        <v>53</v>
      </c>
      <c r="C60" s="18" t="s">
        <v>54</v>
      </c>
      <c r="D60" s="21">
        <v>913.51</v>
      </c>
      <c r="E60" s="8">
        <v>88235.137762896091</v>
      </c>
      <c r="F60" s="2">
        <v>93172.935213727309</v>
      </c>
      <c r="G60" s="9">
        <f t="shared" si="3"/>
        <v>181408.0729766234</v>
      </c>
      <c r="H60" s="8">
        <v>355</v>
      </c>
      <c r="I60" s="45">
        <v>356</v>
      </c>
      <c r="J60" s="9">
        <f t="shared" ref="J60:J69" si="23">+H60+I60</f>
        <v>711</v>
      </c>
      <c r="K60" s="8">
        <v>1359</v>
      </c>
      <c r="L60" s="45">
        <v>1357</v>
      </c>
      <c r="M60" s="9">
        <f t="shared" si="5"/>
        <v>2716</v>
      </c>
      <c r="N60" s="32">
        <f t="shared" si="12"/>
        <v>0.21327671849715765</v>
      </c>
      <c r="O60" s="32">
        <f t="shared" si="0"/>
        <v>0.22536459493635547</v>
      </c>
      <c r="P60" s="33">
        <f t="shared" si="13"/>
        <v>0.21931861075776818</v>
      </c>
      <c r="Q60" s="41"/>
      <c r="R60" s="37">
        <f t="shared" si="14"/>
        <v>51.4790768745018</v>
      </c>
      <c r="S60" s="37">
        <f t="shared" si="1"/>
        <v>54.391672629146122</v>
      </c>
      <c r="T60" s="37">
        <f t="shared" si="2"/>
        <v>52.934949803508431</v>
      </c>
      <c r="U60">
        <f>+IF('Média 24h-6h'!R60&lt;'Média Mensal'!$U$2,1,0)+IF('Média 6h-7h'!R60&lt;'Média Mensal'!$U$2,1,0)+IF('Média 7h-8h'!R60&lt;'Média Mensal'!$U$2,1,0)+IF('Média 8h-9h'!R60&lt;'Média Mensal'!$U$2,1,0)+IF('Média 9h-10h'!R60&lt;'Média Mensal'!$U$2,1,0)+IF('Média 10h-11h'!R60&lt;'Média Mensal'!$U$2,1,0)+IF('Média 11h-12h'!R60&lt;'Média Mensal'!$U$2,1,0)+IF('Média 12h-13h'!R60&lt;'Média Mensal'!$U$2,1,0)+IF('Média 13h-14h'!R60&lt;'Média Mensal'!$U$2,1,0)+IF('Média 14h-15h'!R60&lt;'Média Mensal'!$U$2,1,0)+IF('Média 15h-16h'!R60&lt;'Média Mensal'!$U$2,1,0)+IF('Média 16h-17h'!R60&lt;'Média Mensal'!$U$2,1,0)+IF('Média 17h-18h'!R60&lt;'Média Mensal'!$U$2,1,0)+IF('Média 18h-19h'!R60&lt;'Média Mensal'!$U$2,1,0)+IF('Média 19h-20h'!R60&lt;'Média Mensal'!$U$2,1,0)+IF('Média 20h-21h'!R60&lt;'Média Mensal'!$U$2,1,0)+IF('Média 21h-22h'!R60&lt;'Média Mensal'!$U$2,1,0)+IF('Média 22h-23h'!R60&lt;'Média Mensal'!$U$2,1,0)+IF('Média 23h-0h'!R60&lt;'Média Mensal'!$U$2,1,0)</f>
        <v>0</v>
      </c>
      <c r="V60">
        <f>+IF('Média 24h-6h'!S60&lt;'Média Mensal'!$U$2,1,0)+IF('Média 6h-7h'!S60&lt;'Média Mensal'!$U$2,1,0)+IF('Média 7h-8h'!S60&lt;'Média Mensal'!$U$2,1,0)+IF('Média 8h-9h'!S60&lt;'Média Mensal'!$U$2,1,0)+IF('Média 9h-10h'!S60&lt;'Média Mensal'!$U$2,1,0)+IF('Média 10h-11h'!S60&lt;'Média Mensal'!$U$2,1,0)+IF('Média 11h-12h'!S60&lt;'Média Mensal'!$U$2,1,0)+IF('Média 12h-13h'!S60&lt;'Média Mensal'!$U$2,1,0)+IF('Média 13h-14h'!S60&lt;'Média Mensal'!$U$2,1,0)+IF('Média 14h-15h'!S60&lt;'Média Mensal'!$U$2,1,0)+IF('Média 15h-16h'!S60&lt;'Média Mensal'!$U$2,1,0)+IF('Média 16h-17h'!S60&lt;'Média Mensal'!$U$2,1,0)+IF('Média 17h-18h'!S60&lt;'Média Mensal'!$U$2,1,0)+IF('Média 18h-19h'!S60&lt;'Média Mensal'!$U$2,1,0)+IF('Média 19h-20h'!S60&lt;'Média Mensal'!$U$2,1,0)+IF('Média 20h-21h'!S60&lt;'Média Mensal'!$U$2,1,0)+IF('Média 21h-22h'!S60&lt;'Média Mensal'!$U$2,1,0)+IF('Média 22h-23h'!S60&lt;'Média Mensal'!$U$2,1,0)+IF('Média 23h-0h'!S60&lt;'Média Mensal'!$U$2,1,0)</f>
        <v>0</v>
      </c>
    </row>
    <row r="61" spans="2:22" x14ac:dyDescent="0.25">
      <c r="B61" s="18" t="s">
        <v>54</v>
      </c>
      <c r="C61" s="18" t="s">
        <v>55</v>
      </c>
      <c r="D61" s="21">
        <v>916.73</v>
      </c>
      <c r="E61" s="8">
        <v>84627.51651294867</v>
      </c>
      <c r="F61" s="2">
        <v>89579.237493902328</v>
      </c>
      <c r="G61" s="9">
        <f t="shared" si="3"/>
        <v>174206.754006851</v>
      </c>
      <c r="H61" s="8">
        <v>355</v>
      </c>
      <c r="I61" s="45">
        <v>356</v>
      </c>
      <c r="J61" s="9">
        <f t="shared" si="23"/>
        <v>711</v>
      </c>
      <c r="K61" s="8">
        <v>1359</v>
      </c>
      <c r="L61" s="45">
        <v>1357</v>
      </c>
      <c r="M61" s="9">
        <f t="shared" si="5"/>
        <v>2716</v>
      </c>
      <c r="N61" s="32">
        <f t="shared" si="12"/>
        <v>0.20455659133152693</v>
      </c>
      <c r="O61" s="32">
        <f t="shared" si="0"/>
        <v>0.21667223991829934</v>
      </c>
      <c r="P61" s="33">
        <f t="shared" si="13"/>
        <v>0.2106123649652914</v>
      </c>
      <c r="Q61" s="41"/>
      <c r="R61" s="37">
        <f t="shared" si="14"/>
        <v>49.374280345944385</v>
      </c>
      <c r="S61" s="37">
        <f t="shared" si="1"/>
        <v>52.293775536428683</v>
      </c>
      <c r="T61" s="37">
        <f t="shared" si="2"/>
        <v>50.833601986241902</v>
      </c>
      <c r="U61">
        <f>+IF('Média 24h-6h'!R61&lt;'Média Mensal'!$U$2,1,0)+IF('Média 6h-7h'!R61&lt;'Média Mensal'!$U$2,1,0)+IF('Média 7h-8h'!R61&lt;'Média Mensal'!$U$2,1,0)+IF('Média 8h-9h'!R61&lt;'Média Mensal'!$U$2,1,0)+IF('Média 9h-10h'!R61&lt;'Média Mensal'!$U$2,1,0)+IF('Média 10h-11h'!R61&lt;'Média Mensal'!$U$2,1,0)+IF('Média 11h-12h'!R61&lt;'Média Mensal'!$U$2,1,0)+IF('Média 12h-13h'!R61&lt;'Média Mensal'!$U$2,1,0)+IF('Média 13h-14h'!R61&lt;'Média Mensal'!$U$2,1,0)+IF('Média 14h-15h'!R61&lt;'Média Mensal'!$U$2,1,0)+IF('Média 15h-16h'!R61&lt;'Média Mensal'!$U$2,1,0)+IF('Média 16h-17h'!R61&lt;'Média Mensal'!$U$2,1,0)+IF('Média 17h-18h'!R61&lt;'Média Mensal'!$U$2,1,0)+IF('Média 18h-19h'!R61&lt;'Média Mensal'!$U$2,1,0)+IF('Média 19h-20h'!R61&lt;'Média Mensal'!$U$2,1,0)+IF('Média 20h-21h'!R61&lt;'Média Mensal'!$U$2,1,0)+IF('Média 21h-22h'!R61&lt;'Média Mensal'!$U$2,1,0)+IF('Média 22h-23h'!R61&lt;'Média Mensal'!$U$2,1,0)+IF('Média 23h-0h'!R61&lt;'Média Mensal'!$U$2,1,0)</f>
        <v>0</v>
      </c>
      <c r="V61">
        <f>+IF('Média 24h-6h'!S61&lt;'Média Mensal'!$U$2,1,0)+IF('Média 6h-7h'!S61&lt;'Média Mensal'!$U$2,1,0)+IF('Média 7h-8h'!S61&lt;'Média Mensal'!$U$2,1,0)+IF('Média 8h-9h'!S61&lt;'Média Mensal'!$U$2,1,0)+IF('Média 9h-10h'!S61&lt;'Média Mensal'!$U$2,1,0)+IF('Média 10h-11h'!S61&lt;'Média Mensal'!$U$2,1,0)+IF('Média 11h-12h'!S61&lt;'Média Mensal'!$U$2,1,0)+IF('Média 12h-13h'!S61&lt;'Média Mensal'!$U$2,1,0)+IF('Média 13h-14h'!S61&lt;'Média Mensal'!$U$2,1,0)+IF('Média 14h-15h'!S61&lt;'Média Mensal'!$U$2,1,0)+IF('Média 15h-16h'!S61&lt;'Média Mensal'!$U$2,1,0)+IF('Média 16h-17h'!S61&lt;'Média Mensal'!$U$2,1,0)+IF('Média 17h-18h'!S61&lt;'Média Mensal'!$U$2,1,0)+IF('Média 18h-19h'!S61&lt;'Média Mensal'!$U$2,1,0)+IF('Média 19h-20h'!S61&lt;'Média Mensal'!$U$2,1,0)+IF('Média 20h-21h'!S61&lt;'Média Mensal'!$U$2,1,0)+IF('Média 21h-22h'!S61&lt;'Média Mensal'!$U$2,1,0)+IF('Média 22h-23h'!S61&lt;'Média Mensal'!$U$2,1,0)+IF('Média 23h-0h'!S61&lt;'Média Mensal'!$U$2,1,0)</f>
        <v>0</v>
      </c>
    </row>
    <row r="62" spans="2:22" x14ac:dyDescent="0.25">
      <c r="B62" s="18" t="s">
        <v>55</v>
      </c>
      <c r="C62" s="18" t="s">
        <v>56</v>
      </c>
      <c r="D62" s="21">
        <v>1258.1300000000001</v>
      </c>
      <c r="E62" s="8">
        <v>82179.072463025863</v>
      </c>
      <c r="F62" s="2">
        <v>86860.528783801667</v>
      </c>
      <c r="G62" s="9">
        <f t="shared" si="3"/>
        <v>169039.60124682751</v>
      </c>
      <c r="H62" s="8">
        <v>355</v>
      </c>
      <c r="I62" s="45">
        <v>356</v>
      </c>
      <c r="J62" s="9">
        <f t="shared" si="23"/>
        <v>711</v>
      </c>
      <c r="K62" s="8">
        <v>1359</v>
      </c>
      <c r="L62" s="45">
        <v>1357</v>
      </c>
      <c r="M62" s="9">
        <f t="shared" si="5"/>
        <v>2716</v>
      </c>
      <c r="N62" s="32">
        <f t="shared" si="12"/>
        <v>0.19863835823719367</v>
      </c>
      <c r="O62" s="32">
        <f t="shared" si="0"/>
        <v>0.21009628858869575</v>
      </c>
      <c r="P62" s="33">
        <f t="shared" si="13"/>
        <v>0.20436538407680829</v>
      </c>
      <c r="Q62" s="41"/>
      <c r="R62" s="37">
        <f t="shared" si="14"/>
        <v>47.945783233970751</v>
      </c>
      <c r="S62" s="37">
        <f t="shared" si="1"/>
        <v>50.706671794396769</v>
      </c>
      <c r="T62" s="37">
        <f t="shared" si="2"/>
        <v>49.325824699978845</v>
      </c>
      <c r="U62">
        <f>+IF('Média 24h-6h'!R62&lt;'Média Mensal'!$U$2,1,0)+IF('Média 6h-7h'!R62&lt;'Média Mensal'!$U$2,1,0)+IF('Média 7h-8h'!R62&lt;'Média Mensal'!$U$2,1,0)+IF('Média 8h-9h'!R62&lt;'Média Mensal'!$U$2,1,0)+IF('Média 9h-10h'!R62&lt;'Média Mensal'!$U$2,1,0)+IF('Média 10h-11h'!R62&lt;'Média Mensal'!$U$2,1,0)+IF('Média 11h-12h'!R62&lt;'Média Mensal'!$U$2,1,0)+IF('Média 12h-13h'!R62&lt;'Média Mensal'!$U$2,1,0)+IF('Média 13h-14h'!R62&lt;'Média Mensal'!$U$2,1,0)+IF('Média 14h-15h'!R62&lt;'Média Mensal'!$U$2,1,0)+IF('Média 15h-16h'!R62&lt;'Média Mensal'!$U$2,1,0)+IF('Média 16h-17h'!R62&lt;'Média Mensal'!$U$2,1,0)+IF('Média 17h-18h'!R62&lt;'Média Mensal'!$U$2,1,0)+IF('Média 18h-19h'!R62&lt;'Média Mensal'!$U$2,1,0)+IF('Média 19h-20h'!R62&lt;'Média Mensal'!$U$2,1,0)+IF('Média 20h-21h'!R62&lt;'Média Mensal'!$U$2,1,0)+IF('Média 21h-22h'!R62&lt;'Média Mensal'!$U$2,1,0)+IF('Média 22h-23h'!R62&lt;'Média Mensal'!$U$2,1,0)+IF('Média 23h-0h'!R62&lt;'Média Mensal'!$U$2,1,0)</f>
        <v>0</v>
      </c>
      <c r="V62">
        <f>+IF('Média 24h-6h'!S62&lt;'Média Mensal'!$U$2,1,0)+IF('Média 6h-7h'!S62&lt;'Média Mensal'!$U$2,1,0)+IF('Média 7h-8h'!S62&lt;'Média Mensal'!$U$2,1,0)+IF('Média 8h-9h'!S62&lt;'Média Mensal'!$U$2,1,0)+IF('Média 9h-10h'!S62&lt;'Média Mensal'!$U$2,1,0)+IF('Média 10h-11h'!S62&lt;'Média Mensal'!$U$2,1,0)+IF('Média 11h-12h'!S62&lt;'Média Mensal'!$U$2,1,0)+IF('Média 12h-13h'!S62&lt;'Média Mensal'!$U$2,1,0)+IF('Média 13h-14h'!S62&lt;'Média Mensal'!$U$2,1,0)+IF('Média 14h-15h'!S62&lt;'Média Mensal'!$U$2,1,0)+IF('Média 15h-16h'!S62&lt;'Média Mensal'!$U$2,1,0)+IF('Média 16h-17h'!S62&lt;'Média Mensal'!$U$2,1,0)+IF('Média 17h-18h'!S62&lt;'Média Mensal'!$U$2,1,0)+IF('Média 18h-19h'!S62&lt;'Média Mensal'!$U$2,1,0)+IF('Média 19h-20h'!S62&lt;'Média Mensal'!$U$2,1,0)+IF('Média 20h-21h'!S62&lt;'Média Mensal'!$U$2,1,0)+IF('Média 21h-22h'!S62&lt;'Média Mensal'!$U$2,1,0)+IF('Média 22h-23h'!S62&lt;'Média Mensal'!$U$2,1,0)+IF('Média 23h-0h'!S62&lt;'Média Mensal'!$U$2,1,0)</f>
        <v>0</v>
      </c>
    </row>
    <row r="63" spans="2:22" x14ac:dyDescent="0.25">
      <c r="B63" s="18" t="s">
        <v>56</v>
      </c>
      <c r="C63" s="18" t="s">
        <v>57</v>
      </c>
      <c r="D63" s="21">
        <v>651.69000000000005</v>
      </c>
      <c r="E63" s="8">
        <v>80136.255957994959</v>
      </c>
      <c r="F63" s="2">
        <v>83655.810101215306</v>
      </c>
      <c r="G63" s="9">
        <f t="shared" si="3"/>
        <v>163792.06605921028</v>
      </c>
      <c r="H63" s="8">
        <v>355</v>
      </c>
      <c r="I63" s="45">
        <v>356</v>
      </c>
      <c r="J63" s="9">
        <f t="shared" si="23"/>
        <v>711</v>
      </c>
      <c r="K63" s="8">
        <v>1359</v>
      </c>
      <c r="L63" s="45">
        <v>1357</v>
      </c>
      <c r="M63" s="9">
        <f t="shared" si="5"/>
        <v>2716</v>
      </c>
      <c r="N63" s="32">
        <f t="shared" si="12"/>
        <v>0.19370058387959488</v>
      </c>
      <c r="O63" s="32">
        <f t="shared" si="0"/>
        <v>0.20234478729565034</v>
      </c>
      <c r="P63" s="33">
        <f t="shared" si="13"/>
        <v>0.19802122249476545</v>
      </c>
      <c r="Q63" s="41"/>
      <c r="R63" s="37">
        <f t="shared" si="14"/>
        <v>46.753941632435797</v>
      </c>
      <c r="S63" s="37">
        <f t="shared" si="1"/>
        <v>48.835849446126858</v>
      </c>
      <c r="T63" s="37">
        <f t="shared" si="2"/>
        <v>47.794591788506061</v>
      </c>
      <c r="U63">
        <f>+IF('Média 24h-6h'!R63&lt;'Média Mensal'!$U$2,1,0)+IF('Média 6h-7h'!R63&lt;'Média Mensal'!$U$2,1,0)+IF('Média 7h-8h'!R63&lt;'Média Mensal'!$U$2,1,0)+IF('Média 8h-9h'!R63&lt;'Média Mensal'!$U$2,1,0)+IF('Média 9h-10h'!R63&lt;'Média Mensal'!$U$2,1,0)+IF('Média 10h-11h'!R63&lt;'Média Mensal'!$U$2,1,0)+IF('Média 11h-12h'!R63&lt;'Média Mensal'!$U$2,1,0)+IF('Média 12h-13h'!R63&lt;'Média Mensal'!$U$2,1,0)+IF('Média 13h-14h'!R63&lt;'Média Mensal'!$U$2,1,0)+IF('Média 14h-15h'!R63&lt;'Média Mensal'!$U$2,1,0)+IF('Média 15h-16h'!R63&lt;'Média Mensal'!$U$2,1,0)+IF('Média 16h-17h'!R63&lt;'Média Mensal'!$U$2,1,0)+IF('Média 17h-18h'!R63&lt;'Média Mensal'!$U$2,1,0)+IF('Média 18h-19h'!R63&lt;'Média Mensal'!$U$2,1,0)+IF('Média 19h-20h'!R63&lt;'Média Mensal'!$U$2,1,0)+IF('Média 20h-21h'!R63&lt;'Média Mensal'!$U$2,1,0)+IF('Média 21h-22h'!R63&lt;'Média Mensal'!$U$2,1,0)+IF('Média 22h-23h'!R63&lt;'Média Mensal'!$U$2,1,0)+IF('Média 23h-0h'!R63&lt;'Média Mensal'!$U$2,1,0)</f>
        <v>0</v>
      </c>
      <c r="V63">
        <f>+IF('Média 24h-6h'!S63&lt;'Média Mensal'!$U$2,1,0)+IF('Média 6h-7h'!S63&lt;'Média Mensal'!$U$2,1,0)+IF('Média 7h-8h'!S63&lt;'Média Mensal'!$U$2,1,0)+IF('Média 8h-9h'!S63&lt;'Média Mensal'!$U$2,1,0)+IF('Média 9h-10h'!S63&lt;'Média Mensal'!$U$2,1,0)+IF('Média 10h-11h'!S63&lt;'Média Mensal'!$U$2,1,0)+IF('Média 11h-12h'!S63&lt;'Média Mensal'!$U$2,1,0)+IF('Média 12h-13h'!S63&lt;'Média Mensal'!$U$2,1,0)+IF('Média 13h-14h'!S63&lt;'Média Mensal'!$U$2,1,0)+IF('Média 14h-15h'!S63&lt;'Média Mensal'!$U$2,1,0)+IF('Média 15h-16h'!S63&lt;'Média Mensal'!$U$2,1,0)+IF('Média 16h-17h'!S63&lt;'Média Mensal'!$U$2,1,0)+IF('Média 17h-18h'!S63&lt;'Média Mensal'!$U$2,1,0)+IF('Média 18h-19h'!S63&lt;'Média Mensal'!$U$2,1,0)+IF('Média 19h-20h'!S63&lt;'Média Mensal'!$U$2,1,0)+IF('Média 20h-21h'!S63&lt;'Média Mensal'!$U$2,1,0)+IF('Média 21h-22h'!S63&lt;'Média Mensal'!$U$2,1,0)+IF('Média 22h-23h'!S63&lt;'Média Mensal'!$U$2,1,0)+IF('Média 23h-0h'!S63&lt;'Média Mensal'!$U$2,1,0)</f>
        <v>0</v>
      </c>
    </row>
    <row r="64" spans="2:22" x14ac:dyDescent="0.25">
      <c r="B64" s="18" t="s">
        <v>57</v>
      </c>
      <c r="C64" s="18" t="s">
        <v>58</v>
      </c>
      <c r="D64" s="21">
        <v>1418.51</v>
      </c>
      <c r="E64" s="8">
        <v>76816.972464873499</v>
      </c>
      <c r="F64" s="2">
        <v>79550.485126768559</v>
      </c>
      <c r="G64" s="9">
        <f t="shared" si="3"/>
        <v>156367.45759164204</v>
      </c>
      <c r="H64" s="8">
        <v>355</v>
      </c>
      <c r="I64" s="45">
        <v>356</v>
      </c>
      <c r="J64" s="9">
        <f t="shared" si="23"/>
        <v>711</v>
      </c>
      <c r="K64" s="8">
        <v>1359</v>
      </c>
      <c r="L64" s="45">
        <v>1357</v>
      </c>
      <c r="M64" s="9">
        <f t="shared" si="5"/>
        <v>2716</v>
      </c>
      <c r="N64" s="3">
        <f t="shared" si="12"/>
        <v>0.18567740956238518</v>
      </c>
      <c r="O64" s="3">
        <f t="shared" si="0"/>
        <v>0.19241491980971129</v>
      </c>
      <c r="P64" s="4">
        <f t="shared" si="13"/>
        <v>0.18904502431455955</v>
      </c>
      <c r="Q64" s="41"/>
      <c r="R64" s="37">
        <f t="shared" si="14"/>
        <v>44.817370166203908</v>
      </c>
      <c r="S64" s="37">
        <f t="shared" si="1"/>
        <v>46.439279116619126</v>
      </c>
      <c r="T64" s="37">
        <f t="shared" si="2"/>
        <v>45.628088004564354</v>
      </c>
      <c r="U64">
        <f>+IF('Média 24h-6h'!R64&lt;'Média Mensal'!$U$2,1,0)+IF('Média 6h-7h'!R64&lt;'Média Mensal'!$U$2,1,0)+IF('Média 7h-8h'!R64&lt;'Média Mensal'!$U$2,1,0)+IF('Média 8h-9h'!R64&lt;'Média Mensal'!$U$2,1,0)+IF('Média 9h-10h'!R64&lt;'Média Mensal'!$U$2,1,0)+IF('Média 10h-11h'!R64&lt;'Média Mensal'!$U$2,1,0)+IF('Média 11h-12h'!R64&lt;'Média Mensal'!$U$2,1,0)+IF('Média 12h-13h'!R64&lt;'Média Mensal'!$U$2,1,0)+IF('Média 13h-14h'!R64&lt;'Média Mensal'!$U$2,1,0)+IF('Média 14h-15h'!R64&lt;'Média Mensal'!$U$2,1,0)+IF('Média 15h-16h'!R64&lt;'Média Mensal'!$U$2,1,0)+IF('Média 16h-17h'!R64&lt;'Média Mensal'!$U$2,1,0)+IF('Média 17h-18h'!R64&lt;'Média Mensal'!$U$2,1,0)+IF('Média 18h-19h'!R64&lt;'Média Mensal'!$U$2,1,0)+IF('Média 19h-20h'!R64&lt;'Média Mensal'!$U$2,1,0)+IF('Média 20h-21h'!R64&lt;'Média Mensal'!$U$2,1,0)+IF('Média 21h-22h'!R64&lt;'Média Mensal'!$U$2,1,0)+IF('Média 22h-23h'!R64&lt;'Média Mensal'!$U$2,1,0)+IF('Média 23h-0h'!R64&lt;'Média Mensal'!$U$2,1,0)</f>
        <v>0</v>
      </c>
      <c r="V64">
        <f>+IF('Média 24h-6h'!S64&lt;'Média Mensal'!$U$2,1,0)+IF('Média 6h-7h'!S64&lt;'Média Mensal'!$U$2,1,0)+IF('Média 7h-8h'!S64&lt;'Média Mensal'!$U$2,1,0)+IF('Média 8h-9h'!S64&lt;'Média Mensal'!$U$2,1,0)+IF('Média 9h-10h'!S64&lt;'Média Mensal'!$U$2,1,0)+IF('Média 10h-11h'!S64&lt;'Média Mensal'!$U$2,1,0)+IF('Média 11h-12h'!S64&lt;'Média Mensal'!$U$2,1,0)+IF('Média 12h-13h'!S64&lt;'Média Mensal'!$U$2,1,0)+IF('Média 13h-14h'!S64&lt;'Média Mensal'!$U$2,1,0)+IF('Média 14h-15h'!S64&lt;'Média Mensal'!$U$2,1,0)+IF('Média 15h-16h'!S64&lt;'Média Mensal'!$U$2,1,0)+IF('Média 16h-17h'!S64&lt;'Média Mensal'!$U$2,1,0)+IF('Média 17h-18h'!S64&lt;'Média Mensal'!$U$2,1,0)+IF('Média 18h-19h'!S64&lt;'Média Mensal'!$U$2,1,0)+IF('Média 19h-20h'!S64&lt;'Média Mensal'!$U$2,1,0)+IF('Média 20h-21h'!S64&lt;'Média Mensal'!$U$2,1,0)+IF('Média 21h-22h'!S64&lt;'Média Mensal'!$U$2,1,0)+IF('Média 22h-23h'!S64&lt;'Média Mensal'!$U$2,1,0)+IF('Média 23h-0h'!S64&lt;'Média Mensal'!$U$2,1,0)</f>
        <v>0</v>
      </c>
    </row>
    <row r="65" spans="2:22" x14ac:dyDescent="0.25">
      <c r="B65" s="18" t="s">
        <v>58</v>
      </c>
      <c r="C65" s="18" t="s">
        <v>59</v>
      </c>
      <c r="D65" s="21">
        <v>824.81</v>
      </c>
      <c r="E65" s="8">
        <v>66743.693005126042</v>
      </c>
      <c r="F65" s="2">
        <v>67731.821971359808</v>
      </c>
      <c r="G65" s="9">
        <f t="shared" si="3"/>
        <v>134475.51497648587</v>
      </c>
      <c r="H65" s="8">
        <v>355</v>
      </c>
      <c r="I65" s="45">
        <v>356</v>
      </c>
      <c r="J65" s="9">
        <f t="shared" si="23"/>
        <v>711</v>
      </c>
      <c r="K65" s="8">
        <v>1359</v>
      </c>
      <c r="L65" s="45">
        <v>1357</v>
      </c>
      <c r="M65" s="9">
        <f t="shared" si="5"/>
        <v>2716</v>
      </c>
      <c r="N65" s="3">
        <f t="shared" si="12"/>
        <v>0.16132887855591824</v>
      </c>
      <c r="O65" s="3">
        <f t="shared" si="0"/>
        <v>0.16382820384334015</v>
      </c>
      <c r="P65" s="4">
        <f t="shared" si="13"/>
        <v>0.16257811817106316</v>
      </c>
      <c r="Q65" s="41"/>
      <c r="R65" s="37">
        <f t="shared" si="14"/>
        <v>38.940310971485438</v>
      </c>
      <c r="S65" s="37">
        <f t="shared" si="1"/>
        <v>39.539884396590665</v>
      </c>
      <c r="T65" s="37">
        <f t="shared" si="2"/>
        <v>39.240010206152867</v>
      </c>
      <c r="U65">
        <f>+IF('Média 24h-6h'!R65&lt;'Média Mensal'!$U$2,1,0)+IF('Média 6h-7h'!R65&lt;'Média Mensal'!$U$2,1,0)+IF('Média 7h-8h'!R65&lt;'Média Mensal'!$U$2,1,0)+IF('Média 8h-9h'!R65&lt;'Média Mensal'!$U$2,1,0)+IF('Média 9h-10h'!R65&lt;'Média Mensal'!$U$2,1,0)+IF('Média 10h-11h'!R65&lt;'Média Mensal'!$U$2,1,0)+IF('Média 11h-12h'!R65&lt;'Média Mensal'!$U$2,1,0)+IF('Média 12h-13h'!R65&lt;'Média Mensal'!$U$2,1,0)+IF('Média 13h-14h'!R65&lt;'Média Mensal'!$U$2,1,0)+IF('Média 14h-15h'!R65&lt;'Média Mensal'!$U$2,1,0)+IF('Média 15h-16h'!R65&lt;'Média Mensal'!$U$2,1,0)+IF('Média 16h-17h'!R65&lt;'Média Mensal'!$U$2,1,0)+IF('Média 17h-18h'!R65&lt;'Média Mensal'!$U$2,1,0)+IF('Média 18h-19h'!R65&lt;'Média Mensal'!$U$2,1,0)+IF('Média 19h-20h'!R65&lt;'Média Mensal'!$U$2,1,0)+IF('Média 20h-21h'!R65&lt;'Média Mensal'!$U$2,1,0)+IF('Média 21h-22h'!R65&lt;'Média Mensal'!$U$2,1,0)+IF('Média 22h-23h'!R65&lt;'Média Mensal'!$U$2,1,0)+IF('Média 23h-0h'!R65&lt;'Média Mensal'!$U$2,1,0)</f>
        <v>0</v>
      </c>
      <c r="V65">
        <f>+IF('Média 24h-6h'!S65&lt;'Média Mensal'!$U$2,1,0)+IF('Média 6h-7h'!S65&lt;'Média Mensal'!$U$2,1,0)+IF('Média 7h-8h'!S65&lt;'Média Mensal'!$U$2,1,0)+IF('Média 8h-9h'!S65&lt;'Média Mensal'!$U$2,1,0)+IF('Média 9h-10h'!S65&lt;'Média Mensal'!$U$2,1,0)+IF('Média 10h-11h'!S65&lt;'Média Mensal'!$U$2,1,0)+IF('Média 11h-12h'!S65&lt;'Média Mensal'!$U$2,1,0)+IF('Média 12h-13h'!S65&lt;'Média Mensal'!$U$2,1,0)+IF('Média 13h-14h'!S65&lt;'Média Mensal'!$U$2,1,0)+IF('Média 14h-15h'!S65&lt;'Média Mensal'!$U$2,1,0)+IF('Média 15h-16h'!S65&lt;'Média Mensal'!$U$2,1,0)+IF('Média 16h-17h'!S65&lt;'Média Mensal'!$U$2,1,0)+IF('Média 17h-18h'!S65&lt;'Média Mensal'!$U$2,1,0)+IF('Média 18h-19h'!S65&lt;'Média Mensal'!$U$2,1,0)+IF('Média 19h-20h'!S65&lt;'Média Mensal'!$U$2,1,0)+IF('Média 20h-21h'!S65&lt;'Média Mensal'!$U$2,1,0)+IF('Média 21h-22h'!S65&lt;'Média Mensal'!$U$2,1,0)+IF('Média 22h-23h'!S65&lt;'Média Mensal'!$U$2,1,0)+IF('Média 23h-0h'!S65&lt;'Média Mensal'!$U$2,1,0)</f>
        <v>0</v>
      </c>
    </row>
    <row r="66" spans="2:22" x14ac:dyDescent="0.25">
      <c r="B66" s="18" t="s">
        <v>59</v>
      </c>
      <c r="C66" s="18" t="s">
        <v>60</v>
      </c>
      <c r="D66" s="21">
        <v>1119.4000000000001</v>
      </c>
      <c r="E66" s="8">
        <v>27582.257577503304</v>
      </c>
      <c r="F66" s="2">
        <v>28875.408804495019</v>
      </c>
      <c r="G66" s="9">
        <f t="shared" si="3"/>
        <v>56457.666381998322</v>
      </c>
      <c r="H66" s="8">
        <v>233</v>
      </c>
      <c r="I66" s="45">
        <v>215</v>
      </c>
      <c r="J66" s="9">
        <f t="shared" si="23"/>
        <v>448</v>
      </c>
      <c r="K66" s="8">
        <v>759</v>
      </c>
      <c r="L66" s="45">
        <v>774</v>
      </c>
      <c r="M66" s="9">
        <f t="shared" si="5"/>
        <v>1533</v>
      </c>
      <c r="N66" s="3">
        <f t="shared" si="12"/>
        <v>0.11561979199154637</v>
      </c>
      <c r="O66" s="3">
        <f t="shared" si="0"/>
        <v>0.12112574584925256</v>
      </c>
      <c r="P66" s="4">
        <f t="shared" si="13"/>
        <v>0.11837179922088244</v>
      </c>
      <c r="Q66" s="41"/>
      <c r="R66" s="37">
        <f t="shared" si="14"/>
        <v>27.8046951386122</v>
      </c>
      <c r="S66" s="37">
        <f t="shared" si="1"/>
        <v>29.196571086445925</v>
      </c>
      <c r="T66" s="37">
        <f t="shared" si="2"/>
        <v>28.499579193335851</v>
      </c>
      <c r="U66">
        <f>+IF('Média 24h-6h'!R66&lt;'Média Mensal'!$U$2,1,0)+IF('Média 6h-7h'!R66&lt;'Média Mensal'!$U$2,1,0)+IF('Média 7h-8h'!R66&lt;'Média Mensal'!$U$2,1,0)+IF('Média 8h-9h'!R66&lt;'Média Mensal'!$U$2,1,0)+IF('Média 9h-10h'!R66&lt;'Média Mensal'!$U$2,1,0)+IF('Média 10h-11h'!R66&lt;'Média Mensal'!$U$2,1,0)+IF('Média 11h-12h'!R66&lt;'Média Mensal'!$U$2,1,0)+IF('Média 12h-13h'!R66&lt;'Média Mensal'!$U$2,1,0)+IF('Média 13h-14h'!R66&lt;'Média Mensal'!$U$2,1,0)+IF('Média 14h-15h'!R66&lt;'Média Mensal'!$U$2,1,0)+IF('Média 15h-16h'!R66&lt;'Média Mensal'!$U$2,1,0)+IF('Média 16h-17h'!R66&lt;'Média Mensal'!$U$2,1,0)+IF('Média 17h-18h'!R66&lt;'Média Mensal'!$U$2,1,0)+IF('Média 18h-19h'!R66&lt;'Média Mensal'!$U$2,1,0)+IF('Média 19h-20h'!R66&lt;'Média Mensal'!$U$2,1,0)+IF('Média 20h-21h'!R66&lt;'Média Mensal'!$U$2,1,0)+IF('Média 21h-22h'!R66&lt;'Média Mensal'!$U$2,1,0)+IF('Média 22h-23h'!R66&lt;'Média Mensal'!$U$2,1,0)+IF('Média 23h-0h'!R66&lt;'Média Mensal'!$U$2,1,0)</f>
        <v>1</v>
      </c>
      <c r="V66">
        <f>+IF('Média 24h-6h'!S66&lt;'Média Mensal'!$U$2,1,0)+IF('Média 6h-7h'!S66&lt;'Média Mensal'!$U$2,1,0)+IF('Média 7h-8h'!S66&lt;'Média Mensal'!$U$2,1,0)+IF('Média 8h-9h'!S66&lt;'Média Mensal'!$U$2,1,0)+IF('Média 9h-10h'!S66&lt;'Média Mensal'!$U$2,1,0)+IF('Média 10h-11h'!S66&lt;'Média Mensal'!$U$2,1,0)+IF('Média 11h-12h'!S66&lt;'Média Mensal'!$U$2,1,0)+IF('Média 12h-13h'!S66&lt;'Média Mensal'!$U$2,1,0)+IF('Média 13h-14h'!S66&lt;'Média Mensal'!$U$2,1,0)+IF('Média 14h-15h'!S66&lt;'Média Mensal'!$U$2,1,0)+IF('Média 15h-16h'!S66&lt;'Média Mensal'!$U$2,1,0)+IF('Média 16h-17h'!S66&lt;'Média Mensal'!$U$2,1,0)+IF('Média 17h-18h'!S66&lt;'Média Mensal'!$U$2,1,0)+IF('Média 18h-19h'!S66&lt;'Média Mensal'!$U$2,1,0)+IF('Média 19h-20h'!S66&lt;'Média Mensal'!$U$2,1,0)+IF('Média 20h-21h'!S66&lt;'Média Mensal'!$U$2,1,0)+IF('Média 21h-22h'!S66&lt;'Média Mensal'!$U$2,1,0)+IF('Média 22h-23h'!S66&lt;'Média Mensal'!$U$2,1,0)+IF('Média 23h-0h'!S66&lt;'Média Mensal'!$U$2,1,0)</f>
        <v>4</v>
      </c>
    </row>
    <row r="67" spans="2:22" x14ac:dyDescent="0.25">
      <c r="B67" s="18" t="s">
        <v>60</v>
      </c>
      <c r="C67" s="18" t="s">
        <v>61</v>
      </c>
      <c r="D67" s="21">
        <v>1194.23</v>
      </c>
      <c r="E67" s="8">
        <v>23722.008713604449</v>
      </c>
      <c r="F67" s="2">
        <v>24739.058209958042</v>
      </c>
      <c r="G67" s="9">
        <f t="shared" si="3"/>
        <v>48461.066923562496</v>
      </c>
      <c r="H67" s="8">
        <v>233</v>
      </c>
      <c r="I67" s="45">
        <v>215</v>
      </c>
      <c r="J67" s="9">
        <f t="shared" si="23"/>
        <v>448</v>
      </c>
      <c r="K67" s="8">
        <v>759</v>
      </c>
      <c r="L67" s="45">
        <v>774</v>
      </c>
      <c r="M67" s="9">
        <f t="shared" si="5"/>
        <v>1533</v>
      </c>
      <c r="N67" s="3">
        <f t="shared" si="12"/>
        <v>9.9438332971178947E-2</v>
      </c>
      <c r="O67" s="3">
        <f t="shared" si="0"/>
        <v>0.10377469969612253</v>
      </c>
      <c r="P67" s="4">
        <f t="shared" si="13"/>
        <v>0.10160575261989151</v>
      </c>
      <c r="Q67" s="41"/>
      <c r="R67" s="37">
        <f t="shared" si="14"/>
        <v>23.913315235488355</v>
      </c>
      <c r="S67" s="37">
        <f t="shared" si="1"/>
        <v>25.014214570230578</v>
      </c>
      <c r="T67" s="37">
        <f t="shared" si="2"/>
        <v>24.462931309218828</v>
      </c>
      <c r="U67">
        <f>+IF('Média 24h-6h'!R67&lt;'Média Mensal'!$U$2,1,0)+IF('Média 6h-7h'!R67&lt;'Média Mensal'!$U$2,1,0)+IF('Média 7h-8h'!R67&lt;'Média Mensal'!$U$2,1,0)+IF('Média 8h-9h'!R67&lt;'Média Mensal'!$U$2,1,0)+IF('Média 9h-10h'!R67&lt;'Média Mensal'!$U$2,1,0)+IF('Média 10h-11h'!R67&lt;'Média Mensal'!$U$2,1,0)+IF('Média 11h-12h'!R67&lt;'Média Mensal'!$U$2,1,0)+IF('Média 12h-13h'!R67&lt;'Média Mensal'!$U$2,1,0)+IF('Média 13h-14h'!R67&lt;'Média Mensal'!$U$2,1,0)+IF('Média 14h-15h'!R67&lt;'Média Mensal'!$U$2,1,0)+IF('Média 15h-16h'!R67&lt;'Média Mensal'!$U$2,1,0)+IF('Média 16h-17h'!R67&lt;'Média Mensal'!$U$2,1,0)+IF('Média 17h-18h'!R67&lt;'Média Mensal'!$U$2,1,0)+IF('Média 18h-19h'!R67&lt;'Média Mensal'!$U$2,1,0)+IF('Média 19h-20h'!R67&lt;'Média Mensal'!$U$2,1,0)+IF('Média 20h-21h'!R67&lt;'Média Mensal'!$U$2,1,0)+IF('Média 21h-22h'!R67&lt;'Média Mensal'!$U$2,1,0)+IF('Média 22h-23h'!R67&lt;'Média Mensal'!$U$2,1,0)+IF('Média 23h-0h'!R67&lt;'Média Mensal'!$U$2,1,0)</f>
        <v>1</v>
      </c>
      <c r="V67">
        <f>+IF('Média 24h-6h'!S67&lt;'Média Mensal'!$U$2,1,0)+IF('Média 6h-7h'!S67&lt;'Média Mensal'!$U$2,1,0)+IF('Média 7h-8h'!S67&lt;'Média Mensal'!$U$2,1,0)+IF('Média 8h-9h'!S67&lt;'Média Mensal'!$U$2,1,0)+IF('Média 9h-10h'!S67&lt;'Média Mensal'!$U$2,1,0)+IF('Média 10h-11h'!S67&lt;'Média Mensal'!$U$2,1,0)+IF('Média 11h-12h'!S67&lt;'Média Mensal'!$U$2,1,0)+IF('Média 12h-13h'!S67&lt;'Média Mensal'!$U$2,1,0)+IF('Média 13h-14h'!S67&lt;'Média Mensal'!$U$2,1,0)+IF('Média 14h-15h'!S67&lt;'Média Mensal'!$U$2,1,0)+IF('Média 15h-16h'!S67&lt;'Média Mensal'!$U$2,1,0)+IF('Média 16h-17h'!S67&lt;'Média Mensal'!$U$2,1,0)+IF('Média 17h-18h'!S67&lt;'Média Mensal'!$U$2,1,0)+IF('Média 18h-19h'!S67&lt;'Média Mensal'!$U$2,1,0)+IF('Média 19h-20h'!S67&lt;'Média Mensal'!$U$2,1,0)+IF('Média 20h-21h'!S67&lt;'Média Mensal'!$U$2,1,0)+IF('Média 21h-22h'!S67&lt;'Média Mensal'!$U$2,1,0)+IF('Média 22h-23h'!S67&lt;'Média Mensal'!$U$2,1,0)+IF('Média 23h-0h'!S67&lt;'Média Mensal'!$U$2,1,0)</f>
        <v>4</v>
      </c>
    </row>
    <row r="68" spans="2:22" x14ac:dyDescent="0.25">
      <c r="B68" s="18" t="s">
        <v>61</v>
      </c>
      <c r="C68" s="18" t="s">
        <v>62</v>
      </c>
      <c r="D68" s="21">
        <v>1468.1</v>
      </c>
      <c r="E68" s="8">
        <v>21382.722584496856</v>
      </c>
      <c r="F68" s="2">
        <v>22281.391057495486</v>
      </c>
      <c r="G68" s="9">
        <f t="shared" si="3"/>
        <v>43664.113641992342</v>
      </c>
      <c r="H68" s="8">
        <v>233</v>
      </c>
      <c r="I68" s="45">
        <v>215</v>
      </c>
      <c r="J68" s="9">
        <f t="shared" si="23"/>
        <v>448</v>
      </c>
      <c r="K68" s="8">
        <v>759</v>
      </c>
      <c r="L68" s="45">
        <v>774</v>
      </c>
      <c r="M68" s="9">
        <f t="shared" si="5"/>
        <v>1533</v>
      </c>
      <c r="N68" s="3">
        <f t="shared" si="12"/>
        <v>8.9632472269017674E-2</v>
      </c>
      <c r="O68" s="3">
        <f t="shared" si="0"/>
        <v>9.3465347232690218E-2</v>
      </c>
      <c r="P68" s="4">
        <f t="shared" si="13"/>
        <v>9.1548234711233717E-2</v>
      </c>
      <c r="Q68" s="41"/>
      <c r="R68" s="37">
        <f t="shared" si="14"/>
        <v>21.555163895662155</v>
      </c>
      <c r="S68" s="37">
        <f t="shared" si="1"/>
        <v>22.529212393827589</v>
      </c>
      <c r="T68" s="37">
        <f t="shared" si="2"/>
        <v>22.041450601712441</v>
      </c>
      <c r="U68">
        <f>+IF('Média 24h-6h'!R68&lt;'Média Mensal'!$U$2,1,0)+IF('Média 6h-7h'!R68&lt;'Média Mensal'!$U$2,1,0)+IF('Média 7h-8h'!R68&lt;'Média Mensal'!$U$2,1,0)+IF('Média 8h-9h'!R68&lt;'Média Mensal'!$U$2,1,0)+IF('Média 9h-10h'!R68&lt;'Média Mensal'!$U$2,1,0)+IF('Média 10h-11h'!R68&lt;'Média Mensal'!$U$2,1,0)+IF('Média 11h-12h'!R68&lt;'Média Mensal'!$U$2,1,0)+IF('Média 12h-13h'!R68&lt;'Média Mensal'!$U$2,1,0)+IF('Média 13h-14h'!R68&lt;'Média Mensal'!$U$2,1,0)+IF('Média 14h-15h'!R68&lt;'Média Mensal'!$U$2,1,0)+IF('Média 15h-16h'!R68&lt;'Média Mensal'!$U$2,1,0)+IF('Média 16h-17h'!R68&lt;'Média Mensal'!$U$2,1,0)+IF('Média 17h-18h'!R68&lt;'Média Mensal'!$U$2,1,0)+IF('Média 18h-19h'!R68&lt;'Média Mensal'!$U$2,1,0)+IF('Média 19h-20h'!R68&lt;'Média Mensal'!$U$2,1,0)+IF('Média 20h-21h'!R68&lt;'Média Mensal'!$U$2,1,0)+IF('Média 21h-22h'!R68&lt;'Média Mensal'!$U$2,1,0)+IF('Média 22h-23h'!R68&lt;'Média Mensal'!$U$2,1,0)+IF('Média 23h-0h'!R68&lt;'Média Mensal'!$U$2,1,0)</f>
        <v>1</v>
      </c>
      <c r="V68">
        <f>+IF('Média 24h-6h'!S68&lt;'Média Mensal'!$U$2,1,0)+IF('Média 6h-7h'!S68&lt;'Média Mensal'!$U$2,1,0)+IF('Média 7h-8h'!S68&lt;'Média Mensal'!$U$2,1,0)+IF('Média 8h-9h'!S68&lt;'Média Mensal'!$U$2,1,0)+IF('Média 9h-10h'!S68&lt;'Média Mensal'!$U$2,1,0)+IF('Média 10h-11h'!S68&lt;'Média Mensal'!$U$2,1,0)+IF('Média 11h-12h'!S68&lt;'Média Mensal'!$U$2,1,0)+IF('Média 12h-13h'!S68&lt;'Média Mensal'!$U$2,1,0)+IF('Média 13h-14h'!S68&lt;'Média Mensal'!$U$2,1,0)+IF('Média 14h-15h'!S68&lt;'Média Mensal'!$U$2,1,0)+IF('Média 15h-16h'!S68&lt;'Média Mensal'!$U$2,1,0)+IF('Média 16h-17h'!S68&lt;'Média Mensal'!$U$2,1,0)+IF('Média 17h-18h'!S68&lt;'Média Mensal'!$U$2,1,0)+IF('Média 18h-19h'!S68&lt;'Média Mensal'!$U$2,1,0)+IF('Média 19h-20h'!S68&lt;'Média Mensal'!$U$2,1,0)+IF('Média 20h-21h'!S68&lt;'Média Mensal'!$U$2,1,0)+IF('Média 21h-22h'!S68&lt;'Média Mensal'!$U$2,1,0)+IF('Média 22h-23h'!S68&lt;'Média Mensal'!$U$2,1,0)+IF('Média 23h-0h'!S68&lt;'Média Mensal'!$U$2,1,0)</f>
        <v>5</v>
      </c>
    </row>
    <row r="69" spans="2:22" x14ac:dyDescent="0.25">
      <c r="B69" s="19" t="s">
        <v>62</v>
      </c>
      <c r="C69" s="19" t="s">
        <v>63</v>
      </c>
      <c r="D69" s="22">
        <v>702.48</v>
      </c>
      <c r="E69" s="10">
        <v>11080.981390538811</v>
      </c>
      <c r="F69" s="5">
        <v>10962.999999999998</v>
      </c>
      <c r="G69" s="11">
        <f t="shared" si="3"/>
        <v>22043.981390538807</v>
      </c>
      <c r="H69" s="10">
        <v>233</v>
      </c>
      <c r="I69" s="46">
        <v>215</v>
      </c>
      <c r="J69" s="11">
        <f t="shared" si="23"/>
        <v>448</v>
      </c>
      <c r="K69" s="10">
        <v>759</v>
      </c>
      <c r="L69" s="46">
        <v>774</v>
      </c>
      <c r="M69" s="11">
        <f t="shared" si="5"/>
        <v>1533</v>
      </c>
      <c r="N69" s="6">
        <f t="shared" si="12"/>
        <v>4.6449452508965504E-2</v>
      </c>
      <c r="O69" s="6">
        <f t="shared" si="0"/>
        <v>4.5987281452397721E-2</v>
      </c>
      <c r="P69" s="7">
        <f t="shared" si="13"/>
        <v>4.6218448377486218E-2</v>
      </c>
      <c r="Q69" s="41"/>
      <c r="R69" s="37">
        <f t="shared" si="14"/>
        <v>11.170344143688318</v>
      </c>
      <c r="S69" s="37">
        <f t="shared" si="1"/>
        <v>11.084934277047521</v>
      </c>
      <c r="T69" s="37">
        <f t="shared" si="2"/>
        <v>11.127703882149827</v>
      </c>
      <c r="U69">
        <f>+IF('Média 24h-6h'!R69&lt;'Média Mensal'!$U$2,1,0)+IF('Média 6h-7h'!R69&lt;'Média Mensal'!$U$2,1,0)+IF('Média 7h-8h'!R69&lt;'Média Mensal'!$U$2,1,0)+IF('Média 8h-9h'!R69&lt;'Média Mensal'!$U$2,1,0)+IF('Média 9h-10h'!R69&lt;'Média Mensal'!$U$2,1,0)+IF('Média 10h-11h'!R69&lt;'Média Mensal'!$U$2,1,0)+IF('Média 11h-12h'!R69&lt;'Média Mensal'!$U$2,1,0)+IF('Média 12h-13h'!R69&lt;'Média Mensal'!$U$2,1,0)+IF('Média 13h-14h'!R69&lt;'Média Mensal'!$U$2,1,0)+IF('Média 14h-15h'!R69&lt;'Média Mensal'!$U$2,1,0)+IF('Média 15h-16h'!R69&lt;'Média Mensal'!$U$2,1,0)+IF('Média 16h-17h'!R69&lt;'Média Mensal'!$U$2,1,0)+IF('Média 17h-18h'!R69&lt;'Média Mensal'!$U$2,1,0)+IF('Média 18h-19h'!R69&lt;'Média Mensal'!$U$2,1,0)+IF('Média 19h-20h'!R69&lt;'Média Mensal'!$U$2,1,0)+IF('Média 20h-21h'!R69&lt;'Média Mensal'!$U$2,1,0)+IF('Média 21h-22h'!R69&lt;'Média Mensal'!$U$2,1,0)+IF('Média 22h-23h'!R69&lt;'Média Mensal'!$U$2,1,0)+IF('Média 23h-0h'!R69&lt;'Média Mensal'!$U$2,1,0)</f>
        <v>6</v>
      </c>
      <c r="V69">
        <f>+IF('Média 24h-6h'!S69&lt;'Média Mensal'!$U$2,1,0)+IF('Média 6h-7h'!S69&lt;'Média Mensal'!$U$2,1,0)+IF('Média 7h-8h'!S69&lt;'Média Mensal'!$U$2,1,0)+IF('Média 8h-9h'!S69&lt;'Média Mensal'!$U$2,1,0)+IF('Média 9h-10h'!S69&lt;'Média Mensal'!$U$2,1,0)+IF('Média 10h-11h'!S69&lt;'Média Mensal'!$U$2,1,0)+IF('Média 11h-12h'!S69&lt;'Média Mensal'!$U$2,1,0)+IF('Média 12h-13h'!S69&lt;'Média Mensal'!$U$2,1,0)+IF('Média 13h-14h'!S69&lt;'Média Mensal'!$U$2,1,0)+IF('Média 14h-15h'!S69&lt;'Média Mensal'!$U$2,1,0)+IF('Média 15h-16h'!S69&lt;'Média Mensal'!$U$2,1,0)+IF('Média 16h-17h'!S69&lt;'Média Mensal'!$U$2,1,0)+IF('Média 17h-18h'!S69&lt;'Média Mensal'!$U$2,1,0)+IF('Média 18h-19h'!S69&lt;'Média Mensal'!$U$2,1,0)+IF('Média 19h-20h'!S69&lt;'Média Mensal'!$U$2,1,0)+IF('Média 20h-21h'!S69&lt;'Média Mensal'!$U$2,1,0)+IF('Média 21h-22h'!S69&lt;'Média Mensal'!$U$2,1,0)+IF('Média 22h-23h'!S69&lt;'Média Mensal'!$U$2,1,0)+IF('Média 23h-0h'!S69&lt;'Média Mensal'!$U$2,1,0)</f>
        <v>8</v>
      </c>
    </row>
    <row r="70" spans="2:22" x14ac:dyDescent="0.25">
      <c r="B70" s="17" t="s">
        <v>100</v>
      </c>
      <c r="C70" s="17" t="s">
        <v>64</v>
      </c>
      <c r="D70" s="21">
        <v>463.71</v>
      </c>
      <c r="E70" s="13">
        <v>102709.00000000001</v>
      </c>
      <c r="F70" s="13">
        <v>85456.563082024164</v>
      </c>
      <c r="G70" s="14">
        <f t="shared" si="3"/>
        <v>188165.56308202416</v>
      </c>
      <c r="H70" s="12">
        <v>5301</v>
      </c>
      <c r="I70" s="13">
        <v>5386</v>
      </c>
      <c r="J70" s="14">
        <f t="shared" si="4"/>
        <v>10687</v>
      </c>
      <c r="K70" s="12">
        <v>0</v>
      </c>
      <c r="L70" s="13">
        <v>0</v>
      </c>
      <c r="M70" s="14">
        <f t="shared" si="5"/>
        <v>0</v>
      </c>
      <c r="N70" s="15">
        <f t="shared" si="12"/>
        <v>8.9700929943337046E-2</v>
      </c>
      <c r="O70" s="15">
        <f t="shared" si="0"/>
        <v>7.3455669604688564E-2</v>
      </c>
      <c r="P70" s="16">
        <f t="shared" si="13"/>
        <v>8.1513695716335946E-2</v>
      </c>
      <c r="Q70" s="41"/>
      <c r="R70" s="37">
        <f t="shared" si="14"/>
        <v>19.375400867760803</v>
      </c>
      <c r="S70" s="37">
        <f t="shared" si="1"/>
        <v>15.866424634612731</v>
      </c>
      <c r="T70" s="37">
        <f t="shared" si="2"/>
        <v>17.606958274728566</v>
      </c>
      <c r="U70">
        <f>+IF('Média 24h-6h'!R70&lt;'Média Mensal'!$U$2,1,0)+IF('Média 6h-7h'!R70&lt;'Média Mensal'!$U$2,1,0)+IF('Média 7h-8h'!R70&lt;'Média Mensal'!$U$2,1,0)+IF('Média 8h-9h'!R70&lt;'Média Mensal'!$U$2,1,0)+IF('Média 9h-10h'!R70&lt;'Média Mensal'!$U$2,1,0)+IF('Média 10h-11h'!R70&lt;'Média Mensal'!$U$2,1,0)+IF('Média 11h-12h'!R70&lt;'Média Mensal'!$U$2,1,0)+IF('Média 12h-13h'!R70&lt;'Média Mensal'!$U$2,1,0)+IF('Média 13h-14h'!R70&lt;'Média Mensal'!$U$2,1,0)+IF('Média 14h-15h'!R70&lt;'Média Mensal'!$U$2,1,0)+IF('Média 15h-16h'!R70&lt;'Média Mensal'!$U$2,1,0)+IF('Média 16h-17h'!R70&lt;'Média Mensal'!$U$2,1,0)+IF('Média 17h-18h'!R70&lt;'Média Mensal'!$U$2,1,0)+IF('Média 18h-19h'!R70&lt;'Média Mensal'!$U$2,1,0)+IF('Média 19h-20h'!R70&lt;'Média Mensal'!$U$2,1,0)+IF('Média 20h-21h'!R70&lt;'Média Mensal'!$U$2,1,0)+IF('Média 21h-22h'!R70&lt;'Média Mensal'!$U$2,1,0)+IF('Média 22h-23h'!R70&lt;'Média Mensal'!$U$2,1,0)+IF('Média 23h-0h'!R70&lt;'Média Mensal'!$U$2,1,0)</f>
        <v>2</v>
      </c>
      <c r="V70">
        <f>+IF('Média 24h-6h'!S70&lt;'Média Mensal'!$U$2,1,0)+IF('Média 6h-7h'!S70&lt;'Média Mensal'!$U$2,1,0)+IF('Média 7h-8h'!S70&lt;'Média Mensal'!$U$2,1,0)+IF('Média 8h-9h'!S70&lt;'Média Mensal'!$U$2,1,0)+IF('Média 9h-10h'!S70&lt;'Média Mensal'!$U$2,1,0)+IF('Média 10h-11h'!S70&lt;'Média Mensal'!$U$2,1,0)+IF('Média 11h-12h'!S70&lt;'Média Mensal'!$U$2,1,0)+IF('Média 12h-13h'!S70&lt;'Média Mensal'!$U$2,1,0)+IF('Média 13h-14h'!S70&lt;'Média Mensal'!$U$2,1,0)+IF('Média 14h-15h'!S70&lt;'Média Mensal'!$U$2,1,0)+IF('Média 15h-16h'!S70&lt;'Média Mensal'!$U$2,1,0)+IF('Média 16h-17h'!S70&lt;'Média Mensal'!$U$2,1,0)+IF('Média 17h-18h'!S70&lt;'Média Mensal'!$U$2,1,0)+IF('Média 18h-19h'!S70&lt;'Média Mensal'!$U$2,1,0)+IF('Média 19h-20h'!S70&lt;'Média Mensal'!$U$2,1,0)+IF('Média 20h-21h'!S70&lt;'Média Mensal'!$U$2,1,0)+IF('Média 21h-22h'!S70&lt;'Média Mensal'!$U$2,1,0)+IF('Média 22h-23h'!S70&lt;'Média Mensal'!$U$2,1,0)+IF('Média 23h-0h'!S70&lt;'Média Mensal'!$U$2,1,0)</f>
        <v>3</v>
      </c>
    </row>
    <row r="71" spans="2:22" x14ac:dyDescent="0.25">
      <c r="B71" s="18" t="s">
        <v>64</v>
      </c>
      <c r="C71" s="18" t="s">
        <v>65</v>
      </c>
      <c r="D71" s="21">
        <v>716.25</v>
      </c>
      <c r="E71" s="2">
        <v>139709.34699373439</v>
      </c>
      <c r="F71" s="2">
        <v>127520.89350303354</v>
      </c>
      <c r="G71" s="9">
        <f t="shared" ref="G71:G84" si="24">+E71+F71</f>
        <v>267230.24049676792</v>
      </c>
      <c r="H71" s="8">
        <v>5299</v>
      </c>
      <c r="I71" s="2">
        <v>5388</v>
      </c>
      <c r="J71" s="9">
        <f t="shared" ref="J71:J84" si="25">+H71+I71</f>
        <v>10687</v>
      </c>
      <c r="K71" s="8">
        <v>0</v>
      </c>
      <c r="L71" s="2">
        <v>0</v>
      </c>
      <c r="M71" s="9">
        <f t="shared" ref="M71:M84" si="26">+K71+L71</f>
        <v>0</v>
      </c>
      <c r="N71" s="3">
        <f t="shared" si="12"/>
        <v>0.12206124407971315</v>
      </c>
      <c r="O71" s="3">
        <f t="shared" si="0"/>
        <v>0.10957210596853909</v>
      </c>
      <c r="P71" s="4">
        <f t="shared" si="13"/>
        <v>0.11576467103367535</v>
      </c>
      <c r="Q71" s="41"/>
      <c r="R71" s="37">
        <f t="shared" ref="R71:R86" si="27">+E71/(H71+K71)</f>
        <v>26.365228721218038</v>
      </c>
      <c r="S71" s="37">
        <f t="shared" ref="S71:S86" si="28">+F71/(I71+L71)</f>
        <v>23.667574889204442</v>
      </c>
      <c r="T71" s="37">
        <f t="shared" ref="T71:T86" si="29">+G71/(J71+M71)</f>
        <v>25.005168943273876</v>
      </c>
      <c r="U71">
        <f>+IF('Média 24h-6h'!R71&lt;'Média Mensal'!$U$2,1,0)+IF('Média 6h-7h'!R71&lt;'Média Mensal'!$U$2,1,0)+IF('Média 7h-8h'!R71&lt;'Média Mensal'!$U$2,1,0)+IF('Média 8h-9h'!R71&lt;'Média Mensal'!$U$2,1,0)+IF('Média 9h-10h'!R71&lt;'Média Mensal'!$U$2,1,0)+IF('Média 10h-11h'!R71&lt;'Média Mensal'!$U$2,1,0)+IF('Média 11h-12h'!R71&lt;'Média Mensal'!$U$2,1,0)+IF('Média 12h-13h'!R71&lt;'Média Mensal'!$U$2,1,0)+IF('Média 13h-14h'!R71&lt;'Média Mensal'!$U$2,1,0)+IF('Média 14h-15h'!R71&lt;'Média Mensal'!$U$2,1,0)+IF('Média 15h-16h'!R71&lt;'Média Mensal'!$U$2,1,0)+IF('Média 16h-17h'!R71&lt;'Média Mensal'!$U$2,1,0)+IF('Média 17h-18h'!R71&lt;'Média Mensal'!$U$2,1,0)+IF('Média 18h-19h'!R71&lt;'Média Mensal'!$U$2,1,0)+IF('Média 19h-20h'!R71&lt;'Média Mensal'!$U$2,1,0)+IF('Média 20h-21h'!R71&lt;'Média Mensal'!$U$2,1,0)+IF('Média 21h-22h'!R71&lt;'Média Mensal'!$U$2,1,0)+IF('Média 22h-23h'!R71&lt;'Média Mensal'!$U$2,1,0)+IF('Média 23h-0h'!R71&lt;'Média Mensal'!$U$2,1,0)</f>
        <v>1</v>
      </c>
      <c r="V71">
        <f>+IF('Média 24h-6h'!S71&lt;'Média Mensal'!$U$2,1,0)+IF('Média 6h-7h'!S71&lt;'Média Mensal'!$U$2,1,0)+IF('Média 7h-8h'!S71&lt;'Média Mensal'!$U$2,1,0)+IF('Média 8h-9h'!S71&lt;'Média Mensal'!$U$2,1,0)+IF('Média 9h-10h'!S71&lt;'Média Mensal'!$U$2,1,0)+IF('Média 10h-11h'!S71&lt;'Média Mensal'!$U$2,1,0)+IF('Média 11h-12h'!S71&lt;'Média Mensal'!$U$2,1,0)+IF('Média 12h-13h'!S71&lt;'Média Mensal'!$U$2,1,0)+IF('Média 13h-14h'!S71&lt;'Média Mensal'!$U$2,1,0)+IF('Média 14h-15h'!S71&lt;'Média Mensal'!$U$2,1,0)+IF('Média 15h-16h'!S71&lt;'Média Mensal'!$U$2,1,0)+IF('Média 16h-17h'!S71&lt;'Média Mensal'!$U$2,1,0)+IF('Média 17h-18h'!S71&lt;'Média Mensal'!$U$2,1,0)+IF('Média 18h-19h'!S71&lt;'Média Mensal'!$U$2,1,0)+IF('Média 19h-20h'!S71&lt;'Média Mensal'!$U$2,1,0)+IF('Média 20h-21h'!S71&lt;'Média Mensal'!$U$2,1,0)+IF('Média 21h-22h'!S71&lt;'Média Mensal'!$U$2,1,0)+IF('Média 22h-23h'!S71&lt;'Média Mensal'!$U$2,1,0)+IF('Média 23h-0h'!S71&lt;'Média Mensal'!$U$2,1,0)</f>
        <v>1</v>
      </c>
    </row>
    <row r="72" spans="2:22" x14ac:dyDescent="0.25">
      <c r="B72" s="18" t="s">
        <v>65</v>
      </c>
      <c r="C72" s="18" t="s">
        <v>66</v>
      </c>
      <c r="D72" s="21">
        <v>405.01</v>
      </c>
      <c r="E72" s="2">
        <v>222222.19331150092</v>
      </c>
      <c r="F72" s="2">
        <v>210246.6665428789</v>
      </c>
      <c r="G72" s="9">
        <f t="shared" si="24"/>
        <v>432468.85985437979</v>
      </c>
      <c r="H72" s="8">
        <v>5301</v>
      </c>
      <c r="I72" s="2">
        <v>5392</v>
      </c>
      <c r="J72" s="9">
        <f t="shared" si="25"/>
        <v>10693</v>
      </c>
      <c r="K72" s="8">
        <v>0</v>
      </c>
      <c r="L72" s="2">
        <v>0</v>
      </c>
      <c r="M72" s="9">
        <f t="shared" si="26"/>
        <v>0</v>
      </c>
      <c r="N72" s="3">
        <f t="shared" si="12"/>
        <v>0.19407780617170495</v>
      </c>
      <c r="O72" s="3">
        <f t="shared" si="0"/>
        <v>0.18052006620136735</v>
      </c>
      <c r="P72" s="4">
        <f t="shared" si="13"/>
        <v>0.1872412463737006</v>
      </c>
      <c r="Q72" s="41"/>
      <c r="R72" s="37">
        <f t="shared" si="27"/>
        <v>41.92080613308827</v>
      </c>
      <c r="S72" s="37">
        <f t="shared" si="28"/>
        <v>38.992334299495347</v>
      </c>
      <c r="T72" s="37">
        <f t="shared" si="29"/>
        <v>40.444109216719326</v>
      </c>
      <c r="U72">
        <f>+IF('Média 24h-6h'!R72&lt;'Média Mensal'!$U$2,1,0)+IF('Média 6h-7h'!R72&lt;'Média Mensal'!$U$2,1,0)+IF('Média 7h-8h'!R72&lt;'Média Mensal'!$U$2,1,0)+IF('Média 8h-9h'!R72&lt;'Média Mensal'!$U$2,1,0)+IF('Média 9h-10h'!R72&lt;'Média Mensal'!$U$2,1,0)+IF('Média 10h-11h'!R72&lt;'Média Mensal'!$U$2,1,0)+IF('Média 11h-12h'!R72&lt;'Média Mensal'!$U$2,1,0)+IF('Média 12h-13h'!R72&lt;'Média Mensal'!$U$2,1,0)+IF('Média 13h-14h'!R72&lt;'Média Mensal'!$U$2,1,0)+IF('Média 14h-15h'!R72&lt;'Média Mensal'!$U$2,1,0)+IF('Média 15h-16h'!R72&lt;'Média Mensal'!$U$2,1,0)+IF('Média 16h-17h'!R72&lt;'Média Mensal'!$U$2,1,0)+IF('Média 17h-18h'!R72&lt;'Média Mensal'!$U$2,1,0)+IF('Média 18h-19h'!R72&lt;'Média Mensal'!$U$2,1,0)+IF('Média 19h-20h'!R72&lt;'Média Mensal'!$U$2,1,0)+IF('Média 20h-21h'!R72&lt;'Média Mensal'!$U$2,1,0)+IF('Média 21h-22h'!R72&lt;'Média Mensal'!$U$2,1,0)+IF('Média 22h-23h'!R72&lt;'Média Mensal'!$U$2,1,0)+IF('Média 23h-0h'!R72&lt;'Média Mensal'!$U$2,1,0)</f>
        <v>0</v>
      </c>
      <c r="V72">
        <f>+IF('Média 24h-6h'!S72&lt;'Média Mensal'!$U$2,1,0)+IF('Média 6h-7h'!S72&lt;'Média Mensal'!$U$2,1,0)+IF('Média 7h-8h'!S72&lt;'Média Mensal'!$U$2,1,0)+IF('Média 8h-9h'!S72&lt;'Média Mensal'!$U$2,1,0)+IF('Média 9h-10h'!S72&lt;'Média Mensal'!$U$2,1,0)+IF('Média 10h-11h'!S72&lt;'Média Mensal'!$U$2,1,0)+IF('Média 11h-12h'!S72&lt;'Média Mensal'!$U$2,1,0)+IF('Média 12h-13h'!S72&lt;'Média Mensal'!$U$2,1,0)+IF('Média 13h-14h'!S72&lt;'Média Mensal'!$U$2,1,0)+IF('Média 14h-15h'!S72&lt;'Média Mensal'!$U$2,1,0)+IF('Média 15h-16h'!S72&lt;'Média Mensal'!$U$2,1,0)+IF('Média 16h-17h'!S72&lt;'Média Mensal'!$U$2,1,0)+IF('Média 17h-18h'!S72&lt;'Média Mensal'!$U$2,1,0)+IF('Média 18h-19h'!S72&lt;'Média Mensal'!$U$2,1,0)+IF('Média 19h-20h'!S72&lt;'Média Mensal'!$U$2,1,0)+IF('Média 20h-21h'!S72&lt;'Média Mensal'!$U$2,1,0)+IF('Média 21h-22h'!S72&lt;'Média Mensal'!$U$2,1,0)+IF('Média 22h-23h'!S72&lt;'Média Mensal'!$U$2,1,0)+IF('Média 23h-0h'!S72&lt;'Média Mensal'!$U$2,1,0)</f>
        <v>0</v>
      </c>
    </row>
    <row r="73" spans="2:22" x14ac:dyDescent="0.25">
      <c r="B73" s="18" t="s">
        <v>66</v>
      </c>
      <c r="C73" s="18" t="s">
        <v>67</v>
      </c>
      <c r="D73" s="21">
        <v>488.39</v>
      </c>
      <c r="E73" s="2">
        <v>255972.64058789553</v>
      </c>
      <c r="F73" s="2">
        <v>239394.23251719394</v>
      </c>
      <c r="G73" s="9">
        <f t="shared" si="24"/>
        <v>495366.87310508947</v>
      </c>
      <c r="H73" s="8">
        <v>5301</v>
      </c>
      <c r="I73" s="2">
        <v>5392</v>
      </c>
      <c r="J73" s="9">
        <f t="shared" si="25"/>
        <v>10693</v>
      </c>
      <c r="K73" s="8">
        <v>0</v>
      </c>
      <c r="L73" s="2">
        <v>0</v>
      </c>
      <c r="M73" s="9">
        <f t="shared" si="26"/>
        <v>0</v>
      </c>
      <c r="N73" s="3">
        <f t="shared" ref="N73" si="30">+E73/(H73*216+K73*248)</f>
        <v>0.22355376744769989</v>
      </c>
      <c r="O73" s="3">
        <f t="shared" ref="O73" si="31">+F73/(I73*216+L73*248)</f>
        <v>0.20554648220030527</v>
      </c>
      <c r="P73" s="4">
        <f t="shared" ref="P73" si="32">+G73/(J73*216+M73*248)</f>
        <v>0.21447350166130208</v>
      </c>
      <c r="Q73" s="41"/>
      <c r="R73" s="37">
        <f t="shared" si="27"/>
        <v>48.287613768703174</v>
      </c>
      <c r="S73" s="37">
        <f t="shared" si="28"/>
        <v>44.398040155265939</v>
      </c>
      <c r="T73" s="37">
        <f t="shared" si="29"/>
        <v>46.326276358841248</v>
      </c>
      <c r="U73">
        <f>+IF('Média 24h-6h'!R73&lt;'Média Mensal'!$U$2,1,0)+IF('Média 6h-7h'!R73&lt;'Média Mensal'!$U$2,1,0)+IF('Média 7h-8h'!R73&lt;'Média Mensal'!$U$2,1,0)+IF('Média 8h-9h'!R73&lt;'Média Mensal'!$U$2,1,0)+IF('Média 9h-10h'!R73&lt;'Média Mensal'!$U$2,1,0)+IF('Média 10h-11h'!R73&lt;'Média Mensal'!$U$2,1,0)+IF('Média 11h-12h'!R73&lt;'Média Mensal'!$U$2,1,0)+IF('Média 12h-13h'!R73&lt;'Média Mensal'!$U$2,1,0)+IF('Média 13h-14h'!R73&lt;'Média Mensal'!$U$2,1,0)+IF('Média 14h-15h'!R73&lt;'Média Mensal'!$U$2,1,0)+IF('Média 15h-16h'!R73&lt;'Média Mensal'!$U$2,1,0)+IF('Média 16h-17h'!R73&lt;'Média Mensal'!$U$2,1,0)+IF('Média 17h-18h'!R73&lt;'Média Mensal'!$U$2,1,0)+IF('Média 18h-19h'!R73&lt;'Média Mensal'!$U$2,1,0)+IF('Média 19h-20h'!R73&lt;'Média Mensal'!$U$2,1,0)+IF('Média 20h-21h'!R73&lt;'Média Mensal'!$U$2,1,0)+IF('Média 21h-22h'!R73&lt;'Média Mensal'!$U$2,1,0)+IF('Média 22h-23h'!R73&lt;'Média Mensal'!$U$2,1,0)+IF('Média 23h-0h'!R73&lt;'Média Mensal'!$U$2,1,0)</f>
        <v>0</v>
      </c>
      <c r="V73">
        <f>+IF('Média 24h-6h'!S73&lt;'Média Mensal'!$U$2,1,0)+IF('Média 6h-7h'!S73&lt;'Média Mensal'!$U$2,1,0)+IF('Média 7h-8h'!S73&lt;'Média Mensal'!$U$2,1,0)+IF('Média 8h-9h'!S73&lt;'Média Mensal'!$U$2,1,0)+IF('Média 9h-10h'!S73&lt;'Média Mensal'!$U$2,1,0)+IF('Média 10h-11h'!S73&lt;'Média Mensal'!$U$2,1,0)+IF('Média 11h-12h'!S73&lt;'Média Mensal'!$U$2,1,0)+IF('Média 12h-13h'!S73&lt;'Média Mensal'!$U$2,1,0)+IF('Média 13h-14h'!S73&lt;'Média Mensal'!$U$2,1,0)+IF('Média 14h-15h'!S73&lt;'Média Mensal'!$U$2,1,0)+IF('Média 15h-16h'!S73&lt;'Média Mensal'!$U$2,1,0)+IF('Média 16h-17h'!S73&lt;'Média Mensal'!$U$2,1,0)+IF('Média 17h-18h'!S73&lt;'Média Mensal'!$U$2,1,0)+IF('Média 18h-19h'!S73&lt;'Média Mensal'!$U$2,1,0)+IF('Média 19h-20h'!S73&lt;'Média Mensal'!$U$2,1,0)+IF('Média 20h-21h'!S73&lt;'Média Mensal'!$U$2,1,0)+IF('Média 21h-22h'!S73&lt;'Média Mensal'!$U$2,1,0)+IF('Média 22h-23h'!S73&lt;'Média Mensal'!$U$2,1,0)+IF('Média 23h-0h'!S73&lt;'Média Mensal'!$U$2,1,0)</f>
        <v>0</v>
      </c>
    </row>
    <row r="74" spans="2:22" x14ac:dyDescent="0.25">
      <c r="B74" s="18" t="s">
        <v>67</v>
      </c>
      <c r="C74" s="18" t="s">
        <v>68</v>
      </c>
      <c r="D74" s="21">
        <v>419.98</v>
      </c>
      <c r="E74" s="2">
        <v>279966.08705080766</v>
      </c>
      <c r="F74" s="2">
        <v>261476.3918442271</v>
      </c>
      <c r="G74" s="9">
        <f t="shared" si="24"/>
        <v>541442.47889503476</v>
      </c>
      <c r="H74" s="8">
        <v>5297</v>
      </c>
      <c r="I74" s="2">
        <v>5392</v>
      </c>
      <c r="J74" s="9">
        <f t="shared" si="25"/>
        <v>10689</v>
      </c>
      <c r="K74" s="8">
        <v>0</v>
      </c>
      <c r="L74" s="2">
        <v>0</v>
      </c>
      <c r="M74" s="9">
        <f t="shared" si="26"/>
        <v>0</v>
      </c>
      <c r="N74" s="3">
        <f t="shared" si="12"/>
        <v>0.24469308889973332</v>
      </c>
      <c r="O74" s="3">
        <f t="shared" si="0"/>
        <v>0.22450646348862779</v>
      </c>
      <c r="P74" s="4">
        <f t="shared" si="13"/>
        <v>0.23451007044930006</v>
      </c>
      <c r="Q74" s="41"/>
      <c r="R74" s="37">
        <f t="shared" si="27"/>
        <v>52.853707202342392</v>
      </c>
      <c r="S74" s="37">
        <f t="shared" si="28"/>
        <v>48.493396113543604</v>
      </c>
      <c r="T74" s="37">
        <f t="shared" si="29"/>
        <v>50.65417521704881</v>
      </c>
      <c r="U74">
        <f>+IF('Média 24h-6h'!R74&lt;'Média Mensal'!$U$2,1,0)+IF('Média 6h-7h'!R74&lt;'Média Mensal'!$U$2,1,0)+IF('Média 7h-8h'!R74&lt;'Média Mensal'!$U$2,1,0)+IF('Média 8h-9h'!R74&lt;'Média Mensal'!$U$2,1,0)+IF('Média 9h-10h'!R74&lt;'Média Mensal'!$U$2,1,0)+IF('Média 10h-11h'!R74&lt;'Média Mensal'!$U$2,1,0)+IF('Média 11h-12h'!R74&lt;'Média Mensal'!$U$2,1,0)+IF('Média 12h-13h'!R74&lt;'Média Mensal'!$U$2,1,0)+IF('Média 13h-14h'!R74&lt;'Média Mensal'!$U$2,1,0)+IF('Média 14h-15h'!R74&lt;'Média Mensal'!$U$2,1,0)+IF('Média 15h-16h'!R74&lt;'Média Mensal'!$U$2,1,0)+IF('Média 16h-17h'!R74&lt;'Média Mensal'!$U$2,1,0)+IF('Média 17h-18h'!R74&lt;'Média Mensal'!$U$2,1,0)+IF('Média 18h-19h'!R74&lt;'Média Mensal'!$U$2,1,0)+IF('Média 19h-20h'!R74&lt;'Média Mensal'!$U$2,1,0)+IF('Média 20h-21h'!R74&lt;'Média Mensal'!$U$2,1,0)+IF('Média 21h-22h'!R74&lt;'Média Mensal'!$U$2,1,0)+IF('Média 22h-23h'!R74&lt;'Média Mensal'!$U$2,1,0)+IF('Média 23h-0h'!R74&lt;'Média Mensal'!$U$2,1,0)</f>
        <v>0</v>
      </c>
      <c r="V74">
        <f>+IF('Média 24h-6h'!S74&lt;'Média Mensal'!$U$2,1,0)+IF('Média 6h-7h'!S74&lt;'Média Mensal'!$U$2,1,0)+IF('Média 7h-8h'!S74&lt;'Média Mensal'!$U$2,1,0)+IF('Média 8h-9h'!S74&lt;'Média Mensal'!$U$2,1,0)+IF('Média 9h-10h'!S74&lt;'Média Mensal'!$U$2,1,0)+IF('Média 10h-11h'!S74&lt;'Média Mensal'!$U$2,1,0)+IF('Média 11h-12h'!S74&lt;'Média Mensal'!$U$2,1,0)+IF('Média 12h-13h'!S74&lt;'Média Mensal'!$U$2,1,0)+IF('Média 13h-14h'!S74&lt;'Média Mensal'!$U$2,1,0)+IF('Média 14h-15h'!S74&lt;'Média Mensal'!$U$2,1,0)+IF('Média 15h-16h'!S74&lt;'Média Mensal'!$U$2,1,0)+IF('Média 16h-17h'!S74&lt;'Média Mensal'!$U$2,1,0)+IF('Média 17h-18h'!S74&lt;'Média Mensal'!$U$2,1,0)+IF('Média 18h-19h'!S74&lt;'Média Mensal'!$U$2,1,0)+IF('Média 19h-20h'!S74&lt;'Média Mensal'!$U$2,1,0)+IF('Média 20h-21h'!S74&lt;'Média Mensal'!$U$2,1,0)+IF('Média 21h-22h'!S74&lt;'Média Mensal'!$U$2,1,0)+IF('Média 22h-23h'!S74&lt;'Média Mensal'!$U$2,1,0)+IF('Média 23h-0h'!S74&lt;'Média Mensal'!$U$2,1,0)</f>
        <v>0</v>
      </c>
    </row>
    <row r="75" spans="2:22" x14ac:dyDescent="0.25">
      <c r="B75" s="18" t="s">
        <v>68</v>
      </c>
      <c r="C75" s="18" t="s">
        <v>69</v>
      </c>
      <c r="D75" s="21">
        <v>795.7</v>
      </c>
      <c r="E75" s="2">
        <v>297426.89344268083</v>
      </c>
      <c r="F75" s="2">
        <v>281785.88730433193</v>
      </c>
      <c r="G75" s="9">
        <f t="shared" si="24"/>
        <v>579212.7807470127</v>
      </c>
      <c r="H75" s="8">
        <v>5297</v>
      </c>
      <c r="I75" s="2">
        <v>5390</v>
      </c>
      <c r="J75" s="9">
        <f t="shared" si="25"/>
        <v>10687</v>
      </c>
      <c r="K75" s="8">
        <v>0</v>
      </c>
      <c r="L75" s="2">
        <v>0</v>
      </c>
      <c r="M75" s="9">
        <f t="shared" si="26"/>
        <v>0</v>
      </c>
      <c r="N75" s="3">
        <f t="shared" si="12"/>
        <v>0.25995400387595424</v>
      </c>
      <c r="O75" s="3">
        <f t="shared" si="0"/>
        <v>0.24203419166523391</v>
      </c>
      <c r="P75" s="4">
        <f t="shared" si="13"/>
        <v>0.25091612722059886</v>
      </c>
      <c r="Q75" s="41"/>
      <c r="R75" s="37">
        <f t="shared" si="27"/>
        <v>56.150064837206124</v>
      </c>
      <c r="S75" s="37">
        <f t="shared" si="28"/>
        <v>52.279385399690526</v>
      </c>
      <c r="T75" s="37">
        <f t="shared" si="29"/>
        <v>54.197883479649356</v>
      </c>
      <c r="U75">
        <f>+IF('Média 24h-6h'!R75&lt;'Média Mensal'!$U$2,1,0)+IF('Média 6h-7h'!R75&lt;'Média Mensal'!$U$2,1,0)+IF('Média 7h-8h'!R75&lt;'Média Mensal'!$U$2,1,0)+IF('Média 8h-9h'!R75&lt;'Média Mensal'!$U$2,1,0)+IF('Média 9h-10h'!R75&lt;'Média Mensal'!$U$2,1,0)+IF('Média 10h-11h'!R75&lt;'Média Mensal'!$U$2,1,0)+IF('Média 11h-12h'!R75&lt;'Média Mensal'!$U$2,1,0)+IF('Média 12h-13h'!R75&lt;'Média Mensal'!$U$2,1,0)+IF('Média 13h-14h'!R75&lt;'Média Mensal'!$U$2,1,0)+IF('Média 14h-15h'!R75&lt;'Média Mensal'!$U$2,1,0)+IF('Média 15h-16h'!R75&lt;'Média Mensal'!$U$2,1,0)+IF('Média 16h-17h'!R75&lt;'Média Mensal'!$U$2,1,0)+IF('Média 17h-18h'!R75&lt;'Média Mensal'!$U$2,1,0)+IF('Média 18h-19h'!R75&lt;'Média Mensal'!$U$2,1,0)+IF('Média 19h-20h'!R75&lt;'Média Mensal'!$U$2,1,0)+IF('Média 20h-21h'!R75&lt;'Média Mensal'!$U$2,1,0)+IF('Média 21h-22h'!R75&lt;'Média Mensal'!$U$2,1,0)+IF('Média 22h-23h'!R75&lt;'Média Mensal'!$U$2,1,0)+IF('Média 23h-0h'!R75&lt;'Média Mensal'!$U$2,1,0)</f>
        <v>0</v>
      </c>
      <c r="V75">
        <f>+IF('Média 24h-6h'!S75&lt;'Média Mensal'!$U$2,1,0)+IF('Média 6h-7h'!S75&lt;'Média Mensal'!$U$2,1,0)+IF('Média 7h-8h'!S75&lt;'Média Mensal'!$U$2,1,0)+IF('Média 8h-9h'!S75&lt;'Média Mensal'!$U$2,1,0)+IF('Média 9h-10h'!S75&lt;'Média Mensal'!$U$2,1,0)+IF('Média 10h-11h'!S75&lt;'Média Mensal'!$U$2,1,0)+IF('Média 11h-12h'!S75&lt;'Média Mensal'!$U$2,1,0)+IF('Média 12h-13h'!S75&lt;'Média Mensal'!$U$2,1,0)+IF('Média 13h-14h'!S75&lt;'Média Mensal'!$U$2,1,0)+IF('Média 14h-15h'!S75&lt;'Média Mensal'!$U$2,1,0)+IF('Média 15h-16h'!S75&lt;'Média Mensal'!$U$2,1,0)+IF('Média 16h-17h'!S75&lt;'Média Mensal'!$U$2,1,0)+IF('Média 17h-18h'!S75&lt;'Média Mensal'!$U$2,1,0)+IF('Média 18h-19h'!S75&lt;'Média Mensal'!$U$2,1,0)+IF('Média 19h-20h'!S75&lt;'Média Mensal'!$U$2,1,0)+IF('Média 20h-21h'!S75&lt;'Média Mensal'!$U$2,1,0)+IF('Média 21h-22h'!S75&lt;'Média Mensal'!$U$2,1,0)+IF('Média 22h-23h'!S75&lt;'Média Mensal'!$U$2,1,0)+IF('Média 23h-0h'!S75&lt;'Média Mensal'!$U$2,1,0)</f>
        <v>0</v>
      </c>
    </row>
    <row r="76" spans="2:22" x14ac:dyDescent="0.25">
      <c r="B76" s="18" t="s">
        <v>69</v>
      </c>
      <c r="C76" s="18" t="s">
        <v>70</v>
      </c>
      <c r="D76" s="21">
        <v>443.38</v>
      </c>
      <c r="E76" s="2">
        <v>362358.16680554382</v>
      </c>
      <c r="F76" s="2">
        <v>353388.72617078229</v>
      </c>
      <c r="G76" s="9">
        <f t="shared" si="24"/>
        <v>715746.89297632617</v>
      </c>
      <c r="H76" s="8">
        <v>5297</v>
      </c>
      <c r="I76" s="2">
        <v>5397</v>
      </c>
      <c r="J76" s="9">
        <f t="shared" si="25"/>
        <v>10694</v>
      </c>
      <c r="K76" s="8">
        <v>0</v>
      </c>
      <c r="L76" s="2">
        <v>0</v>
      </c>
      <c r="M76" s="9">
        <f t="shared" si="26"/>
        <v>0</v>
      </c>
      <c r="N76" s="3">
        <f t="shared" si="12"/>
        <v>0.31670456967740634</v>
      </c>
      <c r="O76" s="3">
        <f t="shared" si="0"/>
        <v>0.30314228598431081</v>
      </c>
      <c r="P76" s="4">
        <f t="shared" si="13"/>
        <v>0.30986001711600403</v>
      </c>
      <c r="Q76" s="41"/>
      <c r="R76" s="37">
        <f t="shared" si="27"/>
        <v>68.408187050319768</v>
      </c>
      <c r="S76" s="37">
        <f t="shared" si="28"/>
        <v>65.478733772611136</v>
      </c>
      <c r="T76" s="37">
        <f t="shared" si="29"/>
        <v>66.92976369705687</v>
      </c>
      <c r="U76">
        <f>+IF('Média 24h-6h'!R76&lt;'Média Mensal'!$U$2,1,0)+IF('Média 6h-7h'!R76&lt;'Média Mensal'!$U$2,1,0)+IF('Média 7h-8h'!R76&lt;'Média Mensal'!$U$2,1,0)+IF('Média 8h-9h'!R76&lt;'Média Mensal'!$U$2,1,0)+IF('Média 9h-10h'!R76&lt;'Média Mensal'!$U$2,1,0)+IF('Média 10h-11h'!R76&lt;'Média Mensal'!$U$2,1,0)+IF('Média 11h-12h'!R76&lt;'Média Mensal'!$U$2,1,0)+IF('Média 12h-13h'!R76&lt;'Média Mensal'!$U$2,1,0)+IF('Média 13h-14h'!R76&lt;'Média Mensal'!$U$2,1,0)+IF('Média 14h-15h'!R76&lt;'Média Mensal'!$U$2,1,0)+IF('Média 15h-16h'!R76&lt;'Média Mensal'!$U$2,1,0)+IF('Média 16h-17h'!R76&lt;'Média Mensal'!$U$2,1,0)+IF('Média 17h-18h'!R76&lt;'Média Mensal'!$U$2,1,0)+IF('Média 18h-19h'!R76&lt;'Média Mensal'!$U$2,1,0)+IF('Média 19h-20h'!R76&lt;'Média Mensal'!$U$2,1,0)+IF('Média 20h-21h'!R76&lt;'Média Mensal'!$U$2,1,0)+IF('Média 21h-22h'!R76&lt;'Média Mensal'!$U$2,1,0)+IF('Média 22h-23h'!R76&lt;'Média Mensal'!$U$2,1,0)+IF('Média 23h-0h'!R76&lt;'Média Mensal'!$U$2,1,0)</f>
        <v>0</v>
      </c>
      <c r="V76">
        <f>+IF('Média 24h-6h'!S76&lt;'Média Mensal'!$U$2,1,0)+IF('Média 6h-7h'!S76&lt;'Média Mensal'!$U$2,1,0)+IF('Média 7h-8h'!S76&lt;'Média Mensal'!$U$2,1,0)+IF('Média 8h-9h'!S76&lt;'Média Mensal'!$U$2,1,0)+IF('Média 9h-10h'!S76&lt;'Média Mensal'!$U$2,1,0)+IF('Média 10h-11h'!S76&lt;'Média Mensal'!$U$2,1,0)+IF('Média 11h-12h'!S76&lt;'Média Mensal'!$U$2,1,0)+IF('Média 12h-13h'!S76&lt;'Média Mensal'!$U$2,1,0)+IF('Média 13h-14h'!S76&lt;'Média Mensal'!$U$2,1,0)+IF('Média 14h-15h'!S76&lt;'Média Mensal'!$U$2,1,0)+IF('Média 15h-16h'!S76&lt;'Média Mensal'!$U$2,1,0)+IF('Média 16h-17h'!S76&lt;'Média Mensal'!$U$2,1,0)+IF('Média 17h-18h'!S76&lt;'Média Mensal'!$U$2,1,0)+IF('Média 18h-19h'!S76&lt;'Média Mensal'!$U$2,1,0)+IF('Média 19h-20h'!S76&lt;'Média Mensal'!$U$2,1,0)+IF('Média 20h-21h'!S76&lt;'Média Mensal'!$U$2,1,0)+IF('Média 21h-22h'!S76&lt;'Média Mensal'!$U$2,1,0)+IF('Média 22h-23h'!S76&lt;'Média Mensal'!$U$2,1,0)+IF('Média 23h-0h'!S76&lt;'Média Mensal'!$U$2,1,0)</f>
        <v>0</v>
      </c>
    </row>
    <row r="77" spans="2:22" x14ac:dyDescent="0.25">
      <c r="B77" s="18" t="s">
        <v>70</v>
      </c>
      <c r="C77" s="18" t="s">
        <v>71</v>
      </c>
      <c r="D77" s="21">
        <v>450.27</v>
      </c>
      <c r="E77" s="2">
        <v>386799.92550259014</v>
      </c>
      <c r="F77" s="2">
        <v>378359.49955120106</v>
      </c>
      <c r="G77" s="9">
        <f t="shared" si="24"/>
        <v>765159.42505379114</v>
      </c>
      <c r="H77" s="8">
        <v>5299</v>
      </c>
      <c r="I77" s="2">
        <v>5395</v>
      </c>
      <c r="J77" s="9">
        <f t="shared" si="25"/>
        <v>10694</v>
      </c>
      <c r="K77" s="8">
        <v>0</v>
      </c>
      <c r="L77" s="2">
        <v>0</v>
      </c>
      <c r="M77" s="9">
        <f t="shared" si="26"/>
        <v>0</v>
      </c>
      <c r="N77" s="3">
        <f t="shared" si="12"/>
        <v>0.33793930851959325</v>
      </c>
      <c r="O77" s="3">
        <f t="shared" si="0"/>
        <v>0.32468291932791082</v>
      </c>
      <c r="P77" s="4">
        <f t="shared" si="13"/>
        <v>0.33125161264441777</v>
      </c>
      <c r="Q77" s="41"/>
      <c r="R77" s="37">
        <f t="shared" si="27"/>
        <v>72.994890640232143</v>
      </c>
      <c r="S77" s="37">
        <f t="shared" si="28"/>
        <v>70.131510574828738</v>
      </c>
      <c r="T77" s="37">
        <f t="shared" si="29"/>
        <v>71.550348331194229</v>
      </c>
      <c r="U77">
        <f>+IF('Média 24h-6h'!R77&lt;'Média Mensal'!$U$2,1,0)+IF('Média 6h-7h'!R77&lt;'Média Mensal'!$U$2,1,0)+IF('Média 7h-8h'!R77&lt;'Média Mensal'!$U$2,1,0)+IF('Média 8h-9h'!R77&lt;'Média Mensal'!$U$2,1,0)+IF('Média 9h-10h'!R77&lt;'Média Mensal'!$U$2,1,0)+IF('Média 10h-11h'!R77&lt;'Média Mensal'!$U$2,1,0)+IF('Média 11h-12h'!R77&lt;'Média Mensal'!$U$2,1,0)+IF('Média 12h-13h'!R77&lt;'Média Mensal'!$U$2,1,0)+IF('Média 13h-14h'!R77&lt;'Média Mensal'!$U$2,1,0)+IF('Média 14h-15h'!R77&lt;'Média Mensal'!$U$2,1,0)+IF('Média 15h-16h'!R77&lt;'Média Mensal'!$U$2,1,0)+IF('Média 16h-17h'!R77&lt;'Média Mensal'!$U$2,1,0)+IF('Média 17h-18h'!R77&lt;'Média Mensal'!$U$2,1,0)+IF('Média 18h-19h'!R77&lt;'Média Mensal'!$U$2,1,0)+IF('Média 19h-20h'!R77&lt;'Média Mensal'!$U$2,1,0)+IF('Média 20h-21h'!R77&lt;'Média Mensal'!$U$2,1,0)+IF('Média 21h-22h'!R77&lt;'Média Mensal'!$U$2,1,0)+IF('Média 22h-23h'!R77&lt;'Média Mensal'!$U$2,1,0)+IF('Média 23h-0h'!R77&lt;'Média Mensal'!$U$2,1,0)</f>
        <v>0</v>
      </c>
      <c r="V77">
        <f>+IF('Média 24h-6h'!S77&lt;'Média Mensal'!$U$2,1,0)+IF('Média 6h-7h'!S77&lt;'Média Mensal'!$U$2,1,0)+IF('Média 7h-8h'!S77&lt;'Média Mensal'!$U$2,1,0)+IF('Média 8h-9h'!S77&lt;'Média Mensal'!$U$2,1,0)+IF('Média 9h-10h'!S77&lt;'Média Mensal'!$U$2,1,0)+IF('Média 10h-11h'!S77&lt;'Média Mensal'!$U$2,1,0)+IF('Média 11h-12h'!S77&lt;'Média Mensal'!$U$2,1,0)+IF('Média 12h-13h'!S77&lt;'Média Mensal'!$U$2,1,0)+IF('Média 13h-14h'!S77&lt;'Média Mensal'!$U$2,1,0)+IF('Média 14h-15h'!S77&lt;'Média Mensal'!$U$2,1,0)+IF('Média 15h-16h'!S77&lt;'Média Mensal'!$U$2,1,0)+IF('Média 16h-17h'!S77&lt;'Média Mensal'!$U$2,1,0)+IF('Média 17h-18h'!S77&lt;'Média Mensal'!$U$2,1,0)+IF('Média 18h-19h'!S77&lt;'Média Mensal'!$U$2,1,0)+IF('Média 19h-20h'!S77&lt;'Média Mensal'!$U$2,1,0)+IF('Média 20h-21h'!S77&lt;'Média Mensal'!$U$2,1,0)+IF('Média 21h-22h'!S77&lt;'Média Mensal'!$U$2,1,0)+IF('Média 22h-23h'!S77&lt;'Média Mensal'!$U$2,1,0)+IF('Média 23h-0h'!S77&lt;'Média Mensal'!$U$2,1,0)</f>
        <v>0</v>
      </c>
    </row>
    <row r="78" spans="2:22" x14ac:dyDescent="0.25">
      <c r="B78" s="18" t="s">
        <v>71</v>
      </c>
      <c r="C78" s="18" t="s">
        <v>72</v>
      </c>
      <c r="D78" s="21">
        <v>555.34</v>
      </c>
      <c r="E78" s="2">
        <v>265291.89966842975</v>
      </c>
      <c r="F78" s="2">
        <v>242887.35846089807</v>
      </c>
      <c r="G78" s="9">
        <f t="shared" si="24"/>
        <v>508179.25812932779</v>
      </c>
      <c r="H78" s="8">
        <v>5305</v>
      </c>
      <c r="I78" s="2">
        <v>5355</v>
      </c>
      <c r="J78" s="9">
        <f t="shared" si="25"/>
        <v>10660</v>
      </c>
      <c r="K78" s="8">
        <v>0</v>
      </c>
      <c r="L78" s="2">
        <v>0</v>
      </c>
      <c r="M78" s="9">
        <f t="shared" si="26"/>
        <v>0</v>
      </c>
      <c r="N78" s="3">
        <f t="shared" si="12"/>
        <v>0.2315180469756255</v>
      </c>
      <c r="O78" s="3">
        <f t="shared" si="0"/>
        <v>0.20998665012008341</v>
      </c>
      <c r="P78" s="4">
        <f t="shared" si="13"/>
        <v>0.22070185277661725</v>
      </c>
      <c r="Q78" s="41"/>
      <c r="R78" s="37">
        <f t="shared" si="27"/>
        <v>50.007898146735108</v>
      </c>
      <c r="S78" s="37">
        <f t="shared" si="28"/>
        <v>45.357116425938017</v>
      </c>
      <c r="T78" s="37">
        <f t="shared" si="29"/>
        <v>47.671600199749321</v>
      </c>
      <c r="U78">
        <f>+IF('Média 24h-6h'!R78&lt;'Média Mensal'!$U$2,1,0)+IF('Média 6h-7h'!R78&lt;'Média Mensal'!$U$2,1,0)+IF('Média 7h-8h'!R78&lt;'Média Mensal'!$U$2,1,0)+IF('Média 8h-9h'!R78&lt;'Média Mensal'!$U$2,1,0)+IF('Média 9h-10h'!R78&lt;'Média Mensal'!$U$2,1,0)+IF('Média 10h-11h'!R78&lt;'Média Mensal'!$U$2,1,0)+IF('Média 11h-12h'!R78&lt;'Média Mensal'!$U$2,1,0)+IF('Média 12h-13h'!R78&lt;'Média Mensal'!$U$2,1,0)+IF('Média 13h-14h'!R78&lt;'Média Mensal'!$U$2,1,0)+IF('Média 14h-15h'!R78&lt;'Média Mensal'!$U$2,1,0)+IF('Média 15h-16h'!R78&lt;'Média Mensal'!$U$2,1,0)+IF('Média 16h-17h'!R78&lt;'Média Mensal'!$U$2,1,0)+IF('Média 17h-18h'!R78&lt;'Média Mensal'!$U$2,1,0)+IF('Média 18h-19h'!R78&lt;'Média Mensal'!$U$2,1,0)+IF('Média 19h-20h'!R78&lt;'Média Mensal'!$U$2,1,0)+IF('Média 20h-21h'!R78&lt;'Média Mensal'!$U$2,1,0)+IF('Média 21h-22h'!R78&lt;'Média Mensal'!$U$2,1,0)+IF('Média 22h-23h'!R78&lt;'Média Mensal'!$U$2,1,0)+IF('Média 23h-0h'!R78&lt;'Média Mensal'!$U$2,1,0)</f>
        <v>0</v>
      </c>
      <c r="V78">
        <f>+IF('Média 24h-6h'!S78&lt;'Média Mensal'!$U$2,1,0)+IF('Média 6h-7h'!S78&lt;'Média Mensal'!$U$2,1,0)+IF('Média 7h-8h'!S78&lt;'Média Mensal'!$U$2,1,0)+IF('Média 8h-9h'!S78&lt;'Média Mensal'!$U$2,1,0)+IF('Média 9h-10h'!S78&lt;'Média Mensal'!$U$2,1,0)+IF('Média 10h-11h'!S78&lt;'Média Mensal'!$U$2,1,0)+IF('Média 11h-12h'!S78&lt;'Média Mensal'!$U$2,1,0)+IF('Média 12h-13h'!S78&lt;'Média Mensal'!$U$2,1,0)+IF('Média 13h-14h'!S78&lt;'Média Mensal'!$U$2,1,0)+IF('Média 14h-15h'!S78&lt;'Média Mensal'!$U$2,1,0)+IF('Média 15h-16h'!S78&lt;'Média Mensal'!$U$2,1,0)+IF('Média 16h-17h'!S78&lt;'Média Mensal'!$U$2,1,0)+IF('Média 17h-18h'!S78&lt;'Média Mensal'!$U$2,1,0)+IF('Média 18h-19h'!S78&lt;'Média Mensal'!$U$2,1,0)+IF('Média 19h-20h'!S78&lt;'Média Mensal'!$U$2,1,0)+IF('Média 20h-21h'!S78&lt;'Média Mensal'!$U$2,1,0)+IF('Média 21h-22h'!S78&lt;'Média Mensal'!$U$2,1,0)+IF('Média 22h-23h'!S78&lt;'Média Mensal'!$U$2,1,0)+IF('Média 23h-0h'!S78&lt;'Média Mensal'!$U$2,1,0)</f>
        <v>0</v>
      </c>
    </row>
    <row r="79" spans="2:22" x14ac:dyDescent="0.25">
      <c r="B79" s="18" t="s">
        <v>72</v>
      </c>
      <c r="C79" s="18" t="s">
        <v>73</v>
      </c>
      <c r="D79" s="21">
        <v>621.04</v>
      </c>
      <c r="E79" s="2">
        <v>246524.17795539438</v>
      </c>
      <c r="F79" s="2">
        <v>226949.05346717205</v>
      </c>
      <c r="G79" s="9">
        <f t="shared" si="24"/>
        <v>473473.23142256646</v>
      </c>
      <c r="H79" s="8">
        <v>5300</v>
      </c>
      <c r="I79" s="2">
        <v>5355</v>
      </c>
      <c r="J79" s="9">
        <f t="shared" si="25"/>
        <v>10655</v>
      </c>
      <c r="K79" s="8">
        <v>0</v>
      </c>
      <c r="L79" s="2">
        <v>0</v>
      </c>
      <c r="M79" s="9">
        <f t="shared" si="26"/>
        <v>0</v>
      </c>
      <c r="N79" s="3">
        <f t="shared" si="12"/>
        <v>0.21534257333629836</v>
      </c>
      <c r="O79" s="3">
        <f t="shared" si="0"/>
        <v>0.19620729455611929</v>
      </c>
      <c r="P79" s="4">
        <f t="shared" si="13"/>
        <v>0.20572554678839983</v>
      </c>
      <c r="Q79" s="41"/>
      <c r="R79" s="37">
        <f t="shared" si="27"/>
        <v>46.513995840640447</v>
      </c>
      <c r="S79" s="37">
        <f t="shared" si="28"/>
        <v>42.380775624121767</v>
      </c>
      <c r="T79" s="37">
        <f t="shared" si="29"/>
        <v>44.436718106294364</v>
      </c>
      <c r="U79">
        <f>+IF('Média 24h-6h'!R79&lt;'Média Mensal'!$U$2,1,0)+IF('Média 6h-7h'!R79&lt;'Média Mensal'!$U$2,1,0)+IF('Média 7h-8h'!R79&lt;'Média Mensal'!$U$2,1,0)+IF('Média 8h-9h'!R79&lt;'Média Mensal'!$U$2,1,0)+IF('Média 9h-10h'!R79&lt;'Média Mensal'!$U$2,1,0)+IF('Média 10h-11h'!R79&lt;'Média Mensal'!$U$2,1,0)+IF('Média 11h-12h'!R79&lt;'Média Mensal'!$U$2,1,0)+IF('Média 12h-13h'!R79&lt;'Média Mensal'!$U$2,1,0)+IF('Média 13h-14h'!R79&lt;'Média Mensal'!$U$2,1,0)+IF('Média 14h-15h'!R79&lt;'Média Mensal'!$U$2,1,0)+IF('Média 15h-16h'!R79&lt;'Média Mensal'!$U$2,1,0)+IF('Média 16h-17h'!R79&lt;'Média Mensal'!$U$2,1,0)+IF('Média 17h-18h'!R79&lt;'Média Mensal'!$U$2,1,0)+IF('Média 18h-19h'!R79&lt;'Média Mensal'!$U$2,1,0)+IF('Média 19h-20h'!R79&lt;'Média Mensal'!$U$2,1,0)+IF('Média 20h-21h'!R79&lt;'Média Mensal'!$U$2,1,0)+IF('Média 21h-22h'!R79&lt;'Média Mensal'!$U$2,1,0)+IF('Média 22h-23h'!R79&lt;'Média Mensal'!$U$2,1,0)+IF('Média 23h-0h'!R79&lt;'Média Mensal'!$U$2,1,0)</f>
        <v>0</v>
      </c>
      <c r="V79">
        <f>+IF('Média 24h-6h'!S79&lt;'Média Mensal'!$U$2,1,0)+IF('Média 6h-7h'!S79&lt;'Média Mensal'!$U$2,1,0)+IF('Média 7h-8h'!S79&lt;'Média Mensal'!$U$2,1,0)+IF('Média 8h-9h'!S79&lt;'Média Mensal'!$U$2,1,0)+IF('Média 9h-10h'!S79&lt;'Média Mensal'!$U$2,1,0)+IF('Média 10h-11h'!S79&lt;'Média Mensal'!$U$2,1,0)+IF('Média 11h-12h'!S79&lt;'Média Mensal'!$U$2,1,0)+IF('Média 12h-13h'!S79&lt;'Média Mensal'!$U$2,1,0)+IF('Média 13h-14h'!S79&lt;'Média Mensal'!$U$2,1,0)+IF('Média 14h-15h'!S79&lt;'Média Mensal'!$U$2,1,0)+IF('Média 15h-16h'!S79&lt;'Média Mensal'!$U$2,1,0)+IF('Média 16h-17h'!S79&lt;'Média Mensal'!$U$2,1,0)+IF('Média 17h-18h'!S79&lt;'Média Mensal'!$U$2,1,0)+IF('Média 18h-19h'!S79&lt;'Média Mensal'!$U$2,1,0)+IF('Média 19h-20h'!S79&lt;'Média Mensal'!$U$2,1,0)+IF('Média 20h-21h'!S79&lt;'Média Mensal'!$U$2,1,0)+IF('Média 21h-22h'!S79&lt;'Média Mensal'!$U$2,1,0)+IF('Média 22h-23h'!S79&lt;'Média Mensal'!$U$2,1,0)+IF('Média 23h-0h'!S79&lt;'Média Mensal'!$U$2,1,0)</f>
        <v>0</v>
      </c>
    </row>
    <row r="80" spans="2:22" x14ac:dyDescent="0.25">
      <c r="B80" s="18" t="s">
        <v>73</v>
      </c>
      <c r="C80" s="18" t="s">
        <v>74</v>
      </c>
      <c r="D80" s="21">
        <v>702.75</v>
      </c>
      <c r="E80" s="2">
        <v>187118.77328233898</v>
      </c>
      <c r="F80" s="2">
        <v>168305.56292799016</v>
      </c>
      <c r="G80" s="9">
        <f t="shared" si="24"/>
        <v>355424.33621032914</v>
      </c>
      <c r="H80" s="8">
        <v>5300</v>
      </c>
      <c r="I80" s="2">
        <v>5355</v>
      </c>
      <c r="J80" s="9">
        <f t="shared" si="25"/>
        <v>10655</v>
      </c>
      <c r="K80" s="8">
        <v>0</v>
      </c>
      <c r="L80" s="2">
        <v>0</v>
      </c>
      <c r="M80" s="9">
        <f t="shared" si="26"/>
        <v>0</v>
      </c>
      <c r="N80" s="3">
        <f t="shared" si="12"/>
        <v>0.16345105982035202</v>
      </c>
      <c r="O80" s="3">
        <f t="shared" si="0"/>
        <v>0.14550745489503594</v>
      </c>
      <c r="P80" s="4">
        <f t="shared" si="13"/>
        <v>0.15443294584803219</v>
      </c>
      <c r="Q80" s="41"/>
      <c r="R80" s="37">
        <f t="shared" si="27"/>
        <v>35.305428921196032</v>
      </c>
      <c r="S80" s="37">
        <f t="shared" si="28"/>
        <v>31.429610257327763</v>
      </c>
      <c r="T80" s="37">
        <f t="shared" si="29"/>
        <v>33.357516303174954</v>
      </c>
      <c r="U80">
        <f>+IF('Média 24h-6h'!R80&lt;'Média Mensal'!$U$2,1,0)+IF('Média 6h-7h'!R80&lt;'Média Mensal'!$U$2,1,0)+IF('Média 7h-8h'!R80&lt;'Média Mensal'!$U$2,1,0)+IF('Média 8h-9h'!R80&lt;'Média Mensal'!$U$2,1,0)+IF('Média 9h-10h'!R80&lt;'Média Mensal'!$U$2,1,0)+IF('Média 10h-11h'!R80&lt;'Média Mensal'!$U$2,1,0)+IF('Média 11h-12h'!R80&lt;'Média Mensal'!$U$2,1,0)+IF('Média 12h-13h'!R80&lt;'Média Mensal'!$U$2,1,0)+IF('Média 13h-14h'!R80&lt;'Média Mensal'!$U$2,1,0)+IF('Média 14h-15h'!R80&lt;'Média Mensal'!$U$2,1,0)+IF('Média 15h-16h'!R80&lt;'Média Mensal'!$U$2,1,0)+IF('Média 16h-17h'!R80&lt;'Média Mensal'!$U$2,1,0)+IF('Média 17h-18h'!R80&lt;'Média Mensal'!$U$2,1,0)+IF('Média 18h-19h'!R80&lt;'Média Mensal'!$U$2,1,0)+IF('Média 19h-20h'!R80&lt;'Média Mensal'!$U$2,1,0)+IF('Média 20h-21h'!R80&lt;'Média Mensal'!$U$2,1,0)+IF('Média 21h-22h'!R80&lt;'Média Mensal'!$U$2,1,0)+IF('Média 22h-23h'!R80&lt;'Média Mensal'!$U$2,1,0)+IF('Média 23h-0h'!R80&lt;'Média Mensal'!$U$2,1,0)</f>
        <v>0</v>
      </c>
      <c r="V80">
        <f>+IF('Média 24h-6h'!S80&lt;'Média Mensal'!$U$2,1,0)+IF('Média 6h-7h'!S80&lt;'Média Mensal'!$U$2,1,0)+IF('Média 7h-8h'!S80&lt;'Média Mensal'!$U$2,1,0)+IF('Média 8h-9h'!S80&lt;'Média Mensal'!$U$2,1,0)+IF('Média 9h-10h'!S80&lt;'Média Mensal'!$U$2,1,0)+IF('Média 10h-11h'!S80&lt;'Média Mensal'!$U$2,1,0)+IF('Média 11h-12h'!S80&lt;'Média Mensal'!$U$2,1,0)+IF('Média 12h-13h'!S80&lt;'Média Mensal'!$U$2,1,0)+IF('Média 13h-14h'!S80&lt;'Média Mensal'!$U$2,1,0)+IF('Média 14h-15h'!S80&lt;'Média Mensal'!$U$2,1,0)+IF('Média 15h-16h'!S80&lt;'Média Mensal'!$U$2,1,0)+IF('Média 16h-17h'!S80&lt;'Média Mensal'!$U$2,1,0)+IF('Média 17h-18h'!S80&lt;'Média Mensal'!$U$2,1,0)+IF('Média 18h-19h'!S80&lt;'Média Mensal'!$U$2,1,0)+IF('Média 19h-20h'!S80&lt;'Média Mensal'!$U$2,1,0)+IF('Média 20h-21h'!S80&lt;'Média Mensal'!$U$2,1,0)+IF('Média 21h-22h'!S80&lt;'Média Mensal'!$U$2,1,0)+IF('Média 22h-23h'!S80&lt;'Média Mensal'!$U$2,1,0)+IF('Média 23h-0h'!S80&lt;'Média Mensal'!$U$2,1,0)</f>
        <v>0</v>
      </c>
    </row>
    <row r="81" spans="2:22" x14ac:dyDescent="0.25">
      <c r="B81" s="18" t="s">
        <v>74</v>
      </c>
      <c r="C81" s="18" t="s">
        <v>75</v>
      </c>
      <c r="D81" s="21">
        <v>471.25</v>
      </c>
      <c r="E81" s="2">
        <v>154461.64250469365</v>
      </c>
      <c r="F81" s="2">
        <v>137325.87232534192</v>
      </c>
      <c r="G81" s="9">
        <f t="shared" si="24"/>
        <v>291787.51483003556</v>
      </c>
      <c r="H81" s="8">
        <v>5296</v>
      </c>
      <c r="I81" s="2">
        <v>5353</v>
      </c>
      <c r="J81" s="9">
        <f t="shared" si="25"/>
        <v>10649</v>
      </c>
      <c r="K81" s="8">
        <v>0</v>
      </c>
      <c r="L81" s="2">
        <v>0</v>
      </c>
      <c r="M81" s="9">
        <f t="shared" si="26"/>
        <v>0</v>
      </c>
      <c r="N81" s="3">
        <f t="shared" si="12"/>
        <v>0.13502647220184841</v>
      </c>
      <c r="O81" s="3">
        <f t="shared" ref="O81:O86" si="33">+F81/(I81*216+L81*248)</f>
        <v>0.11876852744855941</v>
      </c>
      <c r="P81" s="4">
        <f t="shared" ref="P81:P86" si="34">+G81/(J81*216+M81*248)</f>
        <v>0.12685398856353908</v>
      </c>
      <c r="Q81" s="41"/>
      <c r="R81" s="37">
        <f t="shared" si="27"/>
        <v>29.165717995599255</v>
      </c>
      <c r="S81" s="37">
        <f t="shared" si="28"/>
        <v>25.654001928888832</v>
      </c>
      <c r="T81" s="37">
        <f t="shared" si="29"/>
        <v>27.400461529724442</v>
      </c>
      <c r="U81">
        <f>+IF('Média 24h-6h'!R81&lt;'Média Mensal'!$U$2,1,0)+IF('Média 6h-7h'!R81&lt;'Média Mensal'!$U$2,1,0)+IF('Média 7h-8h'!R81&lt;'Média Mensal'!$U$2,1,0)+IF('Média 8h-9h'!R81&lt;'Média Mensal'!$U$2,1,0)+IF('Média 9h-10h'!R81&lt;'Média Mensal'!$U$2,1,0)+IF('Média 10h-11h'!R81&lt;'Média Mensal'!$U$2,1,0)+IF('Média 11h-12h'!R81&lt;'Média Mensal'!$U$2,1,0)+IF('Média 12h-13h'!R81&lt;'Média Mensal'!$U$2,1,0)+IF('Média 13h-14h'!R81&lt;'Média Mensal'!$U$2,1,0)+IF('Média 14h-15h'!R81&lt;'Média Mensal'!$U$2,1,0)+IF('Média 15h-16h'!R81&lt;'Média Mensal'!$U$2,1,0)+IF('Média 16h-17h'!R81&lt;'Média Mensal'!$U$2,1,0)+IF('Média 17h-18h'!R81&lt;'Média Mensal'!$U$2,1,0)+IF('Média 18h-19h'!R81&lt;'Média Mensal'!$U$2,1,0)+IF('Média 19h-20h'!R81&lt;'Média Mensal'!$U$2,1,0)+IF('Média 20h-21h'!R81&lt;'Média Mensal'!$U$2,1,0)+IF('Média 21h-22h'!R81&lt;'Média Mensal'!$U$2,1,0)+IF('Média 22h-23h'!R81&lt;'Média Mensal'!$U$2,1,0)+IF('Média 23h-0h'!R81&lt;'Média Mensal'!$U$2,1,0)</f>
        <v>0</v>
      </c>
      <c r="V81">
        <f>+IF('Média 24h-6h'!S81&lt;'Média Mensal'!$U$2,1,0)+IF('Média 6h-7h'!S81&lt;'Média Mensal'!$U$2,1,0)+IF('Média 7h-8h'!S81&lt;'Média Mensal'!$U$2,1,0)+IF('Média 8h-9h'!S81&lt;'Média Mensal'!$U$2,1,0)+IF('Média 9h-10h'!S81&lt;'Média Mensal'!$U$2,1,0)+IF('Média 10h-11h'!S81&lt;'Média Mensal'!$U$2,1,0)+IF('Média 11h-12h'!S81&lt;'Média Mensal'!$U$2,1,0)+IF('Média 12h-13h'!S81&lt;'Média Mensal'!$U$2,1,0)+IF('Média 13h-14h'!S81&lt;'Média Mensal'!$U$2,1,0)+IF('Média 14h-15h'!S81&lt;'Média Mensal'!$U$2,1,0)+IF('Média 15h-16h'!S81&lt;'Média Mensal'!$U$2,1,0)+IF('Média 16h-17h'!S81&lt;'Média Mensal'!$U$2,1,0)+IF('Média 17h-18h'!S81&lt;'Média Mensal'!$U$2,1,0)+IF('Média 18h-19h'!S81&lt;'Média Mensal'!$U$2,1,0)+IF('Média 19h-20h'!S81&lt;'Média Mensal'!$U$2,1,0)+IF('Média 20h-21h'!S81&lt;'Média Mensal'!$U$2,1,0)+IF('Média 21h-22h'!S81&lt;'Média Mensal'!$U$2,1,0)+IF('Média 22h-23h'!S81&lt;'Média Mensal'!$U$2,1,0)+IF('Média 23h-0h'!S81&lt;'Média Mensal'!$U$2,1,0)</f>
        <v>2</v>
      </c>
    </row>
    <row r="82" spans="2:22" x14ac:dyDescent="0.25">
      <c r="B82" s="18" t="s">
        <v>75</v>
      </c>
      <c r="C82" s="18" t="s">
        <v>76</v>
      </c>
      <c r="D82" s="21">
        <v>775.36</v>
      </c>
      <c r="E82" s="2">
        <v>132016.87925326344</v>
      </c>
      <c r="F82" s="2">
        <v>116450.19041489027</v>
      </c>
      <c r="G82" s="9">
        <f t="shared" si="24"/>
        <v>248467.06966815371</v>
      </c>
      <c r="H82" s="8">
        <v>5298</v>
      </c>
      <c r="I82" s="2">
        <v>5353</v>
      </c>
      <c r="J82" s="9">
        <f t="shared" si="25"/>
        <v>10651</v>
      </c>
      <c r="K82" s="8">
        <v>0</v>
      </c>
      <c r="L82" s="2">
        <v>0</v>
      </c>
      <c r="M82" s="9">
        <f t="shared" si="26"/>
        <v>0</v>
      </c>
      <c r="N82" s="3">
        <f t="shared" ref="N82:N86" si="35">+E82/(H82*216+K82*248)</f>
        <v>0.11536226043830607</v>
      </c>
      <c r="O82" s="3">
        <f t="shared" si="33"/>
        <v>0.10071385240440656</v>
      </c>
      <c r="P82" s="4">
        <f t="shared" si="34"/>
        <v>0.10800023544483464</v>
      </c>
      <c r="Q82" s="41"/>
      <c r="R82" s="37">
        <f t="shared" si="27"/>
        <v>24.918248254674111</v>
      </c>
      <c r="S82" s="37">
        <f t="shared" si="28"/>
        <v>21.754192119351817</v>
      </c>
      <c r="T82" s="37">
        <f t="shared" si="29"/>
        <v>23.328050856084285</v>
      </c>
      <c r="U82">
        <f>+IF('Média 24h-6h'!R82&lt;'Média Mensal'!$U$2,1,0)+IF('Média 6h-7h'!R82&lt;'Média Mensal'!$U$2,1,0)+IF('Média 7h-8h'!R82&lt;'Média Mensal'!$U$2,1,0)+IF('Média 8h-9h'!R82&lt;'Média Mensal'!$U$2,1,0)+IF('Média 9h-10h'!R82&lt;'Média Mensal'!$U$2,1,0)+IF('Média 10h-11h'!R82&lt;'Média Mensal'!$U$2,1,0)+IF('Média 11h-12h'!R82&lt;'Média Mensal'!$U$2,1,0)+IF('Média 12h-13h'!R82&lt;'Média Mensal'!$U$2,1,0)+IF('Média 13h-14h'!R82&lt;'Média Mensal'!$U$2,1,0)+IF('Média 14h-15h'!R82&lt;'Média Mensal'!$U$2,1,0)+IF('Média 15h-16h'!R82&lt;'Média Mensal'!$U$2,1,0)+IF('Média 16h-17h'!R82&lt;'Média Mensal'!$U$2,1,0)+IF('Média 17h-18h'!R82&lt;'Média Mensal'!$U$2,1,0)+IF('Média 18h-19h'!R82&lt;'Média Mensal'!$U$2,1,0)+IF('Média 19h-20h'!R82&lt;'Média Mensal'!$U$2,1,0)+IF('Média 20h-21h'!R82&lt;'Média Mensal'!$U$2,1,0)+IF('Média 21h-22h'!R82&lt;'Média Mensal'!$U$2,1,0)+IF('Média 22h-23h'!R82&lt;'Média Mensal'!$U$2,1,0)+IF('Média 23h-0h'!R82&lt;'Média Mensal'!$U$2,1,0)</f>
        <v>0</v>
      </c>
      <c r="V82">
        <f>+IF('Média 24h-6h'!S82&lt;'Média Mensal'!$U$2,1,0)+IF('Média 6h-7h'!S82&lt;'Média Mensal'!$U$2,1,0)+IF('Média 7h-8h'!S82&lt;'Média Mensal'!$U$2,1,0)+IF('Média 8h-9h'!S82&lt;'Média Mensal'!$U$2,1,0)+IF('Média 9h-10h'!S82&lt;'Média Mensal'!$U$2,1,0)+IF('Média 10h-11h'!S82&lt;'Média Mensal'!$U$2,1,0)+IF('Média 11h-12h'!S82&lt;'Média Mensal'!$U$2,1,0)+IF('Média 12h-13h'!S82&lt;'Média Mensal'!$U$2,1,0)+IF('Média 13h-14h'!S82&lt;'Média Mensal'!$U$2,1,0)+IF('Média 14h-15h'!S82&lt;'Média Mensal'!$U$2,1,0)+IF('Média 15h-16h'!S82&lt;'Média Mensal'!$U$2,1,0)+IF('Média 16h-17h'!S82&lt;'Média Mensal'!$U$2,1,0)+IF('Média 17h-18h'!S82&lt;'Média Mensal'!$U$2,1,0)+IF('Média 18h-19h'!S82&lt;'Média Mensal'!$U$2,1,0)+IF('Média 19h-20h'!S82&lt;'Média Mensal'!$U$2,1,0)+IF('Média 20h-21h'!S82&lt;'Média Mensal'!$U$2,1,0)+IF('Média 21h-22h'!S82&lt;'Média Mensal'!$U$2,1,0)+IF('Média 22h-23h'!S82&lt;'Média Mensal'!$U$2,1,0)+IF('Média 23h-0h'!S82&lt;'Média Mensal'!$U$2,1,0)</f>
        <v>2</v>
      </c>
    </row>
    <row r="83" spans="2:22" x14ac:dyDescent="0.25">
      <c r="B83" s="18" t="s">
        <v>76</v>
      </c>
      <c r="C83" s="18" t="s">
        <v>77</v>
      </c>
      <c r="D83" s="21">
        <v>827.64</v>
      </c>
      <c r="E83" s="2">
        <v>105197.06730933816</v>
      </c>
      <c r="F83" s="2">
        <v>97978.981243329312</v>
      </c>
      <c r="G83" s="9">
        <f t="shared" si="24"/>
        <v>203176.04855266749</v>
      </c>
      <c r="H83" s="8">
        <v>5300</v>
      </c>
      <c r="I83" s="2">
        <v>5348</v>
      </c>
      <c r="J83" s="9">
        <f t="shared" si="25"/>
        <v>10648</v>
      </c>
      <c r="K83" s="8">
        <v>0</v>
      </c>
      <c r="L83" s="2">
        <v>0</v>
      </c>
      <c r="M83" s="9">
        <f t="shared" si="26"/>
        <v>0</v>
      </c>
      <c r="N83" s="3">
        <f t="shared" si="35"/>
        <v>9.1891218823670656E-2</v>
      </c>
      <c r="O83" s="3">
        <f t="shared" si="33"/>
        <v>8.4817949634450843E-2</v>
      </c>
      <c r="P83" s="4">
        <f t="shared" si="34"/>
        <v>8.8338641473562893E-2</v>
      </c>
      <c r="Q83" s="41"/>
      <c r="R83" s="37">
        <f t="shared" si="27"/>
        <v>19.848503265912861</v>
      </c>
      <c r="S83" s="37">
        <f t="shared" si="28"/>
        <v>18.320677121041381</v>
      </c>
      <c r="T83" s="37">
        <f t="shared" si="29"/>
        <v>19.081146558289586</v>
      </c>
      <c r="U83">
        <f>+IF('Média 24h-6h'!R83&lt;'Média Mensal'!$U$2,1,0)+IF('Média 6h-7h'!R83&lt;'Média Mensal'!$U$2,1,0)+IF('Média 7h-8h'!R83&lt;'Média Mensal'!$U$2,1,0)+IF('Média 8h-9h'!R83&lt;'Média Mensal'!$U$2,1,0)+IF('Média 9h-10h'!R83&lt;'Média Mensal'!$U$2,1,0)+IF('Média 10h-11h'!R83&lt;'Média Mensal'!$U$2,1,0)+IF('Média 11h-12h'!R83&lt;'Média Mensal'!$U$2,1,0)+IF('Média 12h-13h'!R83&lt;'Média Mensal'!$U$2,1,0)+IF('Média 13h-14h'!R83&lt;'Média Mensal'!$U$2,1,0)+IF('Média 14h-15h'!R83&lt;'Média Mensal'!$U$2,1,0)+IF('Média 15h-16h'!R83&lt;'Média Mensal'!$U$2,1,0)+IF('Média 16h-17h'!R83&lt;'Média Mensal'!$U$2,1,0)+IF('Média 17h-18h'!R83&lt;'Média Mensal'!$U$2,1,0)+IF('Média 18h-19h'!R83&lt;'Média Mensal'!$U$2,1,0)+IF('Média 19h-20h'!R83&lt;'Média Mensal'!$U$2,1,0)+IF('Média 20h-21h'!R83&lt;'Média Mensal'!$U$2,1,0)+IF('Média 21h-22h'!R83&lt;'Média Mensal'!$U$2,1,0)+IF('Média 22h-23h'!R83&lt;'Média Mensal'!$U$2,1,0)+IF('Média 23h-0h'!R83&lt;'Média Mensal'!$U$2,1,0)</f>
        <v>1</v>
      </c>
      <c r="V83">
        <f>+IF('Média 24h-6h'!S83&lt;'Média Mensal'!$U$2,1,0)+IF('Média 6h-7h'!S83&lt;'Média Mensal'!$U$2,1,0)+IF('Média 7h-8h'!S83&lt;'Média Mensal'!$U$2,1,0)+IF('Média 8h-9h'!S83&lt;'Média Mensal'!$U$2,1,0)+IF('Média 9h-10h'!S83&lt;'Média Mensal'!$U$2,1,0)+IF('Média 10h-11h'!S83&lt;'Média Mensal'!$U$2,1,0)+IF('Média 11h-12h'!S83&lt;'Média Mensal'!$U$2,1,0)+IF('Média 12h-13h'!S83&lt;'Média Mensal'!$U$2,1,0)+IF('Média 13h-14h'!S83&lt;'Média Mensal'!$U$2,1,0)+IF('Média 14h-15h'!S83&lt;'Média Mensal'!$U$2,1,0)+IF('Média 15h-16h'!S83&lt;'Média Mensal'!$U$2,1,0)+IF('Média 16h-17h'!S83&lt;'Média Mensal'!$U$2,1,0)+IF('Média 17h-18h'!S83&lt;'Média Mensal'!$U$2,1,0)+IF('Média 18h-19h'!S83&lt;'Média Mensal'!$U$2,1,0)+IF('Média 19h-20h'!S83&lt;'Média Mensal'!$U$2,1,0)+IF('Média 20h-21h'!S83&lt;'Média Mensal'!$U$2,1,0)+IF('Média 21h-22h'!S83&lt;'Média Mensal'!$U$2,1,0)+IF('Média 22h-23h'!S83&lt;'Média Mensal'!$U$2,1,0)+IF('Média 23h-0h'!S83&lt;'Média Mensal'!$U$2,1,0)</f>
        <v>2</v>
      </c>
    </row>
    <row r="84" spans="2:22" x14ac:dyDescent="0.25">
      <c r="B84" s="19" t="s">
        <v>77</v>
      </c>
      <c r="C84" s="19" t="s">
        <v>78</v>
      </c>
      <c r="D84" s="22">
        <v>351.77</v>
      </c>
      <c r="E84" s="5">
        <v>56910.766100603396</v>
      </c>
      <c r="F84" s="5">
        <v>64710.999999999971</v>
      </c>
      <c r="G84" s="11">
        <f t="shared" si="24"/>
        <v>121621.76610060336</v>
      </c>
      <c r="H84" s="10">
        <v>5300</v>
      </c>
      <c r="I84" s="5">
        <v>5350</v>
      </c>
      <c r="J84" s="11">
        <f t="shared" si="25"/>
        <v>10650</v>
      </c>
      <c r="K84" s="10">
        <v>0</v>
      </c>
      <c r="L84" s="5">
        <v>0</v>
      </c>
      <c r="M84" s="11">
        <f t="shared" si="26"/>
        <v>0</v>
      </c>
      <c r="N84" s="6">
        <f t="shared" si="35"/>
        <v>4.9712409242316034E-2</v>
      </c>
      <c r="O84" s="6">
        <f t="shared" si="33"/>
        <v>5.5997750086535111E-2</v>
      </c>
      <c r="P84" s="7">
        <f t="shared" si="34"/>
        <v>5.2869833985656131E-2</v>
      </c>
      <c r="Q84" s="41"/>
      <c r="R84" s="37">
        <f t="shared" si="27"/>
        <v>10.737880396340264</v>
      </c>
      <c r="S84" s="37">
        <f t="shared" si="28"/>
        <v>12.095514018691583</v>
      </c>
      <c r="T84" s="37">
        <f t="shared" si="29"/>
        <v>11.419884140901724</v>
      </c>
      <c r="U84">
        <f>+IF('Média 24h-6h'!R84&lt;'Média Mensal'!$U$2,1,0)+IF('Média 6h-7h'!R84&lt;'Média Mensal'!$U$2,1,0)+IF('Média 7h-8h'!R84&lt;'Média Mensal'!$U$2,1,0)+IF('Média 8h-9h'!R84&lt;'Média Mensal'!$U$2,1,0)+IF('Média 9h-10h'!R84&lt;'Média Mensal'!$U$2,1,0)+IF('Média 10h-11h'!R84&lt;'Média Mensal'!$U$2,1,0)+IF('Média 11h-12h'!R84&lt;'Média Mensal'!$U$2,1,0)+IF('Média 12h-13h'!R84&lt;'Média Mensal'!$U$2,1,0)+IF('Média 13h-14h'!R84&lt;'Média Mensal'!$U$2,1,0)+IF('Média 14h-15h'!R84&lt;'Média Mensal'!$U$2,1,0)+IF('Média 15h-16h'!R84&lt;'Média Mensal'!$U$2,1,0)+IF('Média 16h-17h'!R84&lt;'Média Mensal'!$U$2,1,0)+IF('Média 17h-18h'!R84&lt;'Média Mensal'!$U$2,1,0)+IF('Média 18h-19h'!R84&lt;'Média Mensal'!$U$2,1,0)+IF('Média 19h-20h'!R84&lt;'Média Mensal'!$U$2,1,0)+IF('Média 20h-21h'!R84&lt;'Média Mensal'!$U$2,1,0)+IF('Média 21h-22h'!R84&lt;'Média Mensal'!$U$2,1,0)+IF('Média 22h-23h'!R84&lt;'Média Mensal'!$U$2,1,0)+IF('Média 23h-0h'!R84&lt;'Média Mensal'!$U$2,1,0)</f>
        <v>4</v>
      </c>
      <c r="V84">
        <f>+IF('Média 24h-6h'!S84&lt;'Média Mensal'!$U$2,1,0)+IF('Média 6h-7h'!S84&lt;'Média Mensal'!$U$2,1,0)+IF('Média 7h-8h'!S84&lt;'Média Mensal'!$U$2,1,0)+IF('Média 8h-9h'!S84&lt;'Média Mensal'!$U$2,1,0)+IF('Média 9h-10h'!S84&lt;'Média Mensal'!$U$2,1,0)+IF('Média 10h-11h'!S84&lt;'Média Mensal'!$U$2,1,0)+IF('Média 11h-12h'!S84&lt;'Média Mensal'!$U$2,1,0)+IF('Média 12h-13h'!S84&lt;'Média Mensal'!$U$2,1,0)+IF('Média 13h-14h'!S84&lt;'Média Mensal'!$U$2,1,0)+IF('Média 14h-15h'!S84&lt;'Média Mensal'!$U$2,1,0)+IF('Média 15h-16h'!S84&lt;'Média Mensal'!$U$2,1,0)+IF('Média 16h-17h'!S84&lt;'Média Mensal'!$U$2,1,0)+IF('Média 17h-18h'!S84&lt;'Média Mensal'!$U$2,1,0)+IF('Média 18h-19h'!S84&lt;'Média Mensal'!$U$2,1,0)+IF('Média 19h-20h'!S84&lt;'Média Mensal'!$U$2,1,0)+IF('Média 20h-21h'!S84&lt;'Média Mensal'!$U$2,1,0)+IF('Média 21h-22h'!S84&lt;'Média Mensal'!$U$2,1,0)+IF('Média 22h-23h'!S84&lt;'Média Mensal'!$U$2,1,0)+IF('Média 23h-0h'!S84&lt;'Média Mensal'!$U$2,1,0)</f>
        <v>2</v>
      </c>
    </row>
    <row r="85" spans="2:22" x14ac:dyDescent="0.25">
      <c r="B85" s="18" t="s">
        <v>79</v>
      </c>
      <c r="C85" s="18" t="s">
        <v>80</v>
      </c>
      <c r="D85" s="20">
        <v>683.54</v>
      </c>
      <c r="E85" s="12">
        <v>32298.582135559322</v>
      </c>
      <c r="F85" s="13">
        <v>65642.714028402916</v>
      </c>
      <c r="G85" s="14">
        <f t="shared" ref="G85:G86" si="36">+E85+F85</f>
        <v>97941.296163962237</v>
      </c>
      <c r="H85" s="2">
        <v>1570</v>
      </c>
      <c r="I85" s="2">
        <v>1544</v>
      </c>
      <c r="J85" s="9">
        <f t="shared" ref="J85:J86" si="37">+H85+I85</f>
        <v>3114</v>
      </c>
      <c r="K85" s="45">
        <v>0</v>
      </c>
      <c r="L85" s="2">
        <v>0</v>
      </c>
      <c r="M85" s="9">
        <f t="shared" ref="M85:M86" si="38">+K85+L85</f>
        <v>0</v>
      </c>
      <c r="N85" s="3">
        <f t="shared" si="35"/>
        <v>9.5242339394784506E-2</v>
      </c>
      <c r="O85" s="3">
        <f t="shared" si="33"/>
        <v>0.19682736647357427</v>
      </c>
      <c r="P85" s="4">
        <f t="shared" si="34"/>
        <v>0.14561076643706178</v>
      </c>
      <c r="Q85" s="41"/>
      <c r="R85" s="37">
        <f t="shared" si="27"/>
        <v>20.572345309273452</v>
      </c>
      <c r="S85" s="37">
        <f t="shared" si="28"/>
        <v>42.514711158292045</v>
      </c>
      <c r="T85" s="37">
        <f t="shared" si="29"/>
        <v>31.451925550405342</v>
      </c>
      <c r="U85">
        <f>+IF('Média 24h-6h'!R85&lt;'Média Mensal'!$U$2,1,0)+IF('Média 6h-7h'!R85&lt;'Média Mensal'!$U$2,1,0)+IF('Média 7h-8h'!R85&lt;'Média Mensal'!$U$2,1,0)+IF('Média 8h-9h'!R85&lt;'Média Mensal'!$U$2,1,0)+IF('Média 9h-10h'!R85&lt;'Média Mensal'!$U$2,1,0)+IF('Média 10h-11h'!R85&lt;'Média Mensal'!$U$2,1,0)+IF('Média 11h-12h'!R85&lt;'Média Mensal'!$U$2,1,0)+IF('Média 12h-13h'!R85&lt;'Média Mensal'!$U$2,1,0)+IF('Média 13h-14h'!R85&lt;'Média Mensal'!$U$2,1,0)+IF('Média 14h-15h'!R85&lt;'Média Mensal'!$U$2,1,0)+IF('Média 15h-16h'!R85&lt;'Média Mensal'!$U$2,1,0)+IF('Média 16h-17h'!R85&lt;'Média Mensal'!$U$2,1,0)+IF('Média 17h-18h'!R85&lt;'Média Mensal'!$U$2,1,0)+IF('Média 18h-19h'!R85&lt;'Média Mensal'!$U$2,1,0)+IF('Média 19h-20h'!R85&lt;'Média Mensal'!$U$2,1,0)+IF('Média 20h-21h'!R85&lt;'Média Mensal'!$U$2,1,0)+IF('Média 21h-22h'!R85&lt;'Média Mensal'!$U$2,1,0)+IF('Média 22h-23h'!R85&lt;'Média Mensal'!$U$2,1,0)+IF('Média 23h-0h'!R85&lt;'Média Mensal'!$U$2,1,0)</f>
        <v>1</v>
      </c>
      <c r="V85">
        <f>+IF('Média 24h-6h'!S85&lt;'Média Mensal'!$U$2,1,0)+IF('Média 6h-7h'!S85&lt;'Média Mensal'!$U$2,1,0)+IF('Média 7h-8h'!S85&lt;'Média Mensal'!$U$2,1,0)+IF('Média 8h-9h'!S85&lt;'Média Mensal'!$U$2,1,0)+IF('Média 9h-10h'!S85&lt;'Média Mensal'!$U$2,1,0)+IF('Média 10h-11h'!S85&lt;'Média Mensal'!$U$2,1,0)+IF('Média 11h-12h'!S85&lt;'Média Mensal'!$U$2,1,0)+IF('Média 12h-13h'!S85&lt;'Média Mensal'!$U$2,1,0)+IF('Média 13h-14h'!S85&lt;'Média Mensal'!$U$2,1,0)+IF('Média 14h-15h'!S85&lt;'Média Mensal'!$U$2,1,0)+IF('Média 15h-16h'!S85&lt;'Média Mensal'!$U$2,1,0)+IF('Média 16h-17h'!S85&lt;'Média Mensal'!$U$2,1,0)+IF('Média 17h-18h'!S85&lt;'Média Mensal'!$U$2,1,0)+IF('Média 18h-19h'!S85&lt;'Média Mensal'!$U$2,1,0)+IF('Média 19h-20h'!S85&lt;'Média Mensal'!$U$2,1,0)+IF('Média 20h-21h'!S85&lt;'Média Mensal'!$U$2,1,0)+IF('Média 21h-22h'!S85&lt;'Média Mensal'!$U$2,1,0)+IF('Média 22h-23h'!S85&lt;'Média Mensal'!$U$2,1,0)+IF('Média 23h-0h'!S85&lt;'Média Mensal'!$U$2,1,0)</f>
        <v>1</v>
      </c>
    </row>
    <row r="86" spans="2:22" x14ac:dyDescent="0.25">
      <c r="B86" s="19" t="s">
        <v>80</v>
      </c>
      <c r="C86" s="19" t="s">
        <v>81</v>
      </c>
      <c r="D86" s="22">
        <v>649.66</v>
      </c>
      <c r="E86" s="10">
        <v>28817.326466820708</v>
      </c>
      <c r="F86" s="5">
        <v>61385.999999999985</v>
      </c>
      <c r="G86" s="11">
        <f t="shared" si="36"/>
        <v>90203.326466820698</v>
      </c>
      <c r="H86" s="5">
        <v>1570</v>
      </c>
      <c r="I86" s="5">
        <v>1544</v>
      </c>
      <c r="J86" s="11">
        <f t="shared" si="37"/>
        <v>3114</v>
      </c>
      <c r="K86" s="46">
        <v>0</v>
      </c>
      <c r="L86" s="5">
        <v>0</v>
      </c>
      <c r="M86" s="11">
        <f t="shared" si="38"/>
        <v>0</v>
      </c>
      <c r="N86" s="6">
        <f t="shared" si="35"/>
        <v>8.497678245700846E-2</v>
      </c>
      <c r="O86" s="6">
        <f t="shared" si="33"/>
        <v>0.18406375935521008</v>
      </c>
      <c r="P86" s="7">
        <f t="shared" si="34"/>
        <v>0.13410661300640581</v>
      </c>
      <c r="Q86" s="41"/>
      <c r="R86" s="37">
        <f t="shared" si="27"/>
        <v>18.354985010713825</v>
      </c>
      <c r="S86" s="37">
        <f t="shared" si="28"/>
        <v>39.757772020725376</v>
      </c>
      <c r="T86" s="37">
        <f t="shared" si="29"/>
        <v>28.967028409383655</v>
      </c>
      <c r="U86">
        <f>+IF('Média 24h-6h'!R86&lt;'Média Mensal'!$U$2,1,0)+IF('Média 6h-7h'!R86&lt;'Média Mensal'!$U$2,1,0)+IF('Média 7h-8h'!R86&lt;'Média Mensal'!$U$2,1,0)+IF('Média 8h-9h'!R86&lt;'Média Mensal'!$U$2,1,0)+IF('Média 9h-10h'!R86&lt;'Média Mensal'!$U$2,1,0)+IF('Média 10h-11h'!R86&lt;'Média Mensal'!$U$2,1,0)+IF('Média 11h-12h'!R86&lt;'Média Mensal'!$U$2,1,0)+IF('Média 12h-13h'!R86&lt;'Média Mensal'!$U$2,1,0)+IF('Média 13h-14h'!R86&lt;'Média Mensal'!$U$2,1,0)+IF('Média 14h-15h'!R86&lt;'Média Mensal'!$U$2,1,0)+IF('Média 15h-16h'!R86&lt;'Média Mensal'!$U$2,1,0)+IF('Média 16h-17h'!R86&lt;'Média Mensal'!$U$2,1,0)+IF('Média 17h-18h'!R86&lt;'Média Mensal'!$U$2,1,0)+IF('Média 18h-19h'!R86&lt;'Média Mensal'!$U$2,1,0)+IF('Média 19h-20h'!R86&lt;'Média Mensal'!$U$2,1,0)+IF('Média 20h-21h'!R86&lt;'Média Mensal'!$U$2,1,0)+IF('Média 21h-22h'!R86&lt;'Média Mensal'!$U$2,1,0)+IF('Média 22h-23h'!R86&lt;'Média Mensal'!$U$2,1,0)+IF('Média 23h-0h'!R86&lt;'Média Mensal'!$U$2,1,0)</f>
        <v>1</v>
      </c>
      <c r="V86">
        <f>+IF('Média 24h-6h'!S86&lt;'Média Mensal'!$U$2,1,0)+IF('Média 6h-7h'!S86&lt;'Média Mensal'!$U$2,1,0)+IF('Média 7h-8h'!S86&lt;'Média Mensal'!$U$2,1,0)+IF('Média 8h-9h'!S86&lt;'Média Mensal'!$U$2,1,0)+IF('Média 9h-10h'!S86&lt;'Média Mensal'!$U$2,1,0)+IF('Média 10h-11h'!S86&lt;'Média Mensal'!$U$2,1,0)+IF('Média 11h-12h'!S86&lt;'Média Mensal'!$U$2,1,0)+IF('Média 12h-13h'!S86&lt;'Média Mensal'!$U$2,1,0)+IF('Média 13h-14h'!S86&lt;'Média Mensal'!$U$2,1,0)+IF('Média 14h-15h'!S86&lt;'Média Mensal'!$U$2,1,0)+IF('Média 15h-16h'!S86&lt;'Média Mensal'!$U$2,1,0)+IF('Média 16h-17h'!S86&lt;'Média Mensal'!$U$2,1,0)+IF('Média 17h-18h'!S86&lt;'Média Mensal'!$U$2,1,0)+IF('Média 18h-19h'!S86&lt;'Média Mensal'!$U$2,1,0)+IF('Média 19h-20h'!S86&lt;'Média Mensal'!$U$2,1,0)+IF('Média 20h-21h'!S86&lt;'Média Mensal'!$U$2,1,0)+IF('Média 21h-22h'!S86&lt;'Média Mensal'!$U$2,1,0)+IF('Média 22h-23h'!S86&lt;'Média Mensal'!$U$2,1,0)+IF('Média 23h-0h'!S86&lt;'Média Mensal'!$U$2,1,0)</f>
        <v>1</v>
      </c>
    </row>
    <row r="87" spans="2:22" x14ac:dyDescent="0.25">
      <c r="B87" s="28" t="s">
        <v>85</v>
      </c>
      <c r="Q87" s="41"/>
    </row>
    <row r="88" spans="2:22" x14ac:dyDescent="0.25">
      <c r="B88" s="47"/>
      <c r="D88" s="1"/>
      <c r="G88" s="1"/>
      <c r="Q88" s="41"/>
    </row>
    <row r="90" spans="2:22" x14ac:dyDescent="0.25">
      <c r="C90" t="s">
        <v>110</v>
      </c>
      <c r="D90" s="1">
        <f>(SUMPRODUCT((G5:G86)*(D5:D86)))/1000</f>
        <v>18041990.99788617</v>
      </c>
    </row>
    <row r="91" spans="2:22" x14ac:dyDescent="0.25">
      <c r="C91" t="s">
        <v>112</v>
      </c>
      <c r="D91" s="78">
        <f>SUMPRODUCT(((((J5:J86)*216)+((M5:M86)*248))*((D5:D86))/1000))</f>
        <v>102055987.43119998</v>
      </c>
    </row>
    <row r="92" spans="2:22" x14ac:dyDescent="0.25">
      <c r="C92" t="s">
        <v>111</v>
      </c>
      <c r="D92" s="39">
        <f>+D90/D91</f>
        <v>0.17678522791275716</v>
      </c>
    </row>
    <row r="93" spans="2:22" x14ac:dyDescent="0.25">
      <c r="D93" s="82">
        <f>+D92-P2</f>
        <v>0</v>
      </c>
    </row>
    <row r="174" spans="3:3" x14ac:dyDescent="0.25">
      <c r="C174" s="76"/>
    </row>
  </sheetData>
  <mergeCells count="9">
    <mergeCell ref="H2:O2"/>
    <mergeCell ref="U3:V3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orientation="portrait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zoomScale="78" zoomScaleNormal="78" workbookViewId="0">
      <selection activeCell="G89" sqref="G89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0.13263147830958444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70</v>
      </c>
      <c r="F5" s="56">
        <v>229.71611299632727</v>
      </c>
      <c r="G5" s="57">
        <f>+E5+F5</f>
        <v>299.7161129963273</v>
      </c>
      <c r="H5" s="56">
        <v>44</v>
      </c>
      <c r="I5" s="56">
        <v>57</v>
      </c>
      <c r="J5" s="57">
        <f>+H5+I5</f>
        <v>101</v>
      </c>
      <c r="K5" s="56">
        <v>0</v>
      </c>
      <c r="L5" s="56">
        <v>0</v>
      </c>
      <c r="M5" s="57">
        <f>+K5+L5</f>
        <v>0</v>
      </c>
      <c r="N5" s="32">
        <f>+E5/(H5*216+K5*248)</f>
        <v>7.3653198653198656E-3</v>
      </c>
      <c r="O5" s="32">
        <f t="shared" ref="O5:O80" si="0">+F5/(I5*216+L5*248)</f>
        <v>1.8657903914581487E-2</v>
      </c>
      <c r="P5" s="33">
        <f t="shared" ref="P5:P80" si="1">+G5/(J5*216+M5*248)</f>
        <v>1.3738362348566525E-2</v>
      </c>
      <c r="Q5" s="41"/>
      <c r="R5" s="58">
        <f>+E5/(H5+K5)</f>
        <v>1.5909090909090908</v>
      </c>
      <c r="S5" s="58">
        <f t="shared" ref="S5" si="2">+F5/(I5+L5)</f>
        <v>4.0301072455496012</v>
      </c>
      <c r="T5" s="58">
        <f t="shared" ref="T5" si="3">+G5/(J5+M5)</f>
        <v>2.9674862672903695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127.50987356768158</v>
      </c>
      <c r="F6" s="56">
        <v>473.45575188819521</v>
      </c>
      <c r="G6" s="57">
        <f t="shared" ref="G6:G70" si="4">+E6+F6</f>
        <v>600.96562545587676</v>
      </c>
      <c r="H6" s="56">
        <v>44</v>
      </c>
      <c r="I6" s="56">
        <v>47</v>
      </c>
      <c r="J6" s="57">
        <f t="shared" ref="J6:J59" si="5">+H6+I6</f>
        <v>91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1.3416442925892422E-2</v>
      </c>
      <c r="O6" s="32">
        <f t="shared" ref="O6:O16" si="8">+F6/(I6*216+L6*248)</f>
        <v>4.6636697388514108E-2</v>
      </c>
      <c r="P6" s="33">
        <f t="shared" ref="P6:P16" si="9">+G6/(J6*216+M6*248)</f>
        <v>3.0574156769224498E-2</v>
      </c>
      <c r="Q6" s="41"/>
      <c r="R6" s="58">
        <f t="shared" ref="R6:R70" si="10">+E6/(H6+K6)</f>
        <v>2.8979516719927632</v>
      </c>
      <c r="S6" s="58">
        <f t="shared" ref="S6:S70" si="11">+F6/(I6+L6)</f>
        <v>10.073526635919047</v>
      </c>
      <c r="T6" s="58">
        <f t="shared" ref="T6:T70" si="12">+G6/(J6+M6)</f>
        <v>6.6040178621524923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177.48810710737953</v>
      </c>
      <c r="F7" s="56">
        <v>650.84022270030107</v>
      </c>
      <c r="G7" s="57">
        <f t="shared" si="4"/>
        <v>828.32832980768057</v>
      </c>
      <c r="H7" s="56">
        <v>44</v>
      </c>
      <c r="I7" s="56">
        <v>45</v>
      </c>
      <c r="J7" s="57">
        <f t="shared" si="5"/>
        <v>89</v>
      </c>
      <c r="K7" s="56">
        <v>0</v>
      </c>
      <c r="L7" s="56">
        <v>0</v>
      </c>
      <c r="M7" s="57">
        <f t="shared" si="6"/>
        <v>0</v>
      </c>
      <c r="N7" s="32">
        <f t="shared" si="7"/>
        <v>1.8675095444800036E-2</v>
      </c>
      <c r="O7" s="32">
        <f t="shared" si="8"/>
        <v>6.6958870648179125E-2</v>
      </c>
      <c r="P7" s="33">
        <f t="shared" si="9"/>
        <v>4.3088240210553505E-2</v>
      </c>
      <c r="Q7" s="41"/>
      <c r="R7" s="58">
        <f t="shared" si="10"/>
        <v>4.0338206160768078</v>
      </c>
      <c r="S7" s="58">
        <f t="shared" si="11"/>
        <v>14.463116060006691</v>
      </c>
      <c r="T7" s="58">
        <f t="shared" si="12"/>
        <v>9.307059885479557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205.15508246853895</v>
      </c>
      <c r="F8" s="56">
        <v>694.82696794417063</v>
      </c>
      <c r="G8" s="57">
        <f t="shared" si="4"/>
        <v>899.98205041270955</v>
      </c>
      <c r="H8" s="56">
        <v>44</v>
      </c>
      <c r="I8" s="56">
        <v>45</v>
      </c>
      <c r="J8" s="57">
        <f t="shared" si="5"/>
        <v>89</v>
      </c>
      <c r="K8" s="56">
        <v>0</v>
      </c>
      <c r="L8" s="56">
        <v>0</v>
      </c>
      <c r="M8" s="57">
        <f t="shared" si="6"/>
        <v>0</v>
      </c>
      <c r="N8" s="32">
        <f t="shared" si="7"/>
        <v>2.1586182919669503E-2</v>
      </c>
      <c r="O8" s="32">
        <f t="shared" si="8"/>
        <v>7.1484255961334425E-2</v>
      </c>
      <c r="P8" s="33">
        <f t="shared" si="9"/>
        <v>4.6815545693545027E-2</v>
      </c>
      <c r="Q8" s="41"/>
      <c r="R8" s="58">
        <f t="shared" si="10"/>
        <v>4.6626155106486129</v>
      </c>
      <c r="S8" s="58">
        <f t="shared" si="11"/>
        <v>15.440599287648237</v>
      </c>
      <c r="T8" s="58">
        <f t="shared" si="12"/>
        <v>10.112157869805726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292.02361469136599</v>
      </c>
      <c r="F9" s="56">
        <v>887.59299128989073</v>
      </c>
      <c r="G9" s="57">
        <f t="shared" si="4"/>
        <v>1179.6166059812567</v>
      </c>
      <c r="H9" s="56">
        <v>44</v>
      </c>
      <c r="I9" s="56">
        <v>45</v>
      </c>
      <c r="J9" s="57">
        <f t="shared" si="5"/>
        <v>89</v>
      </c>
      <c r="K9" s="56">
        <v>0</v>
      </c>
      <c r="L9" s="56">
        <v>0</v>
      </c>
      <c r="M9" s="57">
        <f t="shared" si="6"/>
        <v>0</v>
      </c>
      <c r="N9" s="32">
        <f t="shared" si="7"/>
        <v>3.07263904346976E-2</v>
      </c>
      <c r="O9" s="32">
        <f t="shared" si="8"/>
        <v>9.131615136727271E-2</v>
      </c>
      <c r="P9" s="33">
        <f t="shared" si="9"/>
        <v>6.1361662816336697E-2</v>
      </c>
      <c r="Q9" s="41"/>
      <c r="R9" s="58">
        <f t="shared" si="10"/>
        <v>6.6369003338946815</v>
      </c>
      <c r="S9" s="58">
        <f t="shared" si="11"/>
        <v>19.724288695330905</v>
      </c>
      <c r="T9" s="58">
        <f t="shared" si="12"/>
        <v>13.254119168328728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318.68822278833375</v>
      </c>
      <c r="F10" s="56">
        <v>1024.2487727378834</v>
      </c>
      <c r="G10" s="57">
        <f t="shared" si="4"/>
        <v>1342.9369955262173</v>
      </c>
      <c r="H10" s="56">
        <v>44</v>
      </c>
      <c r="I10" s="56">
        <v>45</v>
      </c>
      <c r="J10" s="57">
        <f t="shared" si="5"/>
        <v>89</v>
      </c>
      <c r="K10" s="56">
        <v>0</v>
      </c>
      <c r="L10" s="56">
        <v>0</v>
      </c>
      <c r="M10" s="57">
        <f t="shared" si="6"/>
        <v>0</v>
      </c>
      <c r="N10" s="32">
        <f t="shared" si="7"/>
        <v>3.3532009973519968E-2</v>
      </c>
      <c r="O10" s="32">
        <f t="shared" si="8"/>
        <v>0.10537538814175755</v>
      </c>
      <c r="P10" s="33">
        <f t="shared" si="9"/>
        <v>6.9857313541729985E-2</v>
      </c>
      <c r="Q10" s="41"/>
      <c r="R10" s="58">
        <f t="shared" si="10"/>
        <v>7.2429141542803128</v>
      </c>
      <c r="S10" s="58">
        <f t="shared" si="11"/>
        <v>22.761083838619633</v>
      </c>
      <c r="T10" s="58">
        <f t="shared" si="12"/>
        <v>15.089179725013677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588.93420338505996</v>
      </c>
      <c r="F11" s="56">
        <v>1204.5371542246401</v>
      </c>
      <c r="G11" s="57">
        <f t="shared" si="4"/>
        <v>1793.4713576097001</v>
      </c>
      <c r="H11" s="56">
        <v>44</v>
      </c>
      <c r="I11" s="56">
        <v>45</v>
      </c>
      <c r="J11" s="57">
        <f t="shared" si="5"/>
        <v>89</v>
      </c>
      <c r="K11" s="56">
        <v>0</v>
      </c>
      <c r="L11" s="56">
        <v>0</v>
      </c>
      <c r="M11" s="57">
        <f t="shared" si="6"/>
        <v>0</v>
      </c>
      <c r="N11" s="32">
        <f t="shared" si="7"/>
        <v>6.196698267940446E-2</v>
      </c>
      <c r="O11" s="32">
        <f t="shared" si="8"/>
        <v>0.12392357553751442</v>
      </c>
      <c r="P11" s="33">
        <f t="shared" si="9"/>
        <v>9.3293349854853311E-2</v>
      </c>
      <c r="Q11" s="41"/>
      <c r="R11" s="58">
        <f t="shared" si="10"/>
        <v>13.384868258751363</v>
      </c>
      <c r="S11" s="58">
        <f t="shared" si="11"/>
        <v>26.767492316103112</v>
      </c>
      <c r="T11" s="58">
        <f t="shared" si="12"/>
        <v>20.151363568648318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557.45634410912896</v>
      </c>
      <c r="F12" s="56">
        <v>1252.5401647769995</v>
      </c>
      <c r="G12" s="57">
        <f t="shared" si="4"/>
        <v>1809.9965088861286</v>
      </c>
      <c r="H12" s="56">
        <v>44</v>
      </c>
      <c r="I12" s="56">
        <v>45</v>
      </c>
      <c r="J12" s="57">
        <f t="shared" si="5"/>
        <v>89</v>
      </c>
      <c r="K12" s="56">
        <v>0</v>
      </c>
      <c r="L12" s="56">
        <v>0</v>
      </c>
      <c r="M12" s="57">
        <f t="shared" si="6"/>
        <v>0</v>
      </c>
      <c r="N12" s="32">
        <f t="shared" si="7"/>
        <v>5.8654918361650772E-2</v>
      </c>
      <c r="O12" s="32">
        <f t="shared" si="8"/>
        <v>0.12886215687006167</v>
      </c>
      <c r="P12" s="33">
        <f t="shared" si="9"/>
        <v>9.4152960304105734E-2</v>
      </c>
      <c r="Q12" s="41"/>
      <c r="R12" s="58">
        <f t="shared" si="10"/>
        <v>12.669462366116568</v>
      </c>
      <c r="S12" s="58">
        <f t="shared" si="11"/>
        <v>27.834225883933321</v>
      </c>
      <c r="T12" s="58">
        <f t="shared" si="12"/>
        <v>20.337039425686839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577.05173714080422</v>
      </c>
      <c r="F13" s="56">
        <v>1286.5516829778487</v>
      </c>
      <c r="G13" s="57">
        <f t="shared" si="4"/>
        <v>1863.603420118653</v>
      </c>
      <c r="H13" s="56">
        <v>44</v>
      </c>
      <c r="I13" s="56">
        <v>45</v>
      </c>
      <c r="J13" s="57">
        <f t="shared" si="5"/>
        <v>89</v>
      </c>
      <c r="K13" s="56">
        <v>0</v>
      </c>
      <c r="L13" s="56">
        <v>0</v>
      </c>
      <c r="M13" s="57">
        <f t="shared" si="6"/>
        <v>0</v>
      </c>
      <c r="N13" s="32">
        <f t="shared" si="7"/>
        <v>6.0716723184007178E-2</v>
      </c>
      <c r="O13" s="32">
        <f t="shared" si="8"/>
        <v>0.13236128425698032</v>
      </c>
      <c r="P13" s="33">
        <f t="shared" si="9"/>
        <v>9.6941501254611581E-2</v>
      </c>
      <c r="Q13" s="41"/>
      <c r="R13" s="58">
        <f t="shared" si="10"/>
        <v>13.114812207745551</v>
      </c>
      <c r="S13" s="58">
        <f t="shared" si="11"/>
        <v>28.59003739950775</v>
      </c>
      <c r="T13" s="58">
        <f t="shared" si="12"/>
        <v>20.939364270996101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629.38614321826196</v>
      </c>
      <c r="F14" s="56">
        <v>1493.0862623959558</v>
      </c>
      <c r="G14" s="57">
        <f t="shared" si="4"/>
        <v>2122.4724056142177</v>
      </c>
      <c r="H14" s="56">
        <v>44</v>
      </c>
      <c r="I14" s="56">
        <v>45</v>
      </c>
      <c r="J14" s="57">
        <f t="shared" si="5"/>
        <v>89</v>
      </c>
      <c r="K14" s="56">
        <v>0</v>
      </c>
      <c r="L14" s="56">
        <v>0</v>
      </c>
      <c r="M14" s="57">
        <f t="shared" si="6"/>
        <v>0</v>
      </c>
      <c r="N14" s="32">
        <f t="shared" si="7"/>
        <v>6.6223289480035988E-2</v>
      </c>
      <c r="O14" s="32">
        <f t="shared" si="8"/>
        <v>0.15360969777736172</v>
      </c>
      <c r="P14" s="33">
        <f t="shared" si="9"/>
        <v>0.11040742850677371</v>
      </c>
      <c r="Q14" s="41"/>
      <c r="R14" s="58">
        <f t="shared" si="10"/>
        <v>14.304230527687771</v>
      </c>
      <c r="S14" s="58">
        <f t="shared" si="11"/>
        <v>33.179694719910131</v>
      </c>
      <c r="T14" s="58">
        <f t="shared" si="12"/>
        <v>23.848004557463121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1786.3273461931381</v>
      </c>
      <c r="F15" s="56">
        <v>2650.6361857317161</v>
      </c>
      <c r="G15" s="57">
        <f t="shared" si="4"/>
        <v>4436.9635319248537</v>
      </c>
      <c r="H15" s="56">
        <v>44</v>
      </c>
      <c r="I15" s="56">
        <v>44</v>
      </c>
      <c r="J15" s="57">
        <f t="shared" si="5"/>
        <v>88</v>
      </c>
      <c r="K15" s="56">
        <v>45</v>
      </c>
      <c r="L15" s="56">
        <v>44</v>
      </c>
      <c r="M15" s="57">
        <f t="shared" si="6"/>
        <v>89</v>
      </c>
      <c r="N15" s="32">
        <f t="shared" si="7"/>
        <v>8.6446348538189027E-2</v>
      </c>
      <c r="O15" s="32">
        <f t="shared" si="8"/>
        <v>0.12983131787479016</v>
      </c>
      <c r="P15" s="33">
        <f t="shared" si="9"/>
        <v>0.10800787565542487</v>
      </c>
      <c r="Q15" s="41"/>
      <c r="R15" s="58">
        <f t="shared" si="10"/>
        <v>20.07109377745099</v>
      </c>
      <c r="S15" s="58">
        <f t="shared" si="11"/>
        <v>30.120865746951321</v>
      </c>
      <c r="T15" s="58">
        <f t="shared" si="12"/>
        <v>25.06759057584663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4781.2056616205155</v>
      </c>
      <c r="F16" s="56">
        <v>4667.5734223605168</v>
      </c>
      <c r="G16" s="57">
        <f t="shared" si="4"/>
        <v>9448.7790839810332</v>
      </c>
      <c r="H16" s="56">
        <v>46</v>
      </c>
      <c r="I16" s="56">
        <v>48</v>
      </c>
      <c r="J16" s="57">
        <f t="shared" si="5"/>
        <v>94</v>
      </c>
      <c r="K16" s="56">
        <v>88</v>
      </c>
      <c r="L16" s="56">
        <v>84</v>
      </c>
      <c r="M16" s="57">
        <f t="shared" si="6"/>
        <v>172</v>
      </c>
      <c r="N16" s="32">
        <f t="shared" si="7"/>
        <v>0.15054173997545703</v>
      </c>
      <c r="O16" s="32">
        <f t="shared" si="8"/>
        <v>0.14960171225514476</v>
      </c>
      <c r="P16" s="33">
        <f t="shared" si="9"/>
        <v>0.15007590667060092</v>
      </c>
      <c r="Q16" s="41"/>
      <c r="R16" s="58">
        <f t="shared" si="10"/>
        <v>35.680639265824745</v>
      </c>
      <c r="S16" s="58">
        <f t="shared" si="11"/>
        <v>35.3604047148524</v>
      </c>
      <c r="T16" s="58">
        <f t="shared" si="12"/>
        <v>35.521725879627944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4955.0746596805029</v>
      </c>
      <c r="F17" s="56">
        <v>5145.3861626263943</v>
      </c>
      <c r="G17" s="57">
        <f t="shared" si="4"/>
        <v>10100.460822306897</v>
      </c>
      <c r="H17" s="56">
        <v>47</v>
      </c>
      <c r="I17" s="56">
        <v>48</v>
      </c>
      <c r="J17" s="57">
        <f t="shared" si="5"/>
        <v>95</v>
      </c>
      <c r="K17" s="56">
        <v>86</v>
      </c>
      <c r="L17" s="56">
        <v>84</v>
      </c>
      <c r="M17" s="57">
        <f t="shared" si="6"/>
        <v>170</v>
      </c>
      <c r="N17" s="32">
        <f t="shared" ref="N17:N81" si="13">+E17/(H17*216+K17*248)</f>
        <v>0.15740389643203631</v>
      </c>
      <c r="O17" s="32">
        <f t="shared" si="0"/>
        <v>0.16491622316110238</v>
      </c>
      <c r="P17" s="33">
        <f t="shared" si="1"/>
        <v>0.16114328050904431</v>
      </c>
      <c r="Q17" s="41"/>
      <c r="R17" s="58">
        <f t="shared" si="10"/>
        <v>37.256200448725586</v>
      </c>
      <c r="S17" s="58">
        <f t="shared" si="11"/>
        <v>38.980198201715105</v>
      </c>
      <c r="T17" s="58">
        <f t="shared" si="12"/>
        <v>38.114946499271312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5983.4177364586722</v>
      </c>
      <c r="F18" s="56">
        <v>6294.1103354230509</v>
      </c>
      <c r="G18" s="57">
        <f t="shared" si="4"/>
        <v>12277.528071881723</v>
      </c>
      <c r="H18" s="56">
        <v>47</v>
      </c>
      <c r="I18" s="56">
        <v>48</v>
      </c>
      <c r="J18" s="57">
        <f t="shared" si="5"/>
        <v>95</v>
      </c>
      <c r="K18" s="56">
        <v>86</v>
      </c>
      <c r="L18" s="56">
        <v>84</v>
      </c>
      <c r="M18" s="57">
        <f t="shared" si="6"/>
        <v>170</v>
      </c>
      <c r="N18" s="32">
        <f t="shared" si="13"/>
        <v>0.19007044906158424</v>
      </c>
      <c r="O18" s="32">
        <f t="shared" si="0"/>
        <v>0.20173430562253369</v>
      </c>
      <c r="P18" s="33">
        <f t="shared" si="1"/>
        <v>0.19587632533314811</v>
      </c>
      <c r="Q18" s="41"/>
      <c r="R18" s="58">
        <f t="shared" si="10"/>
        <v>44.98810328164415</v>
      </c>
      <c r="S18" s="58">
        <f t="shared" si="11"/>
        <v>47.682654056235236</v>
      </c>
      <c r="T18" s="58">
        <f t="shared" si="12"/>
        <v>46.330294610874425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7652.1495408513429</v>
      </c>
      <c r="F19" s="56">
        <v>7215.2031420491676</v>
      </c>
      <c r="G19" s="57">
        <f t="shared" si="4"/>
        <v>14867.35268290051</v>
      </c>
      <c r="H19" s="56">
        <v>47</v>
      </c>
      <c r="I19" s="56">
        <v>47</v>
      </c>
      <c r="J19" s="57">
        <f t="shared" si="5"/>
        <v>94</v>
      </c>
      <c r="K19" s="56">
        <v>86</v>
      </c>
      <c r="L19" s="56">
        <v>84</v>
      </c>
      <c r="M19" s="57">
        <f t="shared" si="6"/>
        <v>170</v>
      </c>
      <c r="N19" s="32">
        <f t="shared" si="13"/>
        <v>0.24307971857850516</v>
      </c>
      <c r="O19" s="32">
        <f t="shared" si="0"/>
        <v>0.23286867873899972</v>
      </c>
      <c r="P19" s="33">
        <f t="shared" si="1"/>
        <v>0.23801473941631196</v>
      </c>
      <c r="Q19" s="41"/>
      <c r="R19" s="58">
        <f t="shared" si="10"/>
        <v>57.534958953769497</v>
      </c>
      <c r="S19" s="58">
        <f t="shared" si="11"/>
        <v>55.077886580527995</v>
      </c>
      <c r="T19" s="58">
        <f t="shared" si="12"/>
        <v>56.315729859471624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10894.404873650505</v>
      </c>
      <c r="F20" s="56">
        <v>9949.2177044451091</v>
      </c>
      <c r="G20" s="57">
        <f t="shared" si="4"/>
        <v>20843.622578095616</v>
      </c>
      <c r="H20" s="56">
        <v>137</v>
      </c>
      <c r="I20" s="56">
        <v>134</v>
      </c>
      <c r="J20" s="57">
        <f t="shared" si="5"/>
        <v>271</v>
      </c>
      <c r="K20" s="56">
        <v>86</v>
      </c>
      <c r="L20" s="56">
        <v>84</v>
      </c>
      <c r="M20" s="57">
        <f t="shared" si="6"/>
        <v>170</v>
      </c>
      <c r="N20" s="32">
        <f t="shared" si="13"/>
        <v>0.21395139186273576</v>
      </c>
      <c r="O20" s="32">
        <f t="shared" si="0"/>
        <v>0.19987981566307275</v>
      </c>
      <c r="P20" s="33">
        <f t="shared" si="1"/>
        <v>0.2069955368445183</v>
      </c>
      <c r="Q20" s="41"/>
      <c r="R20" s="58">
        <f t="shared" si="10"/>
        <v>48.853833514127821</v>
      </c>
      <c r="S20" s="58">
        <f t="shared" si="11"/>
        <v>45.6386133231427</v>
      </c>
      <c r="T20" s="58">
        <f t="shared" si="12"/>
        <v>47.26445029046625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10675.243295263816</v>
      </c>
      <c r="F21" s="56">
        <v>9947.4173290203744</v>
      </c>
      <c r="G21" s="57">
        <f t="shared" si="4"/>
        <v>20622.660624284188</v>
      </c>
      <c r="H21" s="56">
        <v>135</v>
      </c>
      <c r="I21" s="56">
        <v>135</v>
      </c>
      <c r="J21" s="57">
        <f t="shared" si="5"/>
        <v>270</v>
      </c>
      <c r="K21" s="56">
        <v>86</v>
      </c>
      <c r="L21" s="56">
        <v>84</v>
      </c>
      <c r="M21" s="57">
        <f t="shared" si="6"/>
        <v>170</v>
      </c>
      <c r="N21" s="32">
        <f t="shared" si="13"/>
        <v>0.21144119979527443</v>
      </c>
      <c r="O21" s="32">
        <f t="shared" si="0"/>
        <v>0.19898018340975304</v>
      </c>
      <c r="P21" s="33">
        <f t="shared" si="1"/>
        <v>0.20524144729582194</v>
      </c>
      <c r="Q21" s="41"/>
      <c r="R21" s="58">
        <f t="shared" si="10"/>
        <v>48.304268304361159</v>
      </c>
      <c r="S21" s="58">
        <f t="shared" si="11"/>
        <v>45.421996936166096</v>
      </c>
      <c r="T21" s="58">
        <f t="shared" si="12"/>
        <v>46.869683237009518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10132.503131455678</v>
      </c>
      <c r="F22" s="56">
        <v>9792.5627965094118</v>
      </c>
      <c r="G22" s="57">
        <f t="shared" si="4"/>
        <v>19925.06592796509</v>
      </c>
      <c r="H22" s="56">
        <v>135</v>
      </c>
      <c r="I22" s="56">
        <v>131</v>
      </c>
      <c r="J22" s="57">
        <f t="shared" si="5"/>
        <v>266</v>
      </c>
      <c r="K22" s="56">
        <v>86</v>
      </c>
      <c r="L22" s="56">
        <v>84</v>
      </c>
      <c r="M22" s="57">
        <f t="shared" si="6"/>
        <v>170</v>
      </c>
      <c r="N22" s="32">
        <f t="shared" si="13"/>
        <v>0.20069131539089841</v>
      </c>
      <c r="O22" s="32">
        <f t="shared" si="0"/>
        <v>0.19932752801883674</v>
      </c>
      <c r="P22" s="33">
        <f t="shared" si="1"/>
        <v>0.20001873120748764</v>
      </c>
      <c r="Q22" s="41"/>
      <c r="R22" s="58">
        <f t="shared" si="10"/>
        <v>45.848430459075466</v>
      </c>
      <c r="S22" s="58">
        <f t="shared" si="11"/>
        <v>45.546803704694938</v>
      </c>
      <c r="T22" s="58">
        <f t="shared" si="12"/>
        <v>45.699692495332776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8895.6411096379634</v>
      </c>
      <c r="F23" s="56">
        <v>8465.2103236230578</v>
      </c>
      <c r="G23" s="57">
        <f t="shared" si="4"/>
        <v>17360.851433261021</v>
      </c>
      <c r="H23" s="56">
        <v>136</v>
      </c>
      <c r="I23" s="56">
        <v>137</v>
      </c>
      <c r="J23" s="57">
        <f t="shared" si="5"/>
        <v>273</v>
      </c>
      <c r="K23" s="56">
        <v>86</v>
      </c>
      <c r="L23" s="56">
        <v>84</v>
      </c>
      <c r="M23" s="57">
        <f t="shared" si="6"/>
        <v>170</v>
      </c>
      <c r="N23" s="32">
        <f t="shared" si="13"/>
        <v>0.17544259051826214</v>
      </c>
      <c r="O23" s="32">
        <f t="shared" si="0"/>
        <v>0.16788057916117441</v>
      </c>
      <c r="P23" s="33">
        <f t="shared" si="1"/>
        <v>0.17167205356835913</v>
      </c>
      <c r="Q23" s="41"/>
      <c r="R23" s="58">
        <f t="shared" si="10"/>
        <v>40.070455448819658</v>
      </c>
      <c r="S23" s="58">
        <f t="shared" si="11"/>
        <v>38.304119111416554</v>
      </c>
      <c r="T23" s="58">
        <f t="shared" si="12"/>
        <v>39.189280887722397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8216.1496003495304</v>
      </c>
      <c r="F24" s="56">
        <v>7893.064092839918</v>
      </c>
      <c r="G24" s="57">
        <f t="shared" si="4"/>
        <v>16109.213693189449</v>
      </c>
      <c r="H24" s="56">
        <v>135</v>
      </c>
      <c r="I24" s="56">
        <v>137</v>
      </c>
      <c r="J24" s="57">
        <f t="shared" si="5"/>
        <v>272</v>
      </c>
      <c r="K24" s="56">
        <v>86</v>
      </c>
      <c r="L24" s="56">
        <v>84</v>
      </c>
      <c r="M24" s="57">
        <f t="shared" si="6"/>
        <v>170</v>
      </c>
      <c r="N24" s="32">
        <f t="shared" si="13"/>
        <v>0.16273470132208703</v>
      </c>
      <c r="O24" s="32">
        <f t="shared" si="0"/>
        <v>0.15653387460018875</v>
      </c>
      <c r="P24" s="33">
        <f t="shared" si="1"/>
        <v>0.15963625429274467</v>
      </c>
      <c r="Q24" s="41"/>
      <c r="R24" s="58">
        <f t="shared" si="10"/>
        <v>37.177147512893804</v>
      </c>
      <c r="S24" s="58">
        <f t="shared" si="11"/>
        <v>35.715222139547137</v>
      </c>
      <c r="T24" s="58">
        <f t="shared" si="12"/>
        <v>36.446184826220474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7713.07179772574</v>
      </c>
      <c r="F25" s="56">
        <v>7834.656815446514</v>
      </c>
      <c r="G25" s="57">
        <f t="shared" si="4"/>
        <v>15547.728613172254</v>
      </c>
      <c r="H25" s="56">
        <v>135</v>
      </c>
      <c r="I25" s="56">
        <v>137</v>
      </c>
      <c r="J25" s="57">
        <f t="shared" si="5"/>
        <v>272</v>
      </c>
      <c r="K25" s="56">
        <v>86</v>
      </c>
      <c r="L25" s="56">
        <v>84</v>
      </c>
      <c r="M25" s="57">
        <f t="shared" si="6"/>
        <v>170</v>
      </c>
      <c r="N25" s="32">
        <f t="shared" si="13"/>
        <v>0.15277039688095667</v>
      </c>
      <c r="O25" s="32">
        <f t="shared" si="0"/>
        <v>0.15537555163109856</v>
      </c>
      <c r="P25" s="33">
        <f t="shared" si="1"/>
        <v>0.15407214814067954</v>
      </c>
      <c r="Q25" s="41"/>
      <c r="R25" s="58">
        <f t="shared" si="10"/>
        <v>34.900777365274841</v>
      </c>
      <c r="S25" s="58">
        <f t="shared" si="11"/>
        <v>35.450935816500063</v>
      </c>
      <c r="T25" s="58">
        <f t="shared" si="12"/>
        <v>35.175856590887456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7403.7756660023688</v>
      </c>
      <c r="F26" s="56">
        <v>7460.8536790959452</v>
      </c>
      <c r="G26" s="57">
        <f t="shared" si="4"/>
        <v>14864.629345098314</v>
      </c>
      <c r="H26" s="56">
        <v>135</v>
      </c>
      <c r="I26" s="56">
        <v>137</v>
      </c>
      <c r="J26" s="57">
        <f t="shared" si="5"/>
        <v>272</v>
      </c>
      <c r="K26" s="56">
        <v>86</v>
      </c>
      <c r="L26" s="56">
        <v>84</v>
      </c>
      <c r="M26" s="57">
        <f t="shared" si="6"/>
        <v>170</v>
      </c>
      <c r="N26" s="32">
        <f t="shared" si="13"/>
        <v>0.14664426529080907</v>
      </c>
      <c r="O26" s="32">
        <f t="shared" si="0"/>
        <v>0.14796235282992118</v>
      </c>
      <c r="P26" s="33">
        <f t="shared" si="1"/>
        <v>0.14730289108429437</v>
      </c>
      <c r="Q26" s="41"/>
      <c r="R26" s="58">
        <f t="shared" si="10"/>
        <v>33.501247357476785</v>
      </c>
      <c r="S26" s="58">
        <f t="shared" si="11"/>
        <v>33.759518909936403</v>
      </c>
      <c r="T26" s="58">
        <f t="shared" si="12"/>
        <v>33.630383133706594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6999.3082424611457</v>
      </c>
      <c r="F27" s="56">
        <v>5728.090047390745</v>
      </c>
      <c r="G27" s="57">
        <f t="shared" si="4"/>
        <v>12727.398289851892</v>
      </c>
      <c r="H27" s="56">
        <v>135</v>
      </c>
      <c r="I27" s="56">
        <v>137</v>
      </c>
      <c r="J27" s="57">
        <f t="shared" si="5"/>
        <v>272</v>
      </c>
      <c r="K27" s="56">
        <v>86</v>
      </c>
      <c r="L27" s="56">
        <v>85</v>
      </c>
      <c r="M27" s="57">
        <f t="shared" si="6"/>
        <v>171</v>
      </c>
      <c r="N27" s="32">
        <f t="shared" si="13"/>
        <v>0.13863310573722756</v>
      </c>
      <c r="O27" s="32">
        <f t="shared" si="0"/>
        <v>0.1130425096185417</v>
      </c>
      <c r="P27" s="33">
        <f t="shared" si="1"/>
        <v>0.12581453430063158</v>
      </c>
      <c r="Q27" s="41"/>
      <c r="R27" s="58">
        <f t="shared" si="10"/>
        <v>31.671078020186179</v>
      </c>
      <c r="S27" s="58">
        <f t="shared" si="11"/>
        <v>25.802207420679032</v>
      </c>
      <c r="T27" s="58">
        <f t="shared" si="12"/>
        <v>28.730018712983956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2315.900635558427</v>
      </c>
      <c r="F28" s="56">
        <v>2396.6553746945706</v>
      </c>
      <c r="G28" s="57">
        <f t="shared" si="4"/>
        <v>4712.556010252998</v>
      </c>
      <c r="H28" s="56">
        <v>88</v>
      </c>
      <c r="I28" s="56">
        <v>88</v>
      </c>
      <c r="J28" s="57">
        <f t="shared" si="5"/>
        <v>176</v>
      </c>
      <c r="K28" s="56">
        <v>0</v>
      </c>
      <c r="L28" s="56">
        <v>0</v>
      </c>
      <c r="M28" s="57">
        <f t="shared" si="6"/>
        <v>0</v>
      </c>
      <c r="N28" s="32">
        <f t="shared" si="13"/>
        <v>0.12183820683703846</v>
      </c>
      <c r="O28" s="32">
        <f t="shared" si="0"/>
        <v>0.12608666743973962</v>
      </c>
      <c r="P28" s="33">
        <f t="shared" si="1"/>
        <v>0.12396243713838904</v>
      </c>
      <c r="Q28" s="41"/>
      <c r="R28" s="58">
        <f t="shared" si="10"/>
        <v>26.317052676800305</v>
      </c>
      <c r="S28" s="58">
        <f t="shared" si="11"/>
        <v>27.234720166983756</v>
      </c>
      <c r="T28" s="58">
        <f t="shared" si="12"/>
        <v>26.775886421892036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2122.3345443536296</v>
      </c>
      <c r="F29" s="56">
        <v>2407.7231338593219</v>
      </c>
      <c r="G29" s="57">
        <f t="shared" si="4"/>
        <v>4530.0576782129519</v>
      </c>
      <c r="H29" s="56">
        <v>88</v>
      </c>
      <c r="I29" s="56">
        <v>90</v>
      </c>
      <c r="J29" s="57">
        <f t="shared" si="5"/>
        <v>178</v>
      </c>
      <c r="K29" s="56">
        <v>0</v>
      </c>
      <c r="L29" s="56">
        <v>0</v>
      </c>
      <c r="M29" s="57">
        <f t="shared" si="6"/>
        <v>0</v>
      </c>
      <c r="N29" s="32">
        <f t="shared" si="13"/>
        <v>0.1116548055741598</v>
      </c>
      <c r="O29" s="32">
        <f t="shared" si="0"/>
        <v>0.12385407067177583</v>
      </c>
      <c r="P29" s="33">
        <f t="shared" si="1"/>
        <v>0.11782297332014544</v>
      </c>
      <c r="Q29" s="41"/>
      <c r="R29" s="58">
        <f t="shared" si="10"/>
        <v>24.117438004018517</v>
      </c>
      <c r="S29" s="58">
        <f t="shared" si="11"/>
        <v>26.752479265103577</v>
      </c>
      <c r="T29" s="58">
        <f t="shared" si="12"/>
        <v>25.449762237151415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2059.8465340107659</v>
      </c>
      <c r="F30" s="56">
        <v>2439.2290596312291</v>
      </c>
      <c r="G30" s="57">
        <f t="shared" si="4"/>
        <v>4499.0755936419955</v>
      </c>
      <c r="H30" s="56">
        <v>88</v>
      </c>
      <c r="I30" s="56">
        <v>88</v>
      </c>
      <c r="J30" s="57">
        <f t="shared" si="5"/>
        <v>176</v>
      </c>
      <c r="K30" s="56">
        <v>0</v>
      </c>
      <c r="L30" s="56">
        <v>0</v>
      </c>
      <c r="M30" s="57">
        <f t="shared" si="6"/>
        <v>0</v>
      </c>
      <c r="N30" s="32">
        <f t="shared" si="13"/>
        <v>0.10836734711756976</v>
      </c>
      <c r="O30" s="32">
        <f t="shared" si="0"/>
        <v>0.12832644463548132</v>
      </c>
      <c r="P30" s="33">
        <f t="shared" si="1"/>
        <v>0.11834689587652555</v>
      </c>
      <c r="Q30" s="41"/>
      <c r="R30" s="58">
        <f t="shared" si="10"/>
        <v>23.407346977395068</v>
      </c>
      <c r="S30" s="58">
        <f t="shared" si="11"/>
        <v>27.718512041263967</v>
      </c>
      <c r="T30" s="58">
        <f t="shared" si="12"/>
        <v>25.562929509329521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1896.7885628267213</v>
      </c>
      <c r="F31" s="56">
        <v>2341.68626012598</v>
      </c>
      <c r="G31" s="57">
        <f t="shared" si="4"/>
        <v>4238.4748229527013</v>
      </c>
      <c r="H31" s="56">
        <v>85</v>
      </c>
      <c r="I31" s="56">
        <v>88</v>
      </c>
      <c r="J31" s="57">
        <f t="shared" si="5"/>
        <v>173</v>
      </c>
      <c r="K31" s="56">
        <v>0</v>
      </c>
      <c r="L31" s="56">
        <v>0</v>
      </c>
      <c r="M31" s="57">
        <f t="shared" si="6"/>
        <v>0</v>
      </c>
      <c r="N31" s="32">
        <f t="shared" si="13"/>
        <v>0.10331092390123754</v>
      </c>
      <c r="O31" s="32">
        <f t="shared" si="0"/>
        <v>0.12319477378608901</v>
      </c>
      <c r="P31" s="33">
        <f t="shared" si="1"/>
        <v>0.1134252521663643</v>
      </c>
      <c r="Q31" s="41"/>
      <c r="R31" s="58">
        <f t="shared" si="10"/>
        <v>22.315159562667311</v>
      </c>
      <c r="S31" s="58">
        <f t="shared" si="11"/>
        <v>26.610071137795227</v>
      </c>
      <c r="T31" s="58">
        <f t="shared" si="12"/>
        <v>24.499854467934689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1762.5845615178091</v>
      </c>
      <c r="F32" s="56">
        <v>2365.5658695421303</v>
      </c>
      <c r="G32" s="57">
        <f t="shared" si="4"/>
        <v>4128.1504310599394</v>
      </c>
      <c r="H32" s="56">
        <v>70</v>
      </c>
      <c r="I32" s="56">
        <v>88</v>
      </c>
      <c r="J32" s="57">
        <f t="shared" si="5"/>
        <v>158</v>
      </c>
      <c r="K32" s="56">
        <v>0</v>
      </c>
      <c r="L32" s="56">
        <v>0</v>
      </c>
      <c r="M32" s="57">
        <f t="shared" si="6"/>
        <v>0</v>
      </c>
      <c r="N32" s="32">
        <f t="shared" si="13"/>
        <v>0.11657305301043711</v>
      </c>
      <c r="O32" s="32">
        <f t="shared" si="0"/>
        <v>0.12445106636900938</v>
      </c>
      <c r="P32" s="33">
        <f t="shared" si="1"/>
        <v>0.12096080728609761</v>
      </c>
      <c r="Q32" s="41"/>
      <c r="R32" s="58">
        <f t="shared" si="10"/>
        <v>25.179779450254415</v>
      </c>
      <c r="S32" s="58">
        <f t="shared" si="11"/>
        <v>26.881430335706025</v>
      </c>
      <c r="T32" s="58">
        <f t="shared" si="12"/>
        <v>26.127534373797083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1343.9973533184552</v>
      </c>
      <c r="F33" s="56">
        <v>2054.8912142827412</v>
      </c>
      <c r="G33" s="57">
        <f t="shared" si="4"/>
        <v>3398.8885676011964</v>
      </c>
      <c r="H33" s="56">
        <v>86</v>
      </c>
      <c r="I33" s="56">
        <v>89</v>
      </c>
      <c r="J33" s="57">
        <f t="shared" si="5"/>
        <v>175</v>
      </c>
      <c r="K33" s="56">
        <v>0</v>
      </c>
      <c r="L33" s="56">
        <v>0</v>
      </c>
      <c r="M33" s="57">
        <f t="shared" si="6"/>
        <v>0</v>
      </c>
      <c r="N33" s="32">
        <f t="shared" si="13"/>
        <v>7.2351278710080486E-2</v>
      </c>
      <c r="O33" s="32">
        <f t="shared" si="0"/>
        <v>0.10689196911583132</v>
      </c>
      <c r="P33" s="33">
        <f t="shared" si="1"/>
        <v>8.9917686973576619E-2</v>
      </c>
      <c r="Q33" s="41"/>
      <c r="R33" s="58">
        <f t="shared" si="10"/>
        <v>15.627876201377386</v>
      </c>
      <c r="S33" s="58">
        <f t="shared" si="11"/>
        <v>23.088665329019562</v>
      </c>
      <c r="T33" s="58">
        <f t="shared" si="12"/>
        <v>19.422220386292551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598.04106821482446</v>
      </c>
      <c r="F34" s="56">
        <v>716.44377044396106</v>
      </c>
      <c r="G34" s="57">
        <f t="shared" si="4"/>
        <v>1314.4848386587855</v>
      </c>
      <c r="H34" s="56">
        <v>89</v>
      </c>
      <c r="I34" s="56">
        <v>89</v>
      </c>
      <c r="J34" s="57">
        <f t="shared" si="5"/>
        <v>178</v>
      </c>
      <c r="K34" s="56">
        <v>0</v>
      </c>
      <c r="L34" s="56">
        <v>0</v>
      </c>
      <c r="M34" s="57">
        <f t="shared" si="6"/>
        <v>0</v>
      </c>
      <c r="N34" s="32">
        <f t="shared" si="13"/>
        <v>3.1109085945423661E-2</v>
      </c>
      <c r="O34" s="32">
        <f t="shared" si="0"/>
        <v>3.7268194467538547E-2</v>
      </c>
      <c r="P34" s="33">
        <f t="shared" si="1"/>
        <v>3.4188640206481102E-2</v>
      </c>
      <c r="Q34" s="41"/>
      <c r="R34" s="58">
        <f t="shared" si="10"/>
        <v>6.7195625642115111</v>
      </c>
      <c r="S34" s="58">
        <f t="shared" si="11"/>
        <v>8.049930004988326</v>
      </c>
      <c r="T34" s="58">
        <f t="shared" si="12"/>
        <v>7.3847462845999186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350.46252555963861</v>
      </c>
      <c r="F35" s="56">
        <v>377.32622766128901</v>
      </c>
      <c r="G35" s="57">
        <f t="shared" si="4"/>
        <v>727.78875322092767</v>
      </c>
      <c r="H35" s="56">
        <v>88</v>
      </c>
      <c r="I35" s="56">
        <v>90</v>
      </c>
      <c r="J35" s="57">
        <f t="shared" si="5"/>
        <v>178</v>
      </c>
      <c r="K35" s="56">
        <v>0</v>
      </c>
      <c r="L35" s="56">
        <v>0</v>
      </c>
      <c r="M35" s="57">
        <f t="shared" si="6"/>
        <v>0</v>
      </c>
      <c r="N35" s="32">
        <f t="shared" si="13"/>
        <v>1.843763286824698E-2</v>
      </c>
      <c r="O35" s="32">
        <f t="shared" si="0"/>
        <v>1.9409785373523097E-2</v>
      </c>
      <c r="P35" s="33">
        <f t="shared" si="1"/>
        <v>1.8929170651813557E-2</v>
      </c>
      <c r="Q35" s="41"/>
      <c r="R35" s="58">
        <f t="shared" si="10"/>
        <v>3.9825286995413478</v>
      </c>
      <c r="S35" s="58">
        <f t="shared" si="11"/>
        <v>4.1925136406809891</v>
      </c>
      <c r="T35" s="58">
        <f t="shared" si="12"/>
        <v>4.0887008607917288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77.122538833834014</v>
      </c>
      <c r="F36" s="61">
        <v>36</v>
      </c>
      <c r="G36" s="62">
        <f t="shared" si="4"/>
        <v>113.12253883383401</v>
      </c>
      <c r="H36" s="61">
        <v>87</v>
      </c>
      <c r="I36" s="61">
        <v>89</v>
      </c>
      <c r="J36" s="62">
        <f t="shared" si="5"/>
        <v>176</v>
      </c>
      <c r="K36" s="61">
        <v>0</v>
      </c>
      <c r="L36" s="61">
        <v>0</v>
      </c>
      <c r="M36" s="62">
        <f t="shared" si="6"/>
        <v>0</v>
      </c>
      <c r="N36" s="34">
        <f t="shared" si="13"/>
        <v>4.1040090907744796E-3</v>
      </c>
      <c r="O36" s="34">
        <f t="shared" si="0"/>
        <v>1.8726591760299626E-3</v>
      </c>
      <c r="P36" s="35">
        <f t="shared" si="1"/>
        <v>2.9756560088866272E-3</v>
      </c>
      <c r="Q36" s="41"/>
      <c r="R36" s="58">
        <f t="shared" si="10"/>
        <v>0.88646596360728747</v>
      </c>
      <c r="S36" s="58">
        <f t="shared" si="11"/>
        <v>0.4044943820224719</v>
      </c>
      <c r="T36" s="58">
        <f t="shared" si="12"/>
        <v>0.64274169791951141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2417.0874841469331</v>
      </c>
      <c r="F37" s="64">
        <v>2943.4792259848755</v>
      </c>
      <c r="G37" s="65">
        <f t="shared" si="4"/>
        <v>5360.5667101318086</v>
      </c>
      <c r="H37" s="64">
        <v>44</v>
      </c>
      <c r="I37" s="64">
        <v>44</v>
      </c>
      <c r="J37" s="65">
        <f t="shared" si="5"/>
        <v>88</v>
      </c>
      <c r="K37" s="64">
        <v>45</v>
      </c>
      <c r="L37" s="64">
        <v>46</v>
      </c>
      <c r="M37" s="65">
        <f t="shared" si="6"/>
        <v>91</v>
      </c>
      <c r="N37" s="30">
        <f t="shared" si="13"/>
        <v>0.11697093903150083</v>
      </c>
      <c r="O37" s="30">
        <f t="shared" si="0"/>
        <v>0.14075551004135786</v>
      </c>
      <c r="P37" s="31">
        <f t="shared" si="1"/>
        <v>0.12893416177919492</v>
      </c>
      <c r="Q37" s="41"/>
      <c r="R37" s="58">
        <f t="shared" si="10"/>
        <v>27.158286338729585</v>
      </c>
      <c r="S37" s="58">
        <f t="shared" si="11"/>
        <v>32.705324733165284</v>
      </c>
      <c r="T37" s="58">
        <f t="shared" si="12"/>
        <v>29.947300056602284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2300.18687732847</v>
      </c>
      <c r="F38" s="56">
        <v>2933.5118269348322</v>
      </c>
      <c r="G38" s="57">
        <f t="shared" si="4"/>
        <v>5233.6987042633027</v>
      </c>
      <c r="H38" s="56">
        <v>44</v>
      </c>
      <c r="I38" s="56">
        <v>44</v>
      </c>
      <c r="J38" s="57">
        <f t="shared" si="5"/>
        <v>88</v>
      </c>
      <c r="K38" s="56">
        <v>52</v>
      </c>
      <c r="L38" s="56">
        <v>46</v>
      </c>
      <c r="M38" s="57">
        <f t="shared" si="6"/>
        <v>98</v>
      </c>
      <c r="N38" s="32">
        <f t="shared" si="13"/>
        <v>0.10268691416644955</v>
      </c>
      <c r="O38" s="32">
        <f t="shared" si="0"/>
        <v>0.14027887466214767</v>
      </c>
      <c r="P38" s="33">
        <f t="shared" si="1"/>
        <v>0.12083715146525911</v>
      </c>
      <c r="Q38" s="41"/>
      <c r="R38" s="58">
        <f t="shared" si="10"/>
        <v>23.960279972171563</v>
      </c>
      <c r="S38" s="58">
        <f t="shared" si="11"/>
        <v>32.594575854831469</v>
      </c>
      <c r="T38" s="58">
        <f t="shared" si="12"/>
        <v>28.138165076684423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2240.9129149662845</v>
      </c>
      <c r="F39" s="56">
        <v>2911.6291582959748</v>
      </c>
      <c r="G39" s="57">
        <f t="shared" si="4"/>
        <v>5152.5420732622588</v>
      </c>
      <c r="H39" s="56">
        <v>44</v>
      </c>
      <c r="I39" s="56">
        <v>44</v>
      </c>
      <c r="J39" s="57">
        <f t="shared" si="5"/>
        <v>88</v>
      </c>
      <c r="K39" s="56">
        <v>44</v>
      </c>
      <c r="L39" s="56">
        <v>41</v>
      </c>
      <c r="M39" s="57">
        <f t="shared" si="6"/>
        <v>85</v>
      </c>
      <c r="N39" s="32">
        <f t="shared" si="13"/>
        <v>0.10976258400109153</v>
      </c>
      <c r="O39" s="32">
        <f t="shared" si="0"/>
        <v>0.14800880227206054</v>
      </c>
      <c r="P39" s="33">
        <f t="shared" si="1"/>
        <v>0.12853078410652213</v>
      </c>
      <c r="Q39" s="41"/>
      <c r="R39" s="58">
        <f t="shared" si="10"/>
        <v>25.464919488253233</v>
      </c>
      <c r="S39" s="58">
        <f t="shared" si="11"/>
        <v>34.254460685834999</v>
      </c>
      <c r="T39" s="58">
        <f t="shared" si="12"/>
        <v>29.78348019226739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2156.0109563057076</v>
      </c>
      <c r="F40" s="56">
        <v>2889.9178312182758</v>
      </c>
      <c r="G40" s="57">
        <f t="shared" si="4"/>
        <v>5045.9287875239834</v>
      </c>
      <c r="H40" s="56">
        <v>45</v>
      </c>
      <c r="I40" s="56">
        <v>44</v>
      </c>
      <c r="J40" s="57">
        <f t="shared" si="5"/>
        <v>89</v>
      </c>
      <c r="K40" s="56">
        <v>44</v>
      </c>
      <c r="L40" s="56">
        <v>43</v>
      </c>
      <c r="M40" s="57">
        <f t="shared" si="6"/>
        <v>87</v>
      </c>
      <c r="N40" s="32">
        <f t="shared" si="13"/>
        <v>0.10449839842505368</v>
      </c>
      <c r="O40" s="32">
        <f t="shared" si="0"/>
        <v>0.14329223677202874</v>
      </c>
      <c r="P40" s="33">
        <f t="shared" si="1"/>
        <v>0.12367472518441136</v>
      </c>
      <c r="Q40" s="41"/>
      <c r="R40" s="58">
        <f t="shared" si="10"/>
        <v>24.224842205682108</v>
      </c>
      <c r="S40" s="58">
        <f t="shared" si="11"/>
        <v>33.217446335842247</v>
      </c>
      <c r="T40" s="58">
        <f t="shared" si="12"/>
        <v>28.670049929113542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2125.2514407280009</v>
      </c>
      <c r="F41" s="56">
        <v>2881.2365009215373</v>
      </c>
      <c r="G41" s="57">
        <f t="shared" si="4"/>
        <v>5006.4879416495387</v>
      </c>
      <c r="H41" s="56">
        <v>45</v>
      </c>
      <c r="I41" s="56">
        <v>44</v>
      </c>
      <c r="J41" s="57">
        <f t="shared" si="5"/>
        <v>89</v>
      </c>
      <c r="K41" s="56">
        <v>44</v>
      </c>
      <c r="L41" s="56">
        <v>43</v>
      </c>
      <c r="M41" s="57">
        <f t="shared" si="6"/>
        <v>87</v>
      </c>
      <c r="N41" s="32">
        <f t="shared" si="13"/>
        <v>0.10300753396316406</v>
      </c>
      <c r="O41" s="32">
        <f t="shared" si="0"/>
        <v>0.14286178604331304</v>
      </c>
      <c r="P41" s="33">
        <f t="shared" si="1"/>
        <v>0.12270803778552791</v>
      </c>
      <c r="Q41" s="41"/>
      <c r="R41" s="58">
        <f t="shared" si="10"/>
        <v>23.879229671101132</v>
      </c>
      <c r="S41" s="58">
        <f t="shared" si="11"/>
        <v>33.117660930132615</v>
      </c>
      <c r="T41" s="58">
        <f t="shared" si="12"/>
        <v>28.445954213917833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1522.1216030587568</v>
      </c>
      <c r="F42" s="56">
        <v>1121.9314560447006</v>
      </c>
      <c r="G42" s="57">
        <f t="shared" si="4"/>
        <v>2644.0530591034576</v>
      </c>
      <c r="H42" s="56">
        <v>0</v>
      </c>
      <c r="I42" s="56">
        <v>0</v>
      </c>
      <c r="J42" s="57">
        <f t="shared" si="5"/>
        <v>0</v>
      </c>
      <c r="K42" s="56">
        <v>44</v>
      </c>
      <c r="L42" s="56">
        <v>43</v>
      </c>
      <c r="M42" s="57">
        <f t="shared" si="6"/>
        <v>87</v>
      </c>
      <c r="N42" s="32">
        <f t="shared" si="13"/>
        <v>0.13949061611608843</v>
      </c>
      <c r="O42" s="32">
        <f t="shared" si="0"/>
        <v>0.10520737584815272</v>
      </c>
      <c r="P42" s="33">
        <f t="shared" si="1"/>
        <v>0.12254602609860296</v>
      </c>
      <c r="Q42" s="41"/>
      <c r="R42" s="58">
        <f t="shared" si="10"/>
        <v>34.593672796789924</v>
      </c>
      <c r="S42" s="58">
        <f t="shared" si="11"/>
        <v>26.091429210341872</v>
      </c>
      <c r="T42" s="58">
        <f t="shared" si="12"/>
        <v>30.391414472453537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1352.4681434033964</v>
      </c>
      <c r="F43" s="56">
        <v>1004.5682083625486</v>
      </c>
      <c r="G43" s="57">
        <f t="shared" si="4"/>
        <v>2357.0363517659453</v>
      </c>
      <c r="H43" s="56">
        <v>0</v>
      </c>
      <c r="I43" s="56">
        <v>0</v>
      </c>
      <c r="J43" s="57">
        <f t="shared" si="5"/>
        <v>0</v>
      </c>
      <c r="K43" s="56">
        <v>45</v>
      </c>
      <c r="L43" s="56">
        <v>43</v>
      </c>
      <c r="M43" s="57">
        <f t="shared" si="6"/>
        <v>88</v>
      </c>
      <c r="N43" s="32">
        <f t="shared" si="13"/>
        <v>0.1211889017386556</v>
      </c>
      <c r="O43" s="32">
        <f t="shared" si="0"/>
        <v>9.4201819988986177E-2</v>
      </c>
      <c r="P43" s="33">
        <f t="shared" si="1"/>
        <v>0.10800203224733987</v>
      </c>
      <c r="Q43" s="41"/>
      <c r="R43" s="58">
        <f t="shared" si="10"/>
        <v>30.054847631186586</v>
      </c>
      <c r="S43" s="58">
        <f t="shared" si="11"/>
        <v>23.362051357268573</v>
      </c>
      <c r="T43" s="58">
        <f t="shared" si="12"/>
        <v>26.784503997340288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1309.8608641403785</v>
      </c>
      <c r="F44" s="56">
        <v>972.51259714754565</v>
      </c>
      <c r="G44" s="57">
        <f t="shared" si="4"/>
        <v>2282.3734612879243</v>
      </c>
      <c r="H44" s="56">
        <v>0</v>
      </c>
      <c r="I44" s="56">
        <v>0</v>
      </c>
      <c r="J44" s="57">
        <f t="shared" si="5"/>
        <v>0</v>
      </c>
      <c r="K44" s="56">
        <v>45</v>
      </c>
      <c r="L44" s="56">
        <v>43</v>
      </c>
      <c r="M44" s="57">
        <f t="shared" si="6"/>
        <v>88</v>
      </c>
      <c r="N44" s="32">
        <f t="shared" si="13"/>
        <v>0.11737104517386904</v>
      </c>
      <c r="O44" s="32">
        <f t="shared" si="0"/>
        <v>9.1195854946318988E-2</v>
      </c>
      <c r="P44" s="33">
        <f t="shared" si="1"/>
        <v>0.10458089540358891</v>
      </c>
      <c r="Q44" s="41"/>
      <c r="R44" s="58">
        <f t="shared" si="10"/>
        <v>29.108019203119522</v>
      </c>
      <c r="S44" s="58">
        <f t="shared" si="11"/>
        <v>22.616572026687109</v>
      </c>
      <c r="T44" s="58">
        <f t="shared" si="12"/>
        <v>25.936062060090048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1245.3683645215124</v>
      </c>
      <c r="F45" s="56">
        <v>961.1815628400791</v>
      </c>
      <c r="G45" s="57">
        <f t="shared" si="4"/>
        <v>2206.5499273615915</v>
      </c>
      <c r="H45" s="56">
        <v>0</v>
      </c>
      <c r="I45" s="56">
        <v>0</v>
      </c>
      <c r="J45" s="57">
        <f t="shared" si="5"/>
        <v>0</v>
      </c>
      <c r="K45" s="56">
        <v>46</v>
      </c>
      <c r="L45" s="56">
        <v>43</v>
      </c>
      <c r="M45" s="57">
        <f t="shared" si="6"/>
        <v>89</v>
      </c>
      <c r="N45" s="32">
        <f t="shared" si="13"/>
        <v>0.10916623111163327</v>
      </c>
      <c r="O45" s="32">
        <f t="shared" si="0"/>
        <v>9.0133304842468037E-2</v>
      </c>
      <c r="P45" s="33">
        <f t="shared" si="1"/>
        <v>9.9970547633272538E-2</v>
      </c>
      <c r="Q45" s="41"/>
      <c r="R45" s="58">
        <f t="shared" si="10"/>
        <v>27.07322531568505</v>
      </c>
      <c r="S45" s="58">
        <f t="shared" si="11"/>
        <v>22.35305960093207</v>
      </c>
      <c r="T45" s="58">
        <f t="shared" si="12"/>
        <v>24.792695813051591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1225.6576032643013</v>
      </c>
      <c r="F46" s="56">
        <v>970.65509605246689</v>
      </c>
      <c r="G46" s="57">
        <f t="shared" si="4"/>
        <v>2196.312699316768</v>
      </c>
      <c r="H46" s="56">
        <v>0</v>
      </c>
      <c r="I46" s="56">
        <v>0</v>
      </c>
      <c r="J46" s="57">
        <f t="shared" si="5"/>
        <v>0</v>
      </c>
      <c r="K46" s="56">
        <v>46</v>
      </c>
      <c r="L46" s="56">
        <v>43</v>
      </c>
      <c r="M46" s="57">
        <f t="shared" si="6"/>
        <v>89</v>
      </c>
      <c r="N46" s="32">
        <f t="shared" si="13"/>
        <v>0.10743842945865194</v>
      </c>
      <c r="O46" s="32">
        <f t="shared" si="0"/>
        <v>9.1021670672586916E-2</v>
      </c>
      <c r="P46" s="33">
        <f t="shared" si="1"/>
        <v>9.9506737011451976E-2</v>
      </c>
      <c r="Q46" s="41"/>
      <c r="R46" s="58">
        <f t="shared" si="10"/>
        <v>26.644730505745681</v>
      </c>
      <c r="S46" s="58">
        <f t="shared" si="11"/>
        <v>22.573374326801556</v>
      </c>
      <c r="T46" s="58">
        <f t="shared" si="12"/>
        <v>24.677670778840088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1196.1343665388029</v>
      </c>
      <c r="F47" s="56">
        <v>953.20753892365656</v>
      </c>
      <c r="G47" s="57">
        <f t="shared" si="4"/>
        <v>2149.3419054624592</v>
      </c>
      <c r="H47" s="56">
        <v>0</v>
      </c>
      <c r="I47" s="56">
        <v>0</v>
      </c>
      <c r="J47" s="57">
        <f t="shared" si="5"/>
        <v>0</v>
      </c>
      <c r="K47" s="56">
        <v>46</v>
      </c>
      <c r="L47" s="56">
        <v>43</v>
      </c>
      <c r="M47" s="57">
        <f t="shared" si="6"/>
        <v>89</v>
      </c>
      <c r="N47" s="32">
        <f t="shared" si="13"/>
        <v>0.10485048795045607</v>
      </c>
      <c r="O47" s="32">
        <f t="shared" si="0"/>
        <v>8.9385553162383405E-2</v>
      </c>
      <c r="P47" s="33">
        <f t="shared" si="1"/>
        <v>9.7378665524758032E-2</v>
      </c>
      <c r="Q47" s="41"/>
      <c r="R47" s="58">
        <f t="shared" si="10"/>
        <v>26.002921011713106</v>
      </c>
      <c r="S47" s="58">
        <f t="shared" si="11"/>
        <v>22.167617184271084</v>
      </c>
      <c r="T47" s="58">
        <f t="shared" si="12"/>
        <v>24.149909050139989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1231.8812015227909</v>
      </c>
      <c r="F48" s="56">
        <v>736.18626430471136</v>
      </c>
      <c r="G48" s="57">
        <f t="shared" si="4"/>
        <v>1968.0674658275022</v>
      </c>
      <c r="H48" s="56">
        <v>0</v>
      </c>
      <c r="I48" s="56">
        <v>0</v>
      </c>
      <c r="J48" s="57">
        <f t="shared" ref="J48:J58" si="14">+H48+I48</f>
        <v>0</v>
      </c>
      <c r="K48" s="56">
        <v>46</v>
      </c>
      <c r="L48" s="56">
        <v>43</v>
      </c>
      <c r="M48" s="57">
        <f t="shared" ref="M48:M58" si="15">+K48+L48</f>
        <v>89</v>
      </c>
      <c r="N48" s="32">
        <f t="shared" ref="N48" si="16">+E48/(H48*216+K48*248)</f>
        <v>0.10798397629056722</v>
      </c>
      <c r="O48" s="32">
        <f t="shared" ref="O48" si="17">+F48/(I48*216+L48*248)</f>
        <v>6.9034720958806389E-2</v>
      </c>
      <c r="P48" s="33">
        <f t="shared" ref="P48" si="18">+G48/(J48*216+M48*248)</f>
        <v>8.916579674825581E-2</v>
      </c>
      <c r="Q48" s="41"/>
      <c r="R48" s="58">
        <f t="shared" ref="R48" si="19">+E48/(H48+K48)</f>
        <v>26.780026120060672</v>
      </c>
      <c r="S48" s="58">
        <f t="shared" ref="S48" si="20">+F48/(I48+L48)</f>
        <v>17.120610797783986</v>
      </c>
      <c r="T48" s="58">
        <f t="shared" ref="T48" si="21">+G48/(J48+M48)</f>
        <v>22.113117593567441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1158.5182741916865</v>
      </c>
      <c r="F49" s="56">
        <v>741.7804263181331</v>
      </c>
      <c r="G49" s="57">
        <f t="shared" si="4"/>
        <v>1900.2987005098196</v>
      </c>
      <c r="H49" s="56">
        <v>0</v>
      </c>
      <c r="I49" s="56">
        <v>0</v>
      </c>
      <c r="J49" s="57">
        <f t="shared" si="14"/>
        <v>0</v>
      </c>
      <c r="K49" s="56">
        <v>46</v>
      </c>
      <c r="L49" s="56">
        <v>43</v>
      </c>
      <c r="M49" s="57">
        <f t="shared" si="15"/>
        <v>89</v>
      </c>
      <c r="N49" s="32">
        <f t="shared" si="13"/>
        <v>0.10155314465214643</v>
      </c>
      <c r="O49" s="32">
        <f t="shared" si="0"/>
        <v>6.955930479352336E-2</v>
      </c>
      <c r="P49" s="33">
        <f t="shared" si="1"/>
        <v>8.6095446742924048E-2</v>
      </c>
      <c r="Q49" s="41"/>
      <c r="R49" s="58">
        <f t="shared" si="10"/>
        <v>25.185179873732316</v>
      </c>
      <c r="S49" s="58">
        <f t="shared" si="11"/>
        <v>17.250707588793794</v>
      </c>
      <c r="T49" s="58">
        <f t="shared" si="12"/>
        <v>21.351670792245162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1132.2246894425041</v>
      </c>
      <c r="F50" s="56">
        <v>730.24197787134403</v>
      </c>
      <c r="G50" s="57">
        <f t="shared" si="4"/>
        <v>1862.4666673138481</v>
      </c>
      <c r="H50" s="56">
        <v>0</v>
      </c>
      <c r="I50" s="56">
        <v>0</v>
      </c>
      <c r="J50" s="57">
        <f t="shared" si="14"/>
        <v>0</v>
      </c>
      <c r="K50" s="56">
        <v>46</v>
      </c>
      <c r="L50" s="56">
        <v>43</v>
      </c>
      <c r="M50" s="57">
        <f t="shared" si="15"/>
        <v>89</v>
      </c>
      <c r="N50" s="32">
        <f t="shared" si="13"/>
        <v>9.9248307279321893E-2</v>
      </c>
      <c r="O50" s="32">
        <f t="shared" si="0"/>
        <v>6.8477304751626417E-2</v>
      </c>
      <c r="P50" s="33">
        <f t="shared" si="1"/>
        <v>8.4381418417626322E-2</v>
      </c>
      <c r="Q50" s="41"/>
      <c r="R50" s="58">
        <f t="shared" si="10"/>
        <v>24.613580205271827</v>
      </c>
      <c r="S50" s="58">
        <f t="shared" si="11"/>
        <v>16.982371578403349</v>
      </c>
      <c r="T50" s="58">
        <f t="shared" si="12"/>
        <v>20.926591767571328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1026.2745915693968</v>
      </c>
      <c r="F51" s="56">
        <v>706.37602736080589</v>
      </c>
      <c r="G51" s="57">
        <f t="shared" si="4"/>
        <v>1732.6506189302027</v>
      </c>
      <c r="H51" s="56">
        <v>0</v>
      </c>
      <c r="I51" s="56">
        <v>0</v>
      </c>
      <c r="J51" s="57">
        <f t="shared" si="14"/>
        <v>0</v>
      </c>
      <c r="K51" s="56">
        <v>46</v>
      </c>
      <c r="L51" s="56">
        <v>43</v>
      </c>
      <c r="M51" s="57">
        <f t="shared" si="15"/>
        <v>89</v>
      </c>
      <c r="N51" s="32">
        <f t="shared" si="13"/>
        <v>8.9960956483993409E-2</v>
      </c>
      <c r="O51" s="32">
        <f t="shared" si="0"/>
        <v>6.6239312393173849E-2</v>
      </c>
      <c r="P51" s="33">
        <f t="shared" si="1"/>
        <v>7.8499937428878341E-2</v>
      </c>
      <c r="Q51" s="41"/>
      <c r="R51" s="58">
        <f t="shared" si="10"/>
        <v>22.310317208030366</v>
      </c>
      <c r="S51" s="58">
        <f t="shared" si="11"/>
        <v>16.427349473507114</v>
      </c>
      <c r="T51" s="58">
        <f t="shared" si="12"/>
        <v>19.467984482361828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1024.7646270793221</v>
      </c>
      <c r="F52" s="56">
        <v>706.75877461827736</v>
      </c>
      <c r="G52" s="57">
        <f t="shared" si="4"/>
        <v>1731.5234016975994</v>
      </c>
      <c r="H52" s="56">
        <v>0</v>
      </c>
      <c r="I52" s="56">
        <v>0</v>
      </c>
      <c r="J52" s="57">
        <f t="shared" si="14"/>
        <v>0</v>
      </c>
      <c r="K52" s="56">
        <v>47</v>
      </c>
      <c r="L52" s="56">
        <v>43</v>
      </c>
      <c r="M52" s="57">
        <f t="shared" si="15"/>
        <v>90</v>
      </c>
      <c r="N52" s="32">
        <f t="shared" si="13"/>
        <v>8.7917349612158718E-2</v>
      </c>
      <c r="O52" s="32">
        <f t="shared" si="0"/>
        <v>6.6275203921443857E-2</v>
      </c>
      <c r="P52" s="33">
        <f t="shared" si="1"/>
        <v>7.7577213337706064E-2</v>
      </c>
      <c r="Q52" s="41"/>
      <c r="R52" s="58">
        <f t="shared" si="10"/>
        <v>21.803502703815361</v>
      </c>
      <c r="S52" s="58">
        <f t="shared" si="11"/>
        <v>16.436250572518077</v>
      </c>
      <c r="T52" s="58">
        <f t="shared" si="12"/>
        <v>19.239148907751105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1012.9976901325266</v>
      </c>
      <c r="F53" s="56">
        <v>703.45671425464309</v>
      </c>
      <c r="G53" s="57">
        <f t="shared" si="4"/>
        <v>1716.4544043871697</v>
      </c>
      <c r="H53" s="56">
        <v>0</v>
      </c>
      <c r="I53" s="56">
        <v>0</v>
      </c>
      <c r="J53" s="57">
        <f t="shared" si="14"/>
        <v>0</v>
      </c>
      <c r="K53" s="56">
        <v>43</v>
      </c>
      <c r="L53" s="56">
        <v>43</v>
      </c>
      <c r="M53" s="57">
        <f t="shared" si="15"/>
        <v>86</v>
      </c>
      <c r="N53" s="32">
        <f t="shared" si="13"/>
        <v>9.499228152030445E-2</v>
      </c>
      <c r="O53" s="32">
        <f t="shared" si="0"/>
        <v>6.5965558350960532E-2</v>
      </c>
      <c r="P53" s="33">
        <f t="shared" si="1"/>
        <v>8.0478919935632484E-2</v>
      </c>
      <c r="Q53" s="41"/>
      <c r="R53" s="58">
        <f t="shared" si="10"/>
        <v>23.558085817035501</v>
      </c>
      <c r="S53" s="58">
        <f t="shared" si="11"/>
        <v>16.359458471038213</v>
      </c>
      <c r="T53" s="58">
        <f t="shared" si="12"/>
        <v>19.958772144036857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982.98250285807183</v>
      </c>
      <c r="F54" s="56">
        <v>653.00923638556526</v>
      </c>
      <c r="G54" s="57">
        <f t="shared" si="4"/>
        <v>1635.9917392436371</v>
      </c>
      <c r="H54" s="56">
        <v>0</v>
      </c>
      <c r="I54" s="56">
        <v>0</v>
      </c>
      <c r="J54" s="57">
        <f t="shared" si="14"/>
        <v>0</v>
      </c>
      <c r="K54" s="56">
        <v>37</v>
      </c>
      <c r="L54" s="56">
        <v>44</v>
      </c>
      <c r="M54" s="57">
        <f t="shared" si="15"/>
        <v>81</v>
      </c>
      <c r="N54" s="32">
        <f t="shared" si="13"/>
        <v>0.10712538174128944</v>
      </c>
      <c r="O54" s="32">
        <f t="shared" si="0"/>
        <v>5.9843221809527607E-2</v>
      </c>
      <c r="P54" s="33">
        <f t="shared" si="1"/>
        <v>8.144124548206079E-2</v>
      </c>
      <c r="Q54" s="41"/>
      <c r="R54" s="58">
        <f t="shared" si="10"/>
        <v>26.567094671839779</v>
      </c>
      <c r="S54" s="58">
        <f t="shared" si="11"/>
        <v>14.841119008762847</v>
      </c>
      <c r="T54" s="58">
        <f t="shared" si="12"/>
        <v>20.197428879551076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805.25085200973706</v>
      </c>
      <c r="F55" s="56">
        <v>485.21179277072861</v>
      </c>
      <c r="G55" s="57">
        <f t="shared" si="4"/>
        <v>1290.4626447804658</v>
      </c>
      <c r="H55" s="56">
        <v>0</v>
      </c>
      <c r="I55" s="56">
        <v>0</v>
      </c>
      <c r="J55" s="57">
        <f t="shared" si="14"/>
        <v>0</v>
      </c>
      <c r="K55" s="56">
        <v>45</v>
      </c>
      <c r="L55" s="56">
        <v>44</v>
      </c>
      <c r="M55" s="57">
        <f t="shared" si="15"/>
        <v>89</v>
      </c>
      <c r="N55" s="32">
        <f t="shared" si="13"/>
        <v>7.2155094266105474E-2</v>
      </c>
      <c r="O55" s="32">
        <f t="shared" si="0"/>
        <v>4.4465890099956801E-2</v>
      </c>
      <c r="P55" s="33">
        <f t="shared" si="1"/>
        <v>5.8466049509807258E-2</v>
      </c>
      <c r="Q55" s="41"/>
      <c r="R55" s="58">
        <f t="shared" si="10"/>
        <v>17.894463377994157</v>
      </c>
      <c r="S55" s="58">
        <f t="shared" si="11"/>
        <v>11.027540744789286</v>
      </c>
      <c r="T55" s="58">
        <f t="shared" si="12"/>
        <v>14.4995802784322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769.71845462164447</v>
      </c>
      <c r="F56" s="56">
        <v>469.58792051457328</v>
      </c>
      <c r="G56" s="57">
        <f t="shared" si="4"/>
        <v>1239.3063751362179</v>
      </c>
      <c r="H56" s="56">
        <v>0</v>
      </c>
      <c r="I56" s="56">
        <v>0</v>
      </c>
      <c r="J56" s="57">
        <f t="shared" si="14"/>
        <v>0</v>
      </c>
      <c r="K56" s="56">
        <v>45</v>
      </c>
      <c r="L56" s="56">
        <v>44</v>
      </c>
      <c r="M56" s="57">
        <f t="shared" si="15"/>
        <v>89</v>
      </c>
      <c r="N56" s="32">
        <f t="shared" si="13"/>
        <v>6.8971187690111513E-2</v>
      </c>
      <c r="O56" s="32">
        <f t="shared" si="0"/>
        <v>4.3034083624869254E-2</v>
      </c>
      <c r="P56" s="33">
        <f t="shared" si="1"/>
        <v>5.6148349725272648E-2</v>
      </c>
      <c r="Q56" s="41"/>
      <c r="R56" s="58">
        <f t="shared" si="10"/>
        <v>17.104854547147657</v>
      </c>
      <c r="S56" s="58">
        <f t="shared" si="11"/>
        <v>10.672452738967575</v>
      </c>
      <c r="T56" s="58">
        <f t="shared" si="12"/>
        <v>13.924790731867617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612.49488480693003</v>
      </c>
      <c r="F57" s="56">
        <v>375.84615844666217</v>
      </c>
      <c r="G57" s="57">
        <f t="shared" si="4"/>
        <v>988.34104325359226</v>
      </c>
      <c r="H57" s="56">
        <v>0</v>
      </c>
      <c r="I57" s="56">
        <v>0</v>
      </c>
      <c r="J57" s="57">
        <f t="shared" si="14"/>
        <v>0</v>
      </c>
      <c r="K57" s="56">
        <v>45</v>
      </c>
      <c r="L57" s="56">
        <v>45</v>
      </c>
      <c r="M57" s="57">
        <f t="shared" si="15"/>
        <v>90</v>
      </c>
      <c r="N57" s="32">
        <f t="shared" si="13"/>
        <v>5.4883054194169355E-2</v>
      </c>
      <c r="O57" s="32">
        <f t="shared" si="0"/>
        <v>3.36779711869769E-2</v>
      </c>
      <c r="P57" s="33">
        <f t="shared" si="1"/>
        <v>4.4280512690573127E-2</v>
      </c>
      <c r="Q57" s="41"/>
      <c r="R57" s="58">
        <f t="shared" si="10"/>
        <v>13.610997440154001</v>
      </c>
      <c r="S57" s="58">
        <f t="shared" si="11"/>
        <v>8.3521368543702703</v>
      </c>
      <c r="T57" s="58">
        <f t="shared" si="12"/>
        <v>10.981567147262137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591.88164905094015</v>
      </c>
      <c r="F58" s="61">
        <v>364.00000000000028</v>
      </c>
      <c r="G58" s="62">
        <f t="shared" si="4"/>
        <v>955.8816490509405</v>
      </c>
      <c r="H58" s="56">
        <v>0</v>
      </c>
      <c r="I58" s="56">
        <v>0</v>
      </c>
      <c r="J58" s="57">
        <f t="shared" si="14"/>
        <v>0</v>
      </c>
      <c r="K58" s="56">
        <v>44</v>
      </c>
      <c r="L58" s="56">
        <v>44</v>
      </c>
      <c r="M58" s="57">
        <f t="shared" si="15"/>
        <v>88</v>
      </c>
      <c r="N58" s="34">
        <f t="shared" si="13"/>
        <v>5.4241353468744515E-2</v>
      </c>
      <c r="O58" s="34">
        <f t="shared" si="0"/>
        <v>3.3357771260997093E-2</v>
      </c>
      <c r="P58" s="35">
        <f t="shared" si="1"/>
        <v>4.3799562364870807E-2</v>
      </c>
      <c r="Q58" s="41"/>
      <c r="R58" s="58">
        <f t="shared" si="10"/>
        <v>13.45185566024864</v>
      </c>
      <c r="S58" s="58">
        <f t="shared" si="11"/>
        <v>8.2727272727272787</v>
      </c>
      <c r="T58" s="58">
        <f t="shared" si="12"/>
        <v>10.86229146648796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1998.4165734093049</v>
      </c>
      <c r="F59" s="64">
        <v>1056.2457086008349</v>
      </c>
      <c r="G59" s="65">
        <f t="shared" si="4"/>
        <v>3054.6622820101397</v>
      </c>
      <c r="H59" s="66">
        <v>3</v>
      </c>
      <c r="I59" s="64">
        <v>4</v>
      </c>
      <c r="J59" s="65">
        <f t="shared" si="5"/>
        <v>7</v>
      </c>
      <c r="K59" s="66">
        <v>41</v>
      </c>
      <c r="L59" s="64">
        <v>40</v>
      </c>
      <c r="M59" s="65">
        <f t="shared" si="6"/>
        <v>81</v>
      </c>
      <c r="N59" s="30">
        <f t="shared" si="13"/>
        <v>0.18476484591432182</v>
      </c>
      <c r="O59" s="30">
        <f t="shared" si="0"/>
        <v>9.7945633215952788E-2</v>
      </c>
      <c r="P59" s="31">
        <f t="shared" si="1"/>
        <v>0.14141955009306204</v>
      </c>
      <c r="Q59" s="41"/>
      <c r="R59" s="58">
        <f t="shared" si="10"/>
        <v>45.418558486575108</v>
      </c>
      <c r="S59" s="58">
        <f t="shared" si="11"/>
        <v>24.005584286382611</v>
      </c>
      <c r="T59" s="58">
        <f t="shared" si="12"/>
        <v>34.712071386478861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1884.1493869944168</v>
      </c>
      <c r="F60" s="56">
        <v>1060.4238335630116</v>
      </c>
      <c r="G60" s="57">
        <f t="shared" si="4"/>
        <v>2944.5732205574286</v>
      </c>
      <c r="H60" s="55">
        <v>3</v>
      </c>
      <c r="I60" s="56">
        <v>4</v>
      </c>
      <c r="J60" s="57">
        <f t="shared" ref="J60:J84" si="22">+H60+I60</f>
        <v>7</v>
      </c>
      <c r="K60" s="55">
        <v>41</v>
      </c>
      <c r="L60" s="56">
        <v>40</v>
      </c>
      <c r="M60" s="57">
        <f t="shared" ref="M60:M84" si="23">+K60+L60</f>
        <v>81</v>
      </c>
      <c r="N60" s="32">
        <f t="shared" si="13"/>
        <v>0.17420020219992757</v>
      </c>
      <c r="O60" s="32">
        <f t="shared" si="0"/>
        <v>9.8333070619715468E-2</v>
      </c>
      <c r="P60" s="33">
        <f t="shared" si="1"/>
        <v>0.13632283428506614</v>
      </c>
      <c r="Q60" s="41"/>
      <c r="R60" s="58">
        <f t="shared" si="10"/>
        <v>42.821576977145838</v>
      </c>
      <c r="S60" s="58">
        <f t="shared" si="11"/>
        <v>24.100541671886628</v>
      </c>
      <c r="T60" s="58">
        <f t="shared" si="12"/>
        <v>33.461059324516235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1809.8459916616598</v>
      </c>
      <c r="F61" s="56">
        <v>998.43996703781249</v>
      </c>
      <c r="G61" s="57">
        <f t="shared" si="4"/>
        <v>2808.2859586994723</v>
      </c>
      <c r="H61" s="55">
        <v>3</v>
      </c>
      <c r="I61" s="56">
        <v>4</v>
      </c>
      <c r="J61" s="57">
        <f t="shared" si="22"/>
        <v>7</v>
      </c>
      <c r="K61" s="55">
        <v>42</v>
      </c>
      <c r="L61" s="56">
        <v>40</v>
      </c>
      <c r="M61" s="57">
        <f t="shared" si="23"/>
        <v>82</v>
      </c>
      <c r="N61" s="32">
        <f t="shared" si="13"/>
        <v>0.16357971725069231</v>
      </c>
      <c r="O61" s="32">
        <f t="shared" si="0"/>
        <v>9.2585308516117626E-2</v>
      </c>
      <c r="P61" s="33">
        <f t="shared" si="1"/>
        <v>0.12853743860762873</v>
      </c>
      <c r="Q61" s="41"/>
      <c r="R61" s="58">
        <f t="shared" si="10"/>
        <v>40.218799814703551</v>
      </c>
      <c r="S61" s="58">
        <f t="shared" si="11"/>
        <v>22.691817432677556</v>
      </c>
      <c r="T61" s="58">
        <f t="shared" si="12"/>
        <v>31.553774816848005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1761.2941368874672</v>
      </c>
      <c r="F62" s="56">
        <v>980.38890465740837</v>
      </c>
      <c r="G62" s="57">
        <f t="shared" si="4"/>
        <v>2741.6830415448758</v>
      </c>
      <c r="H62" s="55">
        <v>3</v>
      </c>
      <c r="I62" s="56">
        <v>4</v>
      </c>
      <c r="J62" s="57">
        <f t="shared" si="22"/>
        <v>7</v>
      </c>
      <c r="K62" s="55">
        <v>42</v>
      </c>
      <c r="L62" s="56">
        <v>40</v>
      </c>
      <c r="M62" s="57">
        <f t="shared" si="23"/>
        <v>82</v>
      </c>
      <c r="N62" s="32">
        <f t="shared" si="13"/>
        <v>0.15919144404261273</v>
      </c>
      <c r="O62" s="32">
        <f t="shared" si="0"/>
        <v>9.0911434037222585E-2</v>
      </c>
      <c r="P62" s="33">
        <f t="shared" si="1"/>
        <v>0.12548897114357724</v>
      </c>
      <c r="Q62" s="41"/>
      <c r="R62" s="58">
        <f t="shared" si="10"/>
        <v>39.139869708610384</v>
      </c>
      <c r="S62" s="58">
        <f t="shared" si="11"/>
        <v>22.281566014941099</v>
      </c>
      <c r="T62" s="58">
        <f t="shared" si="12"/>
        <v>30.805427433088493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1708.7701100011345</v>
      </c>
      <c r="F63" s="56">
        <v>931.3693727234886</v>
      </c>
      <c r="G63" s="57">
        <f t="shared" si="4"/>
        <v>2640.1394827246231</v>
      </c>
      <c r="H63" s="55">
        <v>5</v>
      </c>
      <c r="I63" s="56">
        <v>4</v>
      </c>
      <c r="J63" s="57">
        <f t="shared" si="22"/>
        <v>9</v>
      </c>
      <c r="K63" s="55">
        <v>46</v>
      </c>
      <c r="L63" s="56">
        <v>40</v>
      </c>
      <c r="M63" s="57">
        <f t="shared" si="23"/>
        <v>86</v>
      </c>
      <c r="N63" s="32">
        <f t="shared" si="13"/>
        <v>0.13683296844980258</v>
      </c>
      <c r="O63" s="32">
        <f t="shared" si="0"/>
        <v>8.6365854295575722E-2</v>
      </c>
      <c r="P63" s="33">
        <f t="shared" si="1"/>
        <v>0.11344703861828047</v>
      </c>
      <c r="Q63" s="41"/>
      <c r="R63" s="58">
        <f t="shared" si="10"/>
        <v>33.50529627453205</v>
      </c>
      <c r="S63" s="58">
        <f t="shared" si="11"/>
        <v>21.167485743715648</v>
      </c>
      <c r="T63" s="58">
        <f t="shared" si="12"/>
        <v>27.790941923417087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1583.6944246321984</v>
      </c>
      <c r="F64" s="56">
        <v>921.32173519332628</v>
      </c>
      <c r="G64" s="57">
        <f t="shared" si="4"/>
        <v>2505.0161598255245</v>
      </c>
      <c r="H64" s="55">
        <v>6</v>
      </c>
      <c r="I64" s="56">
        <v>4</v>
      </c>
      <c r="J64" s="57">
        <f t="shared" si="22"/>
        <v>10</v>
      </c>
      <c r="K64" s="55">
        <v>59</v>
      </c>
      <c r="L64" s="56">
        <v>40</v>
      </c>
      <c r="M64" s="57">
        <f t="shared" si="23"/>
        <v>99</v>
      </c>
      <c r="N64" s="3">
        <f t="shared" si="13"/>
        <v>9.942832902010286E-2</v>
      </c>
      <c r="O64" s="3">
        <f t="shared" si="0"/>
        <v>8.5434137165553259E-2</v>
      </c>
      <c r="P64" s="4">
        <f t="shared" si="1"/>
        <v>9.3778682233659941E-2</v>
      </c>
      <c r="Q64" s="41"/>
      <c r="R64" s="58">
        <f t="shared" si="10"/>
        <v>24.36452960972613</v>
      </c>
      <c r="S64" s="58">
        <f t="shared" si="11"/>
        <v>20.939130345302871</v>
      </c>
      <c r="T64" s="58">
        <f t="shared" si="12"/>
        <v>22.981799631426831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1376.6656170739191</v>
      </c>
      <c r="F65" s="56">
        <v>825.7838236047952</v>
      </c>
      <c r="G65" s="57">
        <f t="shared" si="4"/>
        <v>2202.4494406787144</v>
      </c>
      <c r="H65" s="55">
        <v>5</v>
      </c>
      <c r="I65" s="56">
        <v>4</v>
      </c>
      <c r="J65" s="57">
        <f t="shared" si="22"/>
        <v>9</v>
      </c>
      <c r="K65" s="55">
        <v>40</v>
      </c>
      <c r="L65" s="56">
        <v>40</v>
      </c>
      <c r="M65" s="57">
        <f t="shared" si="23"/>
        <v>80</v>
      </c>
      <c r="N65" s="3">
        <f t="shared" si="13"/>
        <v>0.12515141973399263</v>
      </c>
      <c r="O65" s="3">
        <f t="shared" si="0"/>
        <v>7.6574909458901635E-2</v>
      </c>
      <c r="P65" s="4">
        <f t="shared" si="1"/>
        <v>0.1011039956242524</v>
      </c>
      <c r="Q65" s="41"/>
      <c r="R65" s="58">
        <f t="shared" si="10"/>
        <v>30.592569268309312</v>
      </c>
      <c r="S65" s="58">
        <f t="shared" si="11"/>
        <v>18.767814172836253</v>
      </c>
      <c r="T65" s="58">
        <f t="shared" si="12"/>
        <v>24.746622928974318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643.93144141205198</v>
      </c>
      <c r="F66" s="56">
        <v>263.91991341991343</v>
      </c>
      <c r="G66" s="57">
        <f t="shared" si="4"/>
        <v>907.85135483196541</v>
      </c>
      <c r="H66" s="55">
        <v>5</v>
      </c>
      <c r="I66" s="56">
        <v>4</v>
      </c>
      <c r="J66" s="57">
        <f t="shared" si="22"/>
        <v>9</v>
      </c>
      <c r="K66" s="55">
        <v>39</v>
      </c>
      <c r="L66" s="56">
        <v>40</v>
      </c>
      <c r="M66" s="57">
        <f t="shared" si="23"/>
        <v>79</v>
      </c>
      <c r="N66" s="3">
        <f t="shared" si="13"/>
        <v>5.9889456976567335E-2</v>
      </c>
      <c r="O66" s="3">
        <f t="shared" si="0"/>
        <v>2.4473285739977136E-2</v>
      </c>
      <c r="P66" s="4">
        <f t="shared" si="1"/>
        <v>4.2155059195392156E-2</v>
      </c>
      <c r="Q66" s="41"/>
      <c r="R66" s="58">
        <f t="shared" si="10"/>
        <v>14.634805486637545</v>
      </c>
      <c r="S66" s="58">
        <f t="shared" si="11"/>
        <v>5.9981798504525781</v>
      </c>
      <c r="T66" s="58">
        <f t="shared" si="12"/>
        <v>10.316492668545061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508.78588250903971</v>
      </c>
      <c r="F67" s="56">
        <v>217.77705627705629</v>
      </c>
      <c r="G67" s="57">
        <f t="shared" si="4"/>
        <v>726.56293878609597</v>
      </c>
      <c r="H67" s="55">
        <v>5</v>
      </c>
      <c r="I67" s="56">
        <v>4</v>
      </c>
      <c r="J67" s="57">
        <f t="shared" si="22"/>
        <v>9</v>
      </c>
      <c r="K67" s="55">
        <v>39</v>
      </c>
      <c r="L67" s="56">
        <v>40</v>
      </c>
      <c r="M67" s="57">
        <f t="shared" si="23"/>
        <v>79</v>
      </c>
      <c r="N67" s="3">
        <f t="shared" si="13"/>
        <v>4.7320115560736578E-2</v>
      </c>
      <c r="O67" s="3">
        <f t="shared" si="0"/>
        <v>2.0194459966344242E-2</v>
      </c>
      <c r="P67" s="4">
        <f t="shared" si="1"/>
        <v>3.3737134973351408E-2</v>
      </c>
      <c r="Q67" s="41"/>
      <c r="R67" s="58">
        <f t="shared" si="10"/>
        <v>11.563315511569085</v>
      </c>
      <c r="S67" s="58">
        <f t="shared" si="11"/>
        <v>4.9494785517512794</v>
      </c>
      <c r="T67" s="58">
        <f t="shared" si="12"/>
        <v>8.2563970316601818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500.56956198931408</v>
      </c>
      <c r="F68" s="56">
        <v>202.77705627705632</v>
      </c>
      <c r="G68" s="57">
        <f t="shared" si="4"/>
        <v>703.34661826637034</v>
      </c>
      <c r="H68" s="55">
        <v>5</v>
      </c>
      <c r="I68" s="56">
        <v>4</v>
      </c>
      <c r="J68" s="57">
        <f t="shared" si="22"/>
        <v>9</v>
      </c>
      <c r="K68" s="55">
        <v>39</v>
      </c>
      <c r="L68" s="56">
        <v>40</v>
      </c>
      <c r="M68" s="57">
        <f t="shared" si="23"/>
        <v>79</v>
      </c>
      <c r="N68" s="3">
        <f t="shared" si="13"/>
        <v>4.6555948845732338E-2</v>
      </c>
      <c r="O68" s="3">
        <f t="shared" si="0"/>
        <v>1.88035104114481E-2</v>
      </c>
      <c r="P68" s="4">
        <f t="shared" si="1"/>
        <v>3.2659111175072919E-2</v>
      </c>
      <c r="Q68" s="41"/>
      <c r="R68" s="58">
        <f t="shared" si="10"/>
        <v>11.376580954302593</v>
      </c>
      <c r="S68" s="58">
        <f t="shared" si="11"/>
        <v>4.6085694608421894</v>
      </c>
      <c r="T68" s="58">
        <f t="shared" si="12"/>
        <v>7.9925752075723899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245.71851282118959</v>
      </c>
      <c r="F69" s="61">
        <v>135.00000000000003</v>
      </c>
      <c r="G69" s="62">
        <f t="shared" si="4"/>
        <v>380.71851282118962</v>
      </c>
      <c r="H69" s="67">
        <v>5</v>
      </c>
      <c r="I69" s="61">
        <v>4</v>
      </c>
      <c r="J69" s="62">
        <f t="shared" si="22"/>
        <v>9</v>
      </c>
      <c r="K69" s="67">
        <v>39</v>
      </c>
      <c r="L69" s="61">
        <v>40</v>
      </c>
      <c r="M69" s="62">
        <f t="shared" si="23"/>
        <v>79</v>
      </c>
      <c r="N69" s="6">
        <f t="shared" si="13"/>
        <v>2.2853284302565995E-2</v>
      </c>
      <c r="O69" s="6">
        <f t="shared" si="0"/>
        <v>1.2518545994065284E-2</v>
      </c>
      <c r="P69" s="7">
        <f t="shared" si="1"/>
        <v>1.7678237036645134E-2</v>
      </c>
      <c r="Q69" s="41"/>
      <c r="R69" s="58">
        <f t="shared" si="10"/>
        <v>5.5845116550270362</v>
      </c>
      <c r="S69" s="58">
        <f t="shared" si="11"/>
        <v>3.0681818181818188</v>
      </c>
      <c r="T69" s="58">
        <f t="shared" si="12"/>
        <v>4.3263467366044273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969.00000000000011</v>
      </c>
      <c r="F70" s="64">
        <v>1795.0448935432603</v>
      </c>
      <c r="G70" s="65">
        <f t="shared" si="4"/>
        <v>2764.0448935432605</v>
      </c>
      <c r="H70" s="66">
        <v>88</v>
      </c>
      <c r="I70" s="64">
        <v>89</v>
      </c>
      <c r="J70" s="65">
        <f t="shared" si="22"/>
        <v>177</v>
      </c>
      <c r="K70" s="66">
        <v>0</v>
      </c>
      <c r="L70" s="64">
        <v>0</v>
      </c>
      <c r="M70" s="65">
        <f t="shared" si="23"/>
        <v>0</v>
      </c>
      <c r="N70" s="15">
        <f t="shared" si="13"/>
        <v>5.0978535353535359E-2</v>
      </c>
      <c r="O70" s="15">
        <f t="shared" si="0"/>
        <v>9.3375202535542046E-2</v>
      </c>
      <c r="P70" s="16">
        <f t="shared" si="1"/>
        <v>7.229663354109804E-2</v>
      </c>
      <c r="Q70" s="41"/>
      <c r="R70" s="58">
        <f t="shared" si="10"/>
        <v>11.011363636363638</v>
      </c>
      <c r="S70" s="58">
        <f t="shared" si="11"/>
        <v>20.169043747677083</v>
      </c>
      <c r="T70" s="58">
        <f t="shared" si="12"/>
        <v>15.616072844877179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1376.3930124876288</v>
      </c>
      <c r="F71" s="56">
        <v>2754.0598401270718</v>
      </c>
      <c r="G71" s="57">
        <f t="shared" ref="G71:G84" si="24">+E71+F71</f>
        <v>4130.4528526147005</v>
      </c>
      <c r="H71" s="55">
        <v>88</v>
      </c>
      <c r="I71" s="56">
        <v>88</v>
      </c>
      <c r="J71" s="57">
        <f t="shared" si="22"/>
        <v>176</v>
      </c>
      <c r="K71" s="55">
        <v>0</v>
      </c>
      <c r="L71" s="56">
        <v>0</v>
      </c>
      <c r="M71" s="57">
        <f t="shared" si="23"/>
        <v>0</v>
      </c>
      <c r="N71" s="3">
        <f t="shared" si="13"/>
        <v>7.2411248552589902E-2</v>
      </c>
      <c r="O71" s="3">
        <f t="shared" si="0"/>
        <v>0.14488951179119697</v>
      </c>
      <c r="P71" s="4">
        <f t="shared" si="1"/>
        <v>0.10865038017189342</v>
      </c>
      <c r="Q71" s="41"/>
      <c r="R71" s="58">
        <f t="shared" ref="R71:R86" si="25">+E71/(H71+K71)</f>
        <v>15.640829687359417</v>
      </c>
      <c r="S71" s="58">
        <f t="shared" ref="S71:S86" si="26">+F71/(I71+L71)</f>
        <v>31.296134546898543</v>
      </c>
      <c r="T71" s="58">
        <f t="shared" ref="T71:T86" si="27">+G71/(J71+M71)</f>
        <v>23.468482117128982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2704.6889562977271</v>
      </c>
      <c r="F72" s="56">
        <v>4435.2272476362868</v>
      </c>
      <c r="G72" s="57">
        <f t="shared" si="24"/>
        <v>7139.9162039340135</v>
      </c>
      <c r="H72" s="55">
        <v>88</v>
      </c>
      <c r="I72" s="56">
        <v>88</v>
      </c>
      <c r="J72" s="57">
        <f t="shared" si="22"/>
        <v>176</v>
      </c>
      <c r="K72" s="55">
        <v>0</v>
      </c>
      <c r="L72" s="56">
        <v>0</v>
      </c>
      <c r="M72" s="57">
        <f t="shared" si="23"/>
        <v>0</v>
      </c>
      <c r="N72" s="3">
        <f t="shared" si="13"/>
        <v>0.14229213785236358</v>
      </c>
      <c r="O72" s="3">
        <f t="shared" si="0"/>
        <v>0.23333476681588208</v>
      </c>
      <c r="P72" s="4">
        <f t="shared" si="1"/>
        <v>0.18781345233412283</v>
      </c>
      <c r="Q72" s="41"/>
      <c r="R72" s="58">
        <f t="shared" si="25"/>
        <v>30.735101776110536</v>
      </c>
      <c r="S72" s="58">
        <f t="shared" si="26"/>
        <v>50.400309632230531</v>
      </c>
      <c r="T72" s="58">
        <f t="shared" si="27"/>
        <v>40.567705704170528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2981.2603758575051</v>
      </c>
      <c r="F73" s="56">
        <v>5039.6926276852846</v>
      </c>
      <c r="G73" s="57">
        <f t="shared" si="24"/>
        <v>8020.9530035427897</v>
      </c>
      <c r="H73" s="55">
        <v>88</v>
      </c>
      <c r="I73" s="56">
        <v>88</v>
      </c>
      <c r="J73" s="57">
        <f t="shared" si="22"/>
        <v>176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0.15684240192853036</v>
      </c>
      <c r="O73" s="3">
        <f t="shared" ref="O73" si="29">+F73/(I73*216+L73*248)</f>
        <v>0.265135344469975</v>
      </c>
      <c r="P73" s="4">
        <f t="shared" ref="P73" si="30">+G73/(J73*216+M73*248)</f>
        <v>0.21098887319925266</v>
      </c>
      <c r="Q73" s="41"/>
      <c r="R73" s="58">
        <f t="shared" si="25"/>
        <v>33.877958816562561</v>
      </c>
      <c r="S73" s="58">
        <f t="shared" si="26"/>
        <v>57.269234405514595</v>
      </c>
      <c r="T73" s="58">
        <f t="shared" si="27"/>
        <v>45.573596611038575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3173.6757341603679</v>
      </c>
      <c r="F74" s="56">
        <v>5598.3035502691582</v>
      </c>
      <c r="G74" s="57">
        <f t="shared" si="24"/>
        <v>8771.9792844295262</v>
      </c>
      <c r="H74" s="55">
        <v>81</v>
      </c>
      <c r="I74" s="56">
        <v>88</v>
      </c>
      <c r="J74" s="57">
        <f t="shared" si="22"/>
        <v>169</v>
      </c>
      <c r="K74" s="55">
        <v>0</v>
      </c>
      <c r="L74" s="56">
        <v>0</v>
      </c>
      <c r="M74" s="57">
        <f t="shared" si="23"/>
        <v>0</v>
      </c>
      <c r="N74" s="3">
        <f t="shared" si="13"/>
        <v>0.18139436066302972</v>
      </c>
      <c r="O74" s="3">
        <f t="shared" si="0"/>
        <v>0.29452354536348685</v>
      </c>
      <c r="P74" s="4">
        <f t="shared" si="1"/>
        <v>0.24030186512243934</v>
      </c>
      <c r="Q74" s="41"/>
      <c r="R74" s="58">
        <f t="shared" si="25"/>
        <v>39.181181903214416</v>
      </c>
      <c r="S74" s="58">
        <f t="shared" si="26"/>
        <v>63.617085798513159</v>
      </c>
      <c r="T74" s="58">
        <f t="shared" si="27"/>
        <v>51.905202866446899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4404.6359919532342</v>
      </c>
      <c r="F75" s="56">
        <v>5875.0567829266329</v>
      </c>
      <c r="G75" s="57">
        <f t="shared" si="24"/>
        <v>10279.692774879866</v>
      </c>
      <c r="H75" s="55">
        <v>88</v>
      </c>
      <c r="I75" s="56">
        <v>90</v>
      </c>
      <c r="J75" s="57">
        <f t="shared" si="22"/>
        <v>178</v>
      </c>
      <c r="K75" s="55">
        <v>0</v>
      </c>
      <c r="L75" s="56">
        <v>0</v>
      </c>
      <c r="M75" s="57">
        <f t="shared" si="23"/>
        <v>0</v>
      </c>
      <c r="N75" s="3">
        <f t="shared" si="13"/>
        <v>0.23172537836454304</v>
      </c>
      <c r="O75" s="3">
        <f t="shared" si="0"/>
        <v>0.30221485508881857</v>
      </c>
      <c r="P75" s="4">
        <f t="shared" si="1"/>
        <v>0.26736612502288459</v>
      </c>
      <c r="Q75" s="41"/>
      <c r="R75" s="58">
        <f t="shared" si="25"/>
        <v>50.052681726741298</v>
      </c>
      <c r="S75" s="58">
        <f t="shared" si="26"/>
        <v>65.278408699184808</v>
      </c>
      <c r="T75" s="58">
        <f t="shared" si="27"/>
        <v>57.751083004943069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8751.3779342284543</v>
      </c>
      <c r="F76" s="56">
        <v>6877.430920739951</v>
      </c>
      <c r="G76" s="57">
        <f t="shared" si="24"/>
        <v>15628.808854968405</v>
      </c>
      <c r="H76" s="55">
        <v>88</v>
      </c>
      <c r="I76" s="56">
        <v>89</v>
      </c>
      <c r="J76" s="57">
        <f t="shared" si="22"/>
        <v>177</v>
      </c>
      <c r="K76" s="55">
        <v>0</v>
      </c>
      <c r="L76" s="56">
        <v>0</v>
      </c>
      <c r="M76" s="57">
        <f t="shared" si="23"/>
        <v>0</v>
      </c>
      <c r="N76" s="3">
        <f t="shared" si="13"/>
        <v>0.46040498391353402</v>
      </c>
      <c r="O76" s="3">
        <f t="shared" si="0"/>
        <v>0.35775233670099621</v>
      </c>
      <c r="P76" s="4">
        <f t="shared" si="1"/>
        <v>0.40878868107785116</v>
      </c>
      <c r="Q76" s="41"/>
      <c r="R76" s="58">
        <f t="shared" si="25"/>
        <v>99.447476525323339</v>
      </c>
      <c r="S76" s="58">
        <f t="shared" si="26"/>
        <v>77.274504727415177</v>
      </c>
      <c r="T76" s="58">
        <f t="shared" si="27"/>
        <v>88.298355112815855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10262.588456622372</v>
      </c>
      <c r="F77" s="56">
        <v>7134.4064104140834</v>
      </c>
      <c r="G77" s="57">
        <f t="shared" si="24"/>
        <v>17396.994867036454</v>
      </c>
      <c r="H77" s="55">
        <v>88</v>
      </c>
      <c r="I77" s="56">
        <v>88</v>
      </c>
      <c r="J77" s="57">
        <f t="shared" si="22"/>
        <v>176</v>
      </c>
      <c r="K77" s="55">
        <v>0</v>
      </c>
      <c r="L77" s="56">
        <v>0</v>
      </c>
      <c r="M77" s="57">
        <f t="shared" si="23"/>
        <v>0</v>
      </c>
      <c r="N77" s="3">
        <f t="shared" si="13"/>
        <v>0.53990890449402207</v>
      </c>
      <c r="O77" s="3">
        <f t="shared" si="0"/>
        <v>0.37533703758491599</v>
      </c>
      <c r="P77" s="4">
        <f t="shared" si="1"/>
        <v>0.45762297103946903</v>
      </c>
      <c r="Q77" s="41"/>
      <c r="R77" s="58">
        <f t="shared" si="25"/>
        <v>116.62032337070877</v>
      </c>
      <c r="S77" s="58">
        <f t="shared" si="26"/>
        <v>81.07280011834186</v>
      </c>
      <c r="T77" s="58">
        <f t="shared" si="27"/>
        <v>98.846561744525303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6875.3531106371629</v>
      </c>
      <c r="F78" s="56">
        <v>3371.8987213136288</v>
      </c>
      <c r="G78" s="57">
        <f t="shared" si="24"/>
        <v>10247.251831950791</v>
      </c>
      <c r="H78" s="55">
        <v>84</v>
      </c>
      <c r="I78" s="56">
        <v>88</v>
      </c>
      <c r="J78" s="57">
        <f t="shared" si="22"/>
        <v>172</v>
      </c>
      <c r="K78" s="55">
        <v>0</v>
      </c>
      <c r="L78" s="56">
        <v>0</v>
      </c>
      <c r="M78" s="57">
        <f t="shared" si="23"/>
        <v>0</v>
      </c>
      <c r="N78" s="3">
        <f t="shared" si="13"/>
        <v>0.37893260089490538</v>
      </c>
      <c r="O78" s="3">
        <f t="shared" si="0"/>
        <v>0.17739366168527088</v>
      </c>
      <c r="P78" s="4">
        <f t="shared" si="1"/>
        <v>0.27581965525276675</v>
      </c>
      <c r="Q78" s="41"/>
      <c r="R78" s="58">
        <f t="shared" si="25"/>
        <v>81.849441793299562</v>
      </c>
      <c r="S78" s="58">
        <f t="shared" si="26"/>
        <v>38.317030924018511</v>
      </c>
      <c r="T78" s="58">
        <f t="shared" si="27"/>
        <v>59.577045534597623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6287.5523578404909</v>
      </c>
      <c r="F79" s="56">
        <v>3177.5341198820238</v>
      </c>
      <c r="G79" s="57">
        <f t="shared" si="24"/>
        <v>9465.0864777225142</v>
      </c>
      <c r="H79" s="55">
        <v>88</v>
      </c>
      <c r="I79" s="56">
        <v>87</v>
      </c>
      <c r="J79" s="57">
        <f t="shared" si="22"/>
        <v>175</v>
      </c>
      <c r="K79" s="55">
        <v>0</v>
      </c>
      <c r="L79" s="56">
        <v>0</v>
      </c>
      <c r="M79" s="57">
        <f t="shared" si="23"/>
        <v>0</v>
      </c>
      <c r="N79" s="3">
        <f t="shared" si="13"/>
        <v>0.33078453061029517</v>
      </c>
      <c r="O79" s="3">
        <f t="shared" si="0"/>
        <v>0.16908972540879225</v>
      </c>
      <c r="P79" s="4">
        <f t="shared" si="1"/>
        <v>0.25039911316726227</v>
      </c>
      <c r="Q79" s="41"/>
      <c r="R79" s="58">
        <f t="shared" si="25"/>
        <v>71.449458611823758</v>
      </c>
      <c r="S79" s="58">
        <f t="shared" si="26"/>
        <v>36.523380688299127</v>
      </c>
      <c r="T79" s="58">
        <f t="shared" si="27"/>
        <v>54.086208444128651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4460.920563162359</v>
      </c>
      <c r="F80" s="56">
        <v>2323.768829906589</v>
      </c>
      <c r="G80" s="57">
        <f t="shared" si="24"/>
        <v>6784.6893930689475</v>
      </c>
      <c r="H80" s="55">
        <v>87</v>
      </c>
      <c r="I80" s="56">
        <v>81</v>
      </c>
      <c r="J80" s="57">
        <f t="shared" si="22"/>
        <v>168</v>
      </c>
      <c r="K80" s="55">
        <v>0</v>
      </c>
      <c r="L80" s="56">
        <v>0</v>
      </c>
      <c r="M80" s="57">
        <f t="shared" si="23"/>
        <v>0</v>
      </c>
      <c r="N80" s="3">
        <f t="shared" si="13"/>
        <v>0.23738402315678794</v>
      </c>
      <c r="O80" s="3">
        <f t="shared" si="0"/>
        <v>0.13281714848574469</v>
      </c>
      <c r="P80" s="4">
        <f t="shared" si="1"/>
        <v>0.18696785144039207</v>
      </c>
      <c r="Q80" s="41"/>
      <c r="R80" s="58">
        <f t="shared" si="25"/>
        <v>51.274949001866197</v>
      </c>
      <c r="S80" s="58">
        <f t="shared" si="26"/>
        <v>28.68850407292085</v>
      </c>
      <c r="T80" s="58">
        <f t="shared" si="27"/>
        <v>40.385055911124688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3515.7120683573835</v>
      </c>
      <c r="F81" s="56">
        <v>1855.4905947145874</v>
      </c>
      <c r="G81" s="57">
        <f t="shared" si="24"/>
        <v>5371.2026630719711</v>
      </c>
      <c r="H81" s="55">
        <v>83</v>
      </c>
      <c r="I81" s="56">
        <v>81</v>
      </c>
      <c r="J81" s="57">
        <f t="shared" si="22"/>
        <v>164</v>
      </c>
      <c r="K81" s="55">
        <v>0</v>
      </c>
      <c r="L81" s="56">
        <v>0</v>
      </c>
      <c r="M81" s="57">
        <f t="shared" si="23"/>
        <v>0</v>
      </c>
      <c r="N81" s="3">
        <f t="shared" si="13"/>
        <v>0.19610174410739534</v>
      </c>
      <c r="O81" s="3">
        <f t="shared" ref="O81:O86" si="31">+F81/(I81*216+L81*248)</f>
        <v>0.10605227450357724</v>
      </c>
      <c r="P81" s="4">
        <f t="shared" ref="P81:P86" si="32">+G81/(J81*216+M81*248)</f>
        <v>0.15162609143721689</v>
      </c>
      <c r="Q81" s="41"/>
      <c r="R81" s="58">
        <f t="shared" si="25"/>
        <v>42.357976727197389</v>
      </c>
      <c r="S81" s="58">
        <f t="shared" si="26"/>
        <v>22.907291292772683</v>
      </c>
      <c r="T81" s="58">
        <f t="shared" si="27"/>
        <v>32.751235750438845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2862.719188172638</v>
      </c>
      <c r="F82" s="56">
        <v>1652.8570034741408</v>
      </c>
      <c r="G82" s="57">
        <f t="shared" si="24"/>
        <v>4515.5761916467791</v>
      </c>
      <c r="H82" s="55">
        <v>81</v>
      </c>
      <c r="I82" s="56">
        <v>86</v>
      </c>
      <c r="J82" s="57">
        <f t="shared" si="22"/>
        <v>167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0.16362135277621387</v>
      </c>
      <c r="O82" s="3">
        <f t="shared" si="31"/>
        <v>8.897809019563635E-2</v>
      </c>
      <c r="P82" s="4">
        <f t="shared" si="32"/>
        <v>0.12518230737543742</v>
      </c>
      <c r="Q82" s="41"/>
      <c r="R82" s="58">
        <f t="shared" si="25"/>
        <v>35.3422121996622</v>
      </c>
      <c r="S82" s="58">
        <f t="shared" si="26"/>
        <v>19.21926748225745</v>
      </c>
      <c r="T82" s="58">
        <f t="shared" si="27"/>
        <v>27.039378393094484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2283.3212141354288</v>
      </c>
      <c r="F83" s="56">
        <v>1438.739183710225</v>
      </c>
      <c r="G83" s="57">
        <f t="shared" si="24"/>
        <v>3722.0603978456538</v>
      </c>
      <c r="H83" s="55">
        <v>82</v>
      </c>
      <c r="I83" s="56">
        <v>88</v>
      </c>
      <c r="J83" s="57">
        <f t="shared" si="22"/>
        <v>170</v>
      </c>
      <c r="K83" s="55">
        <v>0</v>
      </c>
      <c r="L83" s="56">
        <v>0</v>
      </c>
      <c r="M83" s="57">
        <f t="shared" si="23"/>
        <v>0</v>
      </c>
      <c r="N83" s="3">
        <f t="shared" si="33"/>
        <v>0.12891379935272296</v>
      </c>
      <c r="O83" s="3">
        <f t="shared" si="31"/>
        <v>7.5691244934250057E-2</v>
      </c>
      <c r="P83" s="4">
        <f t="shared" si="32"/>
        <v>0.10136330059492521</v>
      </c>
      <c r="Q83" s="41"/>
      <c r="R83" s="58">
        <f t="shared" si="25"/>
        <v>27.845380660188155</v>
      </c>
      <c r="S83" s="58">
        <f t="shared" si="26"/>
        <v>16.349308905798011</v>
      </c>
      <c r="T83" s="58">
        <f t="shared" si="27"/>
        <v>21.894472928503845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1389.0638960912506</v>
      </c>
      <c r="F84" s="61">
        <v>983.00000000000023</v>
      </c>
      <c r="G84" s="62">
        <f t="shared" si="24"/>
        <v>2372.0638960912511</v>
      </c>
      <c r="H84" s="67">
        <v>88</v>
      </c>
      <c r="I84" s="61">
        <v>88</v>
      </c>
      <c r="J84" s="62">
        <f t="shared" si="22"/>
        <v>176</v>
      </c>
      <c r="K84" s="67">
        <v>0</v>
      </c>
      <c r="L84" s="61">
        <v>0</v>
      </c>
      <c r="M84" s="62">
        <f t="shared" si="23"/>
        <v>0</v>
      </c>
      <c r="N84" s="6">
        <f t="shared" si="33"/>
        <v>7.3077856486282122E-2</v>
      </c>
      <c r="O84" s="6">
        <f t="shared" si="31"/>
        <v>5.1715067340067353E-2</v>
      </c>
      <c r="P84" s="7">
        <f t="shared" si="32"/>
        <v>6.2396461913174744E-2</v>
      </c>
      <c r="Q84" s="41"/>
      <c r="R84" s="58">
        <f t="shared" si="25"/>
        <v>15.78481700103694</v>
      </c>
      <c r="S84" s="58">
        <f t="shared" si="26"/>
        <v>11.170454545454549</v>
      </c>
      <c r="T84" s="58">
        <f t="shared" si="27"/>
        <v>13.477635773245744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677.75771629169469</v>
      </c>
      <c r="F85" s="64">
        <v>1899.8634453963182</v>
      </c>
      <c r="G85" s="65">
        <f t="shared" ref="G85:G86" si="34">+E85+F85</f>
        <v>2577.6211616880128</v>
      </c>
      <c r="H85" s="71">
        <v>45</v>
      </c>
      <c r="I85" s="64">
        <v>44</v>
      </c>
      <c r="J85" s="65">
        <f t="shared" ref="J85:J86" si="35">+H85+I85</f>
        <v>89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6.9728160112314266E-2</v>
      </c>
      <c r="O85" s="3">
        <f t="shared" si="31"/>
        <v>0.19990145679675064</v>
      </c>
      <c r="P85" s="4">
        <f t="shared" si="32"/>
        <v>0.13408349779900192</v>
      </c>
      <c r="Q85" s="41"/>
      <c r="R85" s="58">
        <f t="shared" si="25"/>
        <v>15.061282584259882</v>
      </c>
      <c r="S85" s="58">
        <f t="shared" si="26"/>
        <v>43.178714668098138</v>
      </c>
      <c r="T85" s="58">
        <f t="shared" si="27"/>
        <v>28.962035524584412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582.62856912917198</v>
      </c>
      <c r="F86" s="61">
        <v>1852.9999999999989</v>
      </c>
      <c r="G86" s="62">
        <f t="shared" si="34"/>
        <v>2435.628569129171</v>
      </c>
      <c r="H86" s="72">
        <v>45</v>
      </c>
      <c r="I86" s="61">
        <v>44</v>
      </c>
      <c r="J86" s="62">
        <f t="shared" si="35"/>
        <v>89</v>
      </c>
      <c r="K86" s="72">
        <v>0</v>
      </c>
      <c r="L86" s="61">
        <v>0</v>
      </c>
      <c r="M86" s="62">
        <f t="shared" si="36"/>
        <v>0</v>
      </c>
      <c r="N86" s="6">
        <f t="shared" si="33"/>
        <v>5.9941210815758435E-2</v>
      </c>
      <c r="O86" s="6">
        <f t="shared" si="31"/>
        <v>0.1949705387205386</v>
      </c>
      <c r="P86" s="7">
        <f t="shared" si="32"/>
        <v>0.12669728303834638</v>
      </c>
      <c r="Q86" s="41"/>
      <c r="R86" s="58">
        <f t="shared" si="25"/>
        <v>12.947301536203822</v>
      </c>
      <c r="S86" s="58">
        <f t="shared" si="26"/>
        <v>42.113636363636338</v>
      </c>
      <c r="T86" s="58">
        <f t="shared" si="27"/>
        <v>27.366613136282819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316355.57152366242</v>
      </c>
    </row>
    <row r="91" spans="2:20" x14ac:dyDescent="0.25">
      <c r="C91" t="s">
        <v>112</v>
      </c>
      <c r="D91" s="78">
        <f>SUMPRODUCT(((((J5:J86)*216)+((M5:M86)*248))*((D5:D86))/1000))</f>
        <v>2385222.3887999989</v>
      </c>
    </row>
    <row r="92" spans="2:20" x14ac:dyDescent="0.25">
      <c r="C92" t="s">
        <v>111</v>
      </c>
      <c r="D92" s="39">
        <f>+D90/D91</f>
        <v>0.13263147830958452</v>
      </c>
    </row>
    <row r="93" spans="2:20" x14ac:dyDescent="0.25">
      <c r="C93"/>
      <c r="D93" s="80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zoomScale="80" zoomScaleNormal="80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0.11353427883684294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50.000000000000014</v>
      </c>
      <c r="F5" s="56">
        <v>261.03574826936097</v>
      </c>
      <c r="G5" s="57">
        <f>+E5+F5</f>
        <v>311.03574826936097</v>
      </c>
      <c r="H5" s="56">
        <v>45</v>
      </c>
      <c r="I5" s="56">
        <v>45</v>
      </c>
      <c r="J5" s="57">
        <f>+H5+I5</f>
        <v>90</v>
      </c>
      <c r="K5" s="56">
        <v>0</v>
      </c>
      <c r="L5" s="56">
        <v>0</v>
      </c>
      <c r="M5" s="57">
        <f>+K5+L5</f>
        <v>0</v>
      </c>
      <c r="N5" s="32">
        <f>+E5/(H5*216+K5*248)</f>
        <v>5.1440329218107013E-3</v>
      </c>
      <c r="O5" s="32">
        <f t="shared" ref="O5:O80" si="0">+F5/(I5*216+L5*248)</f>
        <v>2.6855529657341663E-2</v>
      </c>
      <c r="P5" s="33">
        <f t="shared" ref="P5:P80" si="1">+G5/(J5*216+M5*248)</f>
        <v>1.599978128957618E-2</v>
      </c>
      <c r="Q5" s="41"/>
      <c r="R5" s="58">
        <f>+E5/(H5+K5)</f>
        <v>1.1111111111111114</v>
      </c>
      <c r="S5" s="58">
        <f t="shared" ref="S5" si="2">+F5/(I5+L5)</f>
        <v>5.8007944059857994</v>
      </c>
      <c r="T5" s="58">
        <f t="shared" ref="T5" si="3">+G5/(J5+M5)</f>
        <v>3.4559527585484551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91.556781926095965</v>
      </c>
      <c r="F6" s="56">
        <v>426.65314157022232</v>
      </c>
      <c r="G6" s="57">
        <f t="shared" ref="G6:G70" si="4">+E6+F6</f>
        <v>518.20992349631831</v>
      </c>
      <c r="H6" s="56">
        <v>45</v>
      </c>
      <c r="I6" s="56">
        <v>45</v>
      </c>
      <c r="J6" s="57">
        <f t="shared" ref="J6:J59" si="5">+H6+I6</f>
        <v>90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9.4194220088576093E-3</v>
      </c>
      <c r="O6" s="32">
        <f t="shared" ref="O6:O16" si="8">+F6/(I6*216+L6*248)</f>
        <v>4.3894356128623697E-2</v>
      </c>
      <c r="P6" s="33">
        <f t="shared" ref="P6:P16" si="9">+G6/(J6*216+M6*248)</f>
        <v>2.6656889068740655E-2</v>
      </c>
      <c r="Q6" s="41"/>
      <c r="R6" s="58">
        <f t="shared" ref="R6:R70" si="10">+E6/(H6+K6)</f>
        <v>2.0345951539132439</v>
      </c>
      <c r="S6" s="58">
        <f t="shared" ref="S6:S70" si="11">+F6/(I6+L6)</f>
        <v>9.481180923782718</v>
      </c>
      <c r="T6" s="58">
        <f t="shared" ref="T6:T70" si="12">+G6/(J6+M6)</f>
        <v>5.7578880388479812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117.98782540886882</v>
      </c>
      <c r="F7" s="56">
        <v>603.1250031331333</v>
      </c>
      <c r="G7" s="57">
        <f t="shared" si="4"/>
        <v>721.11282854200215</v>
      </c>
      <c r="H7" s="56">
        <v>45</v>
      </c>
      <c r="I7" s="56">
        <v>45</v>
      </c>
      <c r="J7" s="57">
        <f t="shared" si="5"/>
        <v>90</v>
      </c>
      <c r="K7" s="56">
        <v>0</v>
      </c>
      <c r="L7" s="56">
        <v>0</v>
      </c>
      <c r="M7" s="57">
        <f t="shared" si="6"/>
        <v>0</v>
      </c>
      <c r="N7" s="32">
        <f t="shared" si="7"/>
        <v>1.2138665165521484E-2</v>
      </c>
      <c r="O7" s="32">
        <f t="shared" si="8"/>
        <v>6.2049897441680379E-2</v>
      </c>
      <c r="P7" s="33">
        <f t="shared" si="9"/>
        <v>3.7094281303600936E-2</v>
      </c>
      <c r="Q7" s="41"/>
      <c r="R7" s="58">
        <f t="shared" si="10"/>
        <v>2.6219516757526402</v>
      </c>
      <c r="S7" s="58">
        <f t="shared" si="11"/>
        <v>13.402777847402962</v>
      </c>
      <c r="T7" s="58">
        <f t="shared" si="12"/>
        <v>8.0123647615778015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134.53301848339194</v>
      </c>
      <c r="F8" s="56">
        <v>652.26481215022193</v>
      </c>
      <c r="G8" s="57">
        <f t="shared" si="4"/>
        <v>786.7978306336139</v>
      </c>
      <c r="H8" s="56">
        <v>45</v>
      </c>
      <c r="I8" s="56">
        <v>45</v>
      </c>
      <c r="J8" s="57">
        <f t="shared" si="5"/>
        <v>90</v>
      </c>
      <c r="K8" s="56">
        <v>0</v>
      </c>
      <c r="L8" s="56">
        <v>0</v>
      </c>
      <c r="M8" s="57">
        <f t="shared" si="6"/>
        <v>0</v>
      </c>
      <c r="N8" s="32">
        <f t="shared" si="7"/>
        <v>1.384084552298271E-2</v>
      </c>
      <c r="O8" s="32">
        <f t="shared" si="8"/>
        <v>6.7105433348788268E-2</v>
      </c>
      <c r="P8" s="33">
        <f t="shared" si="9"/>
        <v>4.0473139435885486E-2</v>
      </c>
      <c r="Q8" s="41"/>
      <c r="R8" s="58">
        <f t="shared" si="10"/>
        <v>2.9896226329642652</v>
      </c>
      <c r="S8" s="58">
        <f t="shared" si="11"/>
        <v>14.494773603338265</v>
      </c>
      <c r="T8" s="58">
        <f t="shared" si="12"/>
        <v>8.7421981181512649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170.19301121187178</v>
      </c>
      <c r="F9" s="56">
        <v>850.29499293087326</v>
      </c>
      <c r="G9" s="57">
        <f t="shared" si="4"/>
        <v>1020.488004142745</v>
      </c>
      <c r="H9" s="56">
        <v>45</v>
      </c>
      <c r="I9" s="56">
        <v>45</v>
      </c>
      <c r="J9" s="57">
        <f t="shared" si="5"/>
        <v>90</v>
      </c>
      <c r="K9" s="56">
        <v>0</v>
      </c>
      <c r="L9" s="56">
        <v>0</v>
      </c>
      <c r="M9" s="57">
        <f t="shared" si="6"/>
        <v>0</v>
      </c>
      <c r="N9" s="32">
        <f t="shared" si="7"/>
        <v>1.7509569054719318E-2</v>
      </c>
      <c r="O9" s="32">
        <f t="shared" si="8"/>
        <v>8.7478908737744165E-2</v>
      </c>
      <c r="P9" s="33">
        <f t="shared" si="9"/>
        <v>5.249423889623174E-2</v>
      </c>
      <c r="Q9" s="41"/>
      <c r="R9" s="58">
        <f t="shared" si="10"/>
        <v>3.7820669158193727</v>
      </c>
      <c r="S9" s="58">
        <f t="shared" si="11"/>
        <v>18.895444287352738</v>
      </c>
      <c r="T9" s="58">
        <f t="shared" si="12"/>
        <v>11.338755601586056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209.33518482275662</v>
      </c>
      <c r="F10" s="56">
        <v>1044.8867604497341</v>
      </c>
      <c r="G10" s="57">
        <f t="shared" si="4"/>
        <v>1254.2219452724908</v>
      </c>
      <c r="H10" s="56">
        <v>45</v>
      </c>
      <c r="I10" s="56">
        <v>45</v>
      </c>
      <c r="J10" s="57">
        <f t="shared" si="5"/>
        <v>90</v>
      </c>
      <c r="K10" s="56">
        <v>0</v>
      </c>
      <c r="L10" s="56">
        <v>0</v>
      </c>
      <c r="M10" s="57">
        <f t="shared" si="6"/>
        <v>0</v>
      </c>
      <c r="N10" s="32">
        <f t="shared" si="7"/>
        <v>2.1536541648431752E-2</v>
      </c>
      <c r="O10" s="32">
        <f t="shared" si="8"/>
        <v>0.10749863790635124</v>
      </c>
      <c r="P10" s="33">
        <f t="shared" si="9"/>
        <v>6.4517589777391499E-2</v>
      </c>
      <c r="Q10" s="41"/>
      <c r="R10" s="58">
        <f t="shared" si="10"/>
        <v>4.6518929960612585</v>
      </c>
      <c r="S10" s="58">
        <f t="shared" si="11"/>
        <v>23.219705787771868</v>
      </c>
      <c r="T10" s="58">
        <f t="shared" si="12"/>
        <v>13.935799391916564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456.56666247580091</v>
      </c>
      <c r="F11" s="56">
        <v>1246.4404351051382</v>
      </c>
      <c r="G11" s="57">
        <f t="shared" si="4"/>
        <v>1703.0070975809392</v>
      </c>
      <c r="H11" s="56">
        <v>45</v>
      </c>
      <c r="I11" s="56">
        <v>45</v>
      </c>
      <c r="J11" s="57">
        <f t="shared" si="5"/>
        <v>90</v>
      </c>
      <c r="K11" s="56">
        <v>0</v>
      </c>
      <c r="L11" s="56">
        <v>0</v>
      </c>
      <c r="M11" s="57">
        <f t="shared" si="6"/>
        <v>0</v>
      </c>
      <c r="N11" s="32">
        <f t="shared" si="7"/>
        <v>4.6971878855535075E-2</v>
      </c>
      <c r="O11" s="32">
        <f t="shared" si="8"/>
        <v>0.12823461266513769</v>
      </c>
      <c r="P11" s="33">
        <f t="shared" si="9"/>
        <v>8.7603245760336373E-2</v>
      </c>
      <c r="Q11" s="41"/>
      <c r="R11" s="58">
        <f t="shared" si="10"/>
        <v>10.145925832795577</v>
      </c>
      <c r="S11" s="58">
        <f t="shared" si="11"/>
        <v>27.698676335669738</v>
      </c>
      <c r="T11" s="58">
        <f t="shared" si="12"/>
        <v>18.922301084232657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469.76699920484958</v>
      </c>
      <c r="F12" s="56">
        <v>1295.9125821523189</v>
      </c>
      <c r="G12" s="57">
        <f t="shared" si="4"/>
        <v>1765.6795813571684</v>
      </c>
      <c r="H12" s="56">
        <v>45</v>
      </c>
      <c r="I12" s="56">
        <v>45</v>
      </c>
      <c r="J12" s="57">
        <f t="shared" si="5"/>
        <v>90</v>
      </c>
      <c r="K12" s="56">
        <v>0</v>
      </c>
      <c r="L12" s="56">
        <v>0</v>
      </c>
      <c r="M12" s="57">
        <f t="shared" si="6"/>
        <v>0</v>
      </c>
      <c r="N12" s="32">
        <f t="shared" si="7"/>
        <v>4.8329938189799339E-2</v>
      </c>
      <c r="O12" s="32">
        <f t="shared" si="8"/>
        <v>0.13332433972760482</v>
      </c>
      <c r="P12" s="33">
        <f t="shared" si="9"/>
        <v>9.0827138958702078E-2</v>
      </c>
      <c r="Q12" s="41"/>
      <c r="R12" s="58">
        <f t="shared" si="10"/>
        <v>10.439266648996657</v>
      </c>
      <c r="S12" s="58">
        <f t="shared" si="11"/>
        <v>28.798057381162643</v>
      </c>
      <c r="T12" s="58">
        <f t="shared" si="12"/>
        <v>19.61866201507965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481.57619846181456</v>
      </c>
      <c r="F13" s="56">
        <v>1316.6181239448267</v>
      </c>
      <c r="G13" s="57">
        <f t="shared" si="4"/>
        <v>1798.1943224066413</v>
      </c>
      <c r="H13" s="56">
        <v>45</v>
      </c>
      <c r="I13" s="56">
        <v>45</v>
      </c>
      <c r="J13" s="57">
        <f t="shared" si="5"/>
        <v>90</v>
      </c>
      <c r="K13" s="56">
        <v>0</v>
      </c>
      <c r="L13" s="56">
        <v>0</v>
      </c>
      <c r="M13" s="57">
        <f t="shared" si="6"/>
        <v>0</v>
      </c>
      <c r="N13" s="32">
        <f t="shared" si="7"/>
        <v>4.9544876384960343E-2</v>
      </c>
      <c r="O13" s="32">
        <f t="shared" si="8"/>
        <v>0.13545453950049657</v>
      </c>
      <c r="P13" s="33">
        <f t="shared" si="9"/>
        <v>9.2499707942728465E-2</v>
      </c>
      <c r="Q13" s="41"/>
      <c r="R13" s="58">
        <f t="shared" si="10"/>
        <v>10.701693299151435</v>
      </c>
      <c r="S13" s="58">
        <f t="shared" si="11"/>
        <v>29.258180532107261</v>
      </c>
      <c r="T13" s="58">
        <f t="shared" si="12"/>
        <v>19.979936915629349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536.7871458147564</v>
      </c>
      <c r="F14" s="56">
        <v>1534.300151052048</v>
      </c>
      <c r="G14" s="57">
        <f t="shared" si="4"/>
        <v>2071.0872968668045</v>
      </c>
      <c r="H14" s="56">
        <v>45</v>
      </c>
      <c r="I14" s="56">
        <v>45</v>
      </c>
      <c r="J14" s="57">
        <f t="shared" si="5"/>
        <v>90</v>
      </c>
      <c r="K14" s="56">
        <v>0</v>
      </c>
      <c r="L14" s="56">
        <v>0</v>
      </c>
      <c r="M14" s="57">
        <f t="shared" si="6"/>
        <v>0</v>
      </c>
      <c r="N14" s="32">
        <f t="shared" si="7"/>
        <v>5.5225015001518149E-2</v>
      </c>
      <c r="O14" s="32">
        <f t="shared" si="8"/>
        <v>0.15784980977901727</v>
      </c>
      <c r="P14" s="33">
        <f t="shared" si="9"/>
        <v>0.10653741239026772</v>
      </c>
      <c r="Q14" s="41"/>
      <c r="R14" s="58">
        <f t="shared" si="10"/>
        <v>11.92860324032792</v>
      </c>
      <c r="S14" s="58">
        <f t="shared" si="11"/>
        <v>34.095558912267734</v>
      </c>
      <c r="T14" s="58">
        <f t="shared" si="12"/>
        <v>23.012081076297829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1454.334733459925</v>
      </c>
      <c r="F15" s="56">
        <v>2481.0068942374455</v>
      </c>
      <c r="G15" s="57">
        <f t="shared" si="4"/>
        <v>3935.3416276973703</v>
      </c>
      <c r="H15" s="56">
        <v>45</v>
      </c>
      <c r="I15" s="56">
        <v>45</v>
      </c>
      <c r="J15" s="57">
        <f t="shared" si="5"/>
        <v>90</v>
      </c>
      <c r="K15" s="56">
        <v>44</v>
      </c>
      <c r="L15" s="56">
        <v>44</v>
      </c>
      <c r="M15" s="57">
        <f t="shared" si="6"/>
        <v>88</v>
      </c>
      <c r="N15" s="32">
        <f t="shared" si="7"/>
        <v>7.0489275565137899E-2</v>
      </c>
      <c r="O15" s="32">
        <f t="shared" si="8"/>
        <v>0.12025043108944579</v>
      </c>
      <c r="P15" s="33">
        <f t="shared" si="9"/>
        <v>9.5369853327291837E-2</v>
      </c>
      <c r="Q15" s="41"/>
      <c r="R15" s="58">
        <f t="shared" si="10"/>
        <v>16.340839701796909</v>
      </c>
      <c r="S15" s="58">
        <f t="shared" si="11"/>
        <v>27.876481957724106</v>
      </c>
      <c r="T15" s="58">
        <f t="shared" si="12"/>
        <v>22.108660829760506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3423.841711323822</v>
      </c>
      <c r="F16" s="56">
        <v>3931.0369206337832</v>
      </c>
      <c r="G16" s="57">
        <f t="shared" si="4"/>
        <v>7354.8786319576047</v>
      </c>
      <c r="H16" s="56">
        <v>49</v>
      </c>
      <c r="I16" s="56">
        <v>50</v>
      </c>
      <c r="J16" s="57">
        <f t="shared" si="5"/>
        <v>99</v>
      </c>
      <c r="K16" s="56">
        <v>86</v>
      </c>
      <c r="L16" s="56">
        <v>83</v>
      </c>
      <c r="M16" s="57">
        <f t="shared" si="6"/>
        <v>169</v>
      </c>
      <c r="N16" s="32">
        <f t="shared" si="7"/>
        <v>0.10729010125732709</v>
      </c>
      <c r="O16" s="32">
        <f t="shared" si="8"/>
        <v>0.12525608337477004</v>
      </c>
      <c r="P16" s="33">
        <f t="shared" si="9"/>
        <v>0.11619815836636761</v>
      </c>
      <c r="Q16" s="41"/>
      <c r="R16" s="58">
        <f t="shared" si="10"/>
        <v>25.361790454250531</v>
      </c>
      <c r="S16" s="58">
        <f t="shared" si="11"/>
        <v>29.556668576193857</v>
      </c>
      <c r="T16" s="58">
        <f t="shared" si="12"/>
        <v>27.443576984916437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3550.5025659847288</v>
      </c>
      <c r="F17" s="56">
        <v>4352.8066668701931</v>
      </c>
      <c r="G17" s="57">
        <f t="shared" si="4"/>
        <v>7903.3092328549219</v>
      </c>
      <c r="H17" s="56">
        <v>49</v>
      </c>
      <c r="I17" s="56">
        <v>50</v>
      </c>
      <c r="J17" s="57">
        <f t="shared" si="5"/>
        <v>99</v>
      </c>
      <c r="K17" s="56">
        <v>84</v>
      </c>
      <c r="L17" s="56">
        <v>83</v>
      </c>
      <c r="M17" s="57">
        <f t="shared" si="6"/>
        <v>167</v>
      </c>
      <c r="N17" s="32">
        <f t="shared" ref="N17:N81" si="13">+E17/(H17*216+K17*248)</f>
        <v>0.11301574248741815</v>
      </c>
      <c r="O17" s="32">
        <f t="shared" si="0"/>
        <v>0.13869508879907574</v>
      </c>
      <c r="P17" s="33">
        <f t="shared" si="1"/>
        <v>0.12584887313463253</v>
      </c>
      <c r="Q17" s="41"/>
      <c r="R17" s="58">
        <f t="shared" si="10"/>
        <v>26.695508014922773</v>
      </c>
      <c r="S17" s="58">
        <f t="shared" si="11"/>
        <v>32.727869675715738</v>
      </c>
      <c r="T17" s="58">
        <f t="shared" si="12"/>
        <v>29.711688845319255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4148.6185492446039</v>
      </c>
      <c r="F18" s="56">
        <v>5553.9088176389669</v>
      </c>
      <c r="G18" s="57">
        <f t="shared" si="4"/>
        <v>9702.5273668835707</v>
      </c>
      <c r="H18" s="56">
        <v>49</v>
      </c>
      <c r="I18" s="56">
        <v>50</v>
      </c>
      <c r="J18" s="57">
        <f t="shared" si="5"/>
        <v>99</v>
      </c>
      <c r="K18" s="56">
        <v>84</v>
      </c>
      <c r="L18" s="56">
        <v>83</v>
      </c>
      <c r="M18" s="57">
        <f t="shared" si="6"/>
        <v>167</v>
      </c>
      <c r="N18" s="32">
        <f t="shared" si="13"/>
        <v>0.13205432102255552</v>
      </c>
      <c r="O18" s="32">
        <f t="shared" si="0"/>
        <v>0.17696625088067061</v>
      </c>
      <c r="P18" s="33">
        <f t="shared" si="1"/>
        <v>0.15449884342171291</v>
      </c>
      <c r="Q18" s="41"/>
      <c r="R18" s="58">
        <f t="shared" si="10"/>
        <v>31.192620671012058</v>
      </c>
      <c r="S18" s="58">
        <f t="shared" si="11"/>
        <v>41.758712914578702</v>
      </c>
      <c r="T18" s="58">
        <f t="shared" si="12"/>
        <v>36.47566679279538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5168.9529998870566</v>
      </c>
      <c r="F19" s="56">
        <v>6452.7626033665338</v>
      </c>
      <c r="G19" s="57">
        <f t="shared" si="4"/>
        <v>11621.71560325359</v>
      </c>
      <c r="H19" s="56">
        <v>49</v>
      </c>
      <c r="I19" s="56">
        <v>50</v>
      </c>
      <c r="J19" s="57">
        <f t="shared" si="5"/>
        <v>99</v>
      </c>
      <c r="K19" s="56">
        <v>84</v>
      </c>
      <c r="L19" s="56">
        <v>83</v>
      </c>
      <c r="M19" s="57">
        <f t="shared" si="6"/>
        <v>167</v>
      </c>
      <c r="N19" s="32">
        <f t="shared" si="13"/>
        <v>0.16453249935978662</v>
      </c>
      <c r="O19" s="32">
        <f t="shared" si="0"/>
        <v>0.20560676151435553</v>
      </c>
      <c r="P19" s="33">
        <f t="shared" si="1"/>
        <v>0.18505916565690428</v>
      </c>
      <c r="Q19" s="41"/>
      <c r="R19" s="58">
        <f t="shared" si="10"/>
        <v>38.864308269827497</v>
      </c>
      <c r="S19" s="58">
        <f t="shared" si="11"/>
        <v>48.517012055387475</v>
      </c>
      <c r="T19" s="58">
        <f t="shared" si="12"/>
        <v>43.690660162607479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9230.6991756452608</v>
      </c>
      <c r="F20" s="56">
        <v>8722.4318619199003</v>
      </c>
      <c r="G20" s="57">
        <f t="shared" si="4"/>
        <v>17953.131037565159</v>
      </c>
      <c r="H20" s="56">
        <v>138</v>
      </c>
      <c r="I20" s="56">
        <v>136</v>
      </c>
      <c r="J20" s="57">
        <f t="shared" si="5"/>
        <v>274</v>
      </c>
      <c r="K20" s="56">
        <v>84</v>
      </c>
      <c r="L20" s="56">
        <v>83</v>
      </c>
      <c r="M20" s="57">
        <f t="shared" si="6"/>
        <v>167</v>
      </c>
      <c r="N20" s="32">
        <f t="shared" si="13"/>
        <v>0.18228078940847672</v>
      </c>
      <c r="O20" s="32">
        <f t="shared" si="0"/>
        <v>0.17458830788470578</v>
      </c>
      <c r="P20" s="33">
        <f t="shared" si="1"/>
        <v>0.17846054709309303</v>
      </c>
      <c r="Q20" s="41"/>
      <c r="R20" s="58">
        <f t="shared" si="10"/>
        <v>41.579726016420096</v>
      </c>
      <c r="S20" s="58">
        <f t="shared" si="11"/>
        <v>39.82845599050183</v>
      </c>
      <c r="T20" s="58">
        <f t="shared" si="12"/>
        <v>40.710047704229389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8980.2869632074398</v>
      </c>
      <c r="F21" s="56">
        <v>8835.7627440767592</v>
      </c>
      <c r="G21" s="57">
        <f t="shared" si="4"/>
        <v>17816.049707284197</v>
      </c>
      <c r="H21" s="56">
        <v>136</v>
      </c>
      <c r="I21" s="56">
        <v>136</v>
      </c>
      <c r="J21" s="57">
        <f t="shared" si="5"/>
        <v>272</v>
      </c>
      <c r="K21" s="56">
        <v>84</v>
      </c>
      <c r="L21" s="56">
        <v>83</v>
      </c>
      <c r="M21" s="57">
        <f t="shared" si="6"/>
        <v>167</v>
      </c>
      <c r="N21" s="32">
        <f t="shared" si="13"/>
        <v>0.17886167469740757</v>
      </c>
      <c r="O21" s="32">
        <f t="shared" si="0"/>
        <v>0.1768567402737542</v>
      </c>
      <c r="P21" s="33">
        <f t="shared" si="1"/>
        <v>0.17786168943459185</v>
      </c>
      <c r="Q21" s="41"/>
      <c r="R21" s="58">
        <f t="shared" si="10"/>
        <v>40.819486196397456</v>
      </c>
      <c r="S21" s="58">
        <f t="shared" si="11"/>
        <v>40.345948603090221</v>
      </c>
      <c r="T21" s="58">
        <f t="shared" si="12"/>
        <v>40.583256736410469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8466.60479658845</v>
      </c>
      <c r="F22" s="56">
        <v>8815.4134288209643</v>
      </c>
      <c r="G22" s="57">
        <f t="shared" si="4"/>
        <v>17282.018225409414</v>
      </c>
      <c r="H22" s="56">
        <v>136</v>
      </c>
      <c r="I22" s="56">
        <v>146</v>
      </c>
      <c r="J22" s="57">
        <f t="shared" si="5"/>
        <v>282</v>
      </c>
      <c r="K22" s="56">
        <v>84</v>
      </c>
      <c r="L22" s="56">
        <v>83</v>
      </c>
      <c r="M22" s="57">
        <f t="shared" si="6"/>
        <v>167</v>
      </c>
      <c r="N22" s="32">
        <f t="shared" si="13"/>
        <v>0.16863059266627728</v>
      </c>
      <c r="O22" s="32">
        <f t="shared" si="0"/>
        <v>0.16913686548006454</v>
      </c>
      <c r="P22" s="33">
        <f t="shared" si="1"/>
        <v>0.1688884589301991</v>
      </c>
      <c r="Q22" s="41"/>
      <c r="R22" s="58">
        <f t="shared" si="10"/>
        <v>38.484567257220228</v>
      </c>
      <c r="S22" s="58">
        <f t="shared" si="11"/>
        <v>38.495255147689804</v>
      </c>
      <c r="T22" s="58">
        <f t="shared" si="12"/>
        <v>38.490018319397358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7497.8122073610075</v>
      </c>
      <c r="F23" s="56">
        <v>7064.6970385623872</v>
      </c>
      <c r="G23" s="57">
        <f t="shared" si="4"/>
        <v>14562.509245923395</v>
      </c>
      <c r="H23" s="56">
        <v>137</v>
      </c>
      <c r="I23" s="56">
        <v>135</v>
      </c>
      <c r="J23" s="57">
        <f t="shared" si="5"/>
        <v>272</v>
      </c>
      <c r="K23" s="56">
        <v>84</v>
      </c>
      <c r="L23" s="56">
        <v>83</v>
      </c>
      <c r="M23" s="57">
        <f t="shared" si="6"/>
        <v>167</v>
      </c>
      <c r="N23" s="32">
        <f t="shared" si="13"/>
        <v>0.14869530793592353</v>
      </c>
      <c r="O23" s="32">
        <f t="shared" si="0"/>
        <v>0.14202108874562536</v>
      </c>
      <c r="P23" s="33">
        <f t="shared" si="1"/>
        <v>0.14538085262682088</v>
      </c>
      <c r="Q23" s="41"/>
      <c r="R23" s="58">
        <f t="shared" si="10"/>
        <v>33.926752069506819</v>
      </c>
      <c r="S23" s="58">
        <f t="shared" si="11"/>
        <v>32.40686714936875</v>
      </c>
      <c r="T23" s="58">
        <f t="shared" si="12"/>
        <v>33.172002838094294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6939.5996040641203</v>
      </c>
      <c r="F24" s="56">
        <v>6717.7915061750427</v>
      </c>
      <c r="G24" s="57">
        <f t="shared" si="4"/>
        <v>13657.391110239163</v>
      </c>
      <c r="H24" s="56">
        <v>136</v>
      </c>
      <c r="I24" s="56">
        <v>135</v>
      </c>
      <c r="J24" s="57">
        <f t="shared" si="5"/>
        <v>271</v>
      </c>
      <c r="K24" s="56">
        <v>84</v>
      </c>
      <c r="L24" s="56">
        <v>83</v>
      </c>
      <c r="M24" s="57">
        <f t="shared" si="6"/>
        <v>167</v>
      </c>
      <c r="N24" s="32">
        <f t="shared" si="13"/>
        <v>0.13821700932250081</v>
      </c>
      <c r="O24" s="32">
        <f t="shared" si="0"/>
        <v>0.1350472721569444</v>
      </c>
      <c r="P24" s="33">
        <f t="shared" si="1"/>
        <v>0.13663949806146114</v>
      </c>
      <c r="Q24" s="41"/>
      <c r="R24" s="58">
        <f t="shared" si="10"/>
        <v>31.543634563927821</v>
      </c>
      <c r="S24" s="58">
        <f t="shared" si="11"/>
        <v>30.815557367775426</v>
      </c>
      <c r="T24" s="58">
        <f t="shared" si="12"/>
        <v>31.181258242555167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6537.8516439215464</v>
      </c>
      <c r="F25" s="56">
        <v>6656.1142962893082</v>
      </c>
      <c r="G25" s="57">
        <f t="shared" si="4"/>
        <v>13193.965940210855</v>
      </c>
      <c r="H25" s="56">
        <v>136</v>
      </c>
      <c r="I25" s="56">
        <v>135</v>
      </c>
      <c r="J25" s="57">
        <f t="shared" si="5"/>
        <v>271</v>
      </c>
      <c r="K25" s="56">
        <v>84</v>
      </c>
      <c r="L25" s="56">
        <v>83</v>
      </c>
      <c r="M25" s="57">
        <f t="shared" si="6"/>
        <v>167</v>
      </c>
      <c r="N25" s="32">
        <f t="shared" si="13"/>
        <v>0.13021533707619395</v>
      </c>
      <c r="O25" s="32">
        <f t="shared" si="0"/>
        <v>0.13380737970990086</v>
      </c>
      <c r="P25" s="33">
        <f t="shared" si="1"/>
        <v>0.13200302085211757</v>
      </c>
      <c r="Q25" s="41"/>
      <c r="R25" s="58">
        <f t="shared" si="10"/>
        <v>29.717507472370666</v>
      </c>
      <c r="S25" s="58">
        <f t="shared" si="11"/>
        <v>30.532634386648201</v>
      </c>
      <c r="T25" s="58">
        <f t="shared" si="12"/>
        <v>30.123209909157204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6075.4323516211507</v>
      </c>
      <c r="F26" s="56">
        <v>6627.1856107134363</v>
      </c>
      <c r="G26" s="57">
        <f t="shared" si="4"/>
        <v>12702.617962334587</v>
      </c>
      <c r="H26" s="56">
        <v>136</v>
      </c>
      <c r="I26" s="56">
        <v>135</v>
      </c>
      <c r="J26" s="57">
        <f t="shared" si="5"/>
        <v>271</v>
      </c>
      <c r="K26" s="56">
        <v>84</v>
      </c>
      <c r="L26" s="56">
        <v>84</v>
      </c>
      <c r="M26" s="57">
        <f t="shared" si="6"/>
        <v>168</v>
      </c>
      <c r="N26" s="32">
        <f t="shared" si="13"/>
        <v>0.12100526512948435</v>
      </c>
      <c r="O26" s="32">
        <f t="shared" si="0"/>
        <v>0.13256492260188502</v>
      </c>
      <c r="P26" s="33">
        <f t="shared" si="1"/>
        <v>0.12677263435463659</v>
      </c>
      <c r="Q26" s="41"/>
      <c r="R26" s="58">
        <f t="shared" si="10"/>
        <v>27.615601598277959</v>
      </c>
      <c r="S26" s="58">
        <f t="shared" si="11"/>
        <v>30.261121510107014</v>
      </c>
      <c r="T26" s="58">
        <f t="shared" si="12"/>
        <v>28.935348433563981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5876.4884979036015</v>
      </c>
      <c r="F27" s="56">
        <v>4958.5975586945005</v>
      </c>
      <c r="G27" s="57">
        <f t="shared" si="4"/>
        <v>10835.086056598102</v>
      </c>
      <c r="H27" s="56">
        <v>135</v>
      </c>
      <c r="I27" s="56">
        <v>134</v>
      </c>
      <c r="J27" s="57">
        <f t="shared" si="5"/>
        <v>269</v>
      </c>
      <c r="K27" s="56">
        <v>84</v>
      </c>
      <c r="L27" s="56">
        <v>84</v>
      </c>
      <c r="M27" s="57">
        <f t="shared" si="6"/>
        <v>168</v>
      </c>
      <c r="N27" s="32">
        <f t="shared" si="13"/>
        <v>0.1175485777305089</v>
      </c>
      <c r="O27" s="32">
        <f t="shared" si="0"/>
        <v>9.9618240893091056E-2</v>
      </c>
      <c r="P27" s="33">
        <f t="shared" si="1"/>
        <v>0.10860281910630766</v>
      </c>
      <c r="Q27" s="41"/>
      <c r="R27" s="58">
        <f t="shared" si="10"/>
        <v>26.833280812345212</v>
      </c>
      <c r="S27" s="58">
        <f t="shared" si="11"/>
        <v>22.745860360983947</v>
      </c>
      <c r="T27" s="58">
        <f t="shared" si="12"/>
        <v>24.794247269103209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1918.5685374184395</v>
      </c>
      <c r="F28" s="56">
        <v>1776.9478943865408</v>
      </c>
      <c r="G28" s="57">
        <f t="shared" si="4"/>
        <v>3695.5164318049801</v>
      </c>
      <c r="H28" s="56">
        <v>86</v>
      </c>
      <c r="I28" s="56">
        <v>87</v>
      </c>
      <c r="J28" s="57">
        <f t="shared" si="5"/>
        <v>173</v>
      </c>
      <c r="K28" s="56">
        <v>0</v>
      </c>
      <c r="L28" s="56">
        <v>0</v>
      </c>
      <c r="M28" s="57">
        <f t="shared" si="6"/>
        <v>0</v>
      </c>
      <c r="N28" s="32">
        <f t="shared" si="13"/>
        <v>0.10328211334078594</v>
      </c>
      <c r="O28" s="32">
        <f t="shared" si="0"/>
        <v>9.4558742783447253E-2</v>
      </c>
      <c r="P28" s="33">
        <f t="shared" si="1"/>
        <v>9.8895216008482667E-2</v>
      </c>
      <c r="Q28" s="41"/>
      <c r="R28" s="58">
        <f t="shared" si="10"/>
        <v>22.308936481609763</v>
      </c>
      <c r="S28" s="58">
        <f t="shared" si="11"/>
        <v>20.424688441224607</v>
      </c>
      <c r="T28" s="58">
        <f t="shared" si="12"/>
        <v>21.361366657832257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1710.4625186654666</v>
      </c>
      <c r="F29" s="56">
        <v>1825.7595052137335</v>
      </c>
      <c r="G29" s="57">
        <f t="shared" si="4"/>
        <v>3536.2220238792002</v>
      </c>
      <c r="H29" s="56">
        <v>85</v>
      </c>
      <c r="I29" s="56">
        <v>85</v>
      </c>
      <c r="J29" s="57">
        <f t="shared" si="5"/>
        <v>170</v>
      </c>
      <c r="K29" s="56">
        <v>0</v>
      </c>
      <c r="L29" s="56">
        <v>0</v>
      </c>
      <c r="M29" s="57">
        <f t="shared" si="6"/>
        <v>0</v>
      </c>
      <c r="N29" s="32">
        <f t="shared" si="13"/>
        <v>9.3162446550406675E-2</v>
      </c>
      <c r="O29" s="32">
        <f t="shared" si="0"/>
        <v>9.9442238846063916E-2</v>
      </c>
      <c r="P29" s="33">
        <f t="shared" si="1"/>
        <v>9.6302342698235302E-2</v>
      </c>
      <c r="Q29" s="41"/>
      <c r="R29" s="58">
        <f t="shared" si="10"/>
        <v>20.123088454887842</v>
      </c>
      <c r="S29" s="58">
        <f t="shared" si="11"/>
        <v>21.479523590749807</v>
      </c>
      <c r="T29" s="58">
        <f t="shared" si="12"/>
        <v>20.801306022818824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1687.9881243990799</v>
      </c>
      <c r="F30" s="56">
        <v>1812.8033891247969</v>
      </c>
      <c r="G30" s="57">
        <f t="shared" si="4"/>
        <v>3500.7915135238768</v>
      </c>
      <c r="H30" s="56">
        <v>85</v>
      </c>
      <c r="I30" s="56">
        <v>86</v>
      </c>
      <c r="J30" s="57">
        <f t="shared" si="5"/>
        <v>171</v>
      </c>
      <c r="K30" s="56">
        <v>0</v>
      </c>
      <c r="L30" s="56">
        <v>0</v>
      </c>
      <c r="M30" s="57">
        <f t="shared" si="6"/>
        <v>0</v>
      </c>
      <c r="N30" s="32">
        <f t="shared" si="13"/>
        <v>9.1938351002128535E-2</v>
      </c>
      <c r="O30" s="32">
        <f t="shared" si="0"/>
        <v>9.758846840680431E-2</v>
      </c>
      <c r="P30" s="33">
        <f t="shared" si="1"/>
        <v>9.4779930515591207E-2</v>
      </c>
      <c r="Q30" s="41"/>
      <c r="R30" s="58">
        <f t="shared" si="10"/>
        <v>19.858683816459763</v>
      </c>
      <c r="S30" s="58">
        <f t="shared" si="11"/>
        <v>21.079109175869732</v>
      </c>
      <c r="T30" s="58">
        <f t="shared" si="12"/>
        <v>20.472464991367701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1529.9968396547192</v>
      </c>
      <c r="F31" s="56">
        <v>1788.7077527013321</v>
      </c>
      <c r="G31" s="57">
        <f t="shared" si="4"/>
        <v>3318.7045923560513</v>
      </c>
      <c r="H31" s="56">
        <v>82</v>
      </c>
      <c r="I31" s="56">
        <v>87</v>
      </c>
      <c r="J31" s="57">
        <f t="shared" si="5"/>
        <v>169</v>
      </c>
      <c r="K31" s="56">
        <v>0</v>
      </c>
      <c r="L31" s="56">
        <v>0</v>
      </c>
      <c r="M31" s="57">
        <f t="shared" si="6"/>
        <v>0</v>
      </c>
      <c r="N31" s="32">
        <f t="shared" si="13"/>
        <v>8.638193539152661E-2</v>
      </c>
      <c r="O31" s="32">
        <f t="shared" si="0"/>
        <v>9.5184533455796722E-2</v>
      </c>
      <c r="P31" s="33">
        <f t="shared" si="1"/>
        <v>9.0913450371357965E-2</v>
      </c>
      <c r="Q31" s="41"/>
      <c r="R31" s="58">
        <f t="shared" si="10"/>
        <v>18.658498044569747</v>
      </c>
      <c r="S31" s="58">
        <f t="shared" si="11"/>
        <v>20.559859226452094</v>
      </c>
      <c r="T31" s="58">
        <f t="shared" si="12"/>
        <v>19.637305280213322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1391.963938784543</v>
      </c>
      <c r="F32" s="56">
        <v>1792.0513767971324</v>
      </c>
      <c r="G32" s="57">
        <f t="shared" si="4"/>
        <v>3184.0153155816752</v>
      </c>
      <c r="H32" s="56">
        <v>84</v>
      </c>
      <c r="I32" s="56">
        <v>86</v>
      </c>
      <c r="J32" s="57">
        <f t="shared" si="5"/>
        <v>170</v>
      </c>
      <c r="K32" s="56">
        <v>0</v>
      </c>
      <c r="L32" s="56">
        <v>0</v>
      </c>
      <c r="M32" s="57">
        <f t="shared" si="6"/>
        <v>0</v>
      </c>
      <c r="N32" s="32">
        <f t="shared" si="13"/>
        <v>7.6717589218724805E-2</v>
      </c>
      <c r="O32" s="32">
        <f t="shared" si="0"/>
        <v>9.6471327346960192E-2</v>
      </c>
      <c r="P32" s="33">
        <f t="shared" si="1"/>
        <v>8.6710656742420344E-2</v>
      </c>
      <c r="Q32" s="41"/>
      <c r="R32" s="58">
        <f t="shared" si="10"/>
        <v>16.57099927124456</v>
      </c>
      <c r="S32" s="58">
        <f t="shared" si="11"/>
        <v>20.8378067069434</v>
      </c>
      <c r="T32" s="58">
        <f t="shared" si="12"/>
        <v>18.729501856362795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1037.8185632370958</v>
      </c>
      <c r="F33" s="56">
        <v>1541.5104950562024</v>
      </c>
      <c r="G33" s="57">
        <f t="shared" si="4"/>
        <v>2579.3290582932982</v>
      </c>
      <c r="H33" s="56">
        <v>85</v>
      </c>
      <c r="I33" s="56">
        <v>85</v>
      </c>
      <c r="J33" s="57">
        <f t="shared" si="5"/>
        <v>170</v>
      </c>
      <c r="K33" s="56">
        <v>0</v>
      </c>
      <c r="L33" s="56">
        <v>0</v>
      </c>
      <c r="M33" s="57">
        <f t="shared" si="6"/>
        <v>0</v>
      </c>
      <c r="N33" s="32">
        <f t="shared" si="13"/>
        <v>5.6526065535789531E-2</v>
      </c>
      <c r="O33" s="32">
        <f t="shared" si="0"/>
        <v>8.396026661526157E-2</v>
      </c>
      <c r="P33" s="33">
        <f t="shared" si="1"/>
        <v>7.0243166075525554E-2</v>
      </c>
      <c r="Q33" s="41"/>
      <c r="R33" s="58">
        <f t="shared" si="10"/>
        <v>12.209630155730538</v>
      </c>
      <c r="S33" s="58">
        <f t="shared" si="11"/>
        <v>18.135417588896498</v>
      </c>
      <c r="T33" s="58">
        <f t="shared" si="12"/>
        <v>15.172523872313519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460.29893999116024</v>
      </c>
      <c r="F34" s="56">
        <v>582.56577754235184</v>
      </c>
      <c r="G34" s="57">
        <f t="shared" si="4"/>
        <v>1042.864717533512</v>
      </c>
      <c r="H34" s="56">
        <v>85</v>
      </c>
      <c r="I34" s="56">
        <v>85</v>
      </c>
      <c r="J34" s="57">
        <f t="shared" si="5"/>
        <v>170</v>
      </c>
      <c r="K34" s="56">
        <v>0</v>
      </c>
      <c r="L34" s="56">
        <v>0</v>
      </c>
      <c r="M34" s="57">
        <f t="shared" si="6"/>
        <v>0</v>
      </c>
      <c r="N34" s="32">
        <f t="shared" si="13"/>
        <v>2.5070748365531602E-2</v>
      </c>
      <c r="O34" s="32">
        <f t="shared" si="0"/>
        <v>3.1730162175509356E-2</v>
      </c>
      <c r="P34" s="33">
        <f t="shared" si="1"/>
        <v>2.8400455270520479E-2</v>
      </c>
      <c r="Q34" s="41"/>
      <c r="R34" s="58">
        <f t="shared" si="10"/>
        <v>5.4152816469548259</v>
      </c>
      <c r="S34" s="58">
        <f t="shared" si="11"/>
        <v>6.8537150299100214</v>
      </c>
      <c r="T34" s="58">
        <f t="shared" si="12"/>
        <v>6.1344983384324241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276.23262253094794</v>
      </c>
      <c r="F35" s="56">
        <v>309.45701345342178</v>
      </c>
      <c r="G35" s="57">
        <f t="shared" si="4"/>
        <v>585.68963598436972</v>
      </c>
      <c r="H35" s="56">
        <v>85</v>
      </c>
      <c r="I35" s="56">
        <v>84</v>
      </c>
      <c r="J35" s="57">
        <f t="shared" si="5"/>
        <v>169</v>
      </c>
      <c r="K35" s="56">
        <v>0</v>
      </c>
      <c r="L35" s="56">
        <v>0</v>
      </c>
      <c r="M35" s="57">
        <f t="shared" si="6"/>
        <v>0</v>
      </c>
      <c r="N35" s="32">
        <f t="shared" si="13"/>
        <v>1.5045349811053809E-2</v>
      </c>
      <c r="O35" s="32">
        <f t="shared" si="0"/>
        <v>1.7055611411674481E-2</v>
      </c>
      <c r="P35" s="33">
        <f t="shared" si="1"/>
        <v>1.6044533091835681E-2</v>
      </c>
      <c r="Q35" s="41"/>
      <c r="R35" s="58">
        <f t="shared" si="10"/>
        <v>3.2497955591876226</v>
      </c>
      <c r="S35" s="58">
        <f t="shared" si="11"/>
        <v>3.6840120649216876</v>
      </c>
      <c r="T35" s="58">
        <f t="shared" si="12"/>
        <v>3.4656191478365073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60.413083966811918</v>
      </c>
      <c r="F36" s="61">
        <v>22.999999999999993</v>
      </c>
      <c r="G36" s="62">
        <f t="shared" si="4"/>
        <v>83.413083966811911</v>
      </c>
      <c r="H36" s="61">
        <v>85</v>
      </c>
      <c r="I36" s="61">
        <v>84</v>
      </c>
      <c r="J36" s="62">
        <f t="shared" si="5"/>
        <v>169</v>
      </c>
      <c r="K36" s="61">
        <v>0</v>
      </c>
      <c r="L36" s="61">
        <v>0</v>
      </c>
      <c r="M36" s="62">
        <f t="shared" si="6"/>
        <v>0</v>
      </c>
      <c r="N36" s="34">
        <f t="shared" si="13"/>
        <v>3.2904729829418256E-3</v>
      </c>
      <c r="O36" s="34">
        <f t="shared" si="0"/>
        <v>1.2676366843033507E-3</v>
      </c>
      <c r="P36" s="35">
        <f t="shared" si="1"/>
        <v>2.2850395563996252E-3</v>
      </c>
      <c r="Q36" s="41"/>
      <c r="R36" s="58">
        <f t="shared" si="10"/>
        <v>0.71074216431543435</v>
      </c>
      <c r="S36" s="58">
        <f t="shared" si="11"/>
        <v>0.27380952380952372</v>
      </c>
      <c r="T36" s="58">
        <f t="shared" si="12"/>
        <v>0.49356854418231899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2055.5981954047011</v>
      </c>
      <c r="F37" s="64">
        <v>2876.5499957148058</v>
      </c>
      <c r="G37" s="65">
        <f t="shared" si="4"/>
        <v>4932.1481911195069</v>
      </c>
      <c r="H37" s="64">
        <v>43</v>
      </c>
      <c r="I37" s="64">
        <v>44</v>
      </c>
      <c r="J37" s="65">
        <f t="shared" si="5"/>
        <v>87</v>
      </c>
      <c r="K37" s="64">
        <v>43</v>
      </c>
      <c r="L37" s="64">
        <v>47</v>
      </c>
      <c r="M37" s="65">
        <f t="shared" si="6"/>
        <v>90</v>
      </c>
      <c r="N37" s="30">
        <f t="shared" si="13"/>
        <v>0.10302717499021156</v>
      </c>
      <c r="O37" s="30">
        <f t="shared" si="0"/>
        <v>0.13594281643264677</v>
      </c>
      <c r="P37" s="31">
        <f t="shared" si="1"/>
        <v>0.11996857830121392</v>
      </c>
      <c r="Q37" s="41"/>
      <c r="R37" s="58">
        <f t="shared" si="10"/>
        <v>23.902304597729081</v>
      </c>
      <c r="S37" s="58">
        <f t="shared" si="11"/>
        <v>31.610439513349515</v>
      </c>
      <c r="T37" s="58">
        <f t="shared" si="12"/>
        <v>27.865244017624335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1973.9955575945983</v>
      </c>
      <c r="F38" s="56">
        <v>2894.5308427338523</v>
      </c>
      <c r="G38" s="57">
        <f t="shared" si="4"/>
        <v>4868.5264003284501</v>
      </c>
      <c r="H38" s="56">
        <v>43</v>
      </c>
      <c r="I38" s="56">
        <v>44</v>
      </c>
      <c r="J38" s="57">
        <f t="shared" si="5"/>
        <v>87</v>
      </c>
      <c r="K38" s="56">
        <v>46</v>
      </c>
      <c r="L38" s="56">
        <v>49</v>
      </c>
      <c r="M38" s="57">
        <f t="shared" si="6"/>
        <v>95</v>
      </c>
      <c r="N38" s="32">
        <f t="shared" si="13"/>
        <v>9.5380535252928014E-2</v>
      </c>
      <c r="O38" s="32">
        <f t="shared" si="0"/>
        <v>0.13365953281925805</v>
      </c>
      <c r="P38" s="33">
        <f t="shared" si="1"/>
        <v>0.11495387231602876</v>
      </c>
      <c r="Q38" s="41"/>
      <c r="R38" s="58">
        <f t="shared" si="10"/>
        <v>22.179725366231441</v>
      </c>
      <c r="S38" s="58">
        <f t="shared" si="11"/>
        <v>31.123987556277982</v>
      </c>
      <c r="T38" s="58">
        <f t="shared" si="12"/>
        <v>26.750145056749727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1911.8680284194745</v>
      </c>
      <c r="F39" s="56">
        <v>2844.8611310039482</v>
      </c>
      <c r="G39" s="57">
        <f t="shared" si="4"/>
        <v>4756.729159423423</v>
      </c>
      <c r="H39" s="56">
        <v>43</v>
      </c>
      <c r="I39" s="56">
        <v>43</v>
      </c>
      <c r="J39" s="57">
        <f t="shared" si="5"/>
        <v>86</v>
      </c>
      <c r="K39" s="56">
        <v>44</v>
      </c>
      <c r="L39" s="56">
        <v>46</v>
      </c>
      <c r="M39" s="57">
        <f t="shared" si="6"/>
        <v>90</v>
      </c>
      <c r="N39" s="32">
        <f t="shared" si="13"/>
        <v>9.464693209997399E-2</v>
      </c>
      <c r="O39" s="32">
        <f t="shared" si="0"/>
        <v>0.13745946709528162</v>
      </c>
      <c r="P39" s="33">
        <f t="shared" si="1"/>
        <v>0.11631282177776367</v>
      </c>
      <c r="Q39" s="41"/>
      <c r="R39" s="58">
        <f t="shared" si="10"/>
        <v>21.975494579534189</v>
      </c>
      <c r="S39" s="58">
        <f t="shared" si="11"/>
        <v>31.964731809033125</v>
      </c>
      <c r="T39" s="58">
        <f t="shared" si="12"/>
        <v>27.02687022399672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1857.7130179246008</v>
      </c>
      <c r="F40" s="56">
        <v>2838.7639278454299</v>
      </c>
      <c r="G40" s="57">
        <f t="shared" si="4"/>
        <v>4696.4769457700304</v>
      </c>
      <c r="H40" s="56">
        <v>43</v>
      </c>
      <c r="I40" s="56">
        <v>43</v>
      </c>
      <c r="J40" s="57">
        <f t="shared" si="5"/>
        <v>86</v>
      </c>
      <c r="K40" s="56">
        <v>44</v>
      </c>
      <c r="L40" s="56">
        <v>44</v>
      </c>
      <c r="M40" s="57">
        <f t="shared" si="6"/>
        <v>88</v>
      </c>
      <c r="N40" s="32">
        <f t="shared" si="13"/>
        <v>9.1965990986366375E-2</v>
      </c>
      <c r="O40" s="32">
        <f t="shared" si="0"/>
        <v>0.1405328677151203</v>
      </c>
      <c r="P40" s="33">
        <f t="shared" si="1"/>
        <v>0.11624942935074332</v>
      </c>
      <c r="Q40" s="41"/>
      <c r="R40" s="58">
        <f t="shared" si="10"/>
        <v>21.353023194535641</v>
      </c>
      <c r="S40" s="58">
        <f t="shared" si="11"/>
        <v>32.62947043500494</v>
      </c>
      <c r="T40" s="58">
        <f t="shared" si="12"/>
        <v>26.991246814770289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1831.009320043695</v>
      </c>
      <c r="F41" s="56">
        <v>2831.3753230832126</v>
      </c>
      <c r="G41" s="57">
        <f t="shared" si="4"/>
        <v>4662.3846431269076</v>
      </c>
      <c r="H41" s="56">
        <v>43</v>
      </c>
      <c r="I41" s="56">
        <v>43</v>
      </c>
      <c r="J41" s="57">
        <f t="shared" si="5"/>
        <v>86</v>
      </c>
      <c r="K41" s="56">
        <v>44</v>
      </c>
      <c r="L41" s="56">
        <v>44</v>
      </c>
      <c r="M41" s="57">
        <f t="shared" si="6"/>
        <v>88</v>
      </c>
      <c r="N41" s="32">
        <f t="shared" si="13"/>
        <v>9.0644025744737372E-2</v>
      </c>
      <c r="O41" s="32">
        <f t="shared" si="0"/>
        <v>0.14016709520213924</v>
      </c>
      <c r="P41" s="33">
        <f t="shared" si="1"/>
        <v>0.11540556047343831</v>
      </c>
      <c r="Q41" s="41"/>
      <c r="R41" s="58">
        <f t="shared" si="10"/>
        <v>21.046084138433276</v>
      </c>
      <c r="S41" s="58">
        <f t="shared" si="11"/>
        <v>32.544543943485202</v>
      </c>
      <c r="T41" s="58">
        <f t="shared" si="12"/>
        <v>26.795314040959237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1363.2555477532496</v>
      </c>
      <c r="F42" s="56">
        <v>1116.7657811845829</v>
      </c>
      <c r="G42" s="57">
        <f t="shared" si="4"/>
        <v>2480.0213289378325</v>
      </c>
      <c r="H42" s="56">
        <v>0</v>
      </c>
      <c r="I42" s="56">
        <v>0</v>
      </c>
      <c r="J42" s="57">
        <f t="shared" si="5"/>
        <v>0</v>
      </c>
      <c r="K42" s="56">
        <v>44</v>
      </c>
      <c r="L42" s="56">
        <v>44</v>
      </c>
      <c r="M42" s="57">
        <f t="shared" si="6"/>
        <v>88</v>
      </c>
      <c r="N42" s="32">
        <f t="shared" si="13"/>
        <v>0.12493177673691803</v>
      </c>
      <c r="O42" s="32">
        <f t="shared" si="0"/>
        <v>0.10234290516720884</v>
      </c>
      <c r="P42" s="33">
        <f t="shared" si="1"/>
        <v>0.11363734095206345</v>
      </c>
      <c r="Q42" s="41"/>
      <c r="R42" s="58">
        <f t="shared" si="10"/>
        <v>30.983080630755673</v>
      </c>
      <c r="S42" s="58">
        <f t="shared" si="11"/>
        <v>25.381040481467792</v>
      </c>
      <c r="T42" s="58">
        <f t="shared" si="12"/>
        <v>28.182060556111733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1200.8805141463104</v>
      </c>
      <c r="F43" s="56">
        <v>1101.3803478611514</v>
      </c>
      <c r="G43" s="57">
        <f t="shared" si="4"/>
        <v>2302.2608620074616</v>
      </c>
      <c r="H43" s="56">
        <v>0</v>
      </c>
      <c r="I43" s="56">
        <v>0</v>
      </c>
      <c r="J43" s="57">
        <f t="shared" si="5"/>
        <v>0</v>
      </c>
      <c r="K43" s="56">
        <v>44</v>
      </c>
      <c r="L43" s="56">
        <v>44</v>
      </c>
      <c r="M43" s="57">
        <f t="shared" si="6"/>
        <v>88</v>
      </c>
      <c r="N43" s="32">
        <f t="shared" si="13"/>
        <v>0.11005136676560762</v>
      </c>
      <c r="O43" s="32">
        <f t="shared" si="0"/>
        <v>0.10093294976733426</v>
      </c>
      <c r="P43" s="33">
        <f t="shared" si="1"/>
        <v>0.10549215826647093</v>
      </c>
      <c r="Q43" s="41"/>
      <c r="R43" s="58">
        <f t="shared" si="10"/>
        <v>27.292738957870689</v>
      </c>
      <c r="S43" s="58">
        <f t="shared" si="11"/>
        <v>25.031371542298896</v>
      </c>
      <c r="T43" s="58">
        <f t="shared" si="12"/>
        <v>26.162055250084791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1151.8658665875391</v>
      </c>
      <c r="F44" s="56">
        <v>1108.4956981888922</v>
      </c>
      <c r="G44" s="57">
        <f t="shared" si="4"/>
        <v>2260.3615647764314</v>
      </c>
      <c r="H44" s="56">
        <v>0</v>
      </c>
      <c r="I44" s="56">
        <v>0</v>
      </c>
      <c r="J44" s="57">
        <f t="shared" si="5"/>
        <v>0</v>
      </c>
      <c r="K44" s="56">
        <v>44</v>
      </c>
      <c r="L44" s="56">
        <v>44</v>
      </c>
      <c r="M44" s="57">
        <f t="shared" si="6"/>
        <v>88</v>
      </c>
      <c r="N44" s="32">
        <f t="shared" si="13"/>
        <v>0.1055595552224651</v>
      </c>
      <c r="O44" s="32">
        <f t="shared" si="0"/>
        <v>0.10158501632962721</v>
      </c>
      <c r="P44" s="33">
        <f t="shared" si="1"/>
        <v>0.10357228577604616</v>
      </c>
      <c r="Q44" s="41"/>
      <c r="R44" s="58">
        <f t="shared" si="10"/>
        <v>26.178769695171344</v>
      </c>
      <c r="S44" s="58">
        <f t="shared" si="11"/>
        <v>25.193084049747551</v>
      </c>
      <c r="T44" s="58">
        <f t="shared" si="12"/>
        <v>25.685926872459447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1099.7131302573277</v>
      </c>
      <c r="F45" s="56">
        <v>1116.0794910674856</v>
      </c>
      <c r="G45" s="57">
        <f t="shared" si="4"/>
        <v>2215.7926213248134</v>
      </c>
      <c r="H45" s="56">
        <v>0</v>
      </c>
      <c r="I45" s="56">
        <v>0</v>
      </c>
      <c r="J45" s="57">
        <f t="shared" si="5"/>
        <v>0</v>
      </c>
      <c r="K45" s="56">
        <v>44</v>
      </c>
      <c r="L45" s="56">
        <v>44</v>
      </c>
      <c r="M45" s="57">
        <f t="shared" si="6"/>
        <v>88</v>
      </c>
      <c r="N45" s="32">
        <f t="shared" si="13"/>
        <v>0.10078016223032696</v>
      </c>
      <c r="O45" s="32">
        <f t="shared" si="0"/>
        <v>0.10228001201131649</v>
      </c>
      <c r="P45" s="33">
        <f t="shared" si="1"/>
        <v>0.10153008712082173</v>
      </c>
      <c r="Q45" s="41"/>
      <c r="R45" s="58">
        <f t="shared" si="10"/>
        <v>24.993480233121087</v>
      </c>
      <c r="S45" s="58">
        <f t="shared" si="11"/>
        <v>25.365442978806492</v>
      </c>
      <c r="T45" s="58">
        <f t="shared" si="12"/>
        <v>25.179461605963787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1070.090629020975</v>
      </c>
      <c r="F46" s="56">
        <v>1115.4644768189476</v>
      </c>
      <c r="G46" s="57">
        <f t="shared" si="4"/>
        <v>2185.5551058399224</v>
      </c>
      <c r="H46" s="56">
        <v>0</v>
      </c>
      <c r="I46" s="56">
        <v>0</v>
      </c>
      <c r="J46" s="57">
        <f t="shared" si="5"/>
        <v>0</v>
      </c>
      <c r="K46" s="56">
        <v>44</v>
      </c>
      <c r="L46" s="56">
        <v>44</v>
      </c>
      <c r="M46" s="57">
        <f t="shared" si="6"/>
        <v>88</v>
      </c>
      <c r="N46" s="32">
        <f t="shared" si="13"/>
        <v>9.8065490196203725E-2</v>
      </c>
      <c r="O46" s="32">
        <f t="shared" si="0"/>
        <v>0.10222365073487423</v>
      </c>
      <c r="P46" s="33">
        <f t="shared" si="1"/>
        <v>0.10014457046553897</v>
      </c>
      <c r="Q46" s="41"/>
      <c r="R46" s="58">
        <f t="shared" si="10"/>
        <v>24.320241568658524</v>
      </c>
      <c r="S46" s="58">
        <f t="shared" si="11"/>
        <v>25.351465382248808</v>
      </c>
      <c r="T46" s="58">
        <f t="shared" si="12"/>
        <v>24.835853475453664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1030.4080008431306</v>
      </c>
      <c r="F47" s="56">
        <v>1096.3162462741082</v>
      </c>
      <c r="G47" s="57">
        <f t="shared" si="4"/>
        <v>2126.7242471172385</v>
      </c>
      <c r="H47" s="56">
        <v>0</v>
      </c>
      <c r="I47" s="56">
        <v>0</v>
      </c>
      <c r="J47" s="57">
        <f t="shared" si="5"/>
        <v>0</v>
      </c>
      <c r="K47" s="56">
        <v>44</v>
      </c>
      <c r="L47" s="56">
        <v>44</v>
      </c>
      <c r="M47" s="57">
        <f t="shared" si="6"/>
        <v>88</v>
      </c>
      <c r="N47" s="32">
        <f t="shared" si="13"/>
        <v>9.4428885707764906E-2</v>
      </c>
      <c r="O47" s="32">
        <f t="shared" si="0"/>
        <v>0.1004688642113369</v>
      </c>
      <c r="P47" s="33">
        <f t="shared" si="1"/>
        <v>9.7448874959550888E-2</v>
      </c>
      <c r="Q47" s="41"/>
      <c r="R47" s="58">
        <f t="shared" si="10"/>
        <v>23.418363655525695</v>
      </c>
      <c r="S47" s="58">
        <f t="shared" si="11"/>
        <v>24.91627832441155</v>
      </c>
      <c r="T47" s="58">
        <f t="shared" si="12"/>
        <v>24.167320989968619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1146.3689285846951</v>
      </c>
      <c r="F48" s="56">
        <v>540.46173516379167</v>
      </c>
      <c r="G48" s="57">
        <f t="shared" si="4"/>
        <v>1686.8306637484868</v>
      </c>
      <c r="H48" s="56">
        <v>0</v>
      </c>
      <c r="I48" s="56">
        <v>0</v>
      </c>
      <c r="J48" s="57">
        <f t="shared" ref="J48:J58" si="14">+H48+I48</f>
        <v>0</v>
      </c>
      <c r="K48" s="56">
        <v>44</v>
      </c>
      <c r="L48" s="56">
        <v>44</v>
      </c>
      <c r="M48" s="57">
        <f t="shared" ref="M48:M58" si="15">+K48+L48</f>
        <v>88</v>
      </c>
      <c r="N48" s="32">
        <f t="shared" ref="N48" si="16">+E48/(H48*216+K48*248)</f>
        <v>0.10505580357264435</v>
      </c>
      <c r="O48" s="32">
        <f t="shared" ref="O48" si="17">+F48/(I48*216+L48*248)</f>
        <v>4.9529117958558619E-2</v>
      </c>
      <c r="P48" s="33">
        <f t="shared" ref="P48" si="18">+G48/(J48*216+M48*248)</f>
        <v>7.7292460765601478E-2</v>
      </c>
      <c r="Q48" s="41"/>
      <c r="R48" s="58">
        <f t="shared" ref="R48" si="19">+E48/(H48+K48)</f>
        <v>26.053839286015798</v>
      </c>
      <c r="S48" s="58">
        <f t="shared" ref="S48" si="20">+F48/(I48+L48)</f>
        <v>12.283221253722537</v>
      </c>
      <c r="T48" s="58">
        <f t="shared" ref="T48" si="21">+G48/(J48+M48)</f>
        <v>19.168530269869169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1090.9441034960259</v>
      </c>
      <c r="F49" s="56">
        <v>544.29203496406512</v>
      </c>
      <c r="G49" s="57">
        <f t="shared" si="4"/>
        <v>1635.2361384600911</v>
      </c>
      <c r="H49" s="56">
        <v>0</v>
      </c>
      <c r="I49" s="56">
        <v>0</v>
      </c>
      <c r="J49" s="57">
        <f t="shared" si="14"/>
        <v>0</v>
      </c>
      <c r="K49" s="56">
        <v>44</v>
      </c>
      <c r="L49" s="56">
        <v>44</v>
      </c>
      <c r="M49" s="57">
        <f t="shared" si="15"/>
        <v>88</v>
      </c>
      <c r="N49" s="32">
        <f t="shared" si="13"/>
        <v>9.9976549074049292E-2</v>
      </c>
      <c r="O49" s="32">
        <f t="shared" si="0"/>
        <v>4.9880135168994241E-2</v>
      </c>
      <c r="P49" s="33">
        <f t="shared" si="1"/>
        <v>7.4928342121521774E-2</v>
      </c>
      <c r="Q49" s="41"/>
      <c r="R49" s="58">
        <f t="shared" si="10"/>
        <v>24.794184170364225</v>
      </c>
      <c r="S49" s="58">
        <f t="shared" si="11"/>
        <v>12.370273521910571</v>
      </c>
      <c r="T49" s="58">
        <f t="shared" si="12"/>
        <v>18.582228846137397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1083.3750322340732</v>
      </c>
      <c r="F50" s="56">
        <v>541.2929064000499</v>
      </c>
      <c r="G50" s="57">
        <f t="shared" si="4"/>
        <v>1624.6679386341229</v>
      </c>
      <c r="H50" s="56">
        <v>0</v>
      </c>
      <c r="I50" s="56">
        <v>0</v>
      </c>
      <c r="J50" s="57">
        <f t="shared" si="14"/>
        <v>0</v>
      </c>
      <c r="K50" s="56">
        <v>44</v>
      </c>
      <c r="L50" s="56">
        <v>44</v>
      </c>
      <c r="M50" s="57">
        <f t="shared" si="15"/>
        <v>88</v>
      </c>
      <c r="N50" s="32">
        <f t="shared" si="13"/>
        <v>9.9282902514119614E-2</v>
      </c>
      <c r="O50" s="32">
        <f t="shared" si="0"/>
        <v>4.9605288343113077E-2</v>
      </c>
      <c r="P50" s="33">
        <f t="shared" si="1"/>
        <v>7.4444095428616339E-2</v>
      </c>
      <c r="Q50" s="41"/>
      <c r="R50" s="58">
        <f t="shared" si="10"/>
        <v>24.622159823501661</v>
      </c>
      <c r="S50" s="58">
        <f t="shared" si="11"/>
        <v>12.302111509092043</v>
      </c>
      <c r="T50" s="58">
        <f t="shared" si="12"/>
        <v>18.462135666296852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1019.1274276529515</v>
      </c>
      <c r="F51" s="56">
        <v>526.72982963387835</v>
      </c>
      <c r="G51" s="57">
        <f t="shared" si="4"/>
        <v>1545.8572572868297</v>
      </c>
      <c r="H51" s="56">
        <v>0</v>
      </c>
      <c r="I51" s="56">
        <v>0</v>
      </c>
      <c r="J51" s="57">
        <f t="shared" si="14"/>
        <v>0</v>
      </c>
      <c r="K51" s="56">
        <v>43</v>
      </c>
      <c r="L51" s="56">
        <v>43</v>
      </c>
      <c r="M51" s="57">
        <f t="shared" si="15"/>
        <v>86</v>
      </c>
      <c r="N51" s="32">
        <f t="shared" si="13"/>
        <v>9.5567088114492826E-2</v>
      </c>
      <c r="O51" s="32">
        <f t="shared" si="0"/>
        <v>4.9393269845637508E-2</v>
      </c>
      <c r="P51" s="33">
        <f t="shared" si="1"/>
        <v>7.248017898006516E-2</v>
      </c>
      <c r="Q51" s="41"/>
      <c r="R51" s="58">
        <f t="shared" si="10"/>
        <v>23.70063785239422</v>
      </c>
      <c r="S51" s="58">
        <f t="shared" si="11"/>
        <v>12.249530921718101</v>
      </c>
      <c r="T51" s="58">
        <f t="shared" si="12"/>
        <v>17.97508438705616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1017.4279296576844</v>
      </c>
      <c r="F52" s="56">
        <v>521.21039183870926</v>
      </c>
      <c r="G52" s="57">
        <f t="shared" si="4"/>
        <v>1538.6383214963937</v>
      </c>
      <c r="H52" s="56">
        <v>0</v>
      </c>
      <c r="I52" s="56">
        <v>0</v>
      </c>
      <c r="J52" s="57">
        <f t="shared" si="14"/>
        <v>0</v>
      </c>
      <c r="K52" s="56">
        <v>43</v>
      </c>
      <c r="L52" s="56">
        <v>43</v>
      </c>
      <c r="M52" s="57">
        <f t="shared" si="15"/>
        <v>86</v>
      </c>
      <c r="N52" s="32">
        <f t="shared" si="13"/>
        <v>9.5407720335491789E-2</v>
      </c>
      <c r="O52" s="32">
        <f t="shared" si="0"/>
        <v>4.8875693158168532E-2</v>
      </c>
      <c r="P52" s="33">
        <f t="shared" si="1"/>
        <v>7.2141706746830167E-2</v>
      </c>
      <c r="Q52" s="41"/>
      <c r="R52" s="58">
        <f t="shared" si="10"/>
        <v>23.661114643201962</v>
      </c>
      <c r="S52" s="58">
        <f t="shared" si="11"/>
        <v>12.121171903225797</v>
      </c>
      <c r="T52" s="58">
        <f t="shared" si="12"/>
        <v>17.891143273213881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968.46347607891369</v>
      </c>
      <c r="F53" s="56">
        <v>523.30708139362457</v>
      </c>
      <c r="G53" s="57">
        <f t="shared" si="4"/>
        <v>1491.7705574725383</v>
      </c>
      <c r="H53" s="56">
        <v>0</v>
      </c>
      <c r="I53" s="56">
        <v>0</v>
      </c>
      <c r="J53" s="57">
        <f t="shared" si="14"/>
        <v>0</v>
      </c>
      <c r="K53" s="56">
        <v>47</v>
      </c>
      <c r="L53" s="56">
        <v>43</v>
      </c>
      <c r="M53" s="57">
        <f t="shared" si="15"/>
        <v>90</v>
      </c>
      <c r="N53" s="32">
        <f t="shared" si="13"/>
        <v>8.3087120459755803E-2</v>
      </c>
      <c r="O53" s="32">
        <f t="shared" si="0"/>
        <v>4.9072306957391648E-2</v>
      </c>
      <c r="P53" s="33">
        <f t="shared" si="1"/>
        <v>6.6835598453070716E-2</v>
      </c>
      <c r="Q53" s="41"/>
      <c r="R53" s="58">
        <f t="shared" si="10"/>
        <v>20.605605874019439</v>
      </c>
      <c r="S53" s="58">
        <f t="shared" si="11"/>
        <v>12.16993212543313</v>
      </c>
      <c r="T53" s="58">
        <f t="shared" si="12"/>
        <v>16.575228416361536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924.12938701992368</v>
      </c>
      <c r="F54" s="56">
        <v>507.44307852804229</v>
      </c>
      <c r="G54" s="57">
        <f t="shared" si="4"/>
        <v>1431.572465547966</v>
      </c>
      <c r="H54" s="56">
        <v>0</v>
      </c>
      <c r="I54" s="56">
        <v>0</v>
      </c>
      <c r="J54" s="57">
        <f t="shared" si="14"/>
        <v>0</v>
      </c>
      <c r="K54" s="56">
        <v>48</v>
      </c>
      <c r="L54" s="56">
        <v>43</v>
      </c>
      <c r="M54" s="57">
        <f t="shared" si="15"/>
        <v>91</v>
      </c>
      <c r="N54" s="32">
        <f t="shared" si="13"/>
        <v>7.7631836947238214E-2</v>
      </c>
      <c r="O54" s="32">
        <f t="shared" si="0"/>
        <v>4.7584684783199764E-2</v>
      </c>
      <c r="P54" s="33">
        <f t="shared" si="1"/>
        <v>6.3433732078516755E-2</v>
      </c>
      <c r="Q54" s="41"/>
      <c r="R54" s="58">
        <f t="shared" si="10"/>
        <v>19.252695562915076</v>
      </c>
      <c r="S54" s="58">
        <f t="shared" si="11"/>
        <v>11.801001826233541</v>
      </c>
      <c r="T54" s="58">
        <f t="shared" si="12"/>
        <v>15.731565555472153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736.90927546773457</v>
      </c>
      <c r="F55" s="56">
        <v>402.44641268122643</v>
      </c>
      <c r="G55" s="57">
        <f t="shared" si="4"/>
        <v>1139.355688148961</v>
      </c>
      <c r="H55" s="56">
        <v>0</v>
      </c>
      <c r="I55" s="56">
        <v>0</v>
      </c>
      <c r="J55" s="57">
        <f t="shared" si="14"/>
        <v>0</v>
      </c>
      <c r="K55" s="56">
        <v>43</v>
      </c>
      <c r="L55" s="56">
        <v>43</v>
      </c>
      <c r="M55" s="57">
        <f t="shared" si="15"/>
        <v>86</v>
      </c>
      <c r="N55" s="32">
        <f t="shared" si="13"/>
        <v>6.910252020515141E-2</v>
      </c>
      <c r="O55" s="32">
        <f t="shared" si="0"/>
        <v>3.7738785885336315E-2</v>
      </c>
      <c r="P55" s="33">
        <f t="shared" si="1"/>
        <v>5.3420653045243856E-2</v>
      </c>
      <c r="Q55" s="41"/>
      <c r="R55" s="58">
        <f t="shared" si="10"/>
        <v>17.13742501087755</v>
      </c>
      <c r="S55" s="58">
        <f t="shared" si="11"/>
        <v>9.3592188995634054</v>
      </c>
      <c r="T55" s="58">
        <f t="shared" si="12"/>
        <v>13.248321955220478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721.01662470956398</v>
      </c>
      <c r="F56" s="56">
        <v>387.88501548642853</v>
      </c>
      <c r="G56" s="57">
        <f t="shared" si="4"/>
        <v>1108.9016401959925</v>
      </c>
      <c r="H56" s="56">
        <v>0</v>
      </c>
      <c r="I56" s="56">
        <v>0</v>
      </c>
      <c r="J56" s="57">
        <f t="shared" si="14"/>
        <v>0</v>
      </c>
      <c r="K56" s="56">
        <v>43</v>
      </c>
      <c r="L56" s="56">
        <v>43</v>
      </c>
      <c r="M56" s="57">
        <f t="shared" si="15"/>
        <v>86</v>
      </c>
      <c r="N56" s="32">
        <f t="shared" si="13"/>
        <v>6.7612211619426474E-2</v>
      </c>
      <c r="O56" s="32">
        <f t="shared" si="0"/>
        <v>3.6373313530235235E-2</v>
      </c>
      <c r="P56" s="33">
        <f t="shared" si="1"/>
        <v>5.1992762574830854E-2</v>
      </c>
      <c r="Q56" s="41"/>
      <c r="R56" s="58">
        <f t="shared" si="10"/>
        <v>16.767828481617766</v>
      </c>
      <c r="S56" s="58">
        <f t="shared" si="11"/>
        <v>9.0205817554983376</v>
      </c>
      <c r="T56" s="58">
        <f t="shared" si="12"/>
        <v>12.894205118558052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563.92332381864014</v>
      </c>
      <c r="F57" s="56">
        <v>320.66666666666669</v>
      </c>
      <c r="G57" s="57">
        <f t="shared" si="4"/>
        <v>884.58999048530677</v>
      </c>
      <c r="H57" s="56">
        <v>0</v>
      </c>
      <c r="I57" s="56">
        <v>0</v>
      </c>
      <c r="J57" s="57">
        <f t="shared" si="14"/>
        <v>0</v>
      </c>
      <c r="K57" s="56">
        <v>43</v>
      </c>
      <c r="L57" s="56">
        <v>43</v>
      </c>
      <c r="M57" s="57">
        <f t="shared" si="15"/>
        <v>86</v>
      </c>
      <c r="N57" s="32">
        <f t="shared" si="13"/>
        <v>5.2881031865964004E-2</v>
      </c>
      <c r="O57" s="32">
        <f t="shared" si="0"/>
        <v>3.0070017504376097E-2</v>
      </c>
      <c r="P57" s="33">
        <f t="shared" si="1"/>
        <v>4.1475524685170045E-2</v>
      </c>
      <c r="Q57" s="41"/>
      <c r="R57" s="58">
        <f t="shared" si="10"/>
        <v>13.114495902759073</v>
      </c>
      <c r="S57" s="58">
        <f t="shared" si="11"/>
        <v>7.4573643410852721</v>
      </c>
      <c r="T57" s="58">
        <f t="shared" si="12"/>
        <v>10.285930121922172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531.20355585028665</v>
      </c>
      <c r="F58" s="61">
        <v>314.00000000000006</v>
      </c>
      <c r="G58" s="62">
        <f t="shared" si="4"/>
        <v>845.20355585028665</v>
      </c>
      <c r="H58" s="56">
        <v>0</v>
      </c>
      <c r="I58" s="56">
        <v>0</v>
      </c>
      <c r="J58" s="57">
        <f t="shared" si="14"/>
        <v>0</v>
      </c>
      <c r="K58" s="56">
        <v>43</v>
      </c>
      <c r="L58" s="56">
        <v>43</v>
      </c>
      <c r="M58" s="57">
        <f t="shared" si="15"/>
        <v>86</v>
      </c>
      <c r="N58" s="34">
        <f t="shared" si="13"/>
        <v>4.9812786557603773E-2</v>
      </c>
      <c r="O58" s="34">
        <f t="shared" si="0"/>
        <v>2.944486121530383E-2</v>
      </c>
      <c r="P58" s="35">
        <f t="shared" si="1"/>
        <v>3.96288238864538E-2</v>
      </c>
      <c r="Q58" s="41"/>
      <c r="R58" s="58">
        <f t="shared" si="10"/>
        <v>12.353571066285737</v>
      </c>
      <c r="S58" s="58">
        <f t="shared" si="11"/>
        <v>7.3023255813953503</v>
      </c>
      <c r="T58" s="58">
        <f t="shared" si="12"/>
        <v>9.827948323840543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1655.6918452978496</v>
      </c>
      <c r="F59" s="64">
        <v>614.79957445918046</v>
      </c>
      <c r="G59" s="65">
        <f t="shared" si="4"/>
        <v>2270.4914197570301</v>
      </c>
      <c r="H59" s="66">
        <v>4</v>
      </c>
      <c r="I59" s="64">
        <v>3</v>
      </c>
      <c r="J59" s="65">
        <f t="shared" si="5"/>
        <v>7</v>
      </c>
      <c r="K59" s="66">
        <v>40</v>
      </c>
      <c r="L59" s="64">
        <v>41</v>
      </c>
      <c r="M59" s="65">
        <f t="shared" si="6"/>
        <v>81</v>
      </c>
      <c r="N59" s="30">
        <f t="shared" si="13"/>
        <v>0.15353225568414777</v>
      </c>
      <c r="O59" s="30">
        <f t="shared" si="0"/>
        <v>5.6841676632690498E-2</v>
      </c>
      <c r="P59" s="31">
        <f t="shared" si="1"/>
        <v>0.10511534350726992</v>
      </c>
      <c r="Q59" s="41"/>
      <c r="R59" s="58">
        <f t="shared" si="10"/>
        <v>37.629360120405671</v>
      </c>
      <c r="S59" s="58">
        <f t="shared" si="11"/>
        <v>13.972717601345011</v>
      </c>
      <c r="T59" s="58">
        <f t="shared" si="12"/>
        <v>25.801038860875341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1612.977700555153</v>
      </c>
      <c r="F60" s="56">
        <v>597.54698237657954</v>
      </c>
      <c r="G60" s="57">
        <f t="shared" si="4"/>
        <v>2210.5246829317325</v>
      </c>
      <c r="H60" s="55">
        <v>4</v>
      </c>
      <c r="I60" s="56">
        <v>3</v>
      </c>
      <c r="J60" s="57">
        <f t="shared" ref="J60:J84" si="22">+H60+I60</f>
        <v>7</v>
      </c>
      <c r="K60" s="55">
        <v>40</v>
      </c>
      <c r="L60" s="56">
        <v>41</v>
      </c>
      <c r="M60" s="57">
        <f t="shared" ref="M60:M84" si="23">+K60+L60</f>
        <v>81</v>
      </c>
      <c r="N60" s="32">
        <f t="shared" si="13"/>
        <v>0.14957137430963954</v>
      </c>
      <c r="O60" s="32">
        <f t="shared" si="0"/>
        <v>5.5246577512627543E-2</v>
      </c>
      <c r="P60" s="33">
        <f t="shared" si="1"/>
        <v>0.10233910569128392</v>
      </c>
      <c r="Q60" s="41"/>
      <c r="R60" s="58">
        <f t="shared" si="10"/>
        <v>36.658584103526202</v>
      </c>
      <c r="S60" s="58">
        <f t="shared" si="11"/>
        <v>13.580613235831352</v>
      </c>
      <c r="T60" s="58">
        <f t="shared" si="12"/>
        <v>25.11959866967878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1530.4276077651728</v>
      </c>
      <c r="F61" s="56">
        <v>587.80827439006509</v>
      </c>
      <c r="G61" s="57">
        <f t="shared" si="4"/>
        <v>2118.235882155238</v>
      </c>
      <c r="H61" s="55">
        <v>4</v>
      </c>
      <c r="I61" s="56">
        <v>3</v>
      </c>
      <c r="J61" s="57">
        <f t="shared" si="22"/>
        <v>7</v>
      </c>
      <c r="K61" s="55">
        <v>40</v>
      </c>
      <c r="L61" s="56">
        <v>41</v>
      </c>
      <c r="M61" s="57">
        <f t="shared" si="23"/>
        <v>81</v>
      </c>
      <c r="N61" s="32">
        <f t="shared" si="13"/>
        <v>0.14191650665478234</v>
      </c>
      <c r="O61" s="32">
        <f t="shared" si="0"/>
        <v>5.4346179215057792E-2</v>
      </c>
      <c r="P61" s="33">
        <f t="shared" si="1"/>
        <v>9.8066476025705465E-2</v>
      </c>
      <c r="Q61" s="41"/>
      <c r="R61" s="58">
        <f t="shared" si="10"/>
        <v>34.782445631026654</v>
      </c>
      <c r="S61" s="58">
        <f t="shared" si="11"/>
        <v>13.359278963410571</v>
      </c>
      <c r="T61" s="58">
        <f t="shared" si="12"/>
        <v>24.070862297218614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1458.5875072372228</v>
      </c>
      <c r="F62" s="56">
        <v>595.83865585896172</v>
      </c>
      <c r="G62" s="57">
        <f t="shared" si="4"/>
        <v>2054.4261630961846</v>
      </c>
      <c r="H62" s="55">
        <v>4</v>
      </c>
      <c r="I62" s="56">
        <v>3</v>
      </c>
      <c r="J62" s="57">
        <f t="shared" si="22"/>
        <v>7</v>
      </c>
      <c r="K62" s="55">
        <v>40</v>
      </c>
      <c r="L62" s="56">
        <v>41</v>
      </c>
      <c r="M62" s="57">
        <f t="shared" si="23"/>
        <v>81</v>
      </c>
      <c r="N62" s="32">
        <f t="shared" si="13"/>
        <v>0.13525477626457927</v>
      </c>
      <c r="O62" s="32">
        <f t="shared" si="0"/>
        <v>5.5088633123054891E-2</v>
      </c>
      <c r="P62" s="33">
        <f t="shared" si="1"/>
        <v>9.5112322365564106E-2</v>
      </c>
      <c r="Q62" s="41"/>
      <c r="R62" s="58">
        <f t="shared" si="10"/>
        <v>33.149716073573245</v>
      </c>
      <c r="S62" s="58">
        <f t="shared" si="11"/>
        <v>13.54178763315822</v>
      </c>
      <c r="T62" s="58">
        <f t="shared" si="12"/>
        <v>23.345751853365734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1399.6893292751313</v>
      </c>
      <c r="F63" s="56">
        <v>581.21594664314227</v>
      </c>
      <c r="G63" s="57">
        <f t="shared" si="4"/>
        <v>1980.9052759182737</v>
      </c>
      <c r="H63" s="55">
        <v>4</v>
      </c>
      <c r="I63" s="56">
        <v>3</v>
      </c>
      <c r="J63" s="57">
        <f t="shared" si="22"/>
        <v>7</v>
      </c>
      <c r="K63" s="55">
        <v>40</v>
      </c>
      <c r="L63" s="56">
        <v>41</v>
      </c>
      <c r="M63" s="57">
        <f t="shared" si="23"/>
        <v>81</v>
      </c>
      <c r="N63" s="32">
        <f t="shared" si="13"/>
        <v>0.12979314996987493</v>
      </c>
      <c r="O63" s="32">
        <f t="shared" si="0"/>
        <v>5.3736681457391113E-2</v>
      </c>
      <c r="P63" s="33">
        <f t="shared" si="1"/>
        <v>9.1708577588808973E-2</v>
      </c>
      <c r="Q63" s="41"/>
      <c r="R63" s="58">
        <f t="shared" si="10"/>
        <v>31.811121119889346</v>
      </c>
      <c r="S63" s="58">
        <f t="shared" si="11"/>
        <v>13.209453332798688</v>
      </c>
      <c r="T63" s="58">
        <f t="shared" si="12"/>
        <v>22.510287226344019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1288.280864916341</v>
      </c>
      <c r="F64" s="56">
        <v>586.86343966209904</v>
      </c>
      <c r="G64" s="57">
        <f t="shared" si="4"/>
        <v>1875.1443045784399</v>
      </c>
      <c r="H64" s="55">
        <v>4</v>
      </c>
      <c r="I64" s="56">
        <v>3</v>
      </c>
      <c r="J64" s="57">
        <f t="shared" si="22"/>
        <v>7</v>
      </c>
      <c r="K64" s="55">
        <v>39</v>
      </c>
      <c r="L64" s="56">
        <v>41</v>
      </c>
      <c r="M64" s="57">
        <f t="shared" si="23"/>
        <v>80</v>
      </c>
      <c r="N64" s="3">
        <f t="shared" si="13"/>
        <v>0.12227418991233305</v>
      </c>
      <c r="O64" s="3">
        <f t="shared" si="0"/>
        <v>5.4258823933256199E-2</v>
      </c>
      <c r="P64" s="4">
        <f t="shared" si="1"/>
        <v>8.7820546299102659E-2</v>
      </c>
      <c r="Q64" s="41"/>
      <c r="R64" s="58">
        <f t="shared" si="10"/>
        <v>29.96002011433351</v>
      </c>
      <c r="S64" s="58">
        <f t="shared" si="11"/>
        <v>13.337805446865888</v>
      </c>
      <c r="T64" s="58">
        <f t="shared" si="12"/>
        <v>21.553382811246436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1138.684106213411</v>
      </c>
      <c r="F65" s="56">
        <v>515.61696046303496</v>
      </c>
      <c r="G65" s="57">
        <f t="shared" si="4"/>
        <v>1654.301066676446</v>
      </c>
      <c r="H65" s="55">
        <v>2</v>
      </c>
      <c r="I65" s="56">
        <v>3</v>
      </c>
      <c r="J65" s="57">
        <f t="shared" si="22"/>
        <v>5</v>
      </c>
      <c r="K65" s="55">
        <v>43</v>
      </c>
      <c r="L65" s="56">
        <v>41</v>
      </c>
      <c r="M65" s="57">
        <f t="shared" si="23"/>
        <v>84</v>
      </c>
      <c r="N65" s="3">
        <f t="shared" si="13"/>
        <v>0.10262113430185751</v>
      </c>
      <c r="O65" s="3">
        <f t="shared" si="0"/>
        <v>4.7671686433342728E-2</v>
      </c>
      <c r="P65" s="4">
        <f t="shared" si="1"/>
        <v>7.5497493002758584E-2</v>
      </c>
      <c r="Q65" s="41"/>
      <c r="R65" s="58">
        <f t="shared" si="10"/>
        <v>25.304091249186911</v>
      </c>
      <c r="S65" s="58">
        <f t="shared" si="11"/>
        <v>11.718567283250794</v>
      </c>
      <c r="T65" s="58">
        <f t="shared" si="12"/>
        <v>18.587652434566809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474.86029604661093</v>
      </c>
      <c r="F66" s="56">
        <v>191.77499123825726</v>
      </c>
      <c r="G66" s="57">
        <f t="shared" si="4"/>
        <v>666.63528728486813</v>
      </c>
      <c r="H66" s="55">
        <v>2</v>
      </c>
      <c r="I66" s="56">
        <v>3</v>
      </c>
      <c r="J66" s="57">
        <f t="shared" si="22"/>
        <v>5</v>
      </c>
      <c r="K66" s="55">
        <v>42</v>
      </c>
      <c r="L66" s="56">
        <v>41</v>
      </c>
      <c r="M66" s="57">
        <f t="shared" si="23"/>
        <v>83</v>
      </c>
      <c r="N66" s="3">
        <f t="shared" si="13"/>
        <v>4.3773994842054839E-2</v>
      </c>
      <c r="O66" s="3">
        <f t="shared" si="0"/>
        <v>1.7730675965075559E-2</v>
      </c>
      <c r="P66" s="4">
        <f t="shared" si="1"/>
        <v>3.0771569760195169E-2</v>
      </c>
      <c r="Q66" s="41"/>
      <c r="R66" s="58">
        <f t="shared" si="10"/>
        <v>10.792279455604794</v>
      </c>
      <c r="S66" s="58">
        <f t="shared" si="11"/>
        <v>4.3585225281422106</v>
      </c>
      <c r="T66" s="58">
        <f t="shared" si="12"/>
        <v>7.5754009918735017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450.56222424265405</v>
      </c>
      <c r="F67" s="56">
        <v>116.78508110129999</v>
      </c>
      <c r="G67" s="57">
        <f t="shared" si="4"/>
        <v>567.34730534395408</v>
      </c>
      <c r="H67" s="55">
        <v>2</v>
      </c>
      <c r="I67" s="56">
        <v>3</v>
      </c>
      <c r="J67" s="57">
        <f t="shared" si="22"/>
        <v>5</v>
      </c>
      <c r="K67" s="55">
        <v>42</v>
      </c>
      <c r="L67" s="56">
        <v>41</v>
      </c>
      <c r="M67" s="57">
        <f t="shared" si="23"/>
        <v>83</v>
      </c>
      <c r="N67" s="3">
        <f t="shared" si="13"/>
        <v>4.1534128340952624E-2</v>
      </c>
      <c r="O67" s="3">
        <f t="shared" si="0"/>
        <v>1.0797437231998891E-2</v>
      </c>
      <c r="P67" s="4">
        <f t="shared" si="1"/>
        <v>2.6188483444606447E-2</v>
      </c>
      <c r="Q67" s="41"/>
      <c r="R67" s="58">
        <f t="shared" si="10"/>
        <v>10.240050550969411</v>
      </c>
      <c r="S67" s="58">
        <f t="shared" si="11"/>
        <v>2.6542063886659091</v>
      </c>
      <c r="T67" s="58">
        <f t="shared" si="12"/>
        <v>6.4471284698176596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426.24657892965672</v>
      </c>
      <c r="F68" s="56">
        <v>112.85538908238578</v>
      </c>
      <c r="G68" s="57">
        <f t="shared" si="4"/>
        <v>539.10196801204256</v>
      </c>
      <c r="H68" s="55">
        <v>2</v>
      </c>
      <c r="I68" s="56">
        <v>3</v>
      </c>
      <c r="J68" s="57">
        <f t="shared" si="22"/>
        <v>5</v>
      </c>
      <c r="K68" s="55">
        <v>42</v>
      </c>
      <c r="L68" s="56">
        <v>41</v>
      </c>
      <c r="M68" s="57">
        <f t="shared" si="23"/>
        <v>83</v>
      </c>
      <c r="N68" s="3">
        <f t="shared" si="13"/>
        <v>3.9292641862984583E-2</v>
      </c>
      <c r="O68" s="3">
        <f t="shared" si="0"/>
        <v>1.043411511486555E-2</v>
      </c>
      <c r="P68" s="4">
        <f t="shared" si="1"/>
        <v>2.4884692024189557E-2</v>
      </c>
      <c r="Q68" s="41"/>
      <c r="R68" s="58">
        <f t="shared" si="10"/>
        <v>9.6874222484012886</v>
      </c>
      <c r="S68" s="58">
        <f t="shared" si="11"/>
        <v>2.5648952064178587</v>
      </c>
      <c r="T68" s="58">
        <f t="shared" si="12"/>
        <v>6.1261587274095746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208.38370132226578</v>
      </c>
      <c r="F69" s="61">
        <v>53.000000000000028</v>
      </c>
      <c r="G69" s="62">
        <f t="shared" si="4"/>
        <v>261.38370132226578</v>
      </c>
      <c r="H69" s="67">
        <v>2</v>
      </c>
      <c r="I69" s="61">
        <v>3</v>
      </c>
      <c r="J69" s="62">
        <f t="shared" si="22"/>
        <v>5</v>
      </c>
      <c r="K69" s="67">
        <v>42</v>
      </c>
      <c r="L69" s="61">
        <v>41</v>
      </c>
      <c r="M69" s="62">
        <f t="shared" si="23"/>
        <v>83</v>
      </c>
      <c r="N69" s="6">
        <f t="shared" si="13"/>
        <v>1.9209411995046624E-2</v>
      </c>
      <c r="O69" s="6">
        <f t="shared" si="0"/>
        <v>4.9001479289940853E-3</v>
      </c>
      <c r="P69" s="7">
        <f t="shared" si="1"/>
        <v>1.2065348103871205E-2</v>
      </c>
      <c r="Q69" s="41"/>
      <c r="R69" s="58">
        <f t="shared" si="10"/>
        <v>4.735993211869677</v>
      </c>
      <c r="S69" s="58">
        <f t="shared" si="11"/>
        <v>1.2045454545454553</v>
      </c>
      <c r="T69" s="58">
        <f t="shared" si="12"/>
        <v>2.9702693332075656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653</v>
      </c>
      <c r="F70" s="64">
        <v>1554.6039718625218</v>
      </c>
      <c r="G70" s="65">
        <f t="shared" si="4"/>
        <v>2207.6039718625216</v>
      </c>
      <c r="H70" s="66">
        <v>88</v>
      </c>
      <c r="I70" s="64">
        <v>88</v>
      </c>
      <c r="J70" s="65">
        <f t="shared" si="22"/>
        <v>176</v>
      </c>
      <c r="K70" s="66">
        <v>0</v>
      </c>
      <c r="L70" s="64">
        <v>0</v>
      </c>
      <c r="M70" s="65">
        <f t="shared" si="23"/>
        <v>0</v>
      </c>
      <c r="N70" s="15">
        <f t="shared" si="13"/>
        <v>3.4353956228956227E-2</v>
      </c>
      <c r="O70" s="15">
        <f t="shared" si="0"/>
        <v>8.1786825119029974E-2</v>
      </c>
      <c r="P70" s="16">
        <f t="shared" si="1"/>
        <v>5.8070390673993097E-2</v>
      </c>
      <c r="Q70" s="41"/>
      <c r="R70" s="58">
        <f t="shared" si="10"/>
        <v>7.4204545454545459</v>
      </c>
      <c r="S70" s="58">
        <f t="shared" si="11"/>
        <v>17.665954225710475</v>
      </c>
      <c r="T70" s="58">
        <f t="shared" si="12"/>
        <v>12.543204385582509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900.97759498637743</v>
      </c>
      <c r="F71" s="56">
        <v>2411.8725808353292</v>
      </c>
      <c r="G71" s="57">
        <f t="shared" ref="G71:G84" si="24">+E71+F71</f>
        <v>3312.8501758217067</v>
      </c>
      <c r="H71" s="55">
        <v>88</v>
      </c>
      <c r="I71" s="56">
        <v>88</v>
      </c>
      <c r="J71" s="57">
        <f t="shared" si="22"/>
        <v>176</v>
      </c>
      <c r="K71" s="55">
        <v>0</v>
      </c>
      <c r="L71" s="56">
        <v>0</v>
      </c>
      <c r="M71" s="57">
        <f t="shared" si="23"/>
        <v>0</v>
      </c>
      <c r="N71" s="3">
        <f t="shared" si="13"/>
        <v>4.7399915561152008E-2</v>
      </c>
      <c r="O71" s="3">
        <f t="shared" si="0"/>
        <v>0.12688723594461959</v>
      </c>
      <c r="P71" s="4">
        <f t="shared" si="1"/>
        <v>8.7143575752885796E-2</v>
      </c>
      <c r="Q71" s="41"/>
      <c r="R71" s="58">
        <f t="shared" ref="R71:R86" si="25">+E71/(H71+K71)</f>
        <v>10.238381761208835</v>
      </c>
      <c r="S71" s="58">
        <f t="shared" ref="S71:S86" si="26">+F71/(I71+L71)</f>
        <v>27.407642964037834</v>
      </c>
      <c r="T71" s="58">
        <f t="shared" ref="T71:T86" si="27">+G71/(J71+M71)</f>
        <v>18.823012362623334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2481.324571534768</v>
      </c>
      <c r="F72" s="56">
        <v>3991.3342270302519</v>
      </c>
      <c r="G72" s="57">
        <f t="shared" si="24"/>
        <v>6472.6587985650203</v>
      </c>
      <c r="H72" s="55">
        <v>88</v>
      </c>
      <c r="I72" s="56">
        <v>88</v>
      </c>
      <c r="J72" s="57">
        <f t="shared" si="22"/>
        <v>176</v>
      </c>
      <c r="K72" s="55">
        <v>0</v>
      </c>
      <c r="L72" s="56">
        <v>0</v>
      </c>
      <c r="M72" s="57">
        <f t="shared" si="23"/>
        <v>0</v>
      </c>
      <c r="N72" s="3">
        <f t="shared" si="13"/>
        <v>0.13054106542165236</v>
      </c>
      <c r="O72" s="3">
        <f t="shared" si="0"/>
        <v>0.20998180908197875</v>
      </c>
      <c r="P72" s="4">
        <f t="shared" si="1"/>
        <v>0.17026143725181556</v>
      </c>
      <c r="Q72" s="41"/>
      <c r="R72" s="58">
        <f t="shared" si="25"/>
        <v>28.19687013107691</v>
      </c>
      <c r="S72" s="58">
        <f t="shared" si="26"/>
        <v>45.356070761707407</v>
      </c>
      <c r="T72" s="58">
        <f t="shared" si="27"/>
        <v>36.77647044639216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2702.4234906281808</v>
      </c>
      <c r="F73" s="56">
        <v>4569.8926073206731</v>
      </c>
      <c r="G73" s="57">
        <f t="shared" si="24"/>
        <v>7272.3160979488539</v>
      </c>
      <c r="H73" s="55">
        <v>81</v>
      </c>
      <c r="I73" s="56">
        <v>88</v>
      </c>
      <c r="J73" s="57">
        <f t="shared" si="22"/>
        <v>169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0.15445950449406612</v>
      </c>
      <c r="O73" s="3">
        <f t="shared" ref="O73" si="29">+F73/(I73*216+L73*248)</f>
        <v>0.24041943430769533</v>
      </c>
      <c r="P73" s="4">
        <f t="shared" ref="P73" si="30">+G73/(J73*216+M73*248)</f>
        <v>0.19921970463370736</v>
      </c>
      <c r="Q73" s="41"/>
      <c r="R73" s="58">
        <f t="shared" si="25"/>
        <v>33.363252970718285</v>
      </c>
      <c r="S73" s="58">
        <f t="shared" si="26"/>
        <v>51.930597810462196</v>
      </c>
      <c r="T73" s="58">
        <f t="shared" si="27"/>
        <v>43.03145620088079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2878.5122452615374</v>
      </c>
      <c r="F74" s="56">
        <v>5032.0920189068838</v>
      </c>
      <c r="G74" s="57">
        <f t="shared" si="24"/>
        <v>7910.6042641684217</v>
      </c>
      <c r="H74" s="55">
        <v>88</v>
      </c>
      <c r="I74" s="56">
        <v>81</v>
      </c>
      <c r="J74" s="57">
        <f t="shared" si="22"/>
        <v>169</v>
      </c>
      <c r="K74" s="55">
        <v>0</v>
      </c>
      <c r="L74" s="56">
        <v>0</v>
      </c>
      <c r="M74" s="57">
        <f t="shared" si="23"/>
        <v>0</v>
      </c>
      <c r="N74" s="3">
        <f t="shared" si="13"/>
        <v>0.15143688158993779</v>
      </c>
      <c r="O74" s="3">
        <f t="shared" si="0"/>
        <v>0.28761385567597642</v>
      </c>
      <c r="P74" s="4">
        <f t="shared" si="1"/>
        <v>0.21670513544182615</v>
      </c>
      <c r="Q74" s="41"/>
      <c r="R74" s="58">
        <f t="shared" si="25"/>
        <v>32.710366423426564</v>
      </c>
      <c r="S74" s="58">
        <f t="shared" si="26"/>
        <v>62.124592826010911</v>
      </c>
      <c r="T74" s="58">
        <f t="shared" si="27"/>
        <v>46.808309255434445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3727.5223697285332</v>
      </c>
      <c r="F75" s="56">
        <v>5226.8559806118847</v>
      </c>
      <c r="G75" s="57">
        <f t="shared" si="24"/>
        <v>8954.3783503404175</v>
      </c>
      <c r="H75" s="55">
        <v>87</v>
      </c>
      <c r="I75" s="56">
        <v>87</v>
      </c>
      <c r="J75" s="57">
        <f t="shared" si="22"/>
        <v>174</v>
      </c>
      <c r="K75" s="55">
        <v>0</v>
      </c>
      <c r="L75" s="56">
        <v>0</v>
      </c>
      <c r="M75" s="57">
        <f t="shared" si="23"/>
        <v>0</v>
      </c>
      <c r="N75" s="3">
        <f t="shared" si="13"/>
        <v>0.1983568736552008</v>
      </c>
      <c r="O75" s="3">
        <f t="shared" si="0"/>
        <v>0.27814261284652431</v>
      </c>
      <c r="P75" s="4">
        <f t="shared" si="1"/>
        <v>0.23824974325086254</v>
      </c>
      <c r="Q75" s="41"/>
      <c r="R75" s="58">
        <f t="shared" si="25"/>
        <v>42.84508470952337</v>
      </c>
      <c r="S75" s="58">
        <f t="shared" si="26"/>
        <v>60.078804374849248</v>
      </c>
      <c r="T75" s="58">
        <f t="shared" si="27"/>
        <v>51.461944542186309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7605.426867269367</v>
      </c>
      <c r="F76" s="56">
        <v>5264.7257005933916</v>
      </c>
      <c r="G76" s="57">
        <f t="shared" si="24"/>
        <v>12870.152567862759</v>
      </c>
      <c r="H76" s="55">
        <v>87</v>
      </c>
      <c r="I76" s="56">
        <v>88</v>
      </c>
      <c r="J76" s="57">
        <f t="shared" si="22"/>
        <v>175</v>
      </c>
      <c r="K76" s="55">
        <v>0</v>
      </c>
      <c r="L76" s="56">
        <v>0</v>
      </c>
      <c r="M76" s="57">
        <f t="shared" si="23"/>
        <v>0</v>
      </c>
      <c r="N76" s="3">
        <f t="shared" si="13"/>
        <v>0.40471620196197144</v>
      </c>
      <c r="O76" s="3">
        <f t="shared" si="0"/>
        <v>0.2769742056288611</v>
      </c>
      <c r="P76" s="4">
        <f t="shared" si="1"/>
        <v>0.34048022666303596</v>
      </c>
      <c r="Q76" s="41"/>
      <c r="R76" s="58">
        <f t="shared" si="25"/>
        <v>87.418699623785827</v>
      </c>
      <c r="S76" s="58">
        <f t="shared" si="26"/>
        <v>59.826428415833995</v>
      </c>
      <c r="T76" s="58">
        <f t="shared" si="27"/>
        <v>73.54372895921577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9261.8157443992641</v>
      </c>
      <c r="F77" s="56">
        <v>5258.4107577642772</v>
      </c>
      <c r="G77" s="57">
        <f t="shared" si="24"/>
        <v>14520.226502163541</v>
      </c>
      <c r="H77" s="55">
        <v>87</v>
      </c>
      <c r="I77" s="56">
        <v>88</v>
      </c>
      <c r="J77" s="57">
        <f t="shared" si="22"/>
        <v>175</v>
      </c>
      <c r="K77" s="55">
        <v>0</v>
      </c>
      <c r="L77" s="56">
        <v>0</v>
      </c>
      <c r="M77" s="57">
        <f t="shared" si="23"/>
        <v>0</v>
      </c>
      <c r="N77" s="3">
        <f t="shared" si="13"/>
        <v>0.49285950108552917</v>
      </c>
      <c r="O77" s="3">
        <f t="shared" si="0"/>
        <v>0.27664198010123514</v>
      </c>
      <c r="P77" s="4">
        <f t="shared" si="1"/>
        <v>0.38413297624771275</v>
      </c>
      <c r="Q77" s="41"/>
      <c r="R77" s="58">
        <f t="shared" si="25"/>
        <v>106.4576522344743</v>
      </c>
      <c r="S77" s="58">
        <f t="shared" si="26"/>
        <v>59.754667701866786</v>
      </c>
      <c r="T77" s="58">
        <f t="shared" si="27"/>
        <v>82.972722869505944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5840.2382794427867</v>
      </c>
      <c r="F78" s="56">
        <v>2333.1819848787313</v>
      </c>
      <c r="G78" s="57">
        <f t="shared" si="24"/>
        <v>8173.4202643215176</v>
      </c>
      <c r="H78" s="55">
        <v>87</v>
      </c>
      <c r="I78" s="56">
        <v>88</v>
      </c>
      <c r="J78" s="57">
        <f t="shared" si="22"/>
        <v>175</v>
      </c>
      <c r="K78" s="55">
        <v>0</v>
      </c>
      <c r="L78" s="56">
        <v>0</v>
      </c>
      <c r="M78" s="57">
        <f t="shared" si="23"/>
        <v>0</v>
      </c>
      <c r="N78" s="3">
        <f t="shared" si="13"/>
        <v>0.31078322048971835</v>
      </c>
      <c r="O78" s="3">
        <f t="shared" si="0"/>
        <v>0.12274736873309824</v>
      </c>
      <c r="P78" s="4">
        <f t="shared" si="1"/>
        <v>0.21622804932067508</v>
      </c>
      <c r="Q78" s="41"/>
      <c r="R78" s="58">
        <f t="shared" si="25"/>
        <v>67.129175625779155</v>
      </c>
      <c r="S78" s="58">
        <f t="shared" si="26"/>
        <v>26.513431646349218</v>
      </c>
      <c r="T78" s="58">
        <f t="shared" si="27"/>
        <v>46.705258653265815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5293.8189521050863</v>
      </c>
      <c r="F79" s="56">
        <v>2208.9100770908517</v>
      </c>
      <c r="G79" s="57">
        <f t="shared" si="24"/>
        <v>7502.729029195938</v>
      </c>
      <c r="H79" s="55">
        <v>81</v>
      </c>
      <c r="I79" s="56">
        <v>88</v>
      </c>
      <c r="J79" s="57">
        <f t="shared" si="22"/>
        <v>169</v>
      </c>
      <c r="K79" s="55">
        <v>0</v>
      </c>
      <c r="L79" s="56">
        <v>0</v>
      </c>
      <c r="M79" s="57">
        <f t="shared" si="23"/>
        <v>0</v>
      </c>
      <c r="N79" s="3">
        <f t="shared" si="13"/>
        <v>0.30257309968593316</v>
      </c>
      <c r="O79" s="3">
        <f t="shared" si="0"/>
        <v>0.11620949479644632</v>
      </c>
      <c r="P79" s="4">
        <f t="shared" si="1"/>
        <v>0.20553169595649623</v>
      </c>
      <c r="Q79" s="41"/>
      <c r="R79" s="58">
        <f t="shared" si="25"/>
        <v>65.355789532161566</v>
      </c>
      <c r="S79" s="58">
        <f t="shared" si="26"/>
        <v>25.101250876032406</v>
      </c>
      <c r="T79" s="58">
        <f t="shared" si="27"/>
        <v>44.394846326603187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3723.6905999260398</v>
      </c>
      <c r="F80" s="56">
        <v>1728.4097346133394</v>
      </c>
      <c r="G80" s="57">
        <f t="shared" si="24"/>
        <v>5452.1003345393792</v>
      </c>
      <c r="H80" s="55">
        <v>82</v>
      </c>
      <c r="I80" s="56">
        <v>88</v>
      </c>
      <c r="J80" s="57">
        <f t="shared" si="22"/>
        <v>170</v>
      </c>
      <c r="K80" s="55">
        <v>0</v>
      </c>
      <c r="L80" s="56">
        <v>0</v>
      </c>
      <c r="M80" s="57">
        <f t="shared" si="23"/>
        <v>0</v>
      </c>
      <c r="N80" s="3">
        <f t="shared" si="13"/>
        <v>0.21023546747549909</v>
      </c>
      <c r="O80" s="3">
        <f t="shared" si="0"/>
        <v>9.0930646812570473E-2</v>
      </c>
      <c r="P80" s="4">
        <f t="shared" si="1"/>
        <v>0.14847767795586544</v>
      </c>
      <c r="Q80" s="41"/>
      <c r="R80" s="58">
        <f t="shared" si="25"/>
        <v>45.410860974707802</v>
      </c>
      <c r="S80" s="58">
        <f t="shared" si="26"/>
        <v>19.64101971151522</v>
      </c>
      <c r="T80" s="58">
        <f t="shared" si="27"/>
        <v>32.071178438466937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2912.11159046792</v>
      </c>
      <c r="F81" s="56">
        <v>1312.5669068064099</v>
      </c>
      <c r="G81" s="57">
        <f t="shared" si="24"/>
        <v>4224.6784972743299</v>
      </c>
      <c r="H81" s="55">
        <v>86</v>
      </c>
      <c r="I81" s="56">
        <v>88</v>
      </c>
      <c r="J81" s="57">
        <f t="shared" si="22"/>
        <v>174</v>
      </c>
      <c r="K81" s="55">
        <v>0</v>
      </c>
      <c r="L81" s="56">
        <v>0</v>
      </c>
      <c r="M81" s="57">
        <f t="shared" si="23"/>
        <v>0</v>
      </c>
      <c r="N81" s="3">
        <f t="shared" si="13"/>
        <v>0.1567674198141645</v>
      </c>
      <c r="O81" s="3">
        <f t="shared" ref="O81:O86" si="31">+F81/(I81*216+L81*248)</f>
        <v>6.905339366616213E-2</v>
      </c>
      <c r="P81" s="4">
        <f t="shared" ref="P81:P86" si="32">+G81/(J81*216+M81*248)</f>
        <v>0.11240630314161158</v>
      </c>
      <c r="Q81" s="41"/>
      <c r="R81" s="58">
        <f t="shared" si="25"/>
        <v>33.861762679859538</v>
      </c>
      <c r="S81" s="58">
        <f t="shared" si="26"/>
        <v>14.915533031891021</v>
      </c>
      <c r="T81" s="58">
        <f t="shared" si="27"/>
        <v>24.279761478588103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2301.2021415678937</v>
      </c>
      <c r="F82" s="56">
        <v>1177.5682289809586</v>
      </c>
      <c r="G82" s="57">
        <f t="shared" si="24"/>
        <v>3478.770370548852</v>
      </c>
      <c r="H82" s="55">
        <v>88</v>
      </c>
      <c r="I82" s="56">
        <v>83</v>
      </c>
      <c r="J82" s="57">
        <f t="shared" si="22"/>
        <v>171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0.12106492748147589</v>
      </c>
      <c r="O82" s="3">
        <f t="shared" si="31"/>
        <v>6.5683189925310054E-2</v>
      </c>
      <c r="P82" s="4">
        <f t="shared" si="32"/>
        <v>9.4183733229067909E-2</v>
      </c>
      <c r="Q82" s="41"/>
      <c r="R82" s="58">
        <f t="shared" si="25"/>
        <v>26.150024335998793</v>
      </c>
      <c r="S82" s="58">
        <f t="shared" si="26"/>
        <v>14.18756902386697</v>
      </c>
      <c r="T82" s="58">
        <f t="shared" si="27"/>
        <v>20.343686377478665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1775.4373674353708</v>
      </c>
      <c r="F83" s="56">
        <v>1012.6630043459096</v>
      </c>
      <c r="G83" s="57">
        <f t="shared" si="24"/>
        <v>2788.1003717812805</v>
      </c>
      <c r="H83" s="55">
        <v>88</v>
      </c>
      <c r="I83" s="56">
        <v>81</v>
      </c>
      <c r="J83" s="57">
        <f t="shared" si="22"/>
        <v>169</v>
      </c>
      <c r="K83" s="55">
        <v>0</v>
      </c>
      <c r="L83" s="56">
        <v>0</v>
      </c>
      <c r="M83" s="57">
        <f t="shared" si="23"/>
        <v>0</v>
      </c>
      <c r="N83" s="3">
        <f t="shared" si="33"/>
        <v>9.3404743657163863E-2</v>
      </c>
      <c r="O83" s="3">
        <f t="shared" si="31"/>
        <v>5.787968703394545E-2</v>
      </c>
      <c r="P83" s="4">
        <f t="shared" si="32"/>
        <v>7.6377941370295868E-2</v>
      </c>
      <c r="Q83" s="41"/>
      <c r="R83" s="58">
        <f t="shared" si="25"/>
        <v>20.175424629947397</v>
      </c>
      <c r="S83" s="58">
        <f t="shared" si="26"/>
        <v>12.502012399332218</v>
      </c>
      <c r="T83" s="58">
        <f t="shared" si="27"/>
        <v>16.497635335983908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1122.6448718988286</v>
      </c>
      <c r="F84" s="61">
        <v>863.99999999999989</v>
      </c>
      <c r="G84" s="62">
        <f t="shared" si="24"/>
        <v>1986.6448718988286</v>
      </c>
      <c r="H84" s="67">
        <v>88</v>
      </c>
      <c r="I84" s="61">
        <v>88</v>
      </c>
      <c r="J84" s="62">
        <f t="shared" si="22"/>
        <v>176</v>
      </c>
      <c r="K84" s="67">
        <v>0</v>
      </c>
      <c r="L84" s="61">
        <v>0</v>
      </c>
      <c r="M84" s="62">
        <f t="shared" si="23"/>
        <v>0</v>
      </c>
      <c r="N84" s="6">
        <f t="shared" si="33"/>
        <v>5.9061704119256556E-2</v>
      </c>
      <c r="O84" s="6">
        <f t="shared" si="31"/>
        <v>4.5454545454545449E-2</v>
      </c>
      <c r="P84" s="7">
        <f t="shared" si="32"/>
        <v>5.2258124786901006E-2</v>
      </c>
      <c r="Q84" s="41"/>
      <c r="R84" s="58">
        <f t="shared" si="25"/>
        <v>12.757328089759415</v>
      </c>
      <c r="S84" s="58">
        <f t="shared" si="26"/>
        <v>9.8181818181818166</v>
      </c>
      <c r="T84" s="58">
        <f t="shared" si="27"/>
        <v>11.287754953970618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515.77107877238598</v>
      </c>
      <c r="F85" s="64">
        <v>1784.3002384093991</v>
      </c>
      <c r="G85" s="65">
        <f t="shared" ref="G85:G86" si="34">+E85+F85</f>
        <v>2300.0713171817852</v>
      </c>
      <c r="H85" s="71">
        <v>43</v>
      </c>
      <c r="I85" s="64">
        <v>43</v>
      </c>
      <c r="J85" s="65">
        <f t="shared" ref="J85:J86" si="35">+H85+I85</f>
        <v>86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5.5530908567225021E-2</v>
      </c>
      <c r="O85" s="3">
        <f t="shared" si="31"/>
        <v>0.19210812213710154</v>
      </c>
      <c r="P85" s="4">
        <f t="shared" si="32"/>
        <v>0.12381951535216329</v>
      </c>
      <c r="Q85" s="41"/>
      <c r="R85" s="58">
        <f t="shared" si="25"/>
        <v>11.994676250520603</v>
      </c>
      <c r="S85" s="58">
        <f t="shared" si="26"/>
        <v>41.495354381613929</v>
      </c>
      <c r="T85" s="58">
        <f t="shared" si="27"/>
        <v>26.745015316067271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471.15898833947995</v>
      </c>
      <c r="F86" s="61">
        <v>1693.0000000000007</v>
      </c>
      <c r="G86" s="62">
        <f t="shared" si="34"/>
        <v>2164.1589883394809</v>
      </c>
      <c r="H86" s="72">
        <v>43</v>
      </c>
      <c r="I86" s="61">
        <v>43</v>
      </c>
      <c r="J86" s="62">
        <f t="shared" si="35"/>
        <v>86</v>
      </c>
      <c r="K86" s="72">
        <v>0</v>
      </c>
      <c r="L86" s="61">
        <v>0</v>
      </c>
      <c r="M86" s="62">
        <f t="shared" si="36"/>
        <v>0</v>
      </c>
      <c r="N86" s="6">
        <f t="shared" si="33"/>
        <v>5.0727711922855294E-2</v>
      </c>
      <c r="O86" s="6">
        <f t="shared" si="31"/>
        <v>0.18227820844099921</v>
      </c>
      <c r="P86" s="7">
        <f t="shared" si="32"/>
        <v>0.11650296018192727</v>
      </c>
      <c r="Q86" s="41"/>
      <c r="R86" s="58">
        <f t="shared" si="25"/>
        <v>10.957185775336743</v>
      </c>
      <c r="S86" s="58">
        <f t="shared" si="26"/>
        <v>39.372093023255829</v>
      </c>
      <c r="T86" s="58">
        <f t="shared" si="27"/>
        <v>25.164639399296288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268664.98517095001</v>
      </c>
    </row>
    <row r="91" spans="2:20" x14ac:dyDescent="0.25">
      <c r="C91" t="s">
        <v>112</v>
      </c>
      <c r="D91" s="78">
        <f>SUMPRODUCT(((((J5:J86)*216)+((M5:M86)*248))*((D5:D86))/1000))</f>
        <v>2366377.6959999995</v>
      </c>
    </row>
    <row r="92" spans="2:20" x14ac:dyDescent="0.25">
      <c r="C92" t="s">
        <v>111</v>
      </c>
      <c r="D92" s="39">
        <f>+D90/D91</f>
        <v>0.11353427883684299</v>
      </c>
    </row>
    <row r="93" spans="2:20" x14ac:dyDescent="0.25">
      <c r="C93"/>
      <c r="D93" s="79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7"/>
  <sheetViews>
    <sheetView topLeftCell="A82" workbookViewId="0">
      <selection activeCell="D92" sqref="D92"/>
    </sheetView>
  </sheetViews>
  <sheetFormatPr defaultRowHeight="15" x14ac:dyDescent="0.25"/>
  <cols>
    <col min="1" max="1" width="9.140625" style="50"/>
    <col min="2" max="2" width="20" style="50" customWidth="1"/>
    <col min="3" max="3" width="18" style="50" customWidth="1"/>
    <col min="4" max="16" width="10" style="50" customWidth="1"/>
    <col min="17" max="17" width="15.5703125" style="50" customWidth="1"/>
    <col min="18" max="16384" width="9.140625" style="50"/>
  </cols>
  <sheetData>
    <row r="1" spans="1:20" x14ac:dyDescent="0.25">
      <c r="P1" s="51"/>
      <c r="Q1" s="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94">
        <v>5.6446940756459084E-2</v>
      </c>
      <c r="Q2" s="1"/>
    </row>
    <row r="3" spans="1:20" ht="17.25" x14ac:dyDescent="0.25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86</v>
      </c>
      <c r="I3" s="116"/>
      <c r="J3" s="117"/>
      <c r="K3" s="115" t="s">
        <v>87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48" t="s">
        <v>2</v>
      </c>
      <c r="H4" s="25" t="s">
        <v>5</v>
      </c>
      <c r="I4" s="26" t="s">
        <v>6</v>
      </c>
      <c r="J4" s="48" t="s">
        <v>2</v>
      </c>
      <c r="K4" s="25" t="s">
        <v>5</v>
      </c>
      <c r="L4" s="26" t="s">
        <v>6</v>
      </c>
      <c r="M4" s="48" t="s">
        <v>2</v>
      </c>
      <c r="N4" s="25" t="s">
        <v>5</v>
      </c>
      <c r="O4" s="26" t="s">
        <v>6</v>
      </c>
      <c r="P4" s="48" t="s">
        <v>2</v>
      </c>
      <c r="Q4" s="39"/>
      <c r="R4" s="25" t="s">
        <v>5</v>
      </c>
      <c r="S4" s="26" t="s">
        <v>6</v>
      </c>
      <c r="T4" s="48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123.00000000000001</v>
      </c>
      <c r="F5" s="56">
        <v>106.85016695422074</v>
      </c>
      <c r="G5" s="57">
        <f>+E5+F5</f>
        <v>229.85016695422075</v>
      </c>
      <c r="H5" s="56">
        <v>44</v>
      </c>
      <c r="I5" s="56">
        <v>44</v>
      </c>
      <c r="J5" s="57">
        <f>+H5+I5</f>
        <v>88</v>
      </c>
      <c r="K5" s="56">
        <v>0</v>
      </c>
      <c r="L5" s="56">
        <v>0</v>
      </c>
      <c r="M5" s="57">
        <f>+K5+L5</f>
        <v>0</v>
      </c>
      <c r="N5" s="32">
        <f>+E5/(H5*216+K5*248)</f>
        <v>1.2941919191919194E-2</v>
      </c>
      <c r="O5" s="32">
        <f>+F5/(I5*216+L5*248)</f>
        <v>1.124265224686666E-2</v>
      </c>
      <c r="P5" s="33">
        <f>+G5/(J5*216+M5*248)</f>
        <v>1.2092285719392927E-2</v>
      </c>
      <c r="Q5" s="41"/>
      <c r="R5" s="58">
        <f>+E5/(H5+K5)</f>
        <v>2.7954545454545459</v>
      </c>
      <c r="S5" s="58">
        <f>+F5/(I5+L5)</f>
        <v>2.4284128853231985</v>
      </c>
      <c r="T5" s="58">
        <f>+G5/(J5+M5)</f>
        <v>2.6119337153888722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181.08082781122911</v>
      </c>
      <c r="F6" s="56">
        <v>199.37253347020911</v>
      </c>
      <c r="G6" s="57">
        <f t="shared" ref="G6:G70" si="0">+E6+F6</f>
        <v>380.45336128143822</v>
      </c>
      <c r="H6" s="56">
        <v>44</v>
      </c>
      <c r="I6" s="56">
        <v>44</v>
      </c>
      <c r="J6" s="57">
        <f t="shared" ref="J6:J70" si="1">+H6+I6</f>
        <v>88</v>
      </c>
      <c r="K6" s="56">
        <v>0</v>
      </c>
      <c r="L6" s="56">
        <v>0</v>
      </c>
      <c r="M6" s="57">
        <f t="shared" ref="M6:M16" si="2">+K6+L6</f>
        <v>0</v>
      </c>
      <c r="N6" s="32">
        <f t="shared" ref="N6:N16" si="3">+E6/(H6*216+K6*248)</f>
        <v>1.9053117404380166E-2</v>
      </c>
      <c r="O6" s="32">
        <f t="shared" ref="O6:O16" si="4">+F6/(I6*216+L6*248)</f>
        <v>2.0977749733818298E-2</v>
      </c>
      <c r="P6" s="33">
        <f t="shared" ref="P6:P16" si="5">+G6/(J6*216+M6*248)</f>
        <v>2.0015433569099232E-2</v>
      </c>
      <c r="Q6" s="41"/>
      <c r="R6" s="58">
        <f t="shared" ref="R6:R70" si="6">+E6/(H6+K6)</f>
        <v>4.1154733593461161</v>
      </c>
      <c r="S6" s="58">
        <f t="shared" ref="S6:S70" si="7">+F6/(I6+L6)</f>
        <v>4.5311939425047525</v>
      </c>
      <c r="T6" s="58">
        <f t="shared" ref="T6:T70" si="8">+G6/(J6+M6)</f>
        <v>4.3233336509254343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258.93474748935017</v>
      </c>
      <c r="F7" s="56">
        <v>297.52161735793766</v>
      </c>
      <c r="G7" s="57">
        <f>+E7+F7</f>
        <v>556.45636484728789</v>
      </c>
      <c r="H7" s="56">
        <v>44</v>
      </c>
      <c r="I7" s="56">
        <v>44</v>
      </c>
      <c r="J7" s="57">
        <f>+H7+I7</f>
        <v>88</v>
      </c>
      <c r="K7" s="56">
        <v>0</v>
      </c>
      <c r="L7" s="56">
        <v>0</v>
      </c>
      <c r="M7" s="57">
        <f t="shared" si="2"/>
        <v>0</v>
      </c>
      <c r="N7" s="32">
        <f t="shared" si="3"/>
        <v>2.7244817707212772E-2</v>
      </c>
      <c r="O7" s="32">
        <f t="shared" si="4"/>
        <v>3.1304883981264485E-2</v>
      </c>
      <c r="P7" s="33">
        <f t="shared" si="5"/>
        <v>2.9274850844238632E-2</v>
      </c>
      <c r="Q7" s="41"/>
      <c r="R7" s="58">
        <f t="shared" si="6"/>
        <v>5.8848806247579581</v>
      </c>
      <c r="S7" s="58">
        <f t="shared" si="7"/>
        <v>6.7618549399531283</v>
      </c>
      <c r="T7" s="58">
        <f t="shared" si="8"/>
        <v>6.3233677823555441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277.93474748935017</v>
      </c>
      <c r="F8" s="56">
        <v>348.99912669915511</v>
      </c>
      <c r="G8" s="57">
        <f t="shared" si="0"/>
        <v>626.93387418850534</v>
      </c>
      <c r="H8" s="56">
        <v>44</v>
      </c>
      <c r="I8" s="56">
        <v>44</v>
      </c>
      <c r="J8" s="57">
        <f t="shared" si="1"/>
        <v>88</v>
      </c>
      <c r="K8" s="56">
        <v>0</v>
      </c>
      <c r="L8" s="56">
        <v>0</v>
      </c>
      <c r="M8" s="57">
        <f t="shared" si="2"/>
        <v>0</v>
      </c>
      <c r="N8" s="32">
        <f t="shared" si="3"/>
        <v>2.9243975956371019E-2</v>
      </c>
      <c r="O8" s="32">
        <f t="shared" si="4"/>
        <v>3.6721288583665308E-2</v>
      </c>
      <c r="P8" s="33">
        <f t="shared" si="5"/>
        <v>3.2982632270018165E-2</v>
      </c>
      <c r="Q8" s="41"/>
      <c r="R8" s="58">
        <f t="shared" si="6"/>
        <v>6.3166988065761407</v>
      </c>
      <c r="S8" s="58">
        <f t="shared" si="7"/>
        <v>7.9317983340717069</v>
      </c>
      <c r="T8" s="58">
        <f t="shared" si="8"/>
        <v>7.1242485703239247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316.53110321897208</v>
      </c>
      <c r="F9" s="56">
        <v>442.51827611007934</v>
      </c>
      <c r="G9" s="57">
        <f t="shared" si="0"/>
        <v>759.04937932905136</v>
      </c>
      <c r="H9" s="56">
        <v>44</v>
      </c>
      <c r="I9" s="56">
        <v>44</v>
      </c>
      <c r="J9" s="57">
        <f t="shared" si="1"/>
        <v>88</v>
      </c>
      <c r="K9" s="56">
        <v>0</v>
      </c>
      <c r="L9" s="56">
        <v>0</v>
      </c>
      <c r="M9" s="57">
        <f t="shared" si="2"/>
        <v>0</v>
      </c>
      <c r="N9" s="32">
        <f t="shared" si="3"/>
        <v>3.3305040321861538E-2</v>
      </c>
      <c r="O9" s="32">
        <f t="shared" si="4"/>
        <v>4.6561266425723835E-2</v>
      </c>
      <c r="P9" s="33">
        <f t="shared" si="5"/>
        <v>3.9933153373792683E-2</v>
      </c>
      <c r="Q9" s="41"/>
      <c r="R9" s="58">
        <f t="shared" si="6"/>
        <v>7.1938887095220929</v>
      </c>
      <c r="S9" s="58">
        <f t="shared" si="7"/>
        <v>10.057233547956349</v>
      </c>
      <c r="T9" s="58">
        <f t="shared" si="8"/>
        <v>8.6255611287392195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335.17281362071094</v>
      </c>
      <c r="F10" s="56">
        <v>533.92865154777246</v>
      </c>
      <c r="G10" s="57">
        <f t="shared" si="0"/>
        <v>869.1014651684834</v>
      </c>
      <c r="H10" s="56">
        <v>44</v>
      </c>
      <c r="I10" s="56">
        <v>44</v>
      </c>
      <c r="J10" s="57">
        <f t="shared" si="1"/>
        <v>88</v>
      </c>
      <c r="K10" s="56">
        <v>0</v>
      </c>
      <c r="L10" s="56">
        <v>0</v>
      </c>
      <c r="M10" s="57">
        <f t="shared" si="2"/>
        <v>0</v>
      </c>
      <c r="N10" s="32">
        <f t="shared" si="3"/>
        <v>3.5266499749653929E-2</v>
      </c>
      <c r="O10" s="32">
        <f t="shared" si="4"/>
        <v>5.6179361484403667E-2</v>
      </c>
      <c r="P10" s="33">
        <f t="shared" si="5"/>
        <v>4.5722930617028798E-2</v>
      </c>
      <c r="Q10" s="41"/>
      <c r="R10" s="58">
        <f t="shared" si="6"/>
        <v>7.6175639459252489</v>
      </c>
      <c r="S10" s="58">
        <f t="shared" si="7"/>
        <v>12.134742080631192</v>
      </c>
      <c r="T10" s="58">
        <f t="shared" si="8"/>
        <v>9.8761530132782198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688.1347051877367</v>
      </c>
      <c r="F11" s="56">
        <v>593.66664601768946</v>
      </c>
      <c r="G11" s="57">
        <f t="shared" si="0"/>
        <v>1281.8013512054263</v>
      </c>
      <c r="H11" s="56">
        <v>44</v>
      </c>
      <c r="I11" s="56">
        <v>44</v>
      </c>
      <c r="J11" s="57">
        <f t="shared" si="1"/>
        <v>88</v>
      </c>
      <c r="K11" s="56">
        <v>0</v>
      </c>
      <c r="L11" s="56">
        <v>0</v>
      </c>
      <c r="M11" s="57">
        <f t="shared" si="2"/>
        <v>0</v>
      </c>
      <c r="N11" s="32">
        <f t="shared" si="3"/>
        <v>7.2404745916218094E-2</v>
      </c>
      <c r="O11" s="32">
        <f t="shared" si="4"/>
        <v>6.246492487559864E-2</v>
      </c>
      <c r="P11" s="33">
        <f t="shared" si="5"/>
        <v>6.7434835395908374E-2</v>
      </c>
      <c r="Q11" s="41"/>
      <c r="R11" s="58">
        <f t="shared" si="6"/>
        <v>15.639425117903107</v>
      </c>
      <c r="S11" s="58">
        <f t="shared" si="7"/>
        <v>13.492423773129305</v>
      </c>
      <c r="T11" s="58">
        <f t="shared" si="8"/>
        <v>14.565924445516208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706.07307294063594</v>
      </c>
      <c r="F12" s="56">
        <v>631.74845473443634</v>
      </c>
      <c r="G12" s="57">
        <f t="shared" si="0"/>
        <v>1337.8215276750723</v>
      </c>
      <c r="H12" s="56">
        <v>44</v>
      </c>
      <c r="I12" s="56">
        <v>44</v>
      </c>
      <c r="J12" s="57">
        <f t="shared" si="1"/>
        <v>88</v>
      </c>
      <c r="K12" s="56">
        <v>0</v>
      </c>
      <c r="L12" s="56">
        <v>0</v>
      </c>
      <c r="M12" s="57">
        <f t="shared" si="2"/>
        <v>0</v>
      </c>
      <c r="N12" s="32">
        <f t="shared" si="3"/>
        <v>7.4292200435672973E-2</v>
      </c>
      <c r="O12" s="32">
        <f t="shared" si="4"/>
        <v>6.6471849193438168E-2</v>
      </c>
      <c r="P12" s="33">
        <f t="shared" si="5"/>
        <v>7.0382024814555563E-2</v>
      </c>
      <c r="Q12" s="41"/>
      <c r="R12" s="58">
        <f t="shared" si="6"/>
        <v>16.047115294105364</v>
      </c>
      <c r="S12" s="58">
        <f t="shared" si="7"/>
        <v>14.357919425782644</v>
      </c>
      <c r="T12" s="58">
        <f t="shared" si="8"/>
        <v>15.202517359944004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734.55159067258921</v>
      </c>
      <c r="F13" s="56">
        <v>646.02145544962207</v>
      </c>
      <c r="G13" s="57">
        <f t="shared" si="0"/>
        <v>1380.5730461222113</v>
      </c>
      <c r="H13" s="56">
        <v>44</v>
      </c>
      <c r="I13" s="56">
        <v>44</v>
      </c>
      <c r="J13" s="57">
        <f t="shared" si="1"/>
        <v>88</v>
      </c>
      <c r="K13" s="56">
        <v>0</v>
      </c>
      <c r="L13" s="56">
        <v>0</v>
      </c>
      <c r="M13" s="57">
        <f t="shared" si="2"/>
        <v>0</v>
      </c>
      <c r="N13" s="32">
        <f t="shared" si="3"/>
        <v>7.7288677469758968E-2</v>
      </c>
      <c r="O13" s="32">
        <f t="shared" si="4"/>
        <v>6.7973637989227911E-2</v>
      </c>
      <c r="P13" s="33">
        <f t="shared" si="5"/>
        <v>7.263115772949344E-2</v>
      </c>
      <c r="Q13" s="41"/>
      <c r="R13" s="58">
        <f t="shared" si="6"/>
        <v>16.694354333467938</v>
      </c>
      <c r="S13" s="58">
        <f t="shared" si="7"/>
        <v>14.682305805673229</v>
      </c>
      <c r="T13" s="58">
        <f t="shared" si="8"/>
        <v>15.688330069570583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764.05861985777324</v>
      </c>
      <c r="F14" s="56">
        <v>811.32027271608138</v>
      </c>
      <c r="G14" s="57">
        <f>+E14+F14</f>
        <v>1575.3788925738545</v>
      </c>
      <c r="H14" s="56">
        <v>44</v>
      </c>
      <c r="I14" s="56">
        <v>44</v>
      </c>
      <c r="J14" s="57">
        <f>+H14+I14</f>
        <v>88</v>
      </c>
      <c r="K14" s="56">
        <v>0</v>
      </c>
      <c r="L14" s="56">
        <v>0</v>
      </c>
      <c r="M14" s="57">
        <f t="shared" si="2"/>
        <v>0</v>
      </c>
      <c r="N14" s="32">
        <f t="shared" si="3"/>
        <v>8.0393373301533386E-2</v>
      </c>
      <c r="O14" s="32">
        <f t="shared" si="4"/>
        <v>8.5366190311035497E-2</v>
      </c>
      <c r="P14" s="33">
        <f t="shared" si="5"/>
        <v>8.2879781806284428E-2</v>
      </c>
      <c r="Q14" s="41"/>
      <c r="R14" s="58">
        <f t="shared" si="6"/>
        <v>17.364968633131209</v>
      </c>
      <c r="S14" s="58">
        <f t="shared" si="7"/>
        <v>18.439097107183667</v>
      </c>
      <c r="T14" s="58">
        <f t="shared" si="8"/>
        <v>17.902032870157438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1221.804743481739</v>
      </c>
      <c r="F15" s="56">
        <v>1416.0789902226124</v>
      </c>
      <c r="G15" s="57">
        <f t="shared" si="0"/>
        <v>2637.8837337043515</v>
      </c>
      <c r="H15" s="56">
        <v>44</v>
      </c>
      <c r="I15" s="56">
        <v>66</v>
      </c>
      <c r="J15" s="57">
        <f t="shared" si="1"/>
        <v>110</v>
      </c>
      <c r="K15" s="56">
        <v>69</v>
      </c>
      <c r="L15" s="56">
        <v>86</v>
      </c>
      <c r="M15" s="57">
        <f t="shared" si="2"/>
        <v>155</v>
      </c>
      <c r="N15" s="32">
        <f t="shared" si="3"/>
        <v>4.5904897185217126E-2</v>
      </c>
      <c r="O15" s="32">
        <f t="shared" si="4"/>
        <v>3.9795385291777556E-2</v>
      </c>
      <c r="P15" s="33">
        <f t="shared" si="5"/>
        <v>4.240970632965195E-2</v>
      </c>
      <c r="Q15" s="41"/>
      <c r="R15" s="58">
        <f t="shared" si="6"/>
        <v>10.812431358245478</v>
      </c>
      <c r="S15" s="58">
        <f t="shared" si="7"/>
        <v>9.3163091462013981</v>
      </c>
      <c r="T15" s="58">
        <f t="shared" si="8"/>
        <v>9.95427824039378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2334.5804755297158</v>
      </c>
      <c r="F16" s="56">
        <v>2556.4263174388352</v>
      </c>
      <c r="G16" s="57">
        <f t="shared" si="0"/>
        <v>4891.0067929685511</v>
      </c>
      <c r="H16" s="56">
        <v>48</v>
      </c>
      <c r="I16" s="56">
        <v>71</v>
      </c>
      <c r="J16" s="57">
        <f t="shared" si="1"/>
        <v>119</v>
      </c>
      <c r="K16" s="56">
        <v>116</v>
      </c>
      <c r="L16" s="56">
        <v>147</v>
      </c>
      <c r="M16" s="57">
        <f t="shared" si="2"/>
        <v>263</v>
      </c>
      <c r="N16" s="32">
        <f t="shared" si="3"/>
        <v>5.9653017056666903E-2</v>
      </c>
      <c r="O16" s="32">
        <f t="shared" si="4"/>
        <v>4.9359482496115908E-2</v>
      </c>
      <c r="P16" s="33">
        <f t="shared" si="5"/>
        <v>5.3789886426277397E-2</v>
      </c>
      <c r="Q16" s="41"/>
      <c r="R16" s="58">
        <f t="shared" si="6"/>
        <v>14.235246802010462</v>
      </c>
      <c r="S16" s="58">
        <f t="shared" si="7"/>
        <v>11.726726226783647</v>
      </c>
      <c r="T16" s="58">
        <f t="shared" si="8"/>
        <v>12.803682704106155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2382.5712980590665</v>
      </c>
      <c r="F17" s="56">
        <v>2789.7089966285248</v>
      </c>
      <c r="G17" s="57">
        <f t="shared" si="0"/>
        <v>5172.2802946875909</v>
      </c>
      <c r="H17" s="56">
        <v>49</v>
      </c>
      <c r="I17" s="56">
        <v>71</v>
      </c>
      <c r="J17" s="57">
        <f t="shared" si="1"/>
        <v>120</v>
      </c>
      <c r="K17" s="56">
        <v>135</v>
      </c>
      <c r="L17" s="56">
        <v>147</v>
      </c>
      <c r="M17" s="57">
        <f t="shared" ref="M17:M70" si="9">+K17+L17</f>
        <v>282</v>
      </c>
      <c r="N17" s="32">
        <f t="shared" ref="N17:N81" si="10">+E17/(H17*216+K17*248)</f>
        <v>5.4070699393134226E-2</v>
      </c>
      <c r="O17" s="32">
        <f t="shared" ref="O17:O80" si="11">+F17/(I17*216+L17*248)</f>
        <v>5.3863704754180661E-2</v>
      </c>
      <c r="P17" s="33">
        <f t="shared" ref="P17:P80" si="12">+G17/(J17*216+M17*248)</f>
        <v>5.3958858023364115E-2</v>
      </c>
      <c r="Q17" s="41"/>
      <c r="R17" s="58">
        <f t="shared" si="6"/>
        <v>12.948757054668841</v>
      </c>
      <c r="S17" s="58">
        <f t="shared" si="7"/>
        <v>12.796830259763876</v>
      </c>
      <c r="T17" s="58">
        <f t="shared" si="8"/>
        <v>12.86636889225769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2976.7680318905259</v>
      </c>
      <c r="F18" s="56">
        <v>3580.6025592476985</v>
      </c>
      <c r="G18" s="57">
        <f t="shared" si="0"/>
        <v>6557.370591138224</v>
      </c>
      <c r="H18" s="56">
        <v>49</v>
      </c>
      <c r="I18" s="56">
        <v>71</v>
      </c>
      <c r="J18" s="57">
        <f t="shared" si="1"/>
        <v>120</v>
      </c>
      <c r="K18" s="56">
        <v>135</v>
      </c>
      <c r="L18" s="56">
        <v>147</v>
      </c>
      <c r="M18" s="57">
        <f t="shared" si="9"/>
        <v>282</v>
      </c>
      <c r="N18" s="32">
        <f t="shared" si="10"/>
        <v>6.755555627928754E-2</v>
      </c>
      <c r="O18" s="32">
        <f t="shared" si="11"/>
        <v>6.9134278638548402E-2</v>
      </c>
      <c r="P18" s="33">
        <f t="shared" si="12"/>
        <v>6.8408556492428482E-2</v>
      </c>
      <c r="Q18" s="41"/>
      <c r="R18" s="58">
        <f t="shared" si="6"/>
        <v>16.178087129839813</v>
      </c>
      <c r="S18" s="58">
        <f t="shared" si="7"/>
        <v>16.424782381870177</v>
      </c>
      <c r="T18" s="58">
        <f t="shared" si="8"/>
        <v>16.311867142134886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3527.841918396397</v>
      </c>
      <c r="F19" s="56">
        <v>4222.3462500807173</v>
      </c>
      <c r="G19" s="57">
        <f t="shared" si="0"/>
        <v>7750.1881684771142</v>
      </c>
      <c r="H19" s="56">
        <v>48</v>
      </c>
      <c r="I19" s="56">
        <v>71</v>
      </c>
      <c r="J19" s="57">
        <f t="shared" si="1"/>
        <v>119</v>
      </c>
      <c r="K19" s="56">
        <v>131</v>
      </c>
      <c r="L19" s="56">
        <v>147</v>
      </c>
      <c r="M19" s="57">
        <f t="shared" si="9"/>
        <v>278</v>
      </c>
      <c r="N19" s="32">
        <f t="shared" si="10"/>
        <v>8.2318506589424981E-2</v>
      </c>
      <c r="O19" s="32">
        <f t="shared" si="11"/>
        <v>8.1525066614162756E-2</v>
      </c>
      <c r="P19" s="33">
        <f t="shared" si="12"/>
        <v>8.1884331084408693E-2</v>
      </c>
      <c r="Q19" s="41"/>
      <c r="R19" s="58">
        <f t="shared" si="6"/>
        <v>19.708614069253613</v>
      </c>
      <c r="S19" s="58">
        <f t="shared" si="7"/>
        <v>19.368560780186776</v>
      </c>
      <c r="T19" s="58">
        <f t="shared" si="8"/>
        <v>19.521884555357971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6229.3675695392358</v>
      </c>
      <c r="F20" s="56">
        <v>5845.7407960102373</v>
      </c>
      <c r="G20" s="57">
        <f t="shared" si="0"/>
        <v>12075.108365549473</v>
      </c>
      <c r="H20" s="56">
        <v>164</v>
      </c>
      <c r="I20" s="56">
        <v>204</v>
      </c>
      <c r="J20" s="57">
        <f t="shared" si="1"/>
        <v>368</v>
      </c>
      <c r="K20" s="56">
        <v>115</v>
      </c>
      <c r="L20" s="56">
        <v>147</v>
      </c>
      <c r="M20" s="57">
        <f t="shared" si="9"/>
        <v>262</v>
      </c>
      <c r="N20" s="32">
        <f t="shared" si="10"/>
        <v>9.7419109995296446E-2</v>
      </c>
      <c r="O20" s="32">
        <f t="shared" si="11"/>
        <v>7.2599860854573234E-2</v>
      </c>
      <c r="P20" s="33">
        <f t="shared" si="12"/>
        <v>8.3585587866523647E-2</v>
      </c>
      <c r="Q20" s="41"/>
      <c r="R20" s="58">
        <f t="shared" si="6"/>
        <v>22.32748232809762</v>
      </c>
      <c r="S20" s="58">
        <f t="shared" si="7"/>
        <v>16.654532182365347</v>
      </c>
      <c r="T20" s="58">
        <f t="shared" si="8"/>
        <v>19.166838675475354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6122.852632926566</v>
      </c>
      <c r="F21" s="56">
        <v>5939.2339287288332</v>
      </c>
      <c r="G21" s="57">
        <f t="shared" si="0"/>
        <v>12062.0865616554</v>
      </c>
      <c r="H21" s="56">
        <v>179</v>
      </c>
      <c r="I21" s="56">
        <v>203</v>
      </c>
      <c r="J21" s="57">
        <f t="shared" si="1"/>
        <v>382</v>
      </c>
      <c r="K21" s="56">
        <v>115</v>
      </c>
      <c r="L21" s="56">
        <v>147</v>
      </c>
      <c r="M21" s="57">
        <f t="shared" si="9"/>
        <v>262</v>
      </c>
      <c r="N21" s="32">
        <f t="shared" si="10"/>
        <v>9.113557741317227E-2</v>
      </c>
      <c r="O21" s="32">
        <f t="shared" si="11"/>
        <v>7.395937847092092E-2</v>
      </c>
      <c r="P21" s="33">
        <f t="shared" si="12"/>
        <v>8.1783511618947979E-2</v>
      </c>
      <c r="Q21" s="41"/>
      <c r="R21" s="58">
        <f t="shared" si="6"/>
        <v>20.826029363695802</v>
      </c>
      <c r="S21" s="58">
        <f t="shared" si="7"/>
        <v>16.969239796368093</v>
      </c>
      <c r="T21" s="58">
        <f t="shared" si="8"/>
        <v>18.729948077104659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5792.625872157445</v>
      </c>
      <c r="F22" s="56">
        <v>5960.6334613869267</v>
      </c>
      <c r="G22" s="57">
        <f t="shared" si="0"/>
        <v>11753.259333544371</v>
      </c>
      <c r="H22" s="56">
        <v>179</v>
      </c>
      <c r="I22" s="56">
        <v>188</v>
      </c>
      <c r="J22" s="57">
        <f t="shared" si="1"/>
        <v>367</v>
      </c>
      <c r="K22" s="56">
        <v>115</v>
      </c>
      <c r="L22" s="56">
        <v>147</v>
      </c>
      <c r="M22" s="57">
        <f t="shared" si="9"/>
        <v>262</v>
      </c>
      <c r="N22" s="32">
        <f t="shared" si="10"/>
        <v>8.6220318411488528E-2</v>
      </c>
      <c r="O22" s="32">
        <f t="shared" si="11"/>
        <v>7.7346536143814579E-2</v>
      </c>
      <c r="P22" s="33">
        <f t="shared" si="12"/>
        <v>8.1479530624649008E-2</v>
      </c>
      <c r="Q22" s="41"/>
      <c r="R22" s="58">
        <f t="shared" si="6"/>
        <v>19.702809088970902</v>
      </c>
      <c r="S22" s="58">
        <f t="shared" si="7"/>
        <v>17.792935705632615</v>
      </c>
      <c r="T22" s="58">
        <f t="shared" si="8"/>
        <v>18.685626921374197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5082.1855316112196</v>
      </c>
      <c r="F23" s="56">
        <v>5407.4976013565756</v>
      </c>
      <c r="G23" s="57">
        <f t="shared" si="0"/>
        <v>10489.683132967795</v>
      </c>
      <c r="H23" s="56">
        <v>179</v>
      </c>
      <c r="I23" s="56">
        <v>182</v>
      </c>
      <c r="J23" s="57">
        <f t="shared" si="1"/>
        <v>361</v>
      </c>
      <c r="K23" s="56">
        <v>115</v>
      </c>
      <c r="L23" s="56">
        <v>147</v>
      </c>
      <c r="M23" s="57">
        <f t="shared" si="9"/>
        <v>262</v>
      </c>
      <c r="N23" s="32">
        <f t="shared" si="10"/>
        <v>7.5645771785115792E-2</v>
      </c>
      <c r="O23" s="32">
        <f t="shared" si="11"/>
        <v>7.1369147943149816E-2</v>
      </c>
      <c r="P23" s="33">
        <f t="shared" si="12"/>
        <v>7.3379058236105799E-2</v>
      </c>
      <c r="Q23" s="41"/>
      <c r="R23" s="58">
        <f t="shared" si="6"/>
        <v>17.286345345616393</v>
      </c>
      <c r="S23" s="58">
        <f t="shared" si="7"/>
        <v>16.436162922056461</v>
      </c>
      <c r="T23" s="58">
        <f t="shared" si="8"/>
        <v>16.837372605084745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4654.7855605548939</v>
      </c>
      <c r="F24" s="56">
        <v>4991.1850866192617</v>
      </c>
      <c r="G24" s="57">
        <f t="shared" si="0"/>
        <v>9645.9706471741556</v>
      </c>
      <c r="H24" s="56">
        <v>201</v>
      </c>
      <c r="I24" s="56">
        <v>182</v>
      </c>
      <c r="J24" s="57">
        <f t="shared" si="1"/>
        <v>383</v>
      </c>
      <c r="K24" s="56">
        <v>115</v>
      </c>
      <c r="L24" s="56">
        <v>147</v>
      </c>
      <c r="M24" s="57">
        <f t="shared" si="9"/>
        <v>262</v>
      </c>
      <c r="N24" s="32">
        <f t="shared" si="10"/>
        <v>6.4707317067322259E-2</v>
      </c>
      <c r="O24" s="32">
        <f t="shared" si="11"/>
        <v>6.5874578801331185E-2</v>
      </c>
      <c r="P24" s="33">
        <f t="shared" si="12"/>
        <v>6.5306089524820962E-2</v>
      </c>
      <c r="Q24" s="41"/>
      <c r="R24" s="58">
        <f t="shared" si="6"/>
        <v>14.730334052388905</v>
      </c>
      <c r="S24" s="58">
        <f t="shared" si="7"/>
        <v>15.170775339268273</v>
      </c>
      <c r="T24" s="58">
        <f t="shared" si="8"/>
        <v>14.9549932514328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4263.4006955579525</v>
      </c>
      <c r="F25" s="56">
        <v>5053.6007977724985</v>
      </c>
      <c r="G25" s="57">
        <f t="shared" si="0"/>
        <v>9317.0014933304519</v>
      </c>
      <c r="H25" s="56">
        <v>201</v>
      </c>
      <c r="I25" s="56">
        <v>182</v>
      </c>
      <c r="J25" s="57">
        <f t="shared" si="1"/>
        <v>383</v>
      </c>
      <c r="K25" s="56">
        <v>115</v>
      </c>
      <c r="L25" s="56">
        <v>147</v>
      </c>
      <c r="M25" s="57">
        <f t="shared" si="9"/>
        <v>262</v>
      </c>
      <c r="N25" s="32">
        <f t="shared" si="10"/>
        <v>5.9266579953819405E-2</v>
      </c>
      <c r="O25" s="32">
        <f t="shared" si="11"/>
        <v>6.669835283724658E-2</v>
      </c>
      <c r="P25" s="33">
        <f t="shared" si="12"/>
        <v>6.3078870533841008E-2</v>
      </c>
      <c r="Q25" s="41"/>
      <c r="R25" s="58">
        <f t="shared" si="6"/>
        <v>13.491774353031495</v>
      </c>
      <c r="S25" s="58">
        <f t="shared" si="7"/>
        <v>15.360488747028871</v>
      </c>
      <c r="T25" s="58">
        <f t="shared" si="8"/>
        <v>14.444963555551089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3932.2497378953694</v>
      </c>
      <c r="F26" s="56">
        <v>4989.991325930886</v>
      </c>
      <c r="G26" s="57">
        <f t="shared" si="0"/>
        <v>8922.2410638262554</v>
      </c>
      <c r="H26" s="56">
        <v>201</v>
      </c>
      <c r="I26" s="56">
        <v>182</v>
      </c>
      <c r="J26" s="57">
        <f t="shared" si="1"/>
        <v>383</v>
      </c>
      <c r="K26" s="56">
        <v>115</v>
      </c>
      <c r="L26" s="56">
        <v>146</v>
      </c>
      <c r="M26" s="57">
        <f t="shared" si="9"/>
        <v>261</v>
      </c>
      <c r="N26" s="32">
        <f t="shared" si="10"/>
        <v>5.4663169176703864E-2</v>
      </c>
      <c r="O26" s="32">
        <f t="shared" si="11"/>
        <v>6.6075097006500078E-2</v>
      </c>
      <c r="P26" s="33">
        <f t="shared" si="12"/>
        <v>6.0507819714533527E-2</v>
      </c>
      <c r="Q26" s="41"/>
      <c r="R26" s="58">
        <f t="shared" si="6"/>
        <v>12.443828284479018</v>
      </c>
      <c r="S26" s="58">
        <f t="shared" si="7"/>
        <v>15.213388188813676</v>
      </c>
      <c r="T26" s="58">
        <f t="shared" si="8"/>
        <v>13.854411589792322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4144.5556552476228</v>
      </c>
      <c r="F27" s="56">
        <v>3204.8139340378402</v>
      </c>
      <c r="G27" s="57">
        <f t="shared" si="0"/>
        <v>7349.369589285463</v>
      </c>
      <c r="H27" s="56">
        <v>201</v>
      </c>
      <c r="I27" s="56">
        <v>180</v>
      </c>
      <c r="J27" s="57">
        <f t="shared" si="1"/>
        <v>381</v>
      </c>
      <c r="K27" s="56">
        <v>115</v>
      </c>
      <c r="L27" s="56">
        <v>128</v>
      </c>
      <c r="M27" s="57">
        <f t="shared" si="9"/>
        <v>243</v>
      </c>
      <c r="N27" s="32">
        <f t="shared" si="10"/>
        <v>5.7614485865875538E-2</v>
      </c>
      <c r="O27" s="32">
        <f t="shared" si="11"/>
        <v>4.5378538939140241E-2</v>
      </c>
      <c r="P27" s="33">
        <f t="shared" si="12"/>
        <v>5.1552816984325636E-2</v>
      </c>
      <c r="Q27" s="41"/>
      <c r="R27" s="58">
        <f t="shared" si="6"/>
        <v>13.115682453315262</v>
      </c>
      <c r="S27" s="58">
        <f t="shared" si="7"/>
        <v>10.405240045577404</v>
      </c>
      <c r="T27" s="58">
        <f t="shared" si="8"/>
        <v>11.777835880265165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1345.7394135031486</v>
      </c>
      <c r="F28" s="56">
        <v>885.52996396092522</v>
      </c>
      <c r="G28" s="57">
        <f t="shared" si="0"/>
        <v>2231.2693774640738</v>
      </c>
      <c r="H28" s="56">
        <v>132</v>
      </c>
      <c r="I28" s="56">
        <v>131</v>
      </c>
      <c r="J28" s="57">
        <f t="shared" si="1"/>
        <v>263</v>
      </c>
      <c r="K28" s="56">
        <v>0</v>
      </c>
      <c r="L28" s="56">
        <v>0</v>
      </c>
      <c r="M28" s="57">
        <f t="shared" si="9"/>
        <v>0</v>
      </c>
      <c r="N28" s="32">
        <f t="shared" si="10"/>
        <v>4.719905350389831E-2</v>
      </c>
      <c r="O28" s="32">
        <f t="shared" si="11"/>
        <v>3.1295234802124865E-2</v>
      </c>
      <c r="P28" s="33">
        <f t="shared" si="12"/>
        <v>3.9277379549783019E-2</v>
      </c>
      <c r="Q28" s="41"/>
      <c r="R28" s="58">
        <f t="shared" si="6"/>
        <v>10.194995556842034</v>
      </c>
      <c r="S28" s="58">
        <f t="shared" si="7"/>
        <v>6.7597707172589709</v>
      </c>
      <c r="T28" s="58">
        <f t="shared" si="8"/>
        <v>8.4839139827531334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1211.9917459022377</v>
      </c>
      <c r="F29" s="56">
        <v>937.76297935852949</v>
      </c>
      <c r="G29" s="57">
        <f t="shared" si="0"/>
        <v>2149.7547252607674</v>
      </c>
      <c r="H29" s="56">
        <v>133</v>
      </c>
      <c r="I29" s="56">
        <v>131</v>
      </c>
      <c r="J29" s="57">
        <f t="shared" si="1"/>
        <v>264</v>
      </c>
      <c r="K29" s="56">
        <v>0</v>
      </c>
      <c r="L29" s="56">
        <v>0</v>
      </c>
      <c r="M29" s="57">
        <f t="shared" si="9"/>
        <v>0</v>
      </c>
      <c r="N29" s="32">
        <f t="shared" si="10"/>
        <v>4.2188518027786052E-2</v>
      </c>
      <c r="O29" s="32">
        <f t="shared" si="11"/>
        <v>3.3141185303877913E-2</v>
      </c>
      <c r="P29" s="33">
        <f t="shared" si="12"/>
        <v>3.7699121865543757E-2</v>
      </c>
      <c r="Q29" s="41"/>
      <c r="R29" s="58">
        <f t="shared" si="6"/>
        <v>9.1127198940017866</v>
      </c>
      <c r="S29" s="58">
        <f t="shared" si="7"/>
        <v>7.1584960256376293</v>
      </c>
      <c r="T29" s="58">
        <f t="shared" si="8"/>
        <v>8.1430103229574513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1186.9552679564083</v>
      </c>
      <c r="F30" s="56">
        <v>956.70263787257318</v>
      </c>
      <c r="G30" s="57">
        <f t="shared" si="0"/>
        <v>2143.6579058289817</v>
      </c>
      <c r="H30" s="56">
        <v>133</v>
      </c>
      <c r="I30" s="56">
        <v>111</v>
      </c>
      <c r="J30" s="57">
        <f t="shared" si="1"/>
        <v>244</v>
      </c>
      <c r="K30" s="56">
        <v>0</v>
      </c>
      <c r="L30" s="56">
        <v>0</v>
      </c>
      <c r="M30" s="57">
        <f t="shared" si="9"/>
        <v>0</v>
      </c>
      <c r="N30" s="32">
        <f t="shared" si="10"/>
        <v>4.131701712463131E-2</v>
      </c>
      <c r="O30" s="32">
        <f t="shared" si="11"/>
        <v>3.9902512423780997E-2</v>
      </c>
      <c r="P30" s="33">
        <f t="shared" si="12"/>
        <v>4.0673533428752691E-2</v>
      </c>
      <c r="Q30" s="41"/>
      <c r="R30" s="58">
        <f t="shared" si="6"/>
        <v>8.9244756989203626</v>
      </c>
      <c r="S30" s="58">
        <f t="shared" si="7"/>
        <v>8.6189426835366945</v>
      </c>
      <c r="T30" s="58">
        <f t="shared" si="8"/>
        <v>8.7854832206105815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1077.7358899524868</v>
      </c>
      <c r="F31" s="56">
        <v>993.5705431875017</v>
      </c>
      <c r="G31" s="57">
        <f t="shared" si="0"/>
        <v>2071.3064331399883</v>
      </c>
      <c r="H31" s="56">
        <v>139</v>
      </c>
      <c r="I31" s="56">
        <v>110</v>
      </c>
      <c r="J31" s="57">
        <f t="shared" si="1"/>
        <v>249</v>
      </c>
      <c r="K31" s="56">
        <v>0</v>
      </c>
      <c r="L31" s="56">
        <v>0</v>
      </c>
      <c r="M31" s="57">
        <f t="shared" si="9"/>
        <v>0</v>
      </c>
      <c r="N31" s="32">
        <f t="shared" si="10"/>
        <v>3.5895813014671159E-2</v>
      </c>
      <c r="O31" s="32">
        <f t="shared" si="11"/>
        <v>4.1816942053346032E-2</v>
      </c>
      <c r="P31" s="33">
        <f t="shared" si="12"/>
        <v>3.8511572830953224E-2</v>
      </c>
      <c r="Q31" s="41"/>
      <c r="R31" s="58">
        <f t="shared" si="6"/>
        <v>7.7534956111689697</v>
      </c>
      <c r="S31" s="58">
        <f t="shared" si="7"/>
        <v>9.032459483522743</v>
      </c>
      <c r="T31" s="58">
        <f t="shared" si="8"/>
        <v>8.3184997314858968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995.52995287858187</v>
      </c>
      <c r="F32" s="56">
        <v>983.03295757460296</v>
      </c>
      <c r="G32" s="57">
        <f t="shared" si="0"/>
        <v>1978.5629104531849</v>
      </c>
      <c r="H32" s="56">
        <v>154</v>
      </c>
      <c r="I32" s="56">
        <v>110</v>
      </c>
      <c r="J32" s="57">
        <f t="shared" si="1"/>
        <v>264</v>
      </c>
      <c r="K32" s="56">
        <v>0</v>
      </c>
      <c r="L32" s="56">
        <v>0</v>
      </c>
      <c r="M32" s="57">
        <f t="shared" si="9"/>
        <v>0</v>
      </c>
      <c r="N32" s="32">
        <f t="shared" si="10"/>
        <v>2.9928149136561503E-2</v>
      </c>
      <c r="O32" s="32">
        <f t="shared" si="11"/>
        <v>4.137344097536208E-2</v>
      </c>
      <c r="P32" s="33">
        <f t="shared" si="12"/>
        <v>3.4697020736061748E-2</v>
      </c>
      <c r="Q32" s="41"/>
      <c r="R32" s="58">
        <f t="shared" si="6"/>
        <v>6.4644802134972847</v>
      </c>
      <c r="S32" s="58">
        <f t="shared" si="7"/>
        <v>8.9366632506782082</v>
      </c>
      <c r="T32" s="58">
        <f t="shared" si="8"/>
        <v>7.4945564789893373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798.61122537918686</v>
      </c>
      <c r="F33" s="56">
        <v>802.935294094558</v>
      </c>
      <c r="G33" s="57">
        <f t="shared" si="0"/>
        <v>1601.5465194737449</v>
      </c>
      <c r="H33" s="56">
        <v>153</v>
      </c>
      <c r="I33" s="56">
        <v>110</v>
      </c>
      <c r="J33" s="57">
        <f t="shared" si="1"/>
        <v>263</v>
      </c>
      <c r="K33" s="56">
        <v>0</v>
      </c>
      <c r="L33" s="56">
        <v>0</v>
      </c>
      <c r="M33" s="57">
        <f t="shared" si="9"/>
        <v>0</v>
      </c>
      <c r="N33" s="32">
        <f t="shared" si="10"/>
        <v>2.4165190794577185E-2</v>
      </c>
      <c r="O33" s="32">
        <f t="shared" si="11"/>
        <v>3.3793572983777692E-2</v>
      </c>
      <c r="P33" s="33">
        <f t="shared" si="12"/>
        <v>2.8192270797664853E-2</v>
      </c>
      <c r="Q33" s="41"/>
      <c r="R33" s="58">
        <f t="shared" si="6"/>
        <v>5.2196812116286724</v>
      </c>
      <c r="S33" s="58">
        <f t="shared" si="7"/>
        <v>7.2994117644959822</v>
      </c>
      <c r="T33" s="58">
        <f t="shared" si="8"/>
        <v>6.0895304922956077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357.18589584829266</v>
      </c>
      <c r="F34" s="56">
        <v>355.0706164805311</v>
      </c>
      <c r="G34" s="57">
        <f t="shared" si="0"/>
        <v>712.25651232882376</v>
      </c>
      <c r="H34" s="56">
        <v>153</v>
      </c>
      <c r="I34" s="56">
        <v>110</v>
      </c>
      <c r="J34" s="57">
        <f t="shared" si="1"/>
        <v>263</v>
      </c>
      <c r="K34" s="56">
        <v>0</v>
      </c>
      <c r="L34" s="56">
        <v>0</v>
      </c>
      <c r="M34" s="57">
        <f t="shared" si="9"/>
        <v>0</v>
      </c>
      <c r="N34" s="32">
        <f t="shared" si="10"/>
        <v>1.0808094161470971E-2</v>
      </c>
      <c r="O34" s="32">
        <f t="shared" si="11"/>
        <v>1.4944049515173868E-2</v>
      </c>
      <c r="P34" s="33">
        <f t="shared" si="12"/>
        <v>1.2537961419673704E-2</v>
      </c>
      <c r="Q34" s="41"/>
      <c r="R34" s="58">
        <f t="shared" si="6"/>
        <v>2.3345483388777297</v>
      </c>
      <c r="S34" s="58">
        <f t="shared" si="7"/>
        <v>3.2279146952775553</v>
      </c>
      <c r="T34" s="58">
        <f t="shared" si="8"/>
        <v>2.7081996666495201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190.07880862819337</v>
      </c>
      <c r="F35" s="56">
        <v>209.94632921215259</v>
      </c>
      <c r="G35" s="57">
        <f t="shared" si="0"/>
        <v>400.02513784034596</v>
      </c>
      <c r="H35" s="56">
        <v>153</v>
      </c>
      <c r="I35" s="56">
        <v>109</v>
      </c>
      <c r="J35" s="57">
        <f t="shared" si="1"/>
        <v>262</v>
      </c>
      <c r="K35" s="56">
        <v>0</v>
      </c>
      <c r="L35" s="56">
        <v>0</v>
      </c>
      <c r="M35" s="57">
        <f t="shared" si="9"/>
        <v>0</v>
      </c>
      <c r="N35" s="32">
        <f t="shared" si="10"/>
        <v>5.7515979371881316E-3</v>
      </c>
      <c r="O35" s="32">
        <f t="shared" si="11"/>
        <v>8.9171903335097096E-3</v>
      </c>
      <c r="P35" s="33">
        <f t="shared" si="12"/>
        <v>7.0685810333677192E-3</v>
      </c>
      <c r="Q35" s="41"/>
      <c r="R35" s="58">
        <f t="shared" si="6"/>
        <v>1.2423451544326365</v>
      </c>
      <c r="S35" s="58">
        <f t="shared" si="7"/>
        <v>1.9261131120380972</v>
      </c>
      <c r="T35" s="58">
        <f t="shared" si="8"/>
        <v>1.5268135032074273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35.41178871329992</v>
      </c>
      <c r="F36" s="61">
        <v>27.000000000000004</v>
      </c>
      <c r="G36" s="62">
        <f t="shared" si="0"/>
        <v>62.411788713299927</v>
      </c>
      <c r="H36" s="61">
        <v>151</v>
      </c>
      <c r="I36" s="61">
        <v>131</v>
      </c>
      <c r="J36" s="62">
        <f t="shared" si="1"/>
        <v>282</v>
      </c>
      <c r="K36" s="61">
        <v>0</v>
      </c>
      <c r="L36" s="61">
        <v>0</v>
      </c>
      <c r="M36" s="62">
        <f t="shared" si="9"/>
        <v>0</v>
      </c>
      <c r="N36" s="34">
        <f t="shared" si="10"/>
        <v>1.0857183196375988E-3</v>
      </c>
      <c r="O36" s="34">
        <f t="shared" si="11"/>
        <v>9.5419847328244293E-4</v>
      </c>
      <c r="P36" s="35">
        <f t="shared" si="12"/>
        <v>1.0246222207988562E-3</v>
      </c>
      <c r="Q36" s="41"/>
      <c r="R36" s="58">
        <f t="shared" si="6"/>
        <v>0.23451515704172132</v>
      </c>
      <c r="S36" s="58">
        <f t="shared" si="7"/>
        <v>0.20610687022900767</v>
      </c>
      <c r="T36" s="58">
        <f t="shared" si="8"/>
        <v>0.22131839969255293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1463.4400360807426</v>
      </c>
      <c r="F37" s="64">
        <v>1828.001442331109</v>
      </c>
      <c r="G37" s="65">
        <f t="shared" si="0"/>
        <v>3291.4414784118517</v>
      </c>
      <c r="H37" s="64">
        <v>66</v>
      </c>
      <c r="I37" s="64">
        <v>44</v>
      </c>
      <c r="J37" s="65">
        <f t="shared" si="1"/>
        <v>110</v>
      </c>
      <c r="K37" s="64">
        <v>45</v>
      </c>
      <c r="L37" s="64">
        <v>60</v>
      </c>
      <c r="M37" s="65">
        <f t="shared" si="9"/>
        <v>105</v>
      </c>
      <c r="N37" s="30">
        <f t="shared" si="10"/>
        <v>5.7579478914099098E-2</v>
      </c>
      <c r="O37" s="30">
        <f t="shared" si="11"/>
        <v>7.4967250751767925E-2</v>
      </c>
      <c r="P37" s="31">
        <f t="shared" si="12"/>
        <v>6.6093202377748031E-2</v>
      </c>
      <c r="Q37" s="41"/>
      <c r="R37" s="58">
        <f t="shared" si="6"/>
        <v>13.18414446919588</v>
      </c>
      <c r="S37" s="58">
        <f t="shared" si="7"/>
        <v>17.576936945491433</v>
      </c>
      <c r="T37" s="58">
        <f t="shared" si="8"/>
        <v>15.309030132148147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1395.7857515400945</v>
      </c>
      <c r="F38" s="56">
        <v>1838.823965391306</v>
      </c>
      <c r="G38" s="57">
        <f t="shared" si="0"/>
        <v>3234.6097169314007</v>
      </c>
      <c r="H38" s="56">
        <v>66</v>
      </c>
      <c r="I38" s="56">
        <v>44</v>
      </c>
      <c r="J38" s="57">
        <f t="shared" ref="J38:J47" si="13">+H38+I38</f>
        <v>110</v>
      </c>
      <c r="K38" s="56">
        <v>47</v>
      </c>
      <c r="L38" s="56">
        <v>46</v>
      </c>
      <c r="M38" s="57">
        <f t="shared" ref="M38:M47" si="14">+K38+L38</f>
        <v>93</v>
      </c>
      <c r="N38" s="32">
        <f t="shared" si="10"/>
        <v>5.3866384360145667E-2</v>
      </c>
      <c r="O38" s="32">
        <f t="shared" si="11"/>
        <v>8.7931520915804612E-2</v>
      </c>
      <c r="P38" s="33">
        <f t="shared" si="12"/>
        <v>6.9080166515705643E-2</v>
      </c>
      <c r="Q38" s="41"/>
      <c r="R38" s="58">
        <f t="shared" si="6"/>
        <v>12.352086296814996</v>
      </c>
      <c r="S38" s="58">
        <f t="shared" si="7"/>
        <v>20.431377393236733</v>
      </c>
      <c r="T38" s="58">
        <f t="shared" si="8"/>
        <v>15.934038014440398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1358.1951283563069</v>
      </c>
      <c r="F39" s="56">
        <v>1849.3859689190026</v>
      </c>
      <c r="G39" s="57">
        <f t="shared" si="0"/>
        <v>3207.5810972753097</v>
      </c>
      <c r="H39" s="56">
        <v>66</v>
      </c>
      <c r="I39" s="56">
        <v>44</v>
      </c>
      <c r="J39" s="57">
        <f t="shared" si="13"/>
        <v>110</v>
      </c>
      <c r="K39" s="56">
        <v>66</v>
      </c>
      <c r="L39" s="56">
        <v>44</v>
      </c>
      <c r="M39" s="57">
        <f t="shared" si="14"/>
        <v>110</v>
      </c>
      <c r="N39" s="32">
        <f t="shared" si="10"/>
        <v>4.4350676866389334E-2</v>
      </c>
      <c r="O39" s="32">
        <f t="shared" si="11"/>
        <v>9.0585127787960545E-2</v>
      </c>
      <c r="P39" s="33">
        <f t="shared" si="12"/>
        <v>6.2844457235017817E-2</v>
      </c>
      <c r="Q39" s="41"/>
      <c r="R39" s="58">
        <f t="shared" si="6"/>
        <v>10.289357033002325</v>
      </c>
      <c r="S39" s="58">
        <f t="shared" si="7"/>
        <v>21.015749646806849</v>
      </c>
      <c r="T39" s="58">
        <f t="shared" si="8"/>
        <v>14.579914078524135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1324.8572684314618</v>
      </c>
      <c r="F40" s="56">
        <v>1783.8386553146049</v>
      </c>
      <c r="G40" s="57">
        <f t="shared" si="0"/>
        <v>3108.6959237460669</v>
      </c>
      <c r="H40" s="56">
        <v>66</v>
      </c>
      <c r="I40" s="56">
        <v>44</v>
      </c>
      <c r="J40" s="57">
        <f t="shared" si="13"/>
        <v>110</v>
      </c>
      <c r="K40" s="56">
        <v>66</v>
      </c>
      <c r="L40" s="56">
        <v>44</v>
      </c>
      <c r="M40" s="57">
        <f t="shared" si="14"/>
        <v>110</v>
      </c>
      <c r="N40" s="32">
        <f t="shared" si="10"/>
        <v>4.3262058138435922E-2</v>
      </c>
      <c r="O40" s="32">
        <f t="shared" si="11"/>
        <v>8.7374542286177748E-2</v>
      </c>
      <c r="P40" s="33">
        <f t="shared" si="12"/>
        <v>6.0907051797532662E-2</v>
      </c>
      <c r="Q40" s="41"/>
      <c r="R40" s="58">
        <f t="shared" si="6"/>
        <v>10.036797488117134</v>
      </c>
      <c r="S40" s="58">
        <f t="shared" si="7"/>
        <v>20.270893810393236</v>
      </c>
      <c r="T40" s="58">
        <f t="shared" si="8"/>
        <v>14.130436017027577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1306.0811817734407</v>
      </c>
      <c r="F41" s="56">
        <v>1782.770626064414</v>
      </c>
      <c r="G41" s="57">
        <f t="shared" si="0"/>
        <v>3088.8518078378547</v>
      </c>
      <c r="H41" s="56">
        <v>66</v>
      </c>
      <c r="I41" s="56">
        <v>44</v>
      </c>
      <c r="J41" s="57">
        <f t="shared" si="13"/>
        <v>110</v>
      </c>
      <c r="K41" s="56">
        <v>66</v>
      </c>
      <c r="L41" s="56">
        <v>44</v>
      </c>
      <c r="M41" s="57">
        <f t="shared" si="14"/>
        <v>110</v>
      </c>
      <c r="N41" s="32">
        <f t="shared" si="10"/>
        <v>4.2648941411097201E-2</v>
      </c>
      <c r="O41" s="32">
        <f t="shared" si="11"/>
        <v>8.7322228941242849E-2</v>
      </c>
      <c r="P41" s="33">
        <f t="shared" si="12"/>
        <v>6.0518256423155461E-2</v>
      </c>
      <c r="Q41" s="41"/>
      <c r="R41" s="58">
        <f t="shared" si="6"/>
        <v>9.8945544073745513</v>
      </c>
      <c r="S41" s="58">
        <f t="shared" si="7"/>
        <v>20.25875711436834</v>
      </c>
      <c r="T41" s="58">
        <f t="shared" si="8"/>
        <v>14.040235490172067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911.60549938739871</v>
      </c>
      <c r="F42" s="56">
        <v>713.9089453010572</v>
      </c>
      <c r="G42" s="57">
        <f t="shared" si="0"/>
        <v>1625.514444688456</v>
      </c>
      <c r="H42" s="56">
        <v>0</v>
      </c>
      <c r="I42" s="56">
        <v>0</v>
      </c>
      <c r="J42" s="57">
        <f t="shared" si="13"/>
        <v>0</v>
      </c>
      <c r="K42" s="56">
        <v>66</v>
      </c>
      <c r="L42" s="56">
        <v>44</v>
      </c>
      <c r="M42" s="57">
        <f t="shared" si="14"/>
        <v>110</v>
      </c>
      <c r="N42" s="32">
        <f t="shared" si="10"/>
        <v>5.5694373129728657E-2</v>
      </c>
      <c r="O42" s="32">
        <f t="shared" si="11"/>
        <v>6.5424206864099818E-2</v>
      </c>
      <c r="P42" s="33">
        <f t="shared" si="12"/>
        <v>5.958630662347713E-2</v>
      </c>
      <c r="Q42" s="41"/>
      <c r="R42" s="58">
        <f t="shared" si="6"/>
        <v>13.812204536172707</v>
      </c>
      <c r="S42" s="58">
        <f t="shared" si="7"/>
        <v>16.225203302296755</v>
      </c>
      <c r="T42" s="58">
        <f t="shared" si="8"/>
        <v>14.777404042622328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786.4793317211371</v>
      </c>
      <c r="F43" s="56">
        <v>737.97191347291732</v>
      </c>
      <c r="G43" s="57">
        <f t="shared" si="0"/>
        <v>1524.4512451940545</v>
      </c>
      <c r="H43" s="56">
        <v>0</v>
      </c>
      <c r="I43" s="56">
        <v>0</v>
      </c>
      <c r="J43" s="57">
        <f t="shared" si="13"/>
        <v>0</v>
      </c>
      <c r="K43" s="56">
        <v>66</v>
      </c>
      <c r="L43" s="56">
        <v>44</v>
      </c>
      <c r="M43" s="57">
        <f t="shared" si="14"/>
        <v>110</v>
      </c>
      <c r="N43" s="32">
        <f t="shared" si="10"/>
        <v>4.8049812544057741E-2</v>
      </c>
      <c r="O43" s="32">
        <f t="shared" si="11"/>
        <v>6.7629390897444769E-2</v>
      </c>
      <c r="P43" s="33">
        <f t="shared" si="12"/>
        <v>5.5881643885412557E-2</v>
      </c>
      <c r="Q43" s="41"/>
      <c r="R43" s="58">
        <f t="shared" si="6"/>
        <v>11.916353510926319</v>
      </c>
      <c r="S43" s="58">
        <f t="shared" si="7"/>
        <v>16.772088942566302</v>
      </c>
      <c r="T43" s="58">
        <f t="shared" si="8"/>
        <v>13.858647683582314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735.94120042827149</v>
      </c>
      <c r="F44" s="56">
        <v>740.78389115829486</v>
      </c>
      <c r="G44" s="57">
        <f t="shared" si="0"/>
        <v>1476.7250915865664</v>
      </c>
      <c r="H44" s="56">
        <v>0</v>
      </c>
      <c r="I44" s="56">
        <v>0</v>
      </c>
      <c r="J44" s="57">
        <f t="shared" si="13"/>
        <v>0</v>
      </c>
      <c r="K44" s="56">
        <v>66</v>
      </c>
      <c r="L44" s="56">
        <v>44</v>
      </c>
      <c r="M44" s="57">
        <f t="shared" si="14"/>
        <v>110</v>
      </c>
      <c r="N44" s="32">
        <f t="shared" si="10"/>
        <v>4.4962194552069373E-2</v>
      </c>
      <c r="O44" s="32">
        <f t="shared" si="11"/>
        <v>6.7887086799697113E-2</v>
      </c>
      <c r="P44" s="33">
        <f t="shared" si="12"/>
        <v>5.4132151451120471E-2</v>
      </c>
      <c r="Q44" s="41"/>
      <c r="R44" s="58">
        <f t="shared" si="6"/>
        <v>11.150624248913203</v>
      </c>
      <c r="S44" s="58">
        <f t="shared" si="7"/>
        <v>16.835997526324885</v>
      </c>
      <c r="T44" s="58">
        <f t="shared" si="8"/>
        <v>13.424773559877876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714.40371713682327</v>
      </c>
      <c r="F45" s="56">
        <v>742.51974649030353</v>
      </c>
      <c r="G45" s="57">
        <f t="shared" si="0"/>
        <v>1456.9234636271267</v>
      </c>
      <c r="H45" s="56">
        <v>0</v>
      </c>
      <c r="I45" s="56">
        <v>0</v>
      </c>
      <c r="J45" s="57">
        <f t="shared" si="13"/>
        <v>0</v>
      </c>
      <c r="K45" s="56">
        <v>66</v>
      </c>
      <c r="L45" s="56">
        <v>44</v>
      </c>
      <c r="M45" s="57">
        <f t="shared" si="14"/>
        <v>110</v>
      </c>
      <c r="N45" s="32">
        <f t="shared" si="10"/>
        <v>4.364636590523114E-2</v>
      </c>
      <c r="O45" s="32">
        <f t="shared" si="11"/>
        <v>6.8046164451090865E-2</v>
      </c>
      <c r="P45" s="33">
        <f t="shared" si="12"/>
        <v>5.3406285323575026E-2</v>
      </c>
      <c r="Q45" s="41"/>
      <c r="R45" s="58">
        <f t="shared" si="6"/>
        <v>10.824298744497323</v>
      </c>
      <c r="S45" s="58">
        <f t="shared" si="7"/>
        <v>16.875448783870535</v>
      </c>
      <c r="T45" s="58">
        <f t="shared" si="8"/>
        <v>13.244758760246606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706.53418866393724</v>
      </c>
      <c r="F46" s="56">
        <v>735.95276183843771</v>
      </c>
      <c r="G46" s="57">
        <f t="shared" si="0"/>
        <v>1442.4869505023748</v>
      </c>
      <c r="H46" s="56">
        <v>0</v>
      </c>
      <c r="I46" s="56">
        <v>0</v>
      </c>
      <c r="J46" s="57">
        <f t="shared" si="13"/>
        <v>0</v>
      </c>
      <c r="K46" s="56">
        <v>66</v>
      </c>
      <c r="L46" s="56">
        <v>44</v>
      </c>
      <c r="M46" s="57">
        <f t="shared" si="14"/>
        <v>110</v>
      </c>
      <c r="N46" s="32">
        <f t="shared" si="10"/>
        <v>4.3165578486310925E-2</v>
      </c>
      <c r="O46" s="32">
        <f t="shared" si="11"/>
        <v>6.7444351341499051E-2</v>
      </c>
      <c r="P46" s="33">
        <f t="shared" si="12"/>
        <v>5.2877087628386173E-2</v>
      </c>
      <c r="Q46" s="41"/>
      <c r="R46" s="58">
        <f t="shared" si="6"/>
        <v>10.705063464605109</v>
      </c>
      <c r="S46" s="58">
        <f t="shared" si="7"/>
        <v>16.726199132691765</v>
      </c>
      <c r="T46" s="58">
        <f t="shared" si="8"/>
        <v>13.113517731839771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696.20045495822319</v>
      </c>
      <c r="F47" s="56">
        <v>726.45047553392237</v>
      </c>
      <c r="G47" s="57">
        <f t="shared" si="0"/>
        <v>1422.6509304921456</v>
      </c>
      <c r="H47" s="56">
        <v>0</v>
      </c>
      <c r="I47" s="56">
        <v>0</v>
      </c>
      <c r="J47" s="57">
        <f t="shared" si="13"/>
        <v>0</v>
      </c>
      <c r="K47" s="56">
        <v>66</v>
      </c>
      <c r="L47" s="56">
        <v>44</v>
      </c>
      <c r="M47" s="57">
        <f t="shared" si="14"/>
        <v>110</v>
      </c>
      <c r="N47" s="32">
        <f t="shared" si="10"/>
        <v>4.2534240894319598E-2</v>
      </c>
      <c r="O47" s="32">
        <f t="shared" si="11"/>
        <v>6.6573540646437168E-2</v>
      </c>
      <c r="P47" s="33">
        <f t="shared" si="12"/>
        <v>5.2149960795166629E-2</v>
      </c>
      <c r="Q47" s="41"/>
      <c r="R47" s="58">
        <f t="shared" ref="R47:T48" si="15">+E47/(H47+K47)</f>
        <v>10.54849174179126</v>
      </c>
      <c r="S47" s="58">
        <f t="shared" si="15"/>
        <v>16.510238080316416</v>
      </c>
      <c r="T47" s="58">
        <f t="shared" si="15"/>
        <v>12.933190277201323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685.1423989568259</v>
      </c>
      <c r="F48" s="56">
        <v>703.70774066861406</v>
      </c>
      <c r="G48" s="57">
        <f t="shared" si="0"/>
        <v>1388.8501396254401</v>
      </c>
      <c r="H48" s="56">
        <v>0</v>
      </c>
      <c r="I48" s="56">
        <v>0</v>
      </c>
      <c r="J48" s="57">
        <f t="shared" ref="J48:J58" si="16">+H48+I48</f>
        <v>0</v>
      </c>
      <c r="K48" s="56">
        <v>66</v>
      </c>
      <c r="L48" s="56">
        <v>44</v>
      </c>
      <c r="M48" s="57">
        <f t="shared" ref="M48:M58" si="17">+K48+L48</f>
        <v>110</v>
      </c>
      <c r="N48" s="32">
        <f>+E48/(H48*216+K48*248)</f>
        <v>4.1858650962660428E-2</v>
      </c>
      <c r="O48" s="32">
        <f t="shared" ref="O48" si="18">+F48/(I48*216+L48*248)</f>
        <v>6.4489345735760081E-2</v>
      </c>
      <c r="P48" s="33">
        <f t="shared" ref="P48" si="19">+G48/(J48*216+M48*248)</f>
        <v>5.0910928871900296E-2</v>
      </c>
      <c r="Q48" s="41"/>
      <c r="R48" s="58">
        <f t="shared" si="15"/>
        <v>10.380945438739786</v>
      </c>
      <c r="S48" s="58">
        <f t="shared" si="15"/>
        <v>15.993357742468502</v>
      </c>
      <c r="T48" s="58">
        <f t="shared" si="15"/>
        <v>12.625910360231273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627.30973385703032</v>
      </c>
      <c r="F49" s="56">
        <v>666.98166819351081</v>
      </c>
      <c r="G49" s="57">
        <f t="shared" si="0"/>
        <v>1294.2914020505411</v>
      </c>
      <c r="H49" s="56">
        <v>0</v>
      </c>
      <c r="I49" s="56">
        <v>0</v>
      </c>
      <c r="J49" s="57">
        <f t="shared" si="16"/>
        <v>0</v>
      </c>
      <c r="K49" s="56">
        <v>66</v>
      </c>
      <c r="L49" s="56">
        <v>44</v>
      </c>
      <c r="M49" s="57">
        <f t="shared" si="17"/>
        <v>110</v>
      </c>
      <c r="N49" s="32">
        <f t="shared" si="10"/>
        <v>3.8325374746886014E-2</v>
      </c>
      <c r="O49" s="32">
        <f t="shared" si="11"/>
        <v>6.1123686601311476E-2</v>
      </c>
      <c r="P49" s="33">
        <f t="shared" si="12"/>
        <v>4.7444699488656199E-2</v>
      </c>
      <c r="Q49" s="41"/>
      <c r="R49" s="58">
        <f t="shared" si="6"/>
        <v>9.5046929372277322</v>
      </c>
      <c r="S49" s="58">
        <f t="shared" si="7"/>
        <v>15.158674277125245</v>
      </c>
      <c r="T49" s="58">
        <f t="shared" si="8"/>
        <v>11.766285473186738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658.06808864902609</v>
      </c>
      <c r="F50" s="56">
        <v>654.98446166427198</v>
      </c>
      <c r="G50" s="57">
        <f t="shared" si="0"/>
        <v>1313.0525503132981</v>
      </c>
      <c r="H50" s="56">
        <v>0</v>
      </c>
      <c r="I50" s="56">
        <v>0</v>
      </c>
      <c r="J50" s="57">
        <f t="shared" si="16"/>
        <v>0</v>
      </c>
      <c r="K50" s="56">
        <v>66</v>
      </c>
      <c r="L50" s="56">
        <v>57</v>
      </c>
      <c r="M50" s="57">
        <f t="shared" si="17"/>
        <v>123</v>
      </c>
      <c r="N50" s="32">
        <f t="shared" si="10"/>
        <v>4.0204550870541672E-2</v>
      </c>
      <c r="O50" s="32">
        <f t="shared" si="11"/>
        <v>4.6334497854009053E-2</v>
      </c>
      <c r="P50" s="33">
        <f t="shared" si="12"/>
        <v>4.3045258009221675E-2</v>
      </c>
      <c r="Q50" s="41"/>
      <c r="R50" s="58">
        <f t="shared" si="6"/>
        <v>9.970728615894334</v>
      </c>
      <c r="S50" s="58">
        <f t="shared" si="7"/>
        <v>11.490955467794246</v>
      </c>
      <c r="T50" s="58">
        <f t="shared" si="8"/>
        <v>10.675223986286976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583.56547780335052</v>
      </c>
      <c r="F51" s="56">
        <v>660.00146872863877</v>
      </c>
      <c r="G51" s="57">
        <f t="shared" si="0"/>
        <v>1243.5669465319893</v>
      </c>
      <c r="H51" s="56">
        <v>0</v>
      </c>
      <c r="I51" s="56">
        <v>0</v>
      </c>
      <c r="J51" s="57">
        <f t="shared" si="16"/>
        <v>0</v>
      </c>
      <c r="K51" s="56">
        <v>66</v>
      </c>
      <c r="L51" s="56">
        <v>66</v>
      </c>
      <c r="M51" s="57">
        <f t="shared" si="17"/>
        <v>132</v>
      </c>
      <c r="N51" s="32">
        <f t="shared" si="10"/>
        <v>3.565282733402679E-2</v>
      </c>
      <c r="O51" s="32">
        <f t="shared" si="11"/>
        <v>4.0322670376871872E-2</v>
      </c>
      <c r="P51" s="33">
        <f t="shared" si="12"/>
        <v>3.7987748855449331E-2</v>
      </c>
      <c r="Q51" s="41"/>
      <c r="R51" s="58">
        <f t="shared" si="6"/>
        <v>8.8419011788386435</v>
      </c>
      <c r="S51" s="58">
        <f t="shared" si="7"/>
        <v>10.000022253464223</v>
      </c>
      <c r="T51" s="58">
        <f t="shared" si="8"/>
        <v>9.4209617161514334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561.30428729279924</v>
      </c>
      <c r="F52" s="56">
        <v>666.99155772077461</v>
      </c>
      <c r="G52" s="57">
        <f t="shared" si="0"/>
        <v>1228.2958450135739</v>
      </c>
      <c r="H52" s="56">
        <v>0</v>
      </c>
      <c r="I52" s="56">
        <v>0</v>
      </c>
      <c r="J52" s="57">
        <f t="shared" si="16"/>
        <v>0</v>
      </c>
      <c r="K52" s="56">
        <v>66</v>
      </c>
      <c r="L52" s="56">
        <v>66</v>
      </c>
      <c r="M52" s="57">
        <f t="shared" si="17"/>
        <v>132</v>
      </c>
      <c r="N52" s="32">
        <f t="shared" si="10"/>
        <v>3.4292783925513153E-2</v>
      </c>
      <c r="O52" s="32">
        <f t="shared" si="11"/>
        <v>4.0749728599754072E-2</v>
      </c>
      <c r="P52" s="33">
        <f t="shared" si="12"/>
        <v>3.7521256262633612E-2</v>
      </c>
      <c r="Q52" s="41"/>
      <c r="R52" s="58">
        <f t="shared" si="6"/>
        <v>8.5046104135272618</v>
      </c>
      <c r="S52" s="58">
        <f t="shared" si="7"/>
        <v>10.105932692739009</v>
      </c>
      <c r="T52" s="58">
        <f t="shared" si="8"/>
        <v>9.3052715531331351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551.46468877384655</v>
      </c>
      <c r="F53" s="56">
        <v>670.06687541028327</v>
      </c>
      <c r="G53" s="57">
        <f t="shared" si="0"/>
        <v>1221.5315641841298</v>
      </c>
      <c r="H53" s="56">
        <v>0</v>
      </c>
      <c r="I53" s="56">
        <v>0</v>
      </c>
      <c r="J53" s="57">
        <f t="shared" si="16"/>
        <v>0</v>
      </c>
      <c r="K53" s="56">
        <v>67</v>
      </c>
      <c r="L53" s="56">
        <v>46</v>
      </c>
      <c r="M53" s="57">
        <f t="shared" si="17"/>
        <v>113</v>
      </c>
      <c r="N53" s="32">
        <f t="shared" si="10"/>
        <v>3.3188775203048061E-2</v>
      </c>
      <c r="O53" s="32">
        <f t="shared" si="11"/>
        <v>5.8736577437787804E-2</v>
      </c>
      <c r="P53" s="33">
        <f t="shared" si="12"/>
        <v>4.35887654932961E-2</v>
      </c>
      <c r="Q53" s="41"/>
      <c r="R53" s="58">
        <f t="shared" si="6"/>
        <v>8.2308162503559181</v>
      </c>
      <c r="S53" s="58">
        <f t="shared" si="7"/>
        <v>14.566671204571376</v>
      </c>
      <c r="T53" s="58">
        <f t="shared" si="8"/>
        <v>10.810013842337431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513.7489069894018</v>
      </c>
      <c r="F54" s="56">
        <v>617.53591669491959</v>
      </c>
      <c r="G54" s="57">
        <f t="shared" si="0"/>
        <v>1131.2848236843215</v>
      </c>
      <c r="H54" s="56">
        <v>0</v>
      </c>
      <c r="I54" s="56">
        <v>0</v>
      </c>
      <c r="J54" s="57">
        <f t="shared" si="16"/>
        <v>0</v>
      </c>
      <c r="K54" s="56">
        <v>84</v>
      </c>
      <c r="L54" s="56">
        <v>46</v>
      </c>
      <c r="M54" s="57">
        <f t="shared" si="17"/>
        <v>130</v>
      </c>
      <c r="N54" s="32">
        <f t="shared" si="10"/>
        <v>2.4661525873147169E-2</v>
      </c>
      <c r="O54" s="32">
        <f t="shared" si="11"/>
        <v>5.4131830004814127E-2</v>
      </c>
      <c r="P54" s="33">
        <f t="shared" si="12"/>
        <v>3.5089479642813941E-2</v>
      </c>
      <c r="Q54" s="41"/>
      <c r="R54" s="58">
        <f t="shared" si="6"/>
        <v>6.1160584165404979</v>
      </c>
      <c r="S54" s="58">
        <f t="shared" si="7"/>
        <v>13.424693841193903</v>
      </c>
      <c r="T54" s="58">
        <f t="shared" si="8"/>
        <v>8.7021909514178581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382.18508059834107</v>
      </c>
      <c r="F55" s="56">
        <v>495.76501361132421</v>
      </c>
      <c r="G55" s="57">
        <f t="shared" si="0"/>
        <v>877.95009420966528</v>
      </c>
      <c r="H55" s="56">
        <v>0</v>
      </c>
      <c r="I55" s="56">
        <v>0</v>
      </c>
      <c r="J55" s="57">
        <f t="shared" si="16"/>
        <v>0</v>
      </c>
      <c r="K55" s="56">
        <v>88</v>
      </c>
      <c r="L55" s="56">
        <v>45</v>
      </c>
      <c r="M55" s="57">
        <f t="shared" si="17"/>
        <v>133</v>
      </c>
      <c r="N55" s="32">
        <f t="shared" si="10"/>
        <v>1.7512146288413723E-2</v>
      </c>
      <c r="O55" s="32">
        <f t="shared" si="11"/>
        <v>4.44233883164269E-2</v>
      </c>
      <c r="P55" s="33">
        <f t="shared" si="12"/>
        <v>2.6617453741500888E-2</v>
      </c>
      <c r="Q55" s="41"/>
      <c r="R55" s="58">
        <f t="shared" si="6"/>
        <v>4.3430122795266035</v>
      </c>
      <c r="S55" s="58">
        <f t="shared" si="7"/>
        <v>11.017000302473871</v>
      </c>
      <c r="T55" s="58">
        <f t="shared" si="8"/>
        <v>6.6011285278922198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356.6585283653958</v>
      </c>
      <c r="F56" s="56">
        <v>478.85408968052099</v>
      </c>
      <c r="G56" s="57">
        <f t="shared" si="0"/>
        <v>835.51261804591672</v>
      </c>
      <c r="H56" s="56">
        <v>0</v>
      </c>
      <c r="I56" s="56">
        <v>0</v>
      </c>
      <c r="J56" s="57">
        <f t="shared" si="16"/>
        <v>0</v>
      </c>
      <c r="K56" s="56">
        <v>88</v>
      </c>
      <c r="L56" s="56">
        <v>45</v>
      </c>
      <c r="M56" s="57">
        <f t="shared" si="17"/>
        <v>133</v>
      </c>
      <c r="N56" s="32">
        <f t="shared" si="10"/>
        <v>1.6342491219088883E-2</v>
      </c>
      <c r="O56" s="32">
        <f t="shared" si="11"/>
        <v>4.2908072552018006E-2</v>
      </c>
      <c r="P56" s="33">
        <f t="shared" si="12"/>
        <v>2.5330845805418285E-2</v>
      </c>
      <c r="Q56" s="41"/>
      <c r="R56" s="58">
        <f t="shared" si="6"/>
        <v>4.0529378223340435</v>
      </c>
      <c r="S56" s="58">
        <f t="shared" si="7"/>
        <v>10.641201992900466</v>
      </c>
      <c r="T56" s="58">
        <f t="shared" si="8"/>
        <v>6.2820497597437344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290.55210623659849</v>
      </c>
      <c r="F57" s="56">
        <v>388.99883567947444</v>
      </c>
      <c r="G57" s="57">
        <f t="shared" si="0"/>
        <v>679.55094191607293</v>
      </c>
      <c r="H57" s="56">
        <v>0</v>
      </c>
      <c r="I57" s="56">
        <v>0</v>
      </c>
      <c r="J57" s="57">
        <f t="shared" si="16"/>
        <v>0</v>
      </c>
      <c r="K57" s="56">
        <v>88</v>
      </c>
      <c r="L57" s="56">
        <v>45</v>
      </c>
      <c r="M57" s="57">
        <f t="shared" si="17"/>
        <v>133</v>
      </c>
      <c r="N57" s="32">
        <f t="shared" si="10"/>
        <v>1.3313421290166719E-2</v>
      </c>
      <c r="O57" s="32">
        <f t="shared" si="11"/>
        <v>3.4856526494576566E-2</v>
      </c>
      <c r="P57" s="33">
        <f t="shared" si="12"/>
        <v>2.0602441848049748E-2</v>
      </c>
      <c r="Q57" s="41"/>
      <c r="R57" s="58">
        <f t="shared" si="6"/>
        <v>3.3017284799613464</v>
      </c>
      <c r="S57" s="58">
        <f t="shared" si="7"/>
        <v>8.6444185706549881</v>
      </c>
      <c r="T57" s="58">
        <f t="shared" si="8"/>
        <v>5.1094055783163377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283.19995111248619</v>
      </c>
      <c r="F58" s="61">
        <v>334</v>
      </c>
      <c r="G58" s="62">
        <f t="shared" si="0"/>
        <v>617.19995111248613</v>
      </c>
      <c r="H58" s="56">
        <v>0</v>
      </c>
      <c r="I58" s="56">
        <v>0</v>
      </c>
      <c r="J58" s="57">
        <f t="shared" si="16"/>
        <v>0</v>
      </c>
      <c r="K58" s="56">
        <v>88</v>
      </c>
      <c r="L58" s="56">
        <v>45</v>
      </c>
      <c r="M58" s="57">
        <f t="shared" si="17"/>
        <v>133</v>
      </c>
      <c r="N58" s="34">
        <f t="shared" si="10"/>
        <v>1.2976537349362454E-2</v>
      </c>
      <c r="O58" s="34">
        <f t="shared" si="11"/>
        <v>2.9928315412186379E-2</v>
      </c>
      <c r="P58" s="35">
        <f t="shared" si="12"/>
        <v>1.8712101355581073E-2</v>
      </c>
      <c r="Q58" s="41"/>
      <c r="R58" s="58">
        <f t="shared" si="6"/>
        <v>3.2181812626418886</v>
      </c>
      <c r="S58" s="58">
        <f t="shared" si="7"/>
        <v>7.4222222222222225</v>
      </c>
      <c r="T58" s="58">
        <f t="shared" si="8"/>
        <v>4.640601136184106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1082.066659199385</v>
      </c>
      <c r="F59" s="64">
        <v>494.323409369145</v>
      </c>
      <c r="G59" s="65">
        <f t="shared" si="0"/>
        <v>1576.3900685685298</v>
      </c>
      <c r="H59" s="66">
        <v>3</v>
      </c>
      <c r="I59" s="64">
        <v>4</v>
      </c>
      <c r="J59" s="65">
        <f t="shared" ref="J59" si="20">+H59+I59</f>
        <v>7</v>
      </c>
      <c r="K59" s="66">
        <v>41</v>
      </c>
      <c r="L59" s="64">
        <v>40</v>
      </c>
      <c r="M59" s="65">
        <f t="shared" ref="M59" si="21">+K59+L59</f>
        <v>81</v>
      </c>
      <c r="N59" s="30">
        <f t="shared" si="10"/>
        <v>0.10004314526621533</v>
      </c>
      <c r="O59" s="30">
        <f t="shared" si="11"/>
        <v>4.583859508245039E-2</v>
      </c>
      <c r="P59" s="31">
        <f t="shared" si="12"/>
        <v>7.2981021692987494E-2</v>
      </c>
      <c r="Q59" s="41"/>
      <c r="R59" s="58">
        <f t="shared" si="6"/>
        <v>24.592424072713296</v>
      </c>
      <c r="S59" s="58">
        <f t="shared" si="7"/>
        <v>11.23462294020784</v>
      </c>
      <c r="T59" s="58">
        <f t="shared" si="8"/>
        <v>17.913523506460567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1053.7715628856113</v>
      </c>
      <c r="F60" s="56">
        <v>488.56013479101415</v>
      </c>
      <c r="G60" s="57">
        <f t="shared" si="0"/>
        <v>1542.3316976766255</v>
      </c>
      <c r="H60" s="55">
        <v>3</v>
      </c>
      <c r="I60" s="56">
        <v>4</v>
      </c>
      <c r="J60" s="57">
        <f t="shared" ref="J60:J69" si="22">+H60+I60</f>
        <v>7</v>
      </c>
      <c r="K60" s="55">
        <v>41</v>
      </c>
      <c r="L60" s="56">
        <v>40</v>
      </c>
      <c r="M60" s="57">
        <f t="shared" ref="M60:M69" si="23">+K60+L60</f>
        <v>81</v>
      </c>
      <c r="N60" s="32">
        <f t="shared" si="10"/>
        <v>9.7427104556731814E-2</v>
      </c>
      <c r="O60" s="32">
        <f t="shared" si="11"/>
        <v>4.5304166801837367E-2</v>
      </c>
      <c r="P60" s="33">
        <f t="shared" si="12"/>
        <v>7.140424526280674E-2</v>
      </c>
      <c r="Q60" s="41"/>
      <c r="R60" s="58">
        <f t="shared" si="6"/>
        <v>23.949353701945711</v>
      </c>
      <c r="S60" s="58">
        <f t="shared" si="7"/>
        <v>11.103639427068503</v>
      </c>
      <c r="T60" s="58">
        <f t="shared" si="8"/>
        <v>17.526496564507109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997.11618434148147</v>
      </c>
      <c r="F61" s="56">
        <v>493.71182905030969</v>
      </c>
      <c r="G61" s="57">
        <f t="shared" si="0"/>
        <v>1490.828013391791</v>
      </c>
      <c r="H61" s="55">
        <v>3</v>
      </c>
      <c r="I61" s="56">
        <v>4</v>
      </c>
      <c r="J61" s="57">
        <f t="shared" si="22"/>
        <v>7</v>
      </c>
      <c r="K61" s="55">
        <v>41</v>
      </c>
      <c r="L61" s="56">
        <v>40</v>
      </c>
      <c r="M61" s="57">
        <f t="shared" si="23"/>
        <v>81</v>
      </c>
      <c r="N61" s="32">
        <f t="shared" si="10"/>
        <v>9.2188996333347026E-2</v>
      </c>
      <c r="O61" s="32">
        <f t="shared" si="11"/>
        <v>4.5781883257632577E-2</v>
      </c>
      <c r="P61" s="33">
        <f t="shared" si="12"/>
        <v>6.9019815434805135E-2</v>
      </c>
      <c r="Q61" s="41"/>
      <c r="R61" s="58">
        <f t="shared" si="6"/>
        <v>22.661731462306395</v>
      </c>
      <c r="S61" s="58">
        <f t="shared" si="7"/>
        <v>11.220723387507038</v>
      </c>
      <c r="T61" s="58">
        <f t="shared" si="8"/>
        <v>16.941227424906717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966.02569016748407</v>
      </c>
      <c r="F62" s="56">
        <v>484.22269183792554</v>
      </c>
      <c r="G62" s="57">
        <f t="shared" si="0"/>
        <v>1450.2483820054097</v>
      </c>
      <c r="H62" s="55">
        <v>3</v>
      </c>
      <c r="I62" s="56">
        <v>4</v>
      </c>
      <c r="J62" s="57">
        <f t="shared" si="22"/>
        <v>7</v>
      </c>
      <c r="K62" s="55">
        <v>41</v>
      </c>
      <c r="L62" s="56">
        <v>40</v>
      </c>
      <c r="M62" s="57">
        <f t="shared" si="23"/>
        <v>81</v>
      </c>
      <c r="N62" s="32">
        <f t="shared" si="10"/>
        <v>8.9314505377910886E-2</v>
      </c>
      <c r="O62" s="32">
        <f t="shared" si="11"/>
        <v>4.4901955845504965E-2</v>
      </c>
      <c r="P62" s="33">
        <f t="shared" si="12"/>
        <v>6.714112879654674E-2</v>
      </c>
      <c r="Q62" s="41"/>
      <c r="R62" s="58">
        <f t="shared" si="6"/>
        <v>21.955129321988274</v>
      </c>
      <c r="S62" s="58">
        <f t="shared" si="7"/>
        <v>11.005061178134671</v>
      </c>
      <c r="T62" s="58">
        <f t="shared" si="8"/>
        <v>16.480095250061474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927.59676535627329</v>
      </c>
      <c r="F63" s="56">
        <v>461.72182038654103</v>
      </c>
      <c r="G63" s="57">
        <f t="shared" si="0"/>
        <v>1389.3185857428143</v>
      </c>
      <c r="H63" s="55">
        <v>3</v>
      </c>
      <c r="I63" s="56">
        <v>4</v>
      </c>
      <c r="J63" s="57">
        <f t="shared" si="22"/>
        <v>7</v>
      </c>
      <c r="K63" s="55">
        <v>41</v>
      </c>
      <c r="L63" s="56">
        <v>40</v>
      </c>
      <c r="M63" s="57">
        <f t="shared" si="23"/>
        <v>81</v>
      </c>
      <c r="N63" s="32">
        <f t="shared" si="10"/>
        <v>8.5761535258531182E-2</v>
      </c>
      <c r="O63" s="32">
        <f t="shared" si="11"/>
        <v>4.2815450703499722E-2</v>
      </c>
      <c r="P63" s="33">
        <f t="shared" si="12"/>
        <v>6.4320304895500668E-2</v>
      </c>
      <c r="Q63" s="41"/>
      <c r="R63" s="58">
        <f t="shared" si="6"/>
        <v>21.08174466718803</v>
      </c>
      <c r="S63" s="58">
        <f t="shared" si="7"/>
        <v>10.49367773605775</v>
      </c>
      <c r="T63" s="58">
        <f t="shared" si="8"/>
        <v>15.787711201622891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860.7659858866906</v>
      </c>
      <c r="F64" s="56">
        <v>470.82275909372294</v>
      </c>
      <c r="G64" s="57">
        <f t="shared" si="0"/>
        <v>1331.5887449804136</v>
      </c>
      <c r="H64" s="55">
        <v>3</v>
      </c>
      <c r="I64" s="56">
        <v>4</v>
      </c>
      <c r="J64" s="57">
        <f t="shared" si="22"/>
        <v>7</v>
      </c>
      <c r="K64" s="55">
        <v>42</v>
      </c>
      <c r="L64" s="56">
        <v>40</v>
      </c>
      <c r="M64" s="57">
        <f t="shared" si="23"/>
        <v>82</v>
      </c>
      <c r="N64" s="3">
        <f t="shared" si="10"/>
        <v>7.7798805665825255E-2</v>
      </c>
      <c r="O64" s="3">
        <f t="shared" si="11"/>
        <v>4.3659380479759174E-2</v>
      </c>
      <c r="P64" s="4">
        <f t="shared" si="12"/>
        <v>6.0947855409209703E-2</v>
      </c>
      <c r="Q64" s="41"/>
      <c r="R64" s="58">
        <f t="shared" si="6"/>
        <v>19.128133019704237</v>
      </c>
      <c r="S64" s="58">
        <f t="shared" si="7"/>
        <v>10.700517252130068</v>
      </c>
      <c r="T64" s="58">
        <f t="shared" si="8"/>
        <v>14.96167129191476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776.0083495271283</v>
      </c>
      <c r="F65" s="56">
        <v>401.35789507536259</v>
      </c>
      <c r="G65" s="57">
        <f t="shared" si="0"/>
        <v>1177.366244602491</v>
      </c>
      <c r="H65" s="55">
        <v>6</v>
      </c>
      <c r="I65" s="56">
        <v>4</v>
      </c>
      <c r="J65" s="57">
        <f t="shared" si="22"/>
        <v>10</v>
      </c>
      <c r="K65" s="55">
        <v>58</v>
      </c>
      <c r="L65" s="56">
        <v>40</v>
      </c>
      <c r="M65" s="57">
        <f t="shared" si="23"/>
        <v>98</v>
      </c>
      <c r="N65" s="3">
        <f t="shared" si="10"/>
        <v>4.949032841371992E-2</v>
      </c>
      <c r="O65" s="3">
        <f t="shared" si="11"/>
        <v>3.7217905700608546E-2</v>
      </c>
      <c r="P65" s="4">
        <f t="shared" si="12"/>
        <v>4.4489353257349262E-2</v>
      </c>
      <c r="Q65" s="41"/>
      <c r="R65" s="58">
        <f t="shared" si="6"/>
        <v>12.12513046136138</v>
      </c>
      <c r="S65" s="58">
        <f t="shared" si="7"/>
        <v>9.1217703426218772</v>
      </c>
      <c r="T65" s="58">
        <f t="shared" si="8"/>
        <v>10.901539301874916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287.55733949805108</v>
      </c>
      <c r="F66" s="56">
        <v>334.99360774766581</v>
      </c>
      <c r="G66" s="57">
        <f t="shared" si="0"/>
        <v>622.55094724571688</v>
      </c>
      <c r="H66" s="55">
        <v>6</v>
      </c>
      <c r="I66" s="56">
        <v>4</v>
      </c>
      <c r="J66" s="57">
        <f t="shared" si="22"/>
        <v>10</v>
      </c>
      <c r="K66" s="55">
        <v>60</v>
      </c>
      <c r="L66" s="56">
        <v>40</v>
      </c>
      <c r="M66" s="57">
        <f t="shared" si="23"/>
        <v>100</v>
      </c>
      <c r="N66" s="3">
        <f t="shared" si="10"/>
        <v>1.7776789039197025E-2</v>
      </c>
      <c r="O66" s="3">
        <f t="shared" si="11"/>
        <v>3.1063947305977911E-2</v>
      </c>
      <c r="P66" s="4">
        <f t="shared" si="12"/>
        <v>2.3091652345909382E-2</v>
      </c>
      <c r="Q66" s="41"/>
      <c r="R66" s="58">
        <f t="shared" si="6"/>
        <v>4.356929386334107</v>
      </c>
      <c r="S66" s="58">
        <f t="shared" si="7"/>
        <v>7.613491085174223</v>
      </c>
      <c r="T66" s="58">
        <f t="shared" si="8"/>
        <v>5.6595540658701537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235.1202520102955</v>
      </c>
      <c r="F67" s="56">
        <v>281.99454878296694</v>
      </c>
      <c r="G67" s="57">
        <f t="shared" si="0"/>
        <v>517.11480079326248</v>
      </c>
      <c r="H67" s="55">
        <v>6</v>
      </c>
      <c r="I67" s="56">
        <v>4</v>
      </c>
      <c r="J67" s="57">
        <f t="shared" si="22"/>
        <v>10</v>
      </c>
      <c r="K67" s="55">
        <v>60</v>
      </c>
      <c r="L67" s="56">
        <v>40</v>
      </c>
      <c r="M67" s="57">
        <f t="shared" si="23"/>
        <v>100</v>
      </c>
      <c r="N67" s="3">
        <f t="shared" si="10"/>
        <v>1.4535129328035083E-2</v>
      </c>
      <c r="O67" s="3">
        <f t="shared" si="11"/>
        <v>2.614934614085376E-2</v>
      </c>
      <c r="P67" s="4">
        <f t="shared" si="12"/>
        <v>1.9180816053162554E-2</v>
      </c>
      <c r="Q67" s="41"/>
      <c r="R67" s="58">
        <f t="shared" si="6"/>
        <v>3.5624280607620529</v>
      </c>
      <c r="S67" s="58">
        <f t="shared" si="7"/>
        <v>6.4089670177947031</v>
      </c>
      <c r="T67" s="58">
        <f t="shared" si="8"/>
        <v>4.7010436435751135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207.75287419327231</v>
      </c>
      <c r="F68" s="56">
        <v>266.99526220813743</v>
      </c>
      <c r="G68" s="57">
        <f t="shared" si="0"/>
        <v>474.74813640140974</v>
      </c>
      <c r="H68" s="55">
        <v>6</v>
      </c>
      <c r="I68" s="56">
        <v>4</v>
      </c>
      <c r="J68" s="57">
        <f t="shared" si="22"/>
        <v>10</v>
      </c>
      <c r="K68" s="55">
        <v>60</v>
      </c>
      <c r="L68" s="56">
        <v>40</v>
      </c>
      <c r="M68" s="57">
        <f t="shared" si="23"/>
        <v>100</v>
      </c>
      <c r="N68" s="3">
        <f t="shared" si="10"/>
        <v>1.2843278572778951E-2</v>
      </c>
      <c r="O68" s="3">
        <f t="shared" si="11"/>
        <v>2.4758462741852508E-2</v>
      </c>
      <c r="P68" s="4">
        <f t="shared" si="12"/>
        <v>1.7609352240408372E-2</v>
      </c>
      <c r="Q68" s="41"/>
      <c r="R68" s="58">
        <f t="shared" si="6"/>
        <v>3.1477708211101865</v>
      </c>
      <c r="S68" s="58">
        <f t="shared" si="7"/>
        <v>6.0680741410940326</v>
      </c>
      <c r="T68" s="58">
        <f t="shared" si="8"/>
        <v>4.3158921491037248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102.65234997140345</v>
      </c>
      <c r="F69" s="61">
        <v>124.99999999999999</v>
      </c>
      <c r="G69" s="62">
        <f t="shared" si="0"/>
        <v>227.65234997140345</v>
      </c>
      <c r="H69" s="67">
        <v>6</v>
      </c>
      <c r="I69" s="61">
        <v>4</v>
      </c>
      <c r="J69" s="62">
        <f t="shared" si="22"/>
        <v>10</v>
      </c>
      <c r="K69" s="67">
        <v>60</v>
      </c>
      <c r="L69" s="61">
        <v>40</v>
      </c>
      <c r="M69" s="62">
        <f t="shared" si="23"/>
        <v>100</v>
      </c>
      <c r="N69" s="6">
        <f t="shared" si="10"/>
        <v>6.3459662445229633E-3</v>
      </c>
      <c r="O69" s="6">
        <f t="shared" si="11"/>
        <v>1.1591246290801186E-2</v>
      </c>
      <c r="P69" s="7">
        <f t="shared" si="12"/>
        <v>8.4440782630342531E-3</v>
      </c>
      <c r="Q69" s="41"/>
      <c r="R69" s="58">
        <f t="shared" si="6"/>
        <v>1.5553386359303554</v>
      </c>
      <c r="S69" s="58">
        <f t="shared" si="7"/>
        <v>2.8409090909090904</v>
      </c>
      <c r="T69" s="58">
        <f t="shared" si="8"/>
        <v>2.0695668179218494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668</v>
      </c>
      <c r="F70" s="64">
        <v>1149.7549222669381</v>
      </c>
      <c r="G70" s="65">
        <f t="shared" si="0"/>
        <v>1817.7549222669381</v>
      </c>
      <c r="H70" s="66">
        <v>123</v>
      </c>
      <c r="I70" s="64">
        <v>148</v>
      </c>
      <c r="J70" s="65">
        <f t="shared" si="1"/>
        <v>271</v>
      </c>
      <c r="K70" s="66">
        <v>0</v>
      </c>
      <c r="L70" s="64">
        <v>0</v>
      </c>
      <c r="M70" s="65">
        <f t="shared" si="9"/>
        <v>0</v>
      </c>
      <c r="N70" s="15">
        <f t="shared" si="10"/>
        <v>2.5143029208069857E-2</v>
      </c>
      <c r="O70" s="15">
        <f t="shared" si="11"/>
        <v>3.596580712796979E-2</v>
      </c>
      <c r="P70" s="16">
        <f t="shared" si="12"/>
        <v>3.1053623791631443E-2</v>
      </c>
      <c r="Q70" s="41"/>
      <c r="R70" s="58">
        <f t="shared" si="6"/>
        <v>5.4308943089430892</v>
      </c>
      <c r="S70" s="58">
        <f t="shared" si="7"/>
        <v>7.7686143396414735</v>
      </c>
      <c r="T70" s="58">
        <f t="shared" si="8"/>
        <v>6.7075827389923912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918.59828293300279</v>
      </c>
      <c r="F71" s="56">
        <v>1792.2933712215563</v>
      </c>
      <c r="G71" s="57">
        <f t="shared" ref="G71:G84" si="24">+E71+F71</f>
        <v>2710.8916541545591</v>
      </c>
      <c r="H71" s="55">
        <v>123</v>
      </c>
      <c r="I71" s="56">
        <v>152</v>
      </c>
      <c r="J71" s="57">
        <f t="shared" ref="J71:J84" si="25">+H71+I71</f>
        <v>275</v>
      </c>
      <c r="K71" s="55">
        <v>0</v>
      </c>
      <c r="L71" s="56">
        <v>0</v>
      </c>
      <c r="M71" s="57">
        <f t="shared" ref="M71:M84" si="26">+K71+L71</f>
        <v>0</v>
      </c>
      <c r="N71" s="3">
        <f t="shared" si="10"/>
        <v>3.4575364458483998E-2</v>
      </c>
      <c r="O71" s="3">
        <f t="shared" si="11"/>
        <v>5.4589832213132197E-2</v>
      </c>
      <c r="P71" s="4">
        <f t="shared" si="12"/>
        <v>4.5637906635598635E-2</v>
      </c>
      <c r="Q71" s="41"/>
      <c r="R71" s="58">
        <f t="shared" ref="R71:R86" si="27">+E71/(H71+K71)</f>
        <v>7.4682787230325429</v>
      </c>
      <c r="S71" s="58">
        <f t="shared" ref="S71:S86" si="28">+F71/(I71+L71)</f>
        <v>11.791403758036555</v>
      </c>
      <c r="T71" s="58">
        <f t="shared" ref="T71:T86" si="29">+G71/(J71+M71)</f>
        <v>9.8577878332893061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1384.4089849931393</v>
      </c>
      <c r="F72" s="56">
        <v>2979.5758996306163</v>
      </c>
      <c r="G72" s="57">
        <f t="shared" si="24"/>
        <v>4363.9848846237555</v>
      </c>
      <c r="H72" s="55">
        <v>123</v>
      </c>
      <c r="I72" s="56">
        <v>152</v>
      </c>
      <c r="J72" s="57">
        <f t="shared" si="25"/>
        <v>275</v>
      </c>
      <c r="K72" s="55">
        <v>0</v>
      </c>
      <c r="L72" s="56">
        <v>0</v>
      </c>
      <c r="M72" s="57">
        <f t="shared" si="26"/>
        <v>0</v>
      </c>
      <c r="N72" s="3">
        <f t="shared" si="10"/>
        <v>5.2108137044306654E-2</v>
      </c>
      <c r="O72" s="3">
        <f t="shared" si="11"/>
        <v>9.0752189925396451E-2</v>
      </c>
      <c r="P72" s="4">
        <f t="shared" si="12"/>
        <v>7.3467759000399924E-2</v>
      </c>
      <c r="Q72" s="41"/>
      <c r="R72" s="58">
        <f t="shared" si="27"/>
        <v>11.255357601570237</v>
      </c>
      <c r="S72" s="58">
        <f t="shared" si="28"/>
        <v>19.602473023885633</v>
      </c>
      <c r="T72" s="58">
        <f t="shared" si="29"/>
        <v>15.869035944086384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1524.1440887214389</v>
      </c>
      <c r="F73" s="56">
        <v>3520.5304325878501</v>
      </c>
      <c r="G73" s="57">
        <f t="shared" si="24"/>
        <v>5044.674521309289</v>
      </c>
      <c r="H73" s="55">
        <v>130</v>
      </c>
      <c r="I73" s="56">
        <v>152</v>
      </c>
      <c r="J73" s="57">
        <f t="shared" si="25"/>
        <v>282</v>
      </c>
      <c r="K73" s="55">
        <v>0</v>
      </c>
      <c r="L73" s="56">
        <v>0</v>
      </c>
      <c r="M73" s="57">
        <f t="shared" si="26"/>
        <v>0</v>
      </c>
      <c r="N73" s="3">
        <f t="shared" ref="N73" si="30">+E73/(H73*216+K73*248)</f>
        <v>5.4278635638227886E-2</v>
      </c>
      <c r="O73" s="3">
        <f t="shared" ref="O73" si="31">+F73/(I73*216+L73*248)</f>
        <v>0.10722863159685216</v>
      </c>
      <c r="P73" s="4">
        <f t="shared" ref="P73" si="32">+G73/(J73*216+M73*248)</f>
        <v>8.2819058991812605E-2</v>
      </c>
      <c r="Q73" s="41"/>
      <c r="R73" s="58">
        <f t="shared" si="27"/>
        <v>11.724185297857222</v>
      </c>
      <c r="S73" s="58">
        <f t="shared" si="28"/>
        <v>23.161384424920065</v>
      </c>
      <c r="T73" s="58">
        <f t="shared" si="29"/>
        <v>17.888916742231523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1670.3599588547536</v>
      </c>
      <c r="F74" s="56">
        <v>3947.0092471763664</v>
      </c>
      <c r="G74" s="57">
        <f t="shared" si="24"/>
        <v>5617.3692060311205</v>
      </c>
      <c r="H74" s="55">
        <v>130</v>
      </c>
      <c r="I74" s="56">
        <v>152</v>
      </c>
      <c r="J74" s="57">
        <f t="shared" si="25"/>
        <v>282</v>
      </c>
      <c r="K74" s="55">
        <v>0</v>
      </c>
      <c r="L74" s="56">
        <v>0</v>
      </c>
      <c r="M74" s="57">
        <f t="shared" si="26"/>
        <v>0</v>
      </c>
      <c r="N74" s="3">
        <f t="shared" si="10"/>
        <v>5.9485753520468435E-2</v>
      </c>
      <c r="O74" s="3">
        <f t="shared" si="11"/>
        <v>0.12021836157335423</v>
      </c>
      <c r="P74" s="4">
        <f t="shared" si="12"/>
        <v>9.2221059988690582E-2</v>
      </c>
      <c r="Q74" s="41"/>
      <c r="R74" s="58">
        <f t="shared" si="27"/>
        <v>12.848922760421182</v>
      </c>
      <c r="S74" s="58">
        <f t="shared" si="28"/>
        <v>25.967166099844516</v>
      </c>
      <c r="T74" s="58">
        <f t="shared" si="29"/>
        <v>19.919748957557164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2119.4135585219692</v>
      </c>
      <c r="F75" s="56">
        <v>3958.699852515836</v>
      </c>
      <c r="G75" s="57">
        <f t="shared" si="24"/>
        <v>6078.1134110378052</v>
      </c>
      <c r="H75" s="55">
        <v>131</v>
      </c>
      <c r="I75" s="56">
        <v>144</v>
      </c>
      <c r="J75" s="57">
        <f t="shared" si="25"/>
        <v>275</v>
      </c>
      <c r="K75" s="55">
        <v>0</v>
      </c>
      <c r="L75" s="56">
        <v>0</v>
      </c>
      <c r="M75" s="57">
        <f t="shared" si="26"/>
        <v>0</v>
      </c>
      <c r="N75" s="3">
        <f t="shared" si="10"/>
        <v>7.4901525251695258E-2</v>
      </c>
      <c r="O75" s="3">
        <f t="shared" si="11"/>
        <v>0.12727301480567887</v>
      </c>
      <c r="P75" s="4">
        <f t="shared" si="12"/>
        <v>0.10232514159996305</v>
      </c>
      <c r="Q75" s="41"/>
      <c r="R75" s="58">
        <f t="shared" si="27"/>
        <v>16.178729454366177</v>
      </c>
      <c r="S75" s="58">
        <f t="shared" si="28"/>
        <v>27.490971198026639</v>
      </c>
      <c r="T75" s="58">
        <f t="shared" si="29"/>
        <v>22.102230585592018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4380.1112047965016</v>
      </c>
      <c r="F76" s="56">
        <v>3651.786736077077</v>
      </c>
      <c r="G76" s="57">
        <f t="shared" si="24"/>
        <v>8031.8979408735786</v>
      </c>
      <c r="H76" s="55">
        <v>131</v>
      </c>
      <c r="I76" s="56">
        <v>135</v>
      </c>
      <c r="J76" s="57">
        <f t="shared" si="25"/>
        <v>266</v>
      </c>
      <c r="K76" s="55">
        <v>0</v>
      </c>
      <c r="L76" s="56">
        <v>0</v>
      </c>
      <c r="M76" s="57">
        <f t="shared" si="26"/>
        <v>0</v>
      </c>
      <c r="N76" s="3">
        <f t="shared" si="10"/>
        <v>0.15479612683052379</v>
      </c>
      <c r="O76" s="3">
        <f t="shared" si="11"/>
        <v>0.12523274129208084</v>
      </c>
      <c r="P76" s="4">
        <f t="shared" si="12"/>
        <v>0.13979215296702832</v>
      </c>
      <c r="Q76" s="41"/>
      <c r="R76" s="58">
        <f t="shared" si="27"/>
        <v>33.435963395393145</v>
      </c>
      <c r="S76" s="58">
        <f t="shared" si="28"/>
        <v>27.05027211908946</v>
      </c>
      <c r="T76" s="58">
        <f t="shared" si="29"/>
        <v>30.195105040878115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5381.9583207320266</v>
      </c>
      <c r="F77" s="56">
        <v>3368.2390039427987</v>
      </c>
      <c r="G77" s="57">
        <f t="shared" si="24"/>
        <v>8750.1973246748257</v>
      </c>
      <c r="H77" s="55">
        <v>131</v>
      </c>
      <c r="I77" s="56">
        <v>135</v>
      </c>
      <c r="J77" s="57">
        <f t="shared" si="25"/>
        <v>266</v>
      </c>
      <c r="K77" s="55">
        <v>0</v>
      </c>
      <c r="L77" s="56">
        <v>0</v>
      </c>
      <c r="M77" s="57">
        <f t="shared" si="26"/>
        <v>0</v>
      </c>
      <c r="N77" s="3">
        <f t="shared" si="10"/>
        <v>0.19020208936711996</v>
      </c>
      <c r="O77" s="3">
        <f t="shared" si="11"/>
        <v>0.1155088821653909</v>
      </c>
      <c r="P77" s="4">
        <f t="shared" si="12"/>
        <v>0.1522938827045883</v>
      </c>
      <c r="Q77" s="41"/>
      <c r="R77" s="58">
        <f t="shared" si="27"/>
        <v>41.083651303297913</v>
      </c>
      <c r="S77" s="58">
        <f t="shared" si="28"/>
        <v>24.949918547724433</v>
      </c>
      <c r="T77" s="58">
        <f t="shared" si="29"/>
        <v>32.895478664191074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3926.6251766543601</v>
      </c>
      <c r="F78" s="56">
        <v>1420.8425573734705</v>
      </c>
      <c r="G78" s="57">
        <f t="shared" si="24"/>
        <v>5347.4677340278304</v>
      </c>
      <c r="H78" s="55">
        <v>146</v>
      </c>
      <c r="I78" s="56">
        <v>136</v>
      </c>
      <c r="J78" s="57">
        <f t="shared" si="25"/>
        <v>282</v>
      </c>
      <c r="K78" s="55">
        <v>0</v>
      </c>
      <c r="L78" s="56">
        <v>0</v>
      </c>
      <c r="M78" s="57">
        <f t="shared" si="26"/>
        <v>0</v>
      </c>
      <c r="N78" s="3">
        <f t="shared" si="10"/>
        <v>0.12451246754992264</v>
      </c>
      <c r="O78" s="3">
        <f t="shared" si="11"/>
        <v>4.8367461784227621E-2</v>
      </c>
      <c r="P78" s="4">
        <f t="shared" si="12"/>
        <v>8.779005342178603E-2</v>
      </c>
      <c r="Q78" s="41"/>
      <c r="R78" s="58">
        <f t="shared" si="27"/>
        <v>26.894692990783287</v>
      </c>
      <c r="S78" s="58">
        <f t="shared" si="28"/>
        <v>10.447371745393166</v>
      </c>
      <c r="T78" s="58">
        <f t="shared" si="29"/>
        <v>18.962651539105781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3655.9462076456898</v>
      </c>
      <c r="F79" s="56">
        <v>1398.6887576948802</v>
      </c>
      <c r="G79" s="57">
        <f t="shared" si="24"/>
        <v>5054.6349653405705</v>
      </c>
      <c r="H79" s="55">
        <v>147</v>
      </c>
      <c r="I79" s="56">
        <v>136</v>
      </c>
      <c r="J79" s="57">
        <f t="shared" si="25"/>
        <v>283</v>
      </c>
      <c r="K79" s="55">
        <v>0</v>
      </c>
      <c r="L79" s="56">
        <v>0</v>
      </c>
      <c r="M79" s="57">
        <f t="shared" si="26"/>
        <v>0</v>
      </c>
      <c r="N79" s="3">
        <f t="shared" si="10"/>
        <v>0.11514065909692901</v>
      </c>
      <c r="O79" s="3">
        <f t="shared" si="11"/>
        <v>4.7613315553338788E-2</v>
      </c>
      <c r="P79" s="4">
        <f t="shared" si="12"/>
        <v>8.2689356192588839E-2</v>
      </c>
      <c r="Q79" s="41"/>
      <c r="R79" s="58">
        <f t="shared" si="27"/>
        <v>24.870382364936667</v>
      </c>
      <c r="S79" s="58">
        <f t="shared" si="28"/>
        <v>10.284476159521178</v>
      </c>
      <c r="T79" s="58">
        <f t="shared" si="29"/>
        <v>17.86090093759919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2486.4894089096019</v>
      </c>
      <c r="F80" s="56">
        <v>1119.9406541816938</v>
      </c>
      <c r="G80" s="57">
        <f t="shared" si="24"/>
        <v>3606.4300630912958</v>
      </c>
      <c r="H80" s="55">
        <v>147</v>
      </c>
      <c r="I80" s="56">
        <v>136</v>
      </c>
      <c r="J80" s="57">
        <f t="shared" si="25"/>
        <v>283</v>
      </c>
      <c r="K80" s="55">
        <v>0</v>
      </c>
      <c r="L80" s="56">
        <v>0</v>
      </c>
      <c r="M80" s="57">
        <f t="shared" si="26"/>
        <v>0</v>
      </c>
      <c r="N80" s="3">
        <f t="shared" si="10"/>
        <v>7.8309694158150728E-2</v>
      </c>
      <c r="O80" s="3">
        <f t="shared" si="11"/>
        <v>3.8124341441370294E-2</v>
      </c>
      <c r="P80" s="4">
        <f t="shared" si="12"/>
        <v>5.8998005220051296E-2</v>
      </c>
      <c r="Q80" s="41"/>
      <c r="R80" s="58">
        <f t="shared" si="27"/>
        <v>16.914893938160557</v>
      </c>
      <c r="S80" s="58">
        <f t="shared" si="28"/>
        <v>8.2348577513359835</v>
      </c>
      <c r="T80" s="58">
        <f t="shared" si="29"/>
        <v>12.74356912753108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2003.2642720790461</v>
      </c>
      <c r="F81" s="56">
        <v>998.73140530752812</v>
      </c>
      <c r="G81" s="57">
        <f t="shared" si="24"/>
        <v>3001.9956773865742</v>
      </c>
      <c r="H81" s="55">
        <v>147</v>
      </c>
      <c r="I81" s="56">
        <v>136</v>
      </c>
      <c r="J81" s="57">
        <f t="shared" si="25"/>
        <v>283</v>
      </c>
      <c r="K81" s="55">
        <v>0</v>
      </c>
      <c r="L81" s="56">
        <v>0</v>
      </c>
      <c r="M81" s="57">
        <f t="shared" si="26"/>
        <v>0</v>
      </c>
      <c r="N81" s="3">
        <f t="shared" si="10"/>
        <v>6.3090963469357719E-2</v>
      </c>
      <c r="O81" s="3">
        <f t="shared" ref="O81:O86" si="33">+F81/(I81*216+L81*248)</f>
        <v>3.3998209603333607E-2</v>
      </c>
      <c r="P81" s="4">
        <f t="shared" ref="P81:P86" si="34">+G81/(J81*216+M81*248)</f>
        <v>4.9109993413600547E-2</v>
      </c>
      <c r="Q81" s="41"/>
      <c r="R81" s="58">
        <f t="shared" si="27"/>
        <v>13.627648109381266</v>
      </c>
      <c r="S81" s="58">
        <f t="shared" si="28"/>
        <v>7.3436132743200595</v>
      </c>
      <c r="T81" s="58">
        <f t="shared" si="29"/>
        <v>10.607758577337718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1530.4992279855949</v>
      </c>
      <c r="F82" s="56">
        <v>857.05506581295924</v>
      </c>
      <c r="G82" s="57">
        <f t="shared" si="24"/>
        <v>2387.5542937985542</v>
      </c>
      <c r="H82" s="55">
        <v>147</v>
      </c>
      <c r="I82" s="56">
        <v>136</v>
      </c>
      <c r="J82" s="57">
        <f t="shared" si="25"/>
        <v>283</v>
      </c>
      <c r="K82" s="55">
        <v>0</v>
      </c>
      <c r="L82" s="56">
        <v>0</v>
      </c>
      <c r="M82" s="57">
        <f t="shared" si="26"/>
        <v>0</v>
      </c>
      <c r="N82" s="3">
        <f t="shared" ref="N82:N86" si="35">+E82/(H82*216+K82*248)</f>
        <v>4.8201663768757709E-2</v>
      </c>
      <c r="O82" s="3">
        <f t="shared" si="33"/>
        <v>2.9175349462587121E-2</v>
      </c>
      <c r="P82" s="4">
        <f t="shared" si="34"/>
        <v>3.9058275974979621E-2</v>
      </c>
      <c r="Q82" s="41"/>
      <c r="R82" s="58">
        <f t="shared" si="27"/>
        <v>10.411559374051667</v>
      </c>
      <c r="S82" s="58">
        <f t="shared" si="28"/>
        <v>6.3018754839188178</v>
      </c>
      <c r="T82" s="58">
        <f t="shared" si="29"/>
        <v>8.4365876105955984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1148.1702983628361</v>
      </c>
      <c r="F83" s="56">
        <v>799.21842306914277</v>
      </c>
      <c r="G83" s="57">
        <f t="shared" si="24"/>
        <v>1947.3887214319789</v>
      </c>
      <c r="H83" s="55">
        <v>153</v>
      </c>
      <c r="I83" s="56">
        <v>135</v>
      </c>
      <c r="J83" s="57">
        <f t="shared" si="25"/>
        <v>288</v>
      </c>
      <c r="K83" s="55">
        <v>0</v>
      </c>
      <c r="L83" s="56">
        <v>0</v>
      </c>
      <c r="M83" s="57">
        <f t="shared" si="26"/>
        <v>0</v>
      </c>
      <c r="N83" s="3">
        <f t="shared" si="35"/>
        <v>3.4742504791903779E-2</v>
      </c>
      <c r="O83" s="3">
        <f t="shared" si="33"/>
        <v>2.7408039199902017E-2</v>
      </c>
      <c r="P83" s="4">
        <f t="shared" si="34"/>
        <v>3.1304474045652952E-2</v>
      </c>
      <c r="Q83" s="41"/>
      <c r="R83" s="58">
        <f t="shared" si="27"/>
        <v>7.5043810350512166</v>
      </c>
      <c r="S83" s="58">
        <f t="shared" si="28"/>
        <v>5.9201364671788355</v>
      </c>
      <c r="T83" s="58">
        <f t="shared" si="29"/>
        <v>6.7617663938610377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750.74692820929101</v>
      </c>
      <c r="F84" s="61">
        <v>728</v>
      </c>
      <c r="G84" s="62">
        <f t="shared" si="24"/>
        <v>1478.7469282092911</v>
      </c>
      <c r="H84" s="67">
        <v>153</v>
      </c>
      <c r="I84" s="61">
        <v>128</v>
      </c>
      <c r="J84" s="62">
        <f t="shared" si="25"/>
        <v>281</v>
      </c>
      <c r="K84" s="67">
        <v>0</v>
      </c>
      <c r="L84" s="61">
        <v>0</v>
      </c>
      <c r="M84" s="62">
        <f t="shared" si="26"/>
        <v>0</v>
      </c>
      <c r="N84" s="6">
        <f t="shared" si="35"/>
        <v>2.2716864203863804E-2</v>
      </c>
      <c r="O84" s="6">
        <f t="shared" si="33"/>
        <v>2.6331018518518517E-2</v>
      </c>
      <c r="P84" s="7">
        <f t="shared" si="34"/>
        <v>2.4363169372105101E-2</v>
      </c>
      <c r="Q84" s="41"/>
      <c r="R84" s="58">
        <f t="shared" si="27"/>
        <v>4.9068426680345816</v>
      </c>
      <c r="S84" s="58">
        <f t="shared" si="28"/>
        <v>5.6875</v>
      </c>
      <c r="T84" s="58">
        <f t="shared" si="29"/>
        <v>5.2624445843747019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454.03985019203418</v>
      </c>
      <c r="F85" s="64">
        <v>1190.420040677875</v>
      </c>
      <c r="G85" s="65">
        <f t="shared" ref="G85:G86" si="36">+E85+F85</f>
        <v>1644.4598908699093</v>
      </c>
      <c r="H85" s="71">
        <v>66</v>
      </c>
      <c r="I85" s="64">
        <v>44</v>
      </c>
      <c r="J85" s="98">
        <f t="shared" ref="J85" si="37">+H85+I85</f>
        <v>110</v>
      </c>
      <c r="K85" s="71">
        <v>0</v>
      </c>
      <c r="L85" s="99">
        <v>0</v>
      </c>
      <c r="M85" s="100">
        <f t="shared" ref="M85" si="38">+K85+L85</f>
        <v>0</v>
      </c>
      <c r="N85" s="3">
        <f t="shared" si="35"/>
        <v>3.184903550729757E-2</v>
      </c>
      <c r="O85" s="3">
        <f t="shared" si="33"/>
        <v>0.12525463390970906</v>
      </c>
      <c r="P85" s="4">
        <f t="shared" si="34"/>
        <v>6.9211274868262174E-2</v>
      </c>
      <c r="Q85" s="41"/>
      <c r="R85" s="58">
        <f t="shared" si="27"/>
        <v>6.8793916695762753</v>
      </c>
      <c r="S85" s="58">
        <f t="shared" si="28"/>
        <v>27.055000924497161</v>
      </c>
      <c r="T85" s="58">
        <f t="shared" si="29"/>
        <v>14.94963537154463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408.91206243317242</v>
      </c>
      <c r="F86" s="61">
        <v>1123.0000000000002</v>
      </c>
      <c r="G86" s="62">
        <f t="shared" si="36"/>
        <v>1531.9120624331727</v>
      </c>
      <c r="H86" s="72">
        <v>66</v>
      </c>
      <c r="I86" s="61">
        <v>86</v>
      </c>
      <c r="J86" s="101">
        <f t="shared" ref="J86" si="39">+H86+I86</f>
        <v>152</v>
      </c>
      <c r="K86" s="72">
        <v>0</v>
      </c>
      <c r="L86" s="102">
        <v>0</v>
      </c>
      <c r="M86" s="101">
        <f t="shared" ref="M86" si="40">+K86+L86</f>
        <v>0</v>
      </c>
      <c r="N86" s="6">
        <f t="shared" si="35"/>
        <v>2.8683506062932969E-2</v>
      </c>
      <c r="O86" s="6">
        <f t="shared" si="33"/>
        <v>6.0454349698535755E-2</v>
      </c>
      <c r="P86" s="7">
        <f t="shared" si="34"/>
        <v>4.6659114962024018E-2</v>
      </c>
      <c r="Q86" s="41"/>
      <c r="R86" s="58">
        <f t="shared" si="27"/>
        <v>6.195637309593522</v>
      </c>
      <c r="S86" s="58">
        <f t="shared" si="28"/>
        <v>13.058139534883724</v>
      </c>
      <c r="T86" s="58">
        <f t="shared" si="29"/>
        <v>10.078368831797189</v>
      </c>
    </row>
    <row r="87" spans="2:20" ht="17.25" x14ac:dyDescent="0.25">
      <c r="B87" s="69" t="s">
        <v>106</v>
      </c>
      <c r="Q87" s="41"/>
    </row>
    <row r="88" spans="2:20" x14ac:dyDescent="0.25">
      <c r="B88" s="70"/>
    </row>
    <row r="90" spans="2:20" x14ac:dyDescent="0.25">
      <c r="C90" s="93" t="s">
        <v>114</v>
      </c>
      <c r="D90" s="1">
        <f>(SUMPRODUCT((G5:G86)*(D5:D86)))/1000</f>
        <v>184827.1795872997</v>
      </c>
    </row>
    <row r="91" spans="2:20" x14ac:dyDescent="0.25">
      <c r="C91" s="92" t="s">
        <v>113</v>
      </c>
      <c r="D91" s="1">
        <f>SUMPRODUCT((((J5:J86)*216)+((M5:M86)*248))*(D5:D86)/1000)</f>
        <v>3274352.4646399999</v>
      </c>
    </row>
    <row r="92" spans="2:20" x14ac:dyDescent="0.25">
      <c r="C92" s="90" t="s">
        <v>115</v>
      </c>
      <c r="D92" s="95">
        <f>+D90/D91</f>
        <v>5.6446940756459035E-2</v>
      </c>
      <c r="H92" s="77"/>
    </row>
    <row r="93" spans="2:20" x14ac:dyDescent="0.25">
      <c r="C93"/>
      <c r="D93" s="82">
        <f>+D92-P2</f>
        <v>0</v>
      </c>
    </row>
    <row r="95" spans="2:20" x14ac:dyDescent="0.25">
      <c r="C95" s="88"/>
      <c r="D95" s="89"/>
    </row>
    <row r="96" spans="2:20" x14ac:dyDescent="0.25">
      <c r="C96" s="91"/>
      <c r="D96" s="96"/>
      <c r="E96" s="97"/>
    </row>
    <row r="97" spans="3:4" x14ac:dyDescent="0.25">
      <c r="C97"/>
      <c r="D97" s="77"/>
    </row>
  </sheetData>
  <dataConsolidate>
    <dataRefs count="6">
      <dataRef ref="G590" sheet="1" r:id="rId1"/>
      <dataRef ref="G590" sheet="2" r:id="rId2"/>
      <dataRef ref="G590" sheet="24" r:id="rId3"/>
      <dataRef ref="G590" sheet="3" r:id="rId4"/>
      <dataRef ref="G590" sheet="4" r:id="rId5"/>
      <dataRef ref="G590" sheet="5" r:id="rId6"/>
    </dataRefs>
  </dataConsolidate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3"/>
  <sheetViews>
    <sheetView topLeftCell="A82" workbookViewId="0">
      <selection activeCell="L79" sqref="L78:L79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4.42578125" style="50" bestFit="1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94">
        <v>0.11862290494829192</v>
      </c>
    </row>
    <row r="3" spans="1:20" ht="18" x14ac:dyDescent="0.25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107</v>
      </c>
      <c r="I3" s="116"/>
      <c r="J3" s="117"/>
      <c r="K3" s="115" t="s">
        <v>108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48" t="s">
        <v>2</v>
      </c>
      <c r="H4" s="25" t="s">
        <v>5</v>
      </c>
      <c r="I4" s="26" t="s">
        <v>6</v>
      </c>
      <c r="J4" s="48" t="s">
        <v>2</v>
      </c>
      <c r="K4" s="25" t="s">
        <v>5</v>
      </c>
      <c r="L4" s="26" t="s">
        <v>6</v>
      </c>
      <c r="M4" s="48" t="s">
        <v>2</v>
      </c>
      <c r="N4" s="25" t="s">
        <v>5</v>
      </c>
      <c r="O4" s="26" t="s">
        <v>6</v>
      </c>
      <c r="P4" s="48" t="s">
        <v>2</v>
      </c>
      <c r="R4" s="25" t="s">
        <v>5</v>
      </c>
      <c r="S4" s="26" t="s">
        <v>6</v>
      </c>
      <c r="T4" s="48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200.99999999999991</v>
      </c>
      <c r="F5" s="56">
        <v>139.6394107976972</v>
      </c>
      <c r="G5" s="57">
        <f>+E5+F5</f>
        <v>340.63941079769711</v>
      </c>
      <c r="H5" s="56">
        <v>43</v>
      </c>
      <c r="I5" s="56">
        <v>0</v>
      </c>
      <c r="J5" s="57">
        <f>+H5+I5</f>
        <v>43</v>
      </c>
      <c r="K5" s="56">
        <v>0</v>
      </c>
      <c r="L5" s="56">
        <v>0</v>
      </c>
      <c r="M5" s="57">
        <f>+K5+L5</f>
        <v>0</v>
      </c>
      <c r="N5" s="32">
        <f>+E5/(H5*216+K5*248)</f>
        <v>2.1640826873385005E-2</v>
      </c>
      <c r="O5" s="32" t="e">
        <f>+F5/(I5*216+L5*248)</f>
        <v>#DIV/0!</v>
      </c>
      <c r="P5" s="33">
        <f>+G5/(J5*216+M5*248)</f>
        <v>3.6675216494153437E-2</v>
      </c>
      <c r="Q5" s="41"/>
      <c r="R5" s="58">
        <f>+E5/(H5+K5)</f>
        <v>4.6744186046511604</v>
      </c>
      <c r="S5" s="58" t="e">
        <f t="shared" ref="S5" si="0">+F5/(I5+L5)</f>
        <v>#DIV/0!</v>
      </c>
      <c r="T5" s="58">
        <f>+G5/(J5+M5)</f>
        <v>7.9218467627371423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318.89912923615145</v>
      </c>
      <c r="F6" s="56">
        <v>238.36532853356746</v>
      </c>
      <c r="G6" s="57">
        <f t="shared" ref="G6:G70" si="1">+E6+F6</f>
        <v>557.26445776971889</v>
      </c>
      <c r="H6" s="56">
        <v>43</v>
      </c>
      <c r="I6" s="56">
        <v>20</v>
      </c>
      <c r="J6" s="57">
        <f t="shared" ref="J6:J47" si="2">+H6+I6</f>
        <v>63</v>
      </c>
      <c r="K6" s="56">
        <v>0</v>
      </c>
      <c r="L6" s="56">
        <v>0</v>
      </c>
      <c r="M6" s="57">
        <f t="shared" ref="M6:M47" si="3">+K6+L6</f>
        <v>0</v>
      </c>
      <c r="N6" s="32">
        <f t="shared" ref="N6:N16" si="4">+E6/(H6*216+K6*248)</f>
        <v>3.4334531571506399E-2</v>
      </c>
      <c r="O6" s="32">
        <f t="shared" ref="O6:O16" si="5">+F6/(I6*216+L6*248)</f>
        <v>5.5177159382770249E-2</v>
      </c>
      <c r="P6" s="33">
        <f t="shared" ref="P6:P16" si="6">+G6/(J6*216+M6*248)</f>
        <v>4.0951238813177464E-2</v>
      </c>
      <c r="Q6" s="41"/>
      <c r="R6" s="58">
        <f t="shared" ref="R6:R70" si="7">+E6/(H6+K6)</f>
        <v>7.4162588194453827</v>
      </c>
      <c r="S6" s="58">
        <f t="shared" ref="S6:S70" si="8">+F6/(I6+L6)</f>
        <v>11.918266426678374</v>
      </c>
      <c r="T6" s="58">
        <f t="shared" ref="T6:T70" si="9">+G6/(J6+M6)</f>
        <v>8.8454675836463323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564.48155159242708</v>
      </c>
      <c r="F7" s="56">
        <v>273.43831095453385</v>
      </c>
      <c r="G7" s="57">
        <f t="shared" si="1"/>
        <v>837.91986254696099</v>
      </c>
      <c r="H7" s="56">
        <v>44</v>
      </c>
      <c r="I7" s="56">
        <v>21</v>
      </c>
      <c r="J7" s="57">
        <f t="shared" si="2"/>
        <v>65</v>
      </c>
      <c r="K7" s="56">
        <v>0</v>
      </c>
      <c r="L7" s="56">
        <v>0</v>
      </c>
      <c r="M7" s="57">
        <f t="shared" si="3"/>
        <v>0</v>
      </c>
      <c r="N7" s="32">
        <f t="shared" si="4"/>
        <v>5.9394102650718338E-2</v>
      </c>
      <c r="O7" s="32">
        <f t="shared" si="5"/>
        <v>6.0281814584332856E-2</v>
      </c>
      <c r="P7" s="33">
        <f t="shared" si="6"/>
        <v>5.9680901890809185E-2</v>
      </c>
      <c r="Q7" s="41"/>
      <c r="R7" s="58">
        <f t="shared" si="7"/>
        <v>12.829126172555162</v>
      </c>
      <c r="S7" s="58">
        <f t="shared" si="8"/>
        <v>13.020871950215897</v>
      </c>
      <c r="T7" s="58">
        <f t="shared" si="9"/>
        <v>12.891074808414784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691.47111501440179</v>
      </c>
      <c r="F8" s="56">
        <v>293.42864695389659</v>
      </c>
      <c r="G8" s="57">
        <f t="shared" si="1"/>
        <v>984.89976196829844</v>
      </c>
      <c r="H8" s="56">
        <v>44</v>
      </c>
      <c r="I8" s="56">
        <v>22</v>
      </c>
      <c r="J8" s="57">
        <f t="shared" si="2"/>
        <v>66</v>
      </c>
      <c r="K8" s="56">
        <v>0</v>
      </c>
      <c r="L8" s="56">
        <v>0</v>
      </c>
      <c r="M8" s="57">
        <f t="shared" si="3"/>
        <v>0</v>
      </c>
      <c r="N8" s="32">
        <f t="shared" si="4"/>
        <v>7.2755799138720725E-2</v>
      </c>
      <c r="O8" s="32">
        <f t="shared" si="5"/>
        <v>6.1748452641813258E-2</v>
      </c>
      <c r="P8" s="33">
        <f t="shared" si="6"/>
        <v>6.9086683639751567E-2</v>
      </c>
      <c r="Q8" s="41"/>
      <c r="R8" s="58">
        <f t="shared" si="7"/>
        <v>15.715252613963678</v>
      </c>
      <c r="S8" s="58">
        <f t="shared" si="8"/>
        <v>13.337665770631663</v>
      </c>
      <c r="T8" s="58">
        <f t="shared" si="9"/>
        <v>14.922723666186339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976.66797161831812</v>
      </c>
      <c r="F9" s="56">
        <v>334.13383324497175</v>
      </c>
      <c r="G9" s="57">
        <f t="shared" si="1"/>
        <v>1310.8018048632898</v>
      </c>
      <c r="H9" s="56">
        <v>44</v>
      </c>
      <c r="I9" s="56">
        <v>22</v>
      </c>
      <c r="J9" s="57">
        <f t="shared" si="2"/>
        <v>66</v>
      </c>
      <c r="K9" s="56">
        <v>0</v>
      </c>
      <c r="L9" s="56">
        <v>0</v>
      </c>
      <c r="M9" s="57">
        <f t="shared" si="3"/>
        <v>0</v>
      </c>
      <c r="N9" s="32">
        <f t="shared" si="4"/>
        <v>0.10276388590260081</v>
      </c>
      <c r="O9" s="32">
        <f t="shared" si="5"/>
        <v>7.0314358847847591E-2</v>
      </c>
      <c r="P9" s="33">
        <f t="shared" si="6"/>
        <v>9.194737688434973E-2</v>
      </c>
      <c r="Q9" s="41"/>
      <c r="R9" s="58">
        <f t="shared" si="7"/>
        <v>22.196999354961775</v>
      </c>
      <c r="S9" s="58">
        <f t="shared" si="8"/>
        <v>15.187901511135079</v>
      </c>
      <c r="T9" s="58">
        <f t="shared" si="9"/>
        <v>19.860633407019542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1203.5197407874807</v>
      </c>
      <c r="F10" s="56">
        <v>390.10316931905868</v>
      </c>
      <c r="G10" s="57">
        <f t="shared" si="1"/>
        <v>1593.6229101065394</v>
      </c>
      <c r="H10" s="56">
        <v>44</v>
      </c>
      <c r="I10" s="56">
        <v>22</v>
      </c>
      <c r="J10" s="57">
        <f t="shared" si="2"/>
        <v>66</v>
      </c>
      <c r="K10" s="56">
        <v>0</v>
      </c>
      <c r="L10" s="56">
        <v>0</v>
      </c>
      <c r="M10" s="57">
        <f t="shared" si="3"/>
        <v>0</v>
      </c>
      <c r="N10" s="32">
        <f t="shared" si="4"/>
        <v>0.1266329693589521</v>
      </c>
      <c r="O10" s="32">
        <f t="shared" si="5"/>
        <v>8.2092417785997199E-2</v>
      </c>
      <c r="P10" s="33">
        <f t="shared" si="6"/>
        <v>0.1117861188346338</v>
      </c>
      <c r="Q10" s="41"/>
      <c r="R10" s="58">
        <f t="shared" si="7"/>
        <v>27.352721381533652</v>
      </c>
      <c r="S10" s="58">
        <f t="shared" si="8"/>
        <v>17.731962241775395</v>
      </c>
      <c r="T10" s="58">
        <f t="shared" si="9"/>
        <v>24.1458016682809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1537.2719386625665</v>
      </c>
      <c r="F11" s="56">
        <v>467.57242329613695</v>
      </c>
      <c r="G11" s="57">
        <f t="shared" si="1"/>
        <v>2004.8443619587035</v>
      </c>
      <c r="H11" s="56">
        <v>44</v>
      </c>
      <c r="I11" s="56">
        <v>22</v>
      </c>
      <c r="J11" s="57">
        <f t="shared" si="2"/>
        <v>66</v>
      </c>
      <c r="K11" s="56">
        <v>0</v>
      </c>
      <c r="L11" s="56">
        <v>0</v>
      </c>
      <c r="M11" s="57">
        <f t="shared" si="3"/>
        <v>0</v>
      </c>
      <c r="N11" s="32">
        <f t="shared" si="4"/>
        <v>0.16174999354614547</v>
      </c>
      <c r="O11" s="32">
        <f t="shared" si="5"/>
        <v>9.8394870222251046E-2</v>
      </c>
      <c r="P11" s="33">
        <f t="shared" si="6"/>
        <v>0.14063161910484734</v>
      </c>
      <c r="Q11" s="41"/>
      <c r="R11" s="58">
        <f t="shared" si="7"/>
        <v>34.937998605967422</v>
      </c>
      <c r="S11" s="58">
        <f t="shared" si="8"/>
        <v>21.253291968006224</v>
      </c>
      <c r="T11" s="58">
        <f t="shared" si="9"/>
        <v>30.376429726647022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1682.0613387265171</v>
      </c>
      <c r="F12" s="56">
        <v>511.11413643775506</v>
      </c>
      <c r="G12" s="57">
        <f t="shared" si="1"/>
        <v>2193.175475164272</v>
      </c>
      <c r="H12" s="56">
        <v>44</v>
      </c>
      <c r="I12" s="56">
        <v>22</v>
      </c>
      <c r="J12" s="57">
        <f t="shared" si="2"/>
        <v>66</v>
      </c>
      <c r="K12" s="56">
        <v>0</v>
      </c>
      <c r="L12" s="56">
        <v>0</v>
      </c>
      <c r="M12" s="57">
        <f t="shared" si="3"/>
        <v>0</v>
      </c>
      <c r="N12" s="32">
        <f t="shared" si="4"/>
        <v>0.1769845684686992</v>
      </c>
      <c r="O12" s="32">
        <f t="shared" si="5"/>
        <v>0.10755768864430873</v>
      </c>
      <c r="P12" s="33">
        <f t="shared" si="6"/>
        <v>0.15384227519390237</v>
      </c>
      <c r="Q12" s="41"/>
      <c r="R12" s="58">
        <f t="shared" si="7"/>
        <v>38.228666789239021</v>
      </c>
      <c r="S12" s="58">
        <f t="shared" si="8"/>
        <v>23.232460747170684</v>
      </c>
      <c r="T12" s="58">
        <f t="shared" si="9"/>
        <v>33.229931441882911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1708.9776670165322</v>
      </c>
      <c r="F13" s="56">
        <v>510.36232821849779</v>
      </c>
      <c r="G13" s="57">
        <f t="shared" si="1"/>
        <v>2219.3399952350301</v>
      </c>
      <c r="H13" s="56">
        <v>44</v>
      </c>
      <c r="I13" s="56">
        <v>22</v>
      </c>
      <c r="J13" s="57">
        <f t="shared" si="2"/>
        <v>66</v>
      </c>
      <c r="K13" s="56">
        <v>0</v>
      </c>
      <c r="L13" s="56">
        <v>0</v>
      </c>
      <c r="M13" s="57">
        <f t="shared" si="3"/>
        <v>0</v>
      </c>
      <c r="N13" s="32">
        <f t="shared" si="4"/>
        <v>0.17981667371806948</v>
      </c>
      <c r="O13" s="32">
        <f t="shared" si="5"/>
        <v>0.10739947984395998</v>
      </c>
      <c r="P13" s="33">
        <f t="shared" si="6"/>
        <v>0.15567760909336631</v>
      </c>
      <c r="Q13" s="41"/>
      <c r="R13" s="58">
        <f t="shared" si="7"/>
        <v>38.840401523103004</v>
      </c>
      <c r="S13" s="58">
        <f t="shared" si="8"/>
        <v>23.198287646295356</v>
      </c>
      <c r="T13" s="58">
        <f t="shared" si="9"/>
        <v>33.626363564167121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2009.3655070900493</v>
      </c>
      <c r="F14" s="56">
        <v>615.35436274629205</v>
      </c>
      <c r="G14" s="57">
        <f t="shared" si="1"/>
        <v>2624.7198698363413</v>
      </c>
      <c r="H14" s="56">
        <v>44</v>
      </c>
      <c r="I14" s="56">
        <v>22</v>
      </c>
      <c r="J14" s="57">
        <f t="shared" si="2"/>
        <v>66</v>
      </c>
      <c r="K14" s="56">
        <v>0</v>
      </c>
      <c r="L14" s="56">
        <v>0</v>
      </c>
      <c r="M14" s="57">
        <f t="shared" si="3"/>
        <v>0</v>
      </c>
      <c r="N14" s="32">
        <f t="shared" si="4"/>
        <v>0.2114231383722695</v>
      </c>
      <c r="O14" s="32">
        <f t="shared" si="5"/>
        <v>0.12949376320418604</v>
      </c>
      <c r="P14" s="33">
        <f t="shared" si="6"/>
        <v>0.18411334664957502</v>
      </c>
      <c r="Q14" s="41"/>
      <c r="R14" s="58">
        <f t="shared" si="7"/>
        <v>45.667397888410214</v>
      </c>
      <c r="S14" s="58">
        <f t="shared" si="8"/>
        <v>27.970652852104184</v>
      </c>
      <c r="T14" s="58">
        <f t="shared" si="9"/>
        <v>39.768482876308205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3309.812274175622</v>
      </c>
      <c r="F15" s="56">
        <v>1758.8743723657433</v>
      </c>
      <c r="G15" s="57">
        <f t="shared" si="1"/>
        <v>5068.686646541365</v>
      </c>
      <c r="H15" s="56">
        <v>218</v>
      </c>
      <c r="I15" s="56">
        <v>86</v>
      </c>
      <c r="J15" s="57">
        <f t="shared" si="2"/>
        <v>304</v>
      </c>
      <c r="K15" s="56">
        <v>44</v>
      </c>
      <c r="L15" s="56">
        <v>25</v>
      </c>
      <c r="M15" s="57">
        <f t="shared" si="3"/>
        <v>69</v>
      </c>
      <c r="N15" s="32">
        <f t="shared" si="4"/>
        <v>5.7065728865096928E-2</v>
      </c>
      <c r="O15" s="32">
        <f t="shared" si="5"/>
        <v>7.0991054745146248E-2</v>
      </c>
      <c r="P15" s="33">
        <f t="shared" si="6"/>
        <v>6.1233771220418537E-2</v>
      </c>
      <c r="Q15" s="41"/>
      <c r="R15" s="58">
        <f t="shared" si="7"/>
        <v>12.632871275479474</v>
      </c>
      <c r="S15" s="58">
        <f t="shared" si="8"/>
        <v>15.845715066358048</v>
      </c>
      <c r="T15" s="58">
        <f t="shared" si="9"/>
        <v>13.588972242738244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6914.5859230675678</v>
      </c>
      <c r="F16" s="56">
        <v>3925.2731620901177</v>
      </c>
      <c r="G16" s="57">
        <f t="shared" si="1"/>
        <v>10839.859085157685</v>
      </c>
      <c r="H16" s="56">
        <v>242</v>
      </c>
      <c r="I16" s="56">
        <v>91</v>
      </c>
      <c r="J16" s="57">
        <f t="shared" si="2"/>
        <v>333</v>
      </c>
      <c r="K16" s="56">
        <v>58</v>
      </c>
      <c r="L16" s="56">
        <v>63</v>
      </c>
      <c r="M16" s="57">
        <f t="shared" si="3"/>
        <v>121</v>
      </c>
      <c r="N16" s="32">
        <f t="shared" si="4"/>
        <v>0.10373538650785477</v>
      </c>
      <c r="O16" s="32">
        <f t="shared" si="5"/>
        <v>0.11126057715674936</v>
      </c>
      <c r="P16" s="33">
        <f t="shared" si="6"/>
        <v>0.10633985132983131</v>
      </c>
      <c r="Q16" s="41"/>
      <c r="R16" s="58">
        <f t="shared" si="7"/>
        <v>23.048619743558561</v>
      </c>
      <c r="S16" s="58">
        <f t="shared" si="8"/>
        <v>25.488786766818947</v>
      </c>
      <c r="T16" s="58">
        <f t="shared" si="9"/>
        <v>23.876341597263622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7580.4777299759126</v>
      </c>
      <c r="F17" s="56">
        <v>4243.3689754086336</v>
      </c>
      <c r="G17" s="57">
        <f t="shared" si="1"/>
        <v>11823.846705384545</v>
      </c>
      <c r="H17" s="56">
        <v>240</v>
      </c>
      <c r="I17" s="56">
        <v>91</v>
      </c>
      <c r="J17" s="57">
        <f t="shared" si="2"/>
        <v>331</v>
      </c>
      <c r="K17" s="56">
        <v>44</v>
      </c>
      <c r="L17" s="56">
        <v>63</v>
      </c>
      <c r="M17" s="57">
        <f t="shared" si="3"/>
        <v>107</v>
      </c>
      <c r="N17" s="32">
        <f t="shared" ref="N17:N81" si="10">+E17/(H17*216+K17*248)</f>
        <v>0.12080057575815771</v>
      </c>
      <c r="O17" s="32">
        <f t="shared" ref="O17:O80" si="11">+F17/(I17*216+L17*248)</f>
        <v>0.12027689839593632</v>
      </c>
      <c r="P17" s="33">
        <f t="shared" ref="P17:P80" si="12">+G17/(J17*216+M17*248)</f>
        <v>0.12061211344647202</v>
      </c>
      <c r="Q17" s="41"/>
      <c r="R17" s="58">
        <f t="shared" si="7"/>
        <v>26.691822992872932</v>
      </c>
      <c r="S17" s="58">
        <f t="shared" si="8"/>
        <v>27.554343996159957</v>
      </c>
      <c r="T17" s="58">
        <f t="shared" si="9"/>
        <v>26.995083802247819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9900.7086952580648</v>
      </c>
      <c r="F18" s="56">
        <v>5067.5612104586862</v>
      </c>
      <c r="G18" s="57">
        <f t="shared" si="1"/>
        <v>14968.269905716752</v>
      </c>
      <c r="H18" s="56">
        <v>240</v>
      </c>
      <c r="I18" s="56">
        <v>91</v>
      </c>
      <c r="J18" s="57">
        <f t="shared" si="2"/>
        <v>331</v>
      </c>
      <c r="K18" s="56">
        <v>44</v>
      </c>
      <c r="L18" s="56">
        <v>63</v>
      </c>
      <c r="M18" s="57">
        <f t="shared" si="3"/>
        <v>107</v>
      </c>
      <c r="N18" s="32">
        <f t="shared" si="10"/>
        <v>0.15777518955982384</v>
      </c>
      <c r="O18" s="32">
        <f t="shared" si="11"/>
        <v>0.14363835630551833</v>
      </c>
      <c r="P18" s="33">
        <f t="shared" si="12"/>
        <v>0.15268759084499706</v>
      </c>
      <c r="Q18" s="41"/>
      <c r="R18" s="58">
        <f t="shared" si="7"/>
        <v>34.861650335415725</v>
      </c>
      <c r="S18" s="58">
        <f t="shared" si="8"/>
        <v>32.906241626355104</v>
      </c>
      <c r="T18" s="58">
        <f t="shared" si="9"/>
        <v>34.174132204832766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10425.970396701277</v>
      </c>
      <c r="F19" s="56">
        <v>6549.7424271344662</v>
      </c>
      <c r="G19" s="57">
        <f t="shared" si="1"/>
        <v>16975.712823835744</v>
      </c>
      <c r="H19" s="56">
        <v>241</v>
      </c>
      <c r="I19" s="56">
        <v>93</v>
      </c>
      <c r="J19" s="57">
        <f t="shared" si="2"/>
        <v>334</v>
      </c>
      <c r="K19" s="56">
        <v>48</v>
      </c>
      <c r="L19" s="56">
        <v>63</v>
      </c>
      <c r="M19" s="57">
        <f t="shared" si="3"/>
        <v>111</v>
      </c>
      <c r="N19" s="32">
        <f t="shared" si="10"/>
        <v>0.16300766724048277</v>
      </c>
      <c r="O19" s="32">
        <f t="shared" si="11"/>
        <v>0.18340452584941941</v>
      </c>
      <c r="P19" s="33">
        <f t="shared" si="12"/>
        <v>0.17031576394409406</v>
      </c>
      <c r="Q19" s="41"/>
      <c r="R19" s="58">
        <f t="shared" si="7"/>
        <v>36.076022133914456</v>
      </c>
      <c r="S19" s="58">
        <f t="shared" si="8"/>
        <v>41.985528379067091</v>
      </c>
      <c r="T19" s="58">
        <f t="shared" si="9"/>
        <v>38.147669267046616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10822.363235010895</v>
      </c>
      <c r="F20" s="56">
        <v>10306.365016841461</v>
      </c>
      <c r="G20" s="57">
        <f t="shared" si="1"/>
        <v>21128.728251852357</v>
      </c>
      <c r="H20" s="56">
        <v>242</v>
      </c>
      <c r="I20" s="56">
        <v>127</v>
      </c>
      <c r="J20" s="57">
        <f t="shared" si="2"/>
        <v>369</v>
      </c>
      <c r="K20" s="56">
        <v>64</v>
      </c>
      <c r="L20" s="56">
        <v>63</v>
      </c>
      <c r="M20" s="57">
        <f t="shared" si="3"/>
        <v>127</v>
      </c>
      <c r="N20" s="32">
        <f t="shared" si="10"/>
        <v>0.15881608410147474</v>
      </c>
      <c r="O20" s="32">
        <f t="shared" si="11"/>
        <v>0.23937116817264634</v>
      </c>
      <c r="P20" s="33">
        <f t="shared" si="12"/>
        <v>0.19000654902744926</v>
      </c>
      <c r="Q20" s="41"/>
      <c r="R20" s="58">
        <f t="shared" si="7"/>
        <v>35.367200114414686</v>
      </c>
      <c r="S20" s="58">
        <f t="shared" si="8"/>
        <v>54.244026404428737</v>
      </c>
      <c r="T20" s="58">
        <f t="shared" si="9"/>
        <v>42.598242443250719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10697.739170882056</v>
      </c>
      <c r="F21" s="56">
        <v>10312.137259134899</v>
      </c>
      <c r="G21" s="57">
        <f t="shared" si="1"/>
        <v>21009.876430016957</v>
      </c>
      <c r="H21" s="56">
        <v>226</v>
      </c>
      <c r="I21" s="56">
        <v>135</v>
      </c>
      <c r="J21" s="57">
        <f t="shared" si="2"/>
        <v>361</v>
      </c>
      <c r="K21" s="56">
        <v>64</v>
      </c>
      <c r="L21" s="56">
        <v>63</v>
      </c>
      <c r="M21" s="57">
        <f t="shared" si="3"/>
        <v>127</v>
      </c>
      <c r="N21" s="32">
        <f t="shared" si="10"/>
        <v>0.16537439974774387</v>
      </c>
      <c r="O21" s="32">
        <f t="shared" si="11"/>
        <v>0.23026387234581322</v>
      </c>
      <c r="P21" s="33">
        <f t="shared" si="12"/>
        <v>0.19192009308331773</v>
      </c>
      <c r="Q21" s="41"/>
      <c r="R21" s="58">
        <f t="shared" si="7"/>
        <v>36.88875576166226</v>
      </c>
      <c r="S21" s="58">
        <f t="shared" si="8"/>
        <v>52.081501308762114</v>
      </c>
      <c r="T21" s="58">
        <f t="shared" si="9"/>
        <v>43.053025471346224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10249.80413953752</v>
      </c>
      <c r="F22" s="56">
        <v>10185.653291614415</v>
      </c>
      <c r="G22" s="57">
        <f t="shared" si="1"/>
        <v>20435.457431151935</v>
      </c>
      <c r="H22" s="56">
        <v>221</v>
      </c>
      <c r="I22" s="56">
        <v>135</v>
      </c>
      <c r="J22" s="57">
        <f t="shared" si="2"/>
        <v>356</v>
      </c>
      <c r="K22" s="56">
        <v>64</v>
      </c>
      <c r="L22" s="56">
        <v>65</v>
      </c>
      <c r="M22" s="57">
        <f t="shared" si="3"/>
        <v>129</v>
      </c>
      <c r="N22" s="32">
        <f t="shared" si="10"/>
        <v>0.16114017324137719</v>
      </c>
      <c r="O22" s="32">
        <f t="shared" si="11"/>
        <v>0.22494817340137843</v>
      </c>
      <c r="P22" s="33">
        <f t="shared" si="12"/>
        <v>0.18767410027874454</v>
      </c>
      <c r="Q22" s="41"/>
      <c r="R22" s="58">
        <f t="shared" si="7"/>
        <v>35.964225051008846</v>
      </c>
      <c r="S22" s="58">
        <f t="shared" si="8"/>
        <v>50.928266458072073</v>
      </c>
      <c r="T22" s="58">
        <f t="shared" si="9"/>
        <v>42.134963775571002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8689.1792329231339</v>
      </c>
      <c r="F23" s="56">
        <v>10262.776438783334</v>
      </c>
      <c r="G23" s="57">
        <f t="shared" si="1"/>
        <v>18951.95567170647</v>
      </c>
      <c r="H23" s="56">
        <v>194</v>
      </c>
      <c r="I23" s="56">
        <v>138</v>
      </c>
      <c r="J23" s="57">
        <f t="shared" si="2"/>
        <v>332</v>
      </c>
      <c r="K23" s="56">
        <v>64</v>
      </c>
      <c r="L23" s="56">
        <v>81</v>
      </c>
      <c r="M23" s="57">
        <f t="shared" si="3"/>
        <v>145</v>
      </c>
      <c r="N23" s="32">
        <f t="shared" si="10"/>
        <v>0.15039426808576456</v>
      </c>
      <c r="O23" s="32">
        <f t="shared" si="11"/>
        <v>0.20568335014396613</v>
      </c>
      <c r="P23" s="33">
        <f t="shared" si="12"/>
        <v>0.17601563704311679</v>
      </c>
      <c r="Q23" s="41"/>
      <c r="R23" s="58">
        <f t="shared" si="7"/>
        <v>33.678989274895869</v>
      </c>
      <c r="S23" s="58">
        <f t="shared" si="8"/>
        <v>46.861992871156779</v>
      </c>
      <c r="T23" s="58">
        <f t="shared" si="9"/>
        <v>39.731563253053395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8086.6897223256401</v>
      </c>
      <c r="F24" s="56">
        <v>9756.3894270384226</v>
      </c>
      <c r="G24" s="57">
        <f t="shared" si="1"/>
        <v>17843.079149364065</v>
      </c>
      <c r="H24" s="56">
        <v>178</v>
      </c>
      <c r="I24" s="56">
        <v>153</v>
      </c>
      <c r="J24" s="57">
        <f t="shared" si="2"/>
        <v>331</v>
      </c>
      <c r="K24" s="56">
        <v>64</v>
      </c>
      <c r="L24" s="56">
        <v>81</v>
      </c>
      <c r="M24" s="57">
        <f t="shared" si="3"/>
        <v>145</v>
      </c>
      <c r="N24" s="32">
        <f t="shared" si="10"/>
        <v>0.14887131300304934</v>
      </c>
      <c r="O24" s="32">
        <f t="shared" si="11"/>
        <v>0.18361166491716394</v>
      </c>
      <c r="P24" s="33">
        <f t="shared" si="12"/>
        <v>0.16605009631257506</v>
      </c>
      <c r="Q24" s="41"/>
      <c r="R24" s="58">
        <f t="shared" si="7"/>
        <v>33.416073232750577</v>
      </c>
      <c r="S24" s="58">
        <f t="shared" si="8"/>
        <v>41.693971910420608</v>
      </c>
      <c r="T24" s="58">
        <f t="shared" si="9"/>
        <v>37.485460397823665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7674.236935010932</v>
      </c>
      <c r="F25" s="56">
        <v>9387.8643725866787</v>
      </c>
      <c r="G25" s="57">
        <f t="shared" si="1"/>
        <v>17062.101307597612</v>
      </c>
      <c r="H25" s="56">
        <v>178</v>
      </c>
      <c r="I25" s="56">
        <v>161</v>
      </c>
      <c r="J25" s="57">
        <f t="shared" si="2"/>
        <v>339</v>
      </c>
      <c r="K25" s="56">
        <v>64</v>
      </c>
      <c r="L25" s="56">
        <v>81</v>
      </c>
      <c r="M25" s="57">
        <f t="shared" si="3"/>
        <v>145</v>
      </c>
      <c r="N25" s="32">
        <f t="shared" si="10"/>
        <v>0.14127829409077564</v>
      </c>
      <c r="O25" s="32">
        <f t="shared" si="11"/>
        <v>0.17111155534752623</v>
      </c>
      <c r="P25" s="33">
        <f t="shared" si="12"/>
        <v>0.15626924556343064</v>
      </c>
      <c r="Q25" s="41"/>
      <c r="R25" s="58">
        <f t="shared" si="7"/>
        <v>31.711722871946002</v>
      </c>
      <c r="S25" s="58">
        <f t="shared" si="8"/>
        <v>38.792827985895364</v>
      </c>
      <c r="T25" s="58">
        <f t="shared" si="9"/>
        <v>35.252275428920683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7399.6554338071483</v>
      </c>
      <c r="F26" s="56">
        <v>8783.3376385135562</v>
      </c>
      <c r="G26" s="57">
        <f t="shared" si="1"/>
        <v>16182.993072320704</v>
      </c>
      <c r="H26" s="56">
        <v>178</v>
      </c>
      <c r="I26" s="56">
        <v>161</v>
      </c>
      <c r="J26" s="57">
        <f t="shared" si="2"/>
        <v>339</v>
      </c>
      <c r="K26" s="56">
        <v>64</v>
      </c>
      <c r="L26" s="56">
        <v>81</v>
      </c>
      <c r="M26" s="57">
        <f t="shared" si="3"/>
        <v>145</v>
      </c>
      <c r="N26" s="32">
        <f t="shared" si="10"/>
        <v>0.13622340636611097</v>
      </c>
      <c r="O26" s="32">
        <f t="shared" si="11"/>
        <v>0.16009291408780907</v>
      </c>
      <c r="P26" s="33">
        <f t="shared" si="12"/>
        <v>0.14821762412368758</v>
      </c>
      <c r="Q26" s="41"/>
      <c r="R26" s="58">
        <f t="shared" si="7"/>
        <v>30.577088569451025</v>
      </c>
      <c r="S26" s="58">
        <f t="shared" si="8"/>
        <v>36.294783630221303</v>
      </c>
      <c r="T26" s="58">
        <f t="shared" si="9"/>
        <v>33.435936099836162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6664.8843607889212</v>
      </c>
      <c r="F27" s="56">
        <v>8677.8096881476758</v>
      </c>
      <c r="G27" s="57">
        <f t="shared" si="1"/>
        <v>15342.694048936597</v>
      </c>
      <c r="H27" s="56">
        <v>178</v>
      </c>
      <c r="I27" s="56">
        <v>161</v>
      </c>
      <c r="J27" s="57">
        <f t="shared" si="2"/>
        <v>339</v>
      </c>
      <c r="K27" s="56">
        <v>64</v>
      </c>
      <c r="L27" s="56">
        <v>96</v>
      </c>
      <c r="M27" s="57">
        <f t="shared" si="3"/>
        <v>160</v>
      </c>
      <c r="N27" s="32">
        <f t="shared" si="10"/>
        <v>0.12269669294530415</v>
      </c>
      <c r="O27" s="32">
        <f t="shared" si="11"/>
        <v>0.14812593349972136</v>
      </c>
      <c r="P27" s="33">
        <f t="shared" si="12"/>
        <v>0.13589150117743035</v>
      </c>
      <c r="Q27" s="41"/>
      <c r="R27" s="58">
        <f t="shared" si="7"/>
        <v>27.540844466069924</v>
      </c>
      <c r="S27" s="58">
        <f t="shared" si="8"/>
        <v>33.765796451936481</v>
      </c>
      <c r="T27" s="58">
        <f t="shared" si="9"/>
        <v>30.746881861596385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2199.8166535456794</v>
      </c>
      <c r="F28" s="56">
        <v>2166.5360063557755</v>
      </c>
      <c r="G28" s="57">
        <f t="shared" si="1"/>
        <v>4366.3526599014549</v>
      </c>
      <c r="H28" s="56">
        <v>132</v>
      </c>
      <c r="I28" s="56">
        <v>66</v>
      </c>
      <c r="J28" s="57">
        <f t="shared" si="2"/>
        <v>198</v>
      </c>
      <c r="K28" s="56">
        <v>0</v>
      </c>
      <c r="L28" s="56">
        <v>0</v>
      </c>
      <c r="M28" s="57">
        <f t="shared" si="3"/>
        <v>0</v>
      </c>
      <c r="N28" s="32">
        <f t="shared" si="10"/>
        <v>7.715406332581648E-2</v>
      </c>
      <c r="O28" s="32">
        <f t="shared" si="11"/>
        <v>0.15197362558612343</v>
      </c>
      <c r="P28" s="33">
        <f t="shared" si="12"/>
        <v>0.10209391741258546</v>
      </c>
      <c r="Q28" s="41"/>
      <c r="R28" s="58">
        <f t="shared" si="7"/>
        <v>16.665277678376359</v>
      </c>
      <c r="S28" s="58">
        <f t="shared" si="8"/>
        <v>32.82630312660266</v>
      </c>
      <c r="T28" s="58">
        <f t="shared" si="9"/>
        <v>22.05228616111846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2234.0223097869475</v>
      </c>
      <c r="F29" s="56">
        <v>1747.5474084763439</v>
      </c>
      <c r="G29" s="57">
        <f t="shared" si="1"/>
        <v>3981.5697182632912</v>
      </c>
      <c r="H29" s="56">
        <v>110</v>
      </c>
      <c r="I29" s="56">
        <v>66</v>
      </c>
      <c r="J29" s="57">
        <f t="shared" si="2"/>
        <v>176</v>
      </c>
      <c r="K29" s="56">
        <v>0</v>
      </c>
      <c r="L29" s="56">
        <v>0</v>
      </c>
      <c r="M29" s="57">
        <f t="shared" si="3"/>
        <v>0</v>
      </c>
      <c r="N29" s="32">
        <f t="shared" si="10"/>
        <v>9.4024507987666137E-2</v>
      </c>
      <c r="O29" s="32">
        <f t="shared" si="11"/>
        <v>0.12258329184037205</v>
      </c>
      <c r="P29" s="33">
        <f t="shared" si="12"/>
        <v>0.10473405193243085</v>
      </c>
      <c r="Q29" s="41"/>
      <c r="R29" s="58">
        <f t="shared" si="7"/>
        <v>20.309293725335888</v>
      </c>
      <c r="S29" s="58">
        <f t="shared" si="8"/>
        <v>26.477991037520361</v>
      </c>
      <c r="T29" s="58">
        <f t="shared" si="9"/>
        <v>22.622555217405065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2215.5000950323169</v>
      </c>
      <c r="F30" s="56">
        <v>1709.457400476166</v>
      </c>
      <c r="G30" s="57">
        <f t="shared" si="1"/>
        <v>3924.9574955084827</v>
      </c>
      <c r="H30" s="56">
        <v>110</v>
      </c>
      <c r="I30" s="56">
        <v>66</v>
      </c>
      <c r="J30" s="57">
        <f t="shared" si="2"/>
        <v>176</v>
      </c>
      <c r="K30" s="56">
        <v>0</v>
      </c>
      <c r="L30" s="56">
        <v>0</v>
      </c>
      <c r="M30" s="57">
        <f t="shared" si="3"/>
        <v>0</v>
      </c>
      <c r="N30" s="32">
        <f t="shared" si="10"/>
        <v>9.3244953494626137E-2</v>
      </c>
      <c r="O30" s="32">
        <f t="shared" si="11"/>
        <v>0.11991143381566821</v>
      </c>
      <c r="P30" s="33">
        <f t="shared" si="12"/>
        <v>0.10324488361501691</v>
      </c>
      <c r="Q30" s="41"/>
      <c r="R30" s="58">
        <f t="shared" si="7"/>
        <v>20.140909954839245</v>
      </c>
      <c r="S30" s="58">
        <f t="shared" si="8"/>
        <v>25.900869704184334</v>
      </c>
      <c r="T30" s="58">
        <f t="shared" si="9"/>
        <v>22.300894860843652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2098.1913980059908</v>
      </c>
      <c r="F31" s="56">
        <v>1456.6817502398681</v>
      </c>
      <c r="G31" s="57">
        <f t="shared" si="1"/>
        <v>3554.8731482458588</v>
      </c>
      <c r="H31" s="56">
        <v>110</v>
      </c>
      <c r="I31" s="56">
        <v>106</v>
      </c>
      <c r="J31" s="57">
        <f t="shared" si="2"/>
        <v>216</v>
      </c>
      <c r="K31" s="56">
        <v>0</v>
      </c>
      <c r="L31" s="56">
        <v>0</v>
      </c>
      <c r="M31" s="57">
        <f t="shared" si="3"/>
        <v>0</v>
      </c>
      <c r="N31" s="32">
        <f t="shared" si="10"/>
        <v>8.8307718771295909E-2</v>
      </c>
      <c r="O31" s="32">
        <f t="shared" si="11"/>
        <v>6.3621669734445663E-2</v>
      </c>
      <c r="P31" s="33">
        <f t="shared" si="12"/>
        <v>7.6193268780989767E-2</v>
      </c>
      <c r="Q31" s="41"/>
      <c r="R31" s="58">
        <f t="shared" si="7"/>
        <v>19.074467254599917</v>
      </c>
      <c r="S31" s="58">
        <f t="shared" si="8"/>
        <v>13.742280662640265</v>
      </c>
      <c r="T31" s="58">
        <f t="shared" si="9"/>
        <v>16.457746056693789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2013.64391371751</v>
      </c>
      <c r="F32" s="56">
        <v>1122.7051078220495</v>
      </c>
      <c r="G32" s="57">
        <f t="shared" si="1"/>
        <v>3136.3490215395595</v>
      </c>
      <c r="H32" s="56">
        <v>110</v>
      </c>
      <c r="I32" s="56">
        <v>110</v>
      </c>
      <c r="J32" s="57">
        <f t="shared" si="2"/>
        <v>220</v>
      </c>
      <c r="K32" s="56">
        <v>0</v>
      </c>
      <c r="L32" s="56">
        <v>0</v>
      </c>
      <c r="M32" s="57">
        <f t="shared" si="3"/>
        <v>0</v>
      </c>
      <c r="N32" s="32">
        <f t="shared" si="10"/>
        <v>8.4749322967908672E-2</v>
      </c>
      <c r="O32" s="32">
        <f t="shared" si="11"/>
        <v>4.7251898477358986E-2</v>
      </c>
      <c r="P32" s="33">
        <f t="shared" si="12"/>
        <v>6.6000610722633829E-2</v>
      </c>
      <c r="Q32" s="41"/>
      <c r="R32" s="58">
        <f t="shared" si="7"/>
        <v>18.305853761068274</v>
      </c>
      <c r="S32" s="58">
        <f t="shared" si="8"/>
        <v>10.206410071109541</v>
      </c>
      <c r="T32" s="58">
        <f t="shared" si="9"/>
        <v>14.256131916088908</v>
      </c>
    </row>
    <row r="33" spans="2:21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1474.5126475123911</v>
      </c>
      <c r="F33" s="56">
        <v>788.39811150306241</v>
      </c>
      <c r="G33" s="57">
        <f t="shared" si="1"/>
        <v>2262.9107590154536</v>
      </c>
      <c r="H33" s="56">
        <v>110</v>
      </c>
      <c r="I33" s="56">
        <v>110</v>
      </c>
      <c r="J33" s="57">
        <f t="shared" si="2"/>
        <v>220</v>
      </c>
      <c r="K33" s="56">
        <v>0</v>
      </c>
      <c r="L33" s="56">
        <v>0</v>
      </c>
      <c r="M33" s="57">
        <f t="shared" si="3"/>
        <v>0</v>
      </c>
      <c r="N33" s="32">
        <f t="shared" si="10"/>
        <v>6.2058613110790875E-2</v>
      </c>
      <c r="O33" s="32">
        <f t="shared" si="11"/>
        <v>3.318173869962384E-2</v>
      </c>
      <c r="P33" s="33">
        <f t="shared" si="12"/>
        <v>4.7620175905207354E-2</v>
      </c>
      <c r="Q33" s="41"/>
      <c r="R33" s="58">
        <f t="shared" si="7"/>
        <v>13.404660431930829</v>
      </c>
      <c r="S33" s="58">
        <f t="shared" si="8"/>
        <v>7.1672555591187495</v>
      </c>
      <c r="T33" s="58">
        <f t="shared" si="9"/>
        <v>10.28595799552479</v>
      </c>
    </row>
    <row r="34" spans="2:21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682.63390019944825</v>
      </c>
      <c r="F34" s="56">
        <v>457.63280467986215</v>
      </c>
      <c r="G34" s="57">
        <f t="shared" si="1"/>
        <v>1140.2667048793105</v>
      </c>
      <c r="H34" s="56">
        <v>110</v>
      </c>
      <c r="I34" s="56">
        <v>110</v>
      </c>
      <c r="J34" s="57">
        <f t="shared" si="2"/>
        <v>220</v>
      </c>
      <c r="K34" s="56">
        <v>0</v>
      </c>
      <c r="L34" s="56">
        <v>0</v>
      </c>
      <c r="M34" s="57">
        <f t="shared" si="3"/>
        <v>0</v>
      </c>
      <c r="N34" s="32">
        <f t="shared" si="10"/>
        <v>2.8730383005027282E-2</v>
      </c>
      <c r="O34" s="32">
        <f t="shared" si="11"/>
        <v>1.9260639927603625E-2</v>
      </c>
      <c r="P34" s="33">
        <f t="shared" si="12"/>
        <v>2.3995511466315456E-2</v>
      </c>
      <c r="Q34" s="41"/>
      <c r="R34" s="58">
        <f t="shared" si="7"/>
        <v>6.205762729085893</v>
      </c>
      <c r="S34" s="58">
        <f t="shared" si="8"/>
        <v>4.1602982243623829</v>
      </c>
      <c r="T34" s="58">
        <f t="shared" si="9"/>
        <v>5.1830304767241389</v>
      </c>
    </row>
    <row r="35" spans="2:21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462.31781132811392</v>
      </c>
      <c r="F35" s="56">
        <v>281.55964285252719</v>
      </c>
      <c r="G35" s="57">
        <f t="shared" si="1"/>
        <v>743.87745418064105</v>
      </c>
      <c r="H35" s="56">
        <v>109</v>
      </c>
      <c r="I35" s="56">
        <v>110</v>
      </c>
      <c r="J35" s="57">
        <f t="shared" si="2"/>
        <v>219</v>
      </c>
      <c r="K35" s="56">
        <v>0</v>
      </c>
      <c r="L35" s="56">
        <v>0</v>
      </c>
      <c r="M35" s="57">
        <f t="shared" si="3"/>
        <v>0</v>
      </c>
      <c r="N35" s="32">
        <f t="shared" si="10"/>
        <v>1.9636332455322543E-2</v>
      </c>
      <c r="O35" s="32">
        <f t="shared" si="11"/>
        <v>1.1850153318709056E-2</v>
      </c>
      <c r="P35" s="33">
        <f t="shared" si="12"/>
        <v>1.5725466222320333E-2</v>
      </c>
      <c r="Q35" s="41"/>
      <c r="R35" s="58">
        <f t="shared" si="7"/>
        <v>4.2414478103496691</v>
      </c>
      <c r="S35" s="58">
        <f t="shared" si="8"/>
        <v>2.5596331168411561</v>
      </c>
      <c r="T35" s="58">
        <f t="shared" si="9"/>
        <v>3.3967007040211921</v>
      </c>
    </row>
    <row r="36" spans="2:21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107.31927955571607</v>
      </c>
      <c r="F36" s="61">
        <v>58.000000000000007</v>
      </c>
      <c r="G36" s="62">
        <f t="shared" si="1"/>
        <v>165.31927955571607</v>
      </c>
      <c r="H36" s="61">
        <v>88</v>
      </c>
      <c r="I36" s="61">
        <v>88</v>
      </c>
      <c r="J36" s="62">
        <f t="shared" si="2"/>
        <v>176</v>
      </c>
      <c r="K36" s="61">
        <v>0</v>
      </c>
      <c r="L36" s="61">
        <v>0</v>
      </c>
      <c r="M36" s="62">
        <f t="shared" si="3"/>
        <v>0</v>
      </c>
      <c r="N36" s="34">
        <f t="shared" si="10"/>
        <v>5.6460058688823688E-3</v>
      </c>
      <c r="O36" s="34">
        <f t="shared" si="11"/>
        <v>3.0513468013468018E-3</v>
      </c>
      <c r="P36" s="35">
        <f t="shared" si="12"/>
        <v>4.3486763351145846E-3</v>
      </c>
      <c r="Q36" s="41"/>
      <c r="R36" s="58">
        <f t="shared" si="7"/>
        <v>1.2195372676785916</v>
      </c>
      <c r="S36" s="58">
        <f t="shared" si="8"/>
        <v>0.65909090909090917</v>
      </c>
      <c r="T36" s="58">
        <f t="shared" si="9"/>
        <v>0.93931408838475039</v>
      </c>
    </row>
    <row r="37" spans="2:21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2659.727322178629</v>
      </c>
      <c r="F37" s="64">
        <v>4067.8610304780791</v>
      </c>
      <c r="G37" s="65">
        <f t="shared" si="1"/>
        <v>6727.5883526567086</v>
      </c>
      <c r="H37" s="64">
        <v>44</v>
      </c>
      <c r="I37" s="64">
        <v>88</v>
      </c>
      <c r="J37" s="65">
        <f t="shared" si="2"/>
        <v>132</v>
      </c>
      <c r="K37" s="64">
        <v>44</v>
      </c>
      <c r="L37" s="64">
        <v>44</v>
      </c>
      <c r="M37" s="65">
        <f t="shared" si="3"/>
        <v>88</v>
      </c>
      <c r="N37" s="30">
        <f t="shared" si="10"/>
        <v>0.1302766125675269</v>
      </c>
      <c r="O37" s="30">
        <f t="shared" si="11"/>
        <v>0.13595792214164704</v>
      </c>
      <c r="P37" s="31">
        <f t="shared" si="12"/>
        <v>0.13365361476193396</v>
      </c>
      <c r="Q37" s="41"/>
      <c r="R37" s="58">
        <f t="shared" si="7"/>
        <v>30.224174115666241</v>
      </c>
      <c r="S37" s="58">
        <f t="shared" si="8"/>
        <v>30.817129018773326</v>
      </c>
      <c r="T37" s="58">
        <f t="shared" si="9"/>
        <v>30.579947057530493</v>
      </c>
    </row>
    <row r="38" spans="2:21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2617.4319541514301</v>
      </c>
      <c r="F38" s="56">
        <v>3869.6923666386219</v>
      </c>
      <c r="G38" s="57">
        <f t="shared" si="1"/>
        <v>6487.1243207900516</v>
      </c>
      <c r="H38" s="56">
        <v>44</v>
      </c>
      <c r="I38" s="56">
        <v>88</v>
      </c>
      <c r="J38" s="57">
        <f t="shared" si="2"/>
        <v>132</v>
      </c>
      <c r="K38" s="56">
        <v>44</v>
      </c>
      <c r="L38" s="56">
        <v>44</v>
      </c>
      <c r="M38" s="57">
        <f t="shared" si="3"/>
        <v>88</v>
      </c>
      <c r="N38" s="32">
        <f t="shared" si="10"/>
        <v>0.12820493505835767</v>
      </c>
      <c r="O38" s="32">
        <f t="shared" si="11"/>
        <v>0.12933463792241384</v>
      </c>
      <c r="P38" s="33">
        <f t="shared" si="12"/>
        <v>0.12887643676076865</v>
      </c>
      <c r="Q38" s="41"/>
      <c r="R38" s="58">
        <f t="shared" si="7"/>
        <v>29.743544933538978</v>
      </c>
      <c r="S38" s="58">
        <f t="shared" si="8"/>
        <v>29.315851262413801</v>
      </c>
      <c r="T38" s="58">
        <f t="shared" si="9"/>
        <v>29.48692873086387</v>
      </c>
    </row>
    <row r="39" spans="2:21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2565.402466083965</v>
      </c>
      <c r="F39" s="56">
        <v>3724.3022513892142</v>
      </c>
      <c r="G39" s="57">
        <f t="shared" si="1"/>
        <v>6289.7047174731797</v>
      </c>
      <c r="H39" s="56">
        <v>44</v>
      </c>
      <c r="I39" s="56">
        <v>88</v>
      </c>
      <c r="J39" s="57">
        <f t="shared" si="2"/>
        <v>132</v>
      </c>
      <c r="K39" s="56">
        <v>44</v>
      </c>
      <c r="L39" s="56">
        <v>44</v>
      </c>
      <c r="M39" s="57">
        <f t="shared" si="3"/>
        <v>88</v>
      </c>
      <c r="N39" s="32">
        <f t="shared" si="10"/>
        <v>0.12565646875411271</v>
      </c>
      <c r="O39" s="32">
        <f t="shared" si="11"/>
        <v>0.12447534262664486</v>
      </c>
      <c r="P39" s="33">
        <f t="shared" si="12"/>
        <v>0.12495440077624721</v>
      </c>
      <c r="Q39" s="41"/>
      <c r="R39" s="58">
        <f t="shared" si="7"/>
        <v>29.152300750954147</v>
      </c>
      <c r="S39" s="58">
        <f t="shared" si="8"/>
        <v>28.214410995372834</v>
      </c>
      <c r="T39" s="58">
        <f t="shared" si="9"/>
        <v>28.589566897605362</v>
      </c>
    </row>
    <row r="40" spans="2:21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2575.5161417786267</v>
      </c>
      <c r="F40" s="56">
        <v>3561.3887361656566</v>
      </c>
      <c r="G40" s="57">
        <f t="shared" si="1"/>
        <v>6136.9048779442837</v>
      </c>
      <c r="H40" s="56">
        <v>44</v>
      </c>
      <c r="I40" s="56">
        <v>88</v>
      </c>
      <c r="J40" s="57">
        <f t="shared" si="2"/>
        <v>132</v>
      </c>
      <c r="K40" s="56">
        <v>42</v>
      </c>
      <c r="L40" s="56">
        <v>44</v>
      </c>
      <c r="M40" s="57">
        <f t="shared" si="3"/>
        <v>86</v>
      </c>
      <c r="N40" s="32">
        <f t="shared" si="10"/>
        <v>0.12929297900495113</v>
      </c>
      <c r="O40" s="32">
        <f t="shared" si="11"/>
        <v>0.11903037219805002</v>
      </c>
      <c r="P40" s="33">
        <f t="shared" si="12"/>
        <v>0.12313212034398643</v>
      </c>
      <c r="Q40" s="41"/>
      <c r="R40" s="58">
        <f t="shared" si="7"/>
        <v>29.947862113704961</v>
      </c>
      <c r="S40" s="58">
        <f t="shared" si="8"/>
        <v>26.980217698224671</v>
      </c>
      <c r="T40" s="58">
        <f t="shared" si="9"/>
        <v>28.150939807083869</v>
      </c>
    </row>
    <row r="41" spans="2:21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2465.8131753885054</v>
      </c>
      <c r="F41" s="56">
        <v>3489.0170247682327</v>
      </c>
      <c r="G41" s="57">
        <f t="shared" si="1"/>
        <v>5954.8302001567381</v>
      </c>
      <c r="H41" s="56">
        <v>44</v>
      </c>
      <c r="I41" s="56">
        <v>88</v>
      </c>
      <c r="J41" s="57">
        <f t="shared" si="2"/>
        <v>132</v>
      </c>
      <c r="K41" s="56">
        <v>22</v>
      </c>
      <c r="L41" s="56">
        <v>44</v>
      </c>
      <c r="M41" s="57">
        <f t="shared" si="3"/>
        <v>66</v>
      </c>
      <c r="N41" s="32">
        <f t="shared" si="10"/>
        <v>0.16482708391634396</v>
      </c>
      <c r="O41" s="32">
        <f t="shared" si="11"/>
        <v>0.11661153157647837</v>
      </c>
      <c r="P41" s="33">
        <f t="shared" si="12"/>
        <v>0.13268338235643357</v>
      </c>
      <c r="Q41" s="41"/>
      <c r="R41" s="58">
        <f t="shared" si="7"/>
        <v>37.360805687704627</v>
      </c>
      <c r="S41" s="58">
        <f t="shared" si="8"/>
        <v>26.431947157335095</v>
      </c>
      <c r="T41" s="58">
        <f t="shared" si="9"/>
        <v>30.074900000791608</v>
      </c>
    </row>
    <row r="42" spans="2:21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1303.3565376235433</v>
      </c>
      <c r="F42" s="56">
        <v>3166.2569841120817</v>
      </c>
      <c r="G42" s="57">
        <f t="shared" si="1"/>
        <v>4469.613521735625</v>
      </c>
      <c r="H42" s="56">
        <v>0</v>
      </c>
      <c r="I42" s="56">
        <v>0</v>
      </c>
      <c r="J42" s="57">
        <f t="shared" si="2"/>
        <v>0</v>
      </c>
      <c r="K42" s="56">
        <v>22</v>
      </c>
      <c r="L42" s="56">
        <v>44</v>
      </c>
      <c r="M42" s="57">
        <f t="shared" si="3"/>
        <v>66</v>
      </c>
      <c r="N42" s="32">
        <f t="shared" si="10"/>
        <v>0.23888499589874326</v>
      </c>
      <c r="O42" s="32">
        <f t="shared" si="11"/>
        <v>0.29016284678446497</v>
      </c>
      <c r="P42" s="33">
        <f t="shared" si="12"/>
        <v>0.27307022982255774</v>
      </c>
      <c r="Q42" s="41"/>
      <c r="R42" s="58">
        <f t="shared" si="7"/>
        <v>59.243478982888334</v>
      </c>
      <c r="S42" s="58">
        <f t="shared" si="8"/>
        <v>71.96038600254731</v>
      </c>
      <c r="T42" s="58">
        <f t="shared" si="9"/>
        <v>67.721416995994318</v>
      </c>
    </row>
    <row r="43" spans="2:21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1150.0771923489833</v>
      </c>
      <c r="F43" s="56">
        <v>2875.7036276342856</v>
      </c>
      <c r="G43" s="57">
        <f t="shared" si="1"/>
        <v>4025.7808199832689</v>
      </c>
      <c r="H43" s="56">
        <v>0</v>
      </c>
      <c r="I43" s="56">
        <v>0</v>
      </c>
      <c r="J43" s="57">
        <f t="shared" si="2"/>
        <v>0</v>
      </c>
      <c r="K43" s="56">
        <v>22</v>
      </c>
      <c r="L43" s="56">
        <v>45</v>
      </c>
      <c r="M43" s="57">
        <f t="shared" si="3"/>
        <v>67</v>
      </c>
      <c r="N43" s="32">
        <f t="shared" si="10"/>
        <v>0.2107912742575116</v>
      </c>
      <c r="O43" s="32">
        <f t="shared" si="11"/>
        <v>0.25767953652636966</v>
      </c>
      <c r="P43" s="33">
        <f t="shared" si="12"/>
        <v>0.24228339070674465</v>
      </c>
      <c r="Q43" s="41"/>
      <c r="R43" s="58">
        <f t="shared" si="7"/>
        <v>52.276236015862878</v>
      </c>
      <c r="S43" s="58">
        <f t="shared" si="8"/>
        <v>63.904525058539676</v>
      </c>
      <c r="T43" s="58">
        <f t="shared" si="9"/>
        <v>60.086280895272672</v>
      </c>
    </row>
    <row r="44" spans="2:21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1119.5853595642855</v>
      </c>
      <c r="F44" s="56">
        <v>2735.4148325532256</v>
      </c>
      <c r="G44" s="57">
        <f t="shared" si="1"/>
        <v>3855.0001921175108</v>
      </c>
      <c r="H44" s="56">
        <v>0</v>
      </c>
      <c r="I44" s="56">
        <v>0</v>
      </c>
      <c r="J44" s="57">
        <f t="shared" si="2"/>
        <v>0</v>
      </c>
      <c r="K44" s="56">
        <v>22</v>
      </c>
      <c r="L44" s="56">
        <v>66</v>
      </c>
      <c r="M44" s="57">
        <f t="shared" si="3"/>
        <v>88</v>
      </c>
      <c r="N44" s="32">
        <f t="shared" si="10"/>
        <v>0.20520259522805817</v>
      </c>
      <c r="O44" s="32">
        <f t="shared" si="11"/>
        <v>0.16711967452060272</v>
      </c>
      <c r="P44" s="33">
        <f t="shared" si="12"/>
        <v>0.17664040469746659</v>
      </c>
      <c r="Q44" s="41"/>
      <c r="R44" s="58">
        <f t="shared" si="7"/>
        <v>50.890243616558429</v>
      </c>
      <c r="S44" s="58">
        <f t="shared" si="8"/>
        <v>41.445679281109477</v>
      </c>
      <c r="T44" s="58">
        <f t="shared" si="9"/>
        <v>43.806820364971713</v>
      </c>
    </row>
    <row r="45" spans="2:21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1063.1131548551023</v>
      </c>
      <c r="F45" s="56">
        <v>2698.0259460760267</v>
      </c>
      <c r="G45" s="57">
        <f t="shared" si="1"/>
        <v>3761.1391009311292</v>
      </c>
      <c r="H45" s="56">
        <v>0</v>
      </c>
      <c r="I45" s="56">
        <v>0</v>
      </c>
      <c r="J45" s="57">
        <f t="shared" si="2"/>
        <v>0</v>
      </c>
      <c r="K45" s="56">
        <v>22</v>
      </c>
      <c r="L45" s="56">
        <v>66</v>
      </c>
      <c r="M45" s="57">
        <f t="shared" si="3"/>
        <v>88</v>
      </c>
      <c r="N45" s="32">
        <f t="shared" si="10"/>
        <v>0.19485211782534867</v>
      </c>
      <c r="O45" s="32">
        <f t="shared" si="11"/>
        <v>0.16483540726270934</v>
      </c>
      <c r="P45" s="33">
        <f t="shared" si="12"/>
        <v>0.17233958490336918</v>
      </c>
      <c r="Q45" s="41"/>
      <c r="R45" s="58">
        <f t="shared" si="7"/>
        <v>48.323325220686463</v>
      </c>
      <c r="S45" s="58">
        <f t="shared" si="8"/>
        <v>40.87918100115192</v>
      </c>
      <c r="T45" s="58">
        <f t="shared" si="9"/>
        <v>42.740217056035561</v>
      </c>
    </row>
    <row r="46" spans="2:21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1042.6358935032847</v>
      </c>
      <c r="F46" s="56">
        <v>2610.0561299480914</v>
      </c>
      <c r="G46" s="57">
        <f t="shared" si="1"/>
        <v>3652.6920234513764</v>
      </c>
      <c r="H46" s="56">
        <v>0</v>
      </c>
      <c r="I46" s="56">
        <v>0</v>
      </c>
      <c r="J46" s="57">
        <f t="shared" si="2"/>
        <v>0</v>
      </c>
      <c r="K46" s="56">
        <v>22</v>
      </c>
      <c r="L46" s="56">
        <v>66</v>
      </c>
      <c r="M46" s="57">
        <f t="shared" si="3"/>
        <v>88</v>
      </c>
      <c r="N46" s="32">
        <f t="shared" si="10"/>
        <v>0.19109895408784544</v>
      </c>
      <c r="O46" s="32">
        <f t="shared" si="11"/>
        <v>0.15946090725489317</v>
      </c>
      <c r="P46" s="33">
        <f t="shared" si="12"/>
        <v>0.16737041896313126</v>
      </c>
      <c r="Q46" s="41"/>
      <c r="R46" s="58">
        <f t="shared" si="7"/>
        <v>47.39254061378567</v>
      </c>
      <c r="S46" s="58">
        <f t="shared" si="8"/>
        <v>39.546304999213504</v>
      </c>
      <c r="T46" s="58">
        <f t="shared" si="9"/>
        <v>41.507863902856549</v>
      </c>
    </row>
    <row r="47" spans="2:21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1000.4451084002039</v>
      </c>
      <c r="F47" s="56">
        <v>2578.992923942174</v>
      </c>
      <c r="G47" s="57">
        <f t="shared" si="1"/>
        <v>3579.4380323423779</v>
      </c>
      <c r="H47" s="56">
        <v>0</v>
      </c>
      <c r="I47" s="56">
        <v>0</v>
      </c>
      <c r="J47" s="57">
        <f t="shared" si="2"/>
        <v>0</v>
      </c>
      <c r="K47" s="56">
        <v>22</v>
      </c>
      <c r="L47" s="56">
        <v>66</v>
      </c>
      <c r="M47" s="57">
        <f t="shared" si="3"/>
        <v>88</v>
      </c>
      <c r="N47" s="32">
        <f t="shared" si="10"/>
        <v>0.18336603892965614</v>
      </c>
      <c r="O47" s="32">
        <f t="shared" si="11"/>
        <v>0.15756310630145245</v>
      </c>
      <c r="P47" s="33">
        <f t="shared" si="12"/>
        <v>0.1640138394585034</v>
      </c>
      <c r="Q47" s="41"/>
      <c r="R47" s="58">
        <f t="shared" si="7"/>
        <v>45.474777654554721</v>
      </c>
      <c r="S47" s="58">
        <f t="shared" si="8"/>
        <v>39.075650362760214</v>
      </c>
      <c r="T47" s="58">
        <f t="shared" si="9"/>
        <v>40.675432185708843</v>
      </c>
    </row>
    <row r="48" spans="2:21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962.65509464658282</v>
      </c>
      <c r="F48" s="56">
        <v>2561.8692806206705</v>
      </c>
      <c r="G48" s="57">
        <f t="shared" si="1"/>
        <v>3524.5243752672532</v>
      </c>
      <c r="H48" s="56">
        <v>0</v>
      </c>
      <c r="I48" s="56">
        <v>0</v>
      </c>
      <c r="J48" s="57">
        <f t="shared" ref="J48:J58" si="13">+H48+I48</f>
        <v>0</v>
      </c>
      <c r="K48" s="56">
        <v>22</v>
      </c>
      <c r="L48" s="56">
        <v>66</v>
      </c>
      <c r="M48" s="57">
        <f t="shared" ref="M48:M58" si="14">+K48+L48</f>
        <v>88</v>
      </c>
      <c r="N48" s="32">
        <f t="shared" ref="N48" si="15">+E48/(H48*216+K48*248)</f>
        <v>0.17643971676073733</v>
      </c>
      <c r="O48" s="32">
        <f t="shared" ref="O48" si="16">+F48/(I48*216+L48*248)</f>
        <v>0.15651694040937625</v>
      </c>
      <c r="P48" s="33">
        <f t="shared" ref="P48" si="17">+G48/(J48*216+M48*248)</f>
        <v>0.16149763449721652</v>
      </c>
      <c r="Q48" s="41"/>
      <c r="R48" s="58">
        <f t="shared" ref="R48" si="18">+E48/(H48+K48)</f>
        <v>43.757049756662859</v>
      </c>
      <c r="S48" s="58">
        <f t="shared" ref="S48" si="19">+F48/(I48+L48)</f>
        <v>38.816201221525311</v>
      </c>
      <c r="T48" s="58">
        <f t="shared" ref="T48" si="20">+G48/(J48+M48)</f>
        <v>40.051413355309698</v>
      </c>
      <c r="U48" s="104"/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932.63952490001509</v>
      </c>
      <c r="F49" s="56">
        <v>2385.2272519633229</v>
      </c>
      <c r="G49" s="57">
        <f t="shared" si="1"/>
        <v>3317.8667768633381</v>
      </c>
      <c r="H49" s="56">
        <v>0</v>
      </c>
      <c r="I49" s="56">
        <v>0</v>
      </c>
      <c r="J49" s="57">
        <f t="shared" si="13"/>
        <v>0</v>
      </c>
      <c r="K49" s="56">
        <v>22</v>
      </c>
      <c r="L49" s="56">
        <v>66</v>
      </c>
      <c r="M49" s="57">
        <f t="shared" si="14"/>
        <v>88</v>
      </c>
      <c r="N49" s="32">
        <f t="shared" si="10"/>
        <v>0.1709383293438444</v>
      </c>
      <c r="O49" s="32">
        <f t="shared" si="11"/>
        <v>0.14572502761261749</v>
      </c>
      <c r="P49" s="33">
        <f t="shared" si="12"/>
        <v>0.15202835304542422</v>
      </c>
      <c r="Q49" s="41"/>
      <c r="R49" s="58">
        <f t="shared" si="7"/>
        <v>42.392705677273412</v>
      </c>
      <c r="S49" s="58">
        <f t="shared" si="8"/>
        <v>36.139806847929137</v>
      </c>
      <c r="T49" s="58">
        <f t="shared" si="9"/>
        <v>37.703031555265206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797.53331472204593</v>
      </c>
      <c r="F50" s="56">
        <v>2436.9754188030001</v>
      </c>
      <c r="G50" s="57">
        <f t="shared" si="1"/>
        <v>3234.508733525046</v>
      </c>
      <c r="H50" s="56">
        <v>0</v>
      </c>
      <c r="I50" s="56">
        <v>0</v>
      </c>
      <c r="J50" s="57">
        <f t="shared" si="13"/>
        <v>0</v>
      </c>
      <c r="K50" s="56">
        <v>22</v>
      </c>
      <c r="L50" s="56">
        <v>53</v>
      </c>
      <c r="M50" s="57">
        <f t="shared" si="14"/>
        <v>75</v>
      </c>
      <c r="N50" s="32">
        <f t="shared" si="10"/>
        <v>0.1461754609094659</v>
      </c>
      <c r="O50" s="32">
        <f t="shared" si="11"/>
        <v>0.185405920481056</v>
      </c>
      <c r="P50" s="33">
        <f t="shared" si="12"/>
        <v>0.1738983190067229</v>
      </c>
      <c r="Q50" s="41"/>
      <c r="R50" s="58">
        <f t="shared" si="7"/>
        <v>36.251514305547545</v>
      </c>
      <c r="S50" s="58">
        <f t="shared" si="8"/>
        <v>45.980668279301888</v>
      </c>
      <c r="T50" s="58">
        <f t="shared" si="9"/>
        <v>43.12678311366728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591.72665516571533</v>
      </c>
      <c r="F51" s="56">
        <v>2284.4926306867969</v>
      </c>
      <c r="G51" s="57">
        <f t="shared" si="1"/>
        <v>2876.2192858525123</v>
      </c>
      <c r="H51" s="56">
        <v>0</v>
      </c>
      <c r="I51" s="56">
        <v>0</v>
      </c>
      <c r="J51" s="57">
        <f t="shared" si="13"/>
        <v>0</v>
      </c>
      <c r="K51" s="56">
        <v>22</v>
      </c>
      <c r="L51" s="56">
        <v>44</v>
      </c>
      <c r="M51" s="57">
        <f t="shared" si="14"/>
        <v>66</v>
      </c>
      <c r="N51" s="32">
        <f t="shared" si="10"/>
        <v>0.10845429896732318</v>
      </c>
      <c r="O51" s="32">
        <f t="shared" si="11"/>
        <v>0.209355996213966</v>
      </c>
      <c r="P51" s="33">
        <f t="shared" si="12"/>
        <v>0.17572209713175171</v>
      </c>
      <c r="Q51" s="41"/>
      <c r="R51" s="58">
        <f t="shared" si="7"/>
        <v>26.896666143896152</v>
      </c>
      <c r="S51" s="58">
        <f t="shared" si="8"/>
        <v>51.920287061063569</v>
      </c>
      <c r="T51" s="58">
        <f t="shared" si="9"/>
        <v>43.579080088674431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578.58825507587107</v>
      </c>
      <c r="F52" s="56">
        <v>2270.5288865968241</v>
      </c>
      <c r="G52" s="57">
        <f t="shared" si="1"/>
        <v>2849.1171416726952</v>
      </c>
      <c r="H52" s="56">
        <v>0</v>
      </c>
      <c r="I52" s="56">
        <v>0</v>
      </c>
      <c r="J52" s="57">
        <f t="shared" si="13"/>
        <v>0</v>
      </c>
      <c r="K52" s="56">
        <v>22</v>
      </c>
      <c r="L52" s="56">
        <v>44</v>
      </c>
      <c r="M52" s="57">
        <f t="shared" si="14"/>
        <v>66</v>
      </c>
      <c r="N52" s="32">
        <f t="shared" si="10"/>
        <v>0.1060462344347271</v>
      </c>
      <c r="O52" s="32">
        <f t="shared" si="11"/>
        <v>0.20807632758401981</v>
      </c>
      <c r="P52" s="33">
        <f t="shared" si="12"/>
        <v>0.17406629653425557</v>
      </c>
      <c r="Q52" s="41"/>
      <c r="R52" s="58">
        <f t="shared" si="7"/>
        <v>26.299466139812321</v>
      </c>
      <c r="S52" s="58">
        <f t="shared" si="8"/>
        <v>51.602929240836914</v>
      </c>
      <c r="T52" s="58">
        <f t="shared" si="9"/>
        <v>43.16844154049538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604.10180316505352</v>
      </c>
      <c r="F53" s="56">
        <v>2212.79343321023</v>
      </c>
      <c r="G53" s="57">
        <f t="shared" si="1"/>
        <v>2816.8952363752833</v>
      </c>
      <c r="H53" s="56">
        <v>0</v>
      </c>
      <c r="I53" s="56">
        <v>0</v>
      </c>
      <c r="J53" s="57">
        <f t="shared" si="13"/>
        <v>0</v>
      </c>
      <c r="K53" s="56">
        <v>22</v>
      </c>
      <c r="L53" s="56">
        <v>88</v>
      </c>
      <c r="M53" s="57">
        <f t="shared" si="14"/>
        <v>110</v>
      </c>
      <c r="N53" s="32">
        <f t="shared" si="10"/>
        <v>0.11072247125459192</v>
      </c>
      <c r="O53" s="32">
        <f t="shared" si="11"/>
        <v>0.10139266097920775</v>
      </c>
      <c r="P53" s="33">
        <f t="shared" si="12"/>
        <v>0.10325862303428458</v>
      </c>
      <c r="Q53" s="41"/>
      <c r="R53" s="58">
        <f t="shared" si="7"/>
        <v>27.459172871138797</v>
      </c>
      <c r="S53" s="58">
        <f t="shared" si="8"/>
        <v>25.145379922843521</v>
      </c>
      <c r="T53" s="58">
        <f t="shared" si="9"/>
        <v>25.608138512502574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604.26409291169944</v>
      </c>
      <c r="F54" s="56">
        <v>2156.1081382553862</v>
      </c>
      <c r="G54" s="57">
        <f t="shared" si="1"/>
        <v>2760.3722311670854</v>
      </c>
      <c r="H54" s="56">
        <v>0</v>
      </c>
      <c r="I54" s="56">
        <v>0</v>
      </c>
      <c r="J54" s="57">
        <f t="shared" si="13"/>
        <v>0</v>
      </c>
      <c r="K54" s="56">
        <v>22</v>
      </c>
      <c r="L54" s="56">
        <v>88</v>
      </c>
      <c r="M54" s="57">
        <f t="shared" si="14"/>
        <v>110</v>
      </c>
      <c r="N54" s="32">
        <f t="shared" si="10"/>
        <v>0.11075221644276016</v>
      </c>
      <c r="O54" s="32">
        <f t="shared" si="11"/>
        <v>9.8795277596012934E-2</v>
      </c>
      <c r="P54" s="33">
        <f t="shared" si="12"/>
        <v>0.10118666536536236</v>
      </c>
      <c r="Q54" s="41"/>
      <c r="R54" s="58">
        <f t="shared" si="7"/>
        <v>27.466549677804519</v>
      </c>
      <c r="S54" s="58">
        <f t="shared" si="8"/>
        <v>24.501228843811205</v>
      </c>
      <c r="T54" s="58">
        <f t="shared" si="9"/>
        <v>25.094293010609867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486.94665237719522</v>
      </c>
      <c r="F55" s="56">
        <v>1792.4850305044138</v>
      </c>
      <c r="G55" s="57">
        <f t="shared" si="1"/>
        <v>2279.431682881609</v>
      </c>
      <c r="H55" s="56">
        <v>0</v>
      </c>
      <c r="I55" s="56">
        <v>0</v>
      </c>
      <c r="J55" s="57">
        <f t="shared" si="13"/>
        <v>0</v>
      </c>
      <c r="K55" s="56">
        <v>22</v>
      </c>
      <c r="L55" s="56">
        <v>88</v>
      </c>
      <c r="M55" s="57">
        <f t="shared" si="14"/>
        <v>110</v>
      </c>
      <c r="N55" s="32">
        <f t="shared" si="10"/>
        <v>8.9249753001685347E-2</v>
      </c>
      <c r="O55" s="32">
        <f t="shared" si="11"/>
        <v>8.2133661588362064E-2</v>
      </c>
      <c r="P55" s="33">
        <f t="shared" si="12"/>
        <v>8.3556879871026724E-2</v>
      </c>
      <c r="Q55" s="41"/>
      <c r="R55" s="58">
        <f t="shared" si="7"/>
        <v>22.133938744417964</v>
      </c>
      <c r="S55" s="58">
        <f t="shared" si="8"/>
        <v>20.369148073913792</v>
      </c>
      <c r="T55" s="58">
        <f t="shared" si="9"/>
        <v>20.722106208014626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476.62213871792903</v>
      </c>
      <c r="F56" s="56">
        <v>1699.4863282123267</v>
      </c>
      <c r="G56" s="57">
        <f t="shared" si="1"/>
        <v>2176.1084669302559</v>
      </c>
      <c r="H56" s="56">
        <v>0</v>
      </c>
      <c r="I56" s="56">
        <v>0</v>
      </c>
      <c r="J56" s="57">
        <f t="shared" si="13"/>
        <v>0</v>
      </c>
      <c r="K56" s="56">
        <v>21</v>
      </c>
      <c r="L56" s="56">
        <v>88</v>
      </c>
      <c r="M56" s="57">
        <f t="shared" si="14"/>
        <v>109</v>
      </c>
      <c r="N56" s="32">
        <f t="shared" si="10"/>
        <v>9.1517307741537837E-2</v>
      </c>
      <c r="O56" s="32">
        <f t="shared" si="11"/>
        <v>7.7872357414421126E-2</v>
      </c>
      <c r="P56" s="33">
        <f t="shared" si="12"/>
        <v>8.050120105542527E-2</v>
      </c>
      <c r="Q56" s="41"/>
      <c r="R56" s="58">
        <f t="shared" si="7"/>
        <v>22.696292319901382</v>
      </c>
      <c r="S56" s="58">
        <f t="shared" si="8"/>
        <v>19.312344638776441</v>
      </c>
      <c r="T56" s="58">
        <f t="shared" si="9"/>
        <v>19.964297861745468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402.55615659005593</v>
      </c>
      <c r="F57" s="56">
        <v>1310.7975501230578</v>
      </c>
      <c r="G57" s="57">
        <f t="shared" si="1"/>
        <v>1713.3537067131138</v>
      </c>
      <c r="H57" s="56">
        <v>0</v>
      </c>
      <c r="I57" s="56">
        <v>0</v>
      </c>
      <c r="J57" s="57">
        <f t="shared" si="13"/>
        <v>0</v>
      </c>
      <c r="K57" s="56">
        <v>0</v>
      </c>
      <c r="L57" s="56">
        <v>88</v>
      </c>
      <c r="M57" s="57">
        <f t="shared" si="14"/>
        <v>88</v>
      </c>
      <c r="N57" s="32" t="e">
        <f t="shared" si="10"/>
        <v>#DIV/0!</v>
      </c>
      <c r="O57" s="32">
        <f t="shared" si="11"/>
        <v>6.0062204459450964E-2</v>
      </c>
      <c r="P57" s="33">
        <f t="shared" si="12"/>
        <v>7.8507776150710862E-2</v>
      </c>
      <c r="Q57" s="41"/>
      <c r="R57" s="58" t="e">
        <f t="shared" si="7"/>
        <v>#DIV/0!</v>
      </c>
      <c r="S57" s="58">
        <f t="shared" si="8"/>
        <v>14.895426705943839</v>
      </c>
      <c r="T57" s="58">
        <f t="shared" si="9"/>
        <v>19.469928485376293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383.51633148370212</v>
      </c>
      <c r="F58" s="61">
        <v>1162.0000000000002</v>
      </c>
      <c r="G58" s="62">
        <f t="shared" si="1"/>
        <v>1545.5163314837023</v>
      </c>
      <c r="H58" s="56">
        <v>0</v>
      </c>
      <c r="I58" s="56">
        <v>0</v>
      </c>
      <c r="J58" s="57">
        <f t="shared" si="13"/>
        <v>0</v>
      </c>
      <c r="K58" s="56">
        <v>0</v>
      </c>
      <c r="L58" s="56">
        <v>88</v>
      </c>
      <c r="M58" s="57">
        <f t="shared" si="14"/>
        <v>88</v>
      </c>
      <c r="N58" s="34" t="e">
        <f t="shared" si="10"/>
        <v>#DIV/0!</v>
      </c>
      <c r="O58" s="34">
        <f t="shared" si="11"/>
        <v>5.3244134897360712E-2</v>
      </c>
      <c r="P58" s="35">
        <f t="shared" si="12"/>
        <v>7.0817280584847056E-2</v>
      </c>
      <c r="Q58" s="41"/>
      <c r="R58" s="58" t="e">
        <f t="shared" si="7"/>
        <v>#DIV/0!</v>
      </c>
      <c r="S58" s="58">
        <f t="shared" si="8"/>
        <v>13.204545454545457</v>
      </c>
      <c r="T58" s="58">
        <f t="shared" si="9"/>
        <v>17.562685585042072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2154.7058922406095</v>
      </c>
      <c r="F59" s="64">
        <v>2565.2303664543606</v>
      </c>
      <c r="G59" s="65">
        <f t="shared" si="1"/>
        <v>4719.9362586949701</v>
      </c>
      <c r="H59" s="66">
        <v>24</v>
      </c>
      <c r="I59" s="64">
        <v>7</v>
      </c>
      <c r="J59" s="65">
        <f t="shared" ref="J59" si="21">+H59+I59</f>
        <v>31</v>
      </c>
      <c r="K59" s="66">
        <v>20</v>
      </c>
      <c r="L59" s="64">
        <v>37</v>
      </c>
      <c r="M59" s="65">
        <f t="shared" ref="M59" si="22">+K59+L59</f>
        <v>57</v>
      </c>
      <c r="N59" s="30">
        <f t="shared" si="10"/>
        <v>0.2124118584622052</v>
      </c>
      <c r="O59" s="30">
        <f t="shared" si="11"/>
        <v>0.24001032620269092</v>
      </c>
      <c r="P59" s="31">
        <f t="shared" si="12"/>
        <v>0.2265714409895819</v>
      </c>
      <c r="Q59" s="41"/>
      <c r="R59" s="58">
        <f t="shared" si="7"/>
        <v>48.97058846001385</v>
      </c>
      <c r="S59" s="58">
        <f t="shared" si="8"/>
        <v>58.300690146690016</v>
      </c>
      <c r="T59" s="58">
        <f t="shared" si="9"/>
        <v>53.63563930335193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2158.0885594724396</v>
      </c>
      <c r="F60" s="56">
        <v>2545.2092932090645</v>
      </c>
      <c r="G60" s="57">
        <f t="shared" si="1"/>
        <v>4703.2978526815041</v>
      </c>
      <c r="H60" s="55">
        <v>24</v>
      </c>
      <c r="I60" s="56">
        <v>7</v>
      </c>
      <c r="J60" s="57">
        <f t="shared" ref="J60:J86" si="23">+H60+I60</f>
        <v>31</v>
      </c>
      <c r="K60" s="55">
        <v>20</v>
      </c>
      <c r="L60" s="56">
        <v>37</v>
      </c>
      <c r="M60" s="57">
        <f t="shared" ref="M60:M86" si="24">+K60+L60</f>
        <v>57</v>
      </c>
      <c r="N60" s="32">
        <f t="shared" si="10"/>
        <v>0.21274532329184143</v>
      </c>
      <c r="O60" s="32">
        <f t="shared" si="11"/>
        <v>0.23813709704426128</v>
      </c>
      <c r="P60" s="33">
        <f t="shared" si="12"/>
        <v>0.2257727463844808</v>
      </c>
      <c r="Q60" s="41"/>
      <c r="R60" s="58">
        <f t="shared" si="7"/>
        <v>49.047467260737264</v>
      </c>
      <c r="S60" s="58">
        <f t="shared" si="8"/>
        <v>57.845665754751465</v>
      </c>
      <c r="T60" s="58">
        <f t="shared" si="9"/>
        <v>53.446566507744365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2185.047973090388</v>
      </c>
      <c r="F61" s="56">
        <v>2420.4628325868471</v>
      </c>
      <c r="G61" s="57">
        <f t="shared" si="1"/>
        <v>4605.5108056772351</v>
      </c>
      <c r="H61" s="55">
        <v>24</v>
      </c>
      <c r="I61" s="56">
        <v>7</v>
      </c>
      <c r="J61" s="57">
        <f t="shared" si="23"/>
        <v>31</v>
      </c>
      <c r="K61" s="55">
        <v>20</v>
      </c>
      <c r="L61" s="56">
        <v>37</v>
      </c>
      <c r="M61" s="57">
        <f t="shared" si="24"/>
        <v>57</v>
      </c>
      <c r="N61" s="32">
        <f t="shared" si="10"/>
        <v>0.21540299419266443</v>
      </c>
      <c r="O61" s="32">
        <f t="shared" si="11"/>
        <v>0.22646545963574541</v>
      </c>
      <c r="P61" s="33">
        <f t="shared" si="12"/>
        <v>0.22107866770724055</v>
      </c>
      <c r="Q61" s="41"/>
      <c r="R61" s="58">
        <f t="shared" si="7"/>
        <v>49.660181206599731</v>
      </c>
      <c r="S61" s="58">
        <f t="shared" si="8"/>
        <v>55.010518922428339</v>
      </c>
      <c r="T61" s="58">
        <f t="shared" si="9"/>
        <v>52.335350064514039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2219.7313410712386</v>
      </c>
      <c r="F62" s="56">
        <v>2372.7441985717837</v>
      </c>
      <c r="G62" s="57">
        <f t="shared" si="1"/>
        <v>4592.4755396430228</v>
      </c>
      <c r="H62" s="55">
        <v>24</v>
      </c>
      <c r="I62" s="56">
        <v>7</v>
      </c>
      <c r="J62" s="57">
        <f t="shared" si="23"/>
        <v>31</v>
      </c>
      <c r="K62" s="55">
        <v>20</v>
      </c>
      <c r="L62" s="56">
        <v>37</v>
      </c>
      <c r="M62" s="57">
        <f t="shared" si="24"/>
        <v>57</v>
      </c>
      <c r="N62" s="32">
        <f t="shared" si="10"/>
        <v>0.21882209592579244</v>
      </c>
      <c r="O62" s="32">
        <f t="shared" si="11"/>
        <v>0.22200076708194083</v>
      </c>
      <c r="P62" s="33">
        <f t="shared" si="12"/>
        <v>0.22045293489069809</v>
      </c>
      <c r="Q62" s="41"/>
      <c r="R62" s="58">
        <f t="shared" si="7"/>
        <v>50.448439569800875</v>
      </c>
      <c r="S62" s="58">
        <f t="shared" si="8"/>
        <v>53.926004512995085</v>
      </c>
      <c r="T62" s="58">
        <f t="shared" si="9"/>
        <v>52.187222041397987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2210.2348296898099</v>
      </c>
      <c r="F63" s="56">
        <v>2294.9319791251787</v>
      </c>
      <c r="G63" s="57">
        <f t="shared" si="1"/>
        <v>4505.1668088149891</v>
      </c>
      <c r="H63" s="55">
        <v>24</v>
      </c>
      <c r="I63" s="56">
        <v>7</v>
      </c>
      <c r="J63" s="57">
        <f t="shared" si="23"/>
        <v>31</v>
      </c>
      <c r="K63" s="55">
        <v>20</v>
      </c>
      <c r="L63" s="56">
        <v>37</v>
      </c>
      <c r="M63" s="57">
        <f t="shared" si="24"/>
        <v>57</v>
      </c>
      <c r="N63" s="32">
        <f t="shared" si="10"/>
        <v>0.21788592563976833</v>
      </c>
      <c r="O63" s="32">
        <f t="shared" si="11"/>
        <v>0.21472043217862824</v>
      </c>
      <c r="P63" s="33">
        <f t="shared" si="12"/>
        <v>0.21626184758136469</v>
      </c>
      <c r="Q63" s="41"/>
      <c r="R63" s="58">
        <f t="shared" si="7"/>
        <v>50.232609765677495</v>
      </c>
      <c r="S63" s="58">
        <f t="shared" si="8"/>
        <v>52.157544980117699</v>
      </c>
      <c r="T63" s="58">
        <f t="shared" si="9"/>
        <v>51.1950773728976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2187.752011099476</v>
      </c>
      <c r="F64" s="56">
        <v>2160.0831498015177</v>
      </c>
      <c r="G64" s="57">
        <f t="shared" si="1"/>
        <v>4347.8351609009933</v>
      </c>
      <c r="H64" s="55">
        <v>24</v>
      </c>
      <c r="I64" s="56">
        <v>7</v>
      </c>
      <c r="J64" s="57">
        <f t="shared" si="23"/>
        <v>31</v>
      </c>
      <c r="K64" s="55">
        <v>20</v>
      </c>
      <c r="L64" s="56">
        <v>37</v>
      </c>
      <c r="M64" s="57">
        <f t="shared" si="24"/>
        <v>57</v>
      </c>
      <c r="N64" s="3">
        <f t="shared" si="10"/>
        <v>0.21566955945381269</v>
      </c>
      <c r="O64" s="3">
        <f t="shared" si="11"/>
        <v>0.20210358811765697</v>
      </c>
      <c r="P64" s="4">
        <f t="shared" si="12"/>
        <v>0.20870944512773584</v>
      </c>
      <c r="Q64" s="41"/>
      <c r="R64" s="58">
        <f t="shared" si="7"/>
        <v>49.721636615897182</v>
      </c>
      <c r="S64" s="58">
        <f t="shared" si="8"/>
        <v>49.092798859125402</v>
      </c>
      <c r="T64" s="58">
        <f t="shared" si="9"/>
        <v>49.407217737511289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2089.9408787938055</v>
      </c>
      <c r="F65" s="56">
        <v>1899.1116478080103</v>
      </c>
      <c r="G65" s="57">
        <f t="shared" si="1"/>
        <v>3989.0525266018158</v>
      </c>
      <c r="H65" s="55">
        <v>2</v>
      </c>
      <c r="I65" s="56">
        <v>7</v>
      </c>
      <c r="J65" s="57">
        <f t="shared" si="23"/>
        <v>9</v>
      </c>
      <c r="K65" s="55">
        <v>20</v>
      </c>
      <c r="L65" s="56">
        <v>37</v>
      </c>
      <c r="M65" s="57">
        <f t="shared" si="24"/>
        <v>57</v>
      </c>
      <c r="N65" s="3">
        <f t="shared" si="10"/>
        <v>0.38760031134899953</v>
      </c>
      <c r="O65" s="3">
        <f t="shared" si="11"/>
        <v>0.17768634429341412</v>
      </c>
      <c r="P65" s="4">
        <f t="shared" si="12"/>
        <v>0.24807540588319749</v>
      </c>
      <c r="Q65" s="41"/>
      <c r="R65" s="58">
        <f t="shared" si="7"/>
        <v>94.997312672445702</v>
      </c>
      <c r="S65" s="58">
        <f t="shared" si="8"/>
        <v>43.16162835927296</v>
      </c>
      <c r="T65" s="58">
        <f t="shared" si="9"/>
        <v>60.44018979699721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990.27209629933827</v>
      </c>
      <c r="F66" s="56">
        <v>1020.761177032438</v>
      </c>
      <c r="G66" s="57">
        <f t="shared" si="1"/>
        <v>2011.0332733317764</v>
      </c>
      <c r="H66" s="55">
        <v>2</v>
      </c>
      <c r="I66" s="56">
        <v>7</v>
      </c>
      <c r="J66" s="57">
        <f t="shared" si="23"/>
        <v>9</v>
      </c>
      <c r="K66" s="55">
        <v>20</v>
      </c>
      <c r="L66" s="56">
        <v>37</v>
      </c>
      <c r="M66" s="57">
        <f t="shared" si="24"/>
        <v>57</v>
      </c>
      <c r="N66" s="3">
        <f t="shared" si="10"/>
        <v>0.18365580420981792</v>
      </c>
      <c r="O66" s="3">
        <f t="shared" si="11"/>
        <v>9.5505349647496074E-2</v>
      </c>
      <c r="P66" s="4">
        <f t="shared" si="12"/>
        <v>0.12506425829177714</v>
      </c>
      <c r="Q66" s="41"/>
      <c r="R66" s="58">
        <f t="shared" si="7"/>
        <v>45.012368013606284</v>
      </c>
      <c r="S66" s="58">
        <f t="shared" si="8"/>
        <v>23.199117659828136</v>
      </c>
      <c r="T66" s="58">
        <f t="shared" si="9"/>
        <v>30.470201111087523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809.7126923716695</v>
      </c>
      <c r="F67" s="56">
        <v>916.88358252819501</v>
      </c>
      <c r="G67" s="57">
        <f t="shared" si="1"/>
        <v>1726.5962748998645</v>
      </c>
      <c r="H67" s="55">
        <v>2</v>
      </c>
      <c r="I67" s="56">
        <v>7</v>
      </c>
      <c r="J67" s="57">
        <f t="shared" si="23"/>
        <v>9</v>
      </c>
      <c r="K67" s="55">
        <v>20</v>
      </c>
      <c r="L67" s="56">
        <v>37</v>
      </c>
      <c r="M67" s="57">
        <f t="shared" si="24"/>
        <v>57</v>
      </c>
      <c r="N67" s="3">
        <f t="shared" si="10"/>
        <v>0.1501692678730841</v>
      </c>
      <c r="O67" s="3">
        <f t="shared" si="11"/>
        <v>8.5786263335347585E-2</v>
      </c>
      <c r="P67" s="4">
        <f t="shared" si="12"/>
        <v>0.10737539023009107</v>
      </c>
      <c r="Q67" s="41"/>
      <c r="R67" s="58">
        <f t="shared" si="7"/>
        <v>36.805122380530435</v>
      </c>
      <c r="S67" s="58">
        <f t="shared" si="8"/>
        <v>20.838263239277158</v>
      </c>
      <c r="T67" s="58">
        <f t="shared" si="9"/>
        <v>26.160549619694915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560.9368903979082</v>
      </c>
      <c r="F68" s="56">
        <v>850.9447852760735</v>
      </c>
      <c r="G68" s="57">
        <f t="shared" si="1"/>
        <v>1411.8816756739816</v>
      </c>
      <c r="H68" s="55">
        <v>2</v>
      </c>
      <c r="I68" s="56">
        <v>9</v>
      </c>
      <c r="J68" s="57">
        <f t="shared" si="23"/>
        <v>11</v>
      </c>
      <c r="K68" s="55">
        <v>20</v>
      </c>
      <c r="L68" s="56">
        <v>57</v>
      </c>
      <c r="M68" s="57">
        <f t="shared" si="24"/>
        <v>77</v>
      </c>
      <c r="N68" s="3">
        <f t="shared" si="10"/>
        <v>0.10403132240317288</v>
      </c>
      <c r="O68" s="3">
        <f t="shared" si="11"/>
        <v>5.2919451820651338E-2</v>
      </c>
      <c r="P68" s="4">
        <f t="shared" si="12"/>
        <v>6.5754548978855326E-2</v>
      </c>
      <c r="Q68" s="41"/>
      <c r="R68" s="58">
        <f t="shared" si="7"/>
        <v>25.497131381723101</v>
      </c>
      <c r="S68" s="58">
        <f t="shared" si="8"/>
        <v>12.893102807213236</v>
      </c>
      <c r="T68" s="58">
        <f t="shared" si="9"/>
        <v>16.044109950840699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408.90097010064414</v>
      </c>
      <c r="F69" s="61">
        <v>336.00000000000006</v>
      </c>
      <c r="G69" s="62">
        <f t="shared" si="1"/>
        <v>744.90097010064414</v>
      </c>
      <c r="H69" s="67">
        <v>2</v>
      </c>
      <c r="I69" s="61">
        <v>9</v>
      </c>
      <c r="J69" s="62">
        <f t="shared" si="23"/>
        <v>11</v>
      </c>
      <c r="K69" s="67">
        <v>20</v>
      </c>
      <c r="L69" s="61">
        <v>57</v>
      </c>
      <c r="M69" s="62">
        <f t="shared" si="24"/>
        <v>77</v>
      </c>
      <c r="N69" s="6">
        <f t="shared" si="10"/>
        <v>7.5834749647745572E-2</v>
      </c>
      <c r="O69" s="6">
        <f t="shared" si="11"/>
        <v>2.0895522388059706E-2</v>
      </c>
      <c r="P69" s="7">
        <f t="shared" si="12"/>
        <v>3.4691736685015094E-2</v>
      </c>
      <c r="Q69" s="41"/>
      <c r="R69" s="58">
        <f t="shared" si="7"/>
        <v>18.586407731847462</v>
      </c>
      <c r="S69" s="58">
        <f t="shared" si="8"/>
        <v>5.0909090909090917</v>
      </c>
      <c r="T69" s="58">
        <f t="shared" si="9"/>
        <v>8.464783751143683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4154.9999999999991</v>
      </c>
      <c r="F70" s="64">
        <v>800.98948906494388</v>
      </c>
      <c r="G70" s="65">
        <f t="shared" si="1"/>
        <v>4955.989489064943</v>
      </c>
      <c r="H70" s="66">
        <v>264</v>
      </c>
      <c r="I70" s="64">
        <v>216</v>
      </c>
      <c r="J70" s="65">
        <f t="shared" si="23"/>
        <v>480</v>
      </c>
      <c r="K70" s="66">
        <v>0</v>
      </c>
      <c r="L70" s="64">
        <v>0</v>
      </c>
      <c r="M70" s="65">
        <f t="shared" si="24"/>
        <v>0</v>
      </c>
      <c r="N70" s="15">
        <f t="shared" si="10"/>
        <v>7.2864057239057228E-2</v>
      </c>
      <c r="O70" s="15">
        <f t="shared" si="11"/>
        <v>1.7167984590726677E-2</v>
      </c>
      <c r="P70" s="16">
        <f t="shared" si="12"/>
        <v>4.7800824547308475E-2</v>
      </c>
      <c r="Q70" s="41"/>
      <c r="R70" s="58">
        <f t="shared" si="7"/>
        <v>15.73863636363636</v>
      </c>
      <c r="S70" s="58">
        <f t="shared" si="8"/>
        <v>3.7082846715969624</v>
      </c>
      <c r="T70" s="58">
        <f t="shared" si="9"/>
        <v>10.324978102218632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5179.2804001431505</v>
      </c>
      <c r="F71" s="56">
        <v>1253.4566498529744</v>
      </c>
      <c r="G71" s="57">
        <f t="shared" ref="G71:G84" si="25">+E71+F71</f>
        <v>6432.7370499961253</v>
      </c>
      <c r="H71" s="55">
        <v>262</v>
      </c>
      <c r="I71" s="56">
        <v>218</v>
      </c>
      <c r="J71" s="57">
        <f t="shared" si="23"/>
        <v>480</v>
      </c>
      <c r="K71" s="55">
        <v>0</v>
      </c>
      <c r="L71" s="56">
        <v>0</v>
      </c>
      <c r="M71" s="57">
        <f t="shared" si="24"/>
        <v>0</v>
      </c>
      <c r="N71" s="3">
        <f t="shared" si="10"/>
        <v>9.151965649107914E-2</v>
      </c>
      <c r="O71" s="3">
        <f t="shared" si="11"/>
        <v>2.6619449750530377E-2</v>
      </c>
      <c r="P71" s="4">
        <f t="shared" si="12"/>
        <v>6.204414592974658E-2</v>
      </c>
      <c r="Q71" s="41"/>
      <c r="R71" s="58">
        <f t="shared" ref="R71:R86" si="26">+E71/(H71+K71)</f>
        <v>19.768245802073093</v>
      </c>
      <c r="S71" s="58">
        <f t="shared" ref="S71:S86" si="27">+F71/(I71+L71)</f>
        <v>5.7498011461145611</v>
      </c>
      <c r="T71" s="58">
        <f t="shared" ref="T71:T86" si="28">+G71/(J71+M71)</f>
        <v>13.401535520825261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6974.6419572525037</v>
      </c>
      <c r="F72" s="56">
        <v>1995.8066886339934</v>
      </c>
      <c r="G72" s="57">
        <f t="shared" si="25"/>
        <v>8970.4486458864976</v>
      </c>
      <c r="H72" s="55">
        <v>262</v>
      </c>
      <c r="I72" s="56">
        <v>218</v>
      </c>
      <c r="J72" s="57">
        <f t="shared" si="23"/>
        <v>480</v>
      </c>
      <c r="K72" s="55">
        <v>0</v>
      </c>
      <c r="L72" s="56">
        <v>0</v>
      </c>
      <c r="M72" s="57">
        <f t="shared" si="24"/>
        <v>0</v>
      </c>
      <c r="N72" s="3">
        <f t="shared" si="10"/>
        <v>0.12324430939448162</v>
      </c>
      <c r="O72" s="3">
        <f t="shared" si="11"/>
        <v>4.2384613672995106E-2</v>
      </c>
      <c r="P72" s="4">
        <f t="shared" si="12"/>
        <v>8.6520530920973157E-2</v>
      </c>
      <c r="Q72" s="41"/>
      <c r="R72" s="58">
        <f t="shared" si="26"/>
        <v>26.620770829208031</v>
      </c>
      <c r="S72" s="58">
        <f t="shared" si="27"/>
        <v>9.1550765533669427</v>
      </c>
      <c r="T72" s="58">
        <f t="shared" si="28"/>
        <v>18.688434678930204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7791.0040387489153</v>
      </c>
      <c r="F73" s="56">
        <v>2274.0600099939393</v>
      </c>
      <c r="G73" s="57">
        <f t="shared" si="25"/>
        <v>10065.064048742854</v>
      </c>
      <c r="H73" s="55">
        <v>218</v>
      </c>
      <c r="I73" s="56">
        <v>218</v>
      </c>
      <c r="J73" s="57">
        <f t="shared" si="23"/>
        <v>436</v>
      </c>
      <c r="K73" s="55">
        <v>0</v>
      </c>
      <c r="L73" s="56">
        <v>0</v>
      </c>
      <c r="M73" s="57">
        <f t="shared" si="24"/>
        <v>0</v>
      </c>
      <c r="N73" s="3">
        <f t="shared" ref="N73" si="29">+E73/(H73*216+K73*248)</f>
        <v>0.16545625294658756</v>
      </c>
      <c r="O73" s="3">
        <f t="shared" ref="O73" si="30">+F73/(I73*216+L73*248)</f>
        <v>4.829383303588896E-2</v>
      </c>
      <c r="P73" s="4">
        <f t="shared" ref="P73" si="31">+G73/(J73*216+M73*248)</f>
        <v>0.10687504299123825</v>
      </c>
      <c r="Q73" s="41"/>
      <c r="R73" s="58">
        <f t="shared" si="26"/>
        <v>35.738550636462911</v>
      </c>
      <c r="S73" s="58">
        <f t="shared" si="27"/>
        <v>10.431467935752014</v>
      </c>
      <c r="T73" s="58">
        <f t="shared" si="28"/>
        <v>23.085009286107461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8835.2781906958935</v>
      </c>
      <c r="F74" s="56">
        <v>2462.766424769331</v>
      </c>
      <c r="G74" s="57">
        <f t="shared" si="25"/>
        <v>11298.044615465224</v>
      </c>
      <c r="H74" s="55">
        <v>218</v>
      </c>
      <c r="I74" s="56">
        <v>218</v>
      </c>
      <c r="J74" s="57">
        <f t="shared" si="23"/>
        <v>436</v>
      </c>
      <c r="K74" s="55">
        <v>0</v>
      </c>
      <c r="L74" s="56">
        <v>0</v>
      </c>
      <c r="M74" s="57">
        <f t="shared" si="24"/>
        <v>0</v>
      </c>
      <c r="N74" s="3">
        <f t="shared" si="10"/>
        <v>0.18763332888837694</v>
      </c>
      <c r="O74" s="3">
        <f t="shared" si="11"/>
        <v>5.2301359683344609E-2</v>
      </c>
      <c r="P74" s="4">
        <f t="shared" si="12"/>
        <v>0.11996734428586077</v>
      </c>
      <c r="Q74" s="41"/>
      <c r="R74" s="58">
        <f t="shared" si="26"/>
        <v>40.528799039889421</v>
      </c>
      <c r="S74" s="58">
        <f t="shared" si="27"/>
        <v>11.297093691602436</v>
      </c>
      <c r="T74" s="58">
        <f t="shared" si="28"/>
        <v>25.912946365745924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9016.2697118975902</v>
      </c>
      <c r="F75" s="56">
        <v>2689.7705383343664</v>
      </c>
      <c r="G75" s="57">
        <f t="shared" si="25"/>
        <v>11706.040250231956</v>
      </c>
      <c r="H75" s="55">
        <v>218</v>
      </c>
      <c r="I75" s="56">
        <v>256</v>
      </c>
      <c r="J75" s="57">
        <f t="shared" si="23"/>
        <v>474</v>
      </c>
      <c r="K75" s="55">
        <v>0</v>
      </c>
      <c r="L75" s="56">
        <v>0</v>
      </c>
      <c r="M75" s="57">
        <f t="shared" si="24"/>
        <v>0</v>
      </c>
      <c r="N75" s="3">
        <f t="shared" si="10"/>
        <v>0.19147701562813435</v>
      </c>
      <c r="O75" s="3">
        <f t="shared" si="11"/>
        <v>4.8643130395225088E-2</v>
      </c>
      <c r="P75" s="4">
        <f t="shared" si="12"/>
        <v>0.11433466410993862</v>
      </c>
      <c r="Q75" s="41"/>
      <c r="R75" s="58">
        <f t="shared" si="26"/>
        <v>41.359035375677017</v>
      </c>
      <c r="S75" s="58">
        <f t="shared" si="27"/>
        <v>10.506916165368619</v>
      </c>
      <c r="T75" s="58">
        <f t="shared" si="28"/>
        <v>24.696287447746741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8984.4170875196796</v>
      </c>
      <c r="F76" s="56">
        <v>4057.0238825919951</v>
      </c>
      <c r="G76" s="57">
        <f t="shared" si="25"/>
        <v>13041.440970111675</v>
      </c>
      <c r="H76" s="55">
        <v>218</v>
      </c>
      <c r="I76" s="56">
        <v>258</v>
      </c>
      <c r="J76" s="57">
        <f t="shared" si="23"/>
        <v>476</v>
      </c>
      <c r="K76" s="55">
        <v>0</v>
      </c>
      <c r="L76" s="56">
        <v>0</v>
      </c>
      <c r="M76" s="57">
        <f t="shared" si="24"/>
        <v>0</v>
      </c>
      <c r="N76" s="3">
        <f t="shared" si="10"/>
        <v>0.19080056675840298</v>
      </c>
      <c r="O76" s="3">
        <f t="shared" si="11"/>
        <v>7.2800457267298224E-2</v>
      </c>
      <c r="P76" s="4">
        <f t="shared" si="12"/>
        <v>0.12684252421910669</v>
      </c>
      <c r="Q76" s="41"/>
      <c r="R76" s="58">
        <f t="shared" si="26"/>
        <v>41.212922419815044</v>
      </c>
      <c r="S76" s="58">
        <f t="shared" si="27"/>
        <v>15.724898769736415</v>
      </c>
      <c r="T76" s="58">
        <f t="shared" si="28"/>
        <v>27.397985231327048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8684.019533323295</v>
      </c>
      <c r="F77" s="56">
        <v>4605.5478431671954</v>
      </c>
      <c r="G77" s="57">
        <f t="shared" si="25"/>
        <v>13289.56737649049</v>
      </c>
      <c r="H77" s="55">
        <v>218</v>
      </c>
      <c r="I77" s="56">
        <v>258</v>
      </c>
      <c r="J77" s="57">
        <f t="shared" si="23"/>
        <v>476</v>
      </c>
      <c r="K77" s="55">
        <v>0</v>
      </c>
      <c r="L77" s="56">
        <v>0</v>
      </c>
      <c r="M77" s="57">
        <f t="shared" si="24"/>
        <v>0</v>
      </c>
      <c r="N77" s="3">
        <f t="shared" si="10"/>
        <v>0.18442107401722935</v>
      </c>
      <c r="O77" s="3">
        <f t="shared" si="11"/>
        <v>8.2643336261254585E-2</v>
      </c>
      <c r="P77" s="4">
        <f t="shared" si="12"/>
        <v>0.12925582960327661</v>
      </c>
      <c r="Q77" s="41"/>
      <c r="R77" s="58">
        <f t="shared" si="26"/>
        <v>39.834951987721539</v>
      </c>
      <c r="S77" s="58">
        <f t="shared" si="27"/>
        <v>17.85096063243099</v>
      </c>
      <c r="T77" s="58">
        <f t="shared" si="28"/>
        <v>27.919259194307752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4634.3754536791885</v>
      </c>
      <c r="F78" s="56">
        <v>3368.9340162480498</v>
      </c>
      <c r="G78" s="57">
        <f t="shared" si="25"/>
        <v>8003.3094699272388</v>
      </c>
      <c r="H78" s="55">
        <v>262</v>
      </c>
      <c r="I78" s="56">
        <v>216</v>
      </c>
      <c r="J78" s="57">
        <f t="shared" si="23"/>
        <v>478</v>
      </c>
      <c r="K78" s="55">
        <v>0</v>
      </c>
      <c r="L78" s="56">
        <v>0</v>
      </c>
      <c r="M78" s="57">
        <f t="shared" si="24"/>
        <v>0</v>
      </c>
      <c r="N78" s="3">
        <f t="shared" si="10"/>
        <v>8.1890999676264994E-2</v>
      </c>
      <c r="O78" s="3">
        <f t="shared" si="11"/>
        <v>7.2207947879116288E-2</v>
      </c>
      <c r="P78" s="4">
        <f t="shared" si="12"/>
        <v>7.7515394680063909E-2</v>
      </c>
      <c r="Q78" s="41"/>
      <c r="R78" s="58">
        <f t="shared" si="26"/>
        <v>17.688455930073239</v>
      </c>
      <c r="S78" s="58">
        <f t="shared" si="27"/>
        <v>15.596916741889119</v>
      </c>
      <c r="T78" s="58">
        <f t="shared" si="28"/>
        <v>16.743325250893804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4366.3642900370614</v>
      </c>
      <c r="F79" s="56">
        <v>3016.7306030326667</v>
      </c>
      <c r="G79" s="57">
        <f t="shared" si="25"/>
        <v>7383.0948930697286</v>
      </c>
      <c r="H79" s="55">
        <v>260</v>
      </c>
      <c r="I79" s="56">
        <v>216</v>
      </c>
      <c r="J79" s="57">
        <f t="shared" si="23"/>
        <v>476</v>
      </c>
      <c r="K79" s="55">
        <v>0</v>
      </c>
      <c r="L79" s="56">
        <v>0</v>
      </c>
      <c r="M79" s="57">
        <f t="shared" si="24"/>
        <v>0</v>
      </c>
      <c r="N79" s="3">
        <f t="shared" si="10"/>
        <v>7.7748651888124312E-2</v>
      </c>
      <c r="O79" s="3">
        <f t="shared" si="11"/>
        <v>6.4659006409307843E-2</v>
      </c>
      <c r="P79" s="4">
        <f t="shared" si="12"/>
        <v>7.1808812763283228E-2</v>
      </c>
      <c r="Q79" s="41"/>
      <c r="R79" s="58">
        <f t="shared" si="26"/>
        <v>16.79370880783485</v>
      </c>
      <c r="S79" s="58">
        <f t="shared" si="27"/>
        <v>13.966345384410495</v>
      </c>
      <c r="T79" s="58">
        <f t="shared" si="28"/>
        <v>15.510703556869178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3503.8156403245571</v>
      </c>
      <c r="F80" s="56">
        <v>2040.0540037123315</v>
      </c>
      <c r="G80" s="57">
        <f t="shared" si="25"/>
        <v>5543.8696440368885</v>
      </c>
      <c r="H80" s="55">
        <v>222</v>
      </c>
      <c r="I80" s="56">
        <v>216</v>
      </c>
      <c r="J80" s="57">
        <f t="shared" si="23"/>
        <v>438</v>
      </c>
      <c r="K80" s="55">
        <v>0</v>
      </c>
      <c r="L80" s="56">
        <v>0</v>
      </c>
      <c r="M80" s="57">
        <f t="shared" si="24"/>
        <v>0</v>
      </c>
      <c r="N80" s="3">
        <f t="shared" si="10"/>
        <v>7.3069228401830097E-2</v>
      </c>
      <c r="O80" s="3">
        <f t="shared" si="11"/>
        <v>4.37254373223665E-2</v>
      </c>
      <c r="P80" s="4">
        <f t="shared" si="12"/>
        <v>5.8598317732505588E-2</v>
      </c>
      <c r="Q80" s="41"/>
      <c r="R80" s="58">
        <f t="shared" si="26"/>
        <v>15.782953334795302</v>
      </c>
      <c r="S80" s="58">
        <f t="shared" si="27"/>
        <v>9.4446944616311637</v>
      </c>
      <c r="T80" s="58">
        <f t="shared" si="28"/>
        <v>12.657236630221206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3016.4738123012103</v>
      </c>
      <c r="F81" s="56">
        <v>1565.2801016601666</v>
      </c>
      <c r="G81" s="57">
        <f t="shared" si="25"/>
        <v>4581.7539139613764</v>
      </c>
      <c r="H81" s="55">
        <v>218</v>
      </c>
      <c r="I81" s="56">
        <v>252</v>
      </c>
      <c r="J81" s="57">
        <f t="shared" si="23"/>
        <v>470</v>
      </c>
      <c r="K81" s="55">
        <v>0</v>
      </c>
      <c r="L81" s="56">
        <v>0</v>
      </c>
      <c r="M81" s="57">
        <f t="shared" si="24"/>
        <v>0</v>
      </c>
      <c r="N81" s="3">
        <f t="shared" si="10"/>
        <v>6.4060351093722614E-2</v>
      </c>
      <c r="O81" s="3">
        <f t="shared" ref="O81:O86" si="32">+F81/(I81*216+L81*248)</f>
        <v>2.8756615624268199E-2</v>
      </c>
      <c r="P81" s="4">
        <f t="shared" ref="P81:P86" si="33">+G81/(J81*216+M81*248)</f>
        <v>4.5131539735632158E-2</v>
      </c>
      <c r="Q81" s="41"/>
      <c r="R81" s="58">
        <f t="shared" si="26"/>
        <v>13.837035836244084</v>
      </c>
      <c r="S81" s="58">
        <f t="shared" si="27"/>
        <v>6.2114289748419305</v>
      </c>
      <c r="T81" s="58">
        <f t="shared" si="28"/>
        <v>9.7484125828965453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2739.1021317293989</v>
      </c>
      <c r="F82" s="56">
        <v>1149.5624803139749</v>
      </c>
      <c r="G82" s="57">
        <f t="shared" si="25"/>
        <v>3888.6646120433738</v>
      </c>
      <c r="H82" s="55">
        <v>218</v>
      </c>
      <c r="I82" s="56">
        <v>258</v>
      </c>
      <c r="J82" s="57">
        <f t="shared" si="23"/>
        <v>476</v>
      </c>
      <c r="K82" s="55">
        <v>0</v>
      </c>
      <c r="L82" s="56">
        <v>0</v>
      </c>
      <c r="M82" s="57">
        <f t="shared" si="24"/>
        <v>0</v>
      </c>
      <c r="N82" s="3">
        <f t="shared" ref="N82:N86" si="34">+E82/(H82*216+K82*248)</f>
        <v>5.8169854989156451E-2</v>
      </c>
      <c r="O82" s="3">
        <f t="shared" si="32"/>
        <v>2.0628095038651574E-2</v>
      </c>
      <c r="P82" s="4">
        <f t="shared" si="33"/>
        <v>3.782159014203406E-2</v>
      </c>
      <c r="Q82" s="41"/>
      <c r="R82" s="58">
        <f t="shared" si="26"/>
        <v>12.564688677657793</v>
      </c>
      <c r="S82" s="58">
        <f t="shared" si="27"/>
        <v>4.4556685283487401</v>
      </c>
      <c r="T82" s="58">
        <f t="shared" si="28"/>
        <v>8.1694634706793572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2177.6556960703133</v>
      </c>
      <c r="F83" s="56">
        <v>1040.2318296662083</v>
      </c>
      <c r="G83" s="57">
        <f t="shared" si="25"/>
        <v>3217.8875257365216</v>
      </c>
      <c r="H83" s="55">
        <v>218</v>
      </c>
      <c r="I83" s="56">
        <v>260</v>
      </c>
      <c r="J83" s="57">
        <f t="shared" si="23"/>
        <v>478</v>
      </c>
      <c r="K83" s="55">
        <v>0</v>
      </c>
      <c r="L83" s="56">
        <v>0</v>
      </c>
      <c r="M83" s="57">
        <f t="shared" si="24"/>
        <v>0</v>
      </c>
      <c r="N83" s="3">
        <f t="shared" si="34"/>
        <v>4.6246510704857149E-2</v>
      </c>
      <c r="O83" s="3">
        <f t="shared" si="32"/>
        <v>1.8522646539640461E-2</v>
      </c>
      <c r="P83" s="4">
        <f t="shared" si="33"/>
        <v>3.1166584589885728E-2</v>
      </c>
      <c r="Q83" s="41"/>
      <c r="R83" s="58">
        <f t="shared" si="26"/>
        <v>9.9892463122491435</v>
      </c>
      <c r="S83" s="58">
        <f t="shared" si="27"/>
        <v>4.0008916525623395</v>
      </c>
      <c r="T83" s="58">
        <f t="shared" si="28"/>
        <v>6.7319822714153172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1217.2353108039956</v>
      </c>
      <c r="F84" s="61">
        <v>987.00000000000011</v>
      </c>
      <c r="G84" s="62">
        <f t="shared" si="25"/>
        <v>2204.2353108039956</v>
      </c>
      <c r="H84" s="67">
        <v>216</v>
      </c>
      <c r="I84" s="61">
        <v>260</v>
      </c>
      <c r="J84" s="62">
        <f t="shared" si="23"/>
        <v>476</v>
      </c>
      <c r="K84" s="67">
        <v>0</v>
      </c>
      <c r="L84" s="61">
        <v>0</v>
      </c>
      <c r="M84" s="62">
        <f t="shared" si="24"/>
        <v>0</v>
      </c>
      <c r="N84" s="6">
        <f t="shared" si="34"/>
        <v>2.6089577134859303E-2</v>
      </c>
      <c r="O84" s="6">
        <f t="shared" si="32"/>
        <v>1.7574786324786328E-2</v>
      </c>
      <c r="P84" s="7">
        <f t="shared" si="33"/>
        <v>2.1438640978096751E-2</v>
      </c>
      <c r="Q84" s="41"/>
      <c r="R84" s="58">
        <f t="shared" si="26"/>
        <v>5.6353486611296093</v>
      </c>
      <c r="S84" s="58">
        <f t="shared" si="27"/>
        <v>3.7961538461538464</v>
      </c>
      <c r="T84" s="58">
        <f t="shared" si="28"/>
        <v>4.6307464512688981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1208.0454283213535</v>
      </c>
      <c r="F85" s="64">
        <v>362.92490064478289</v>
      </c>
      <c r="G85" s="65">
        <f t="shared" ref="G85:G86" si="35">+E85+F85</f>
        <v>1570.9703289661363</v>
      </c>
      <c r="H85" s="71">
        <v>44</v>
      </c>
      <c r="I85" s="64">
        <v>88</v>
      </c>
      <c r="J85" s="98">
        <f t="shared" si="23"/>
        <v>132</v>
      </c>
      <c r="K85" s="71">
        <v>0</v>
      </c>
      <c r="L85" s="99">
        <v>0</v>
      </c>
      <c r="M85" s="100">
        <f t="shared" si="24"/>
        <v>0</v>
      </c>
      <c r="N85" s="3">
        <f t="shared" si="34"/>
        <v>0.12710915702034442</v>
      </c>
      <c r="O85" s="3">
        <f t="shared" si="32"/>
        <v>1.9093271288130414E-2</v>
      </c>
      <c r="P85" s="4">
        <f t="shared" si="33"/>
        <v>5.509856653220175E-2</v>
      </c>
      <c r="Q85" s="41"/>
      <c r="R85" s="58">
        <f t="shared" si="26"/>
        <v>27.455577916394397</v>
      </c>
      <c r="S85" s="58">
        <f t="shared" si="27"/>
        <v>4.1241465982361696</v>
      </c>
      <c r="T85" s="58">
        <f t="shared" si="28"/>
        <v>11.901290370955579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1058.2500482938165</v>
      </c>
      <c r="F86" s="61">
        <v>288.00000000000011</v>
      </c>
      <c r="G86" s="62">
        <f t="shared" si="35"/>
        <v>1346.2500482938167</v>
      </c>
      <c r="H86" s="72">
        <v>44</v>
      </c>
      <c r="I86" s="61">
        <v>46</v>
      </c>
      <c r="J86" s="101">
        <f t="shared" si="23"/>
        <v>90</v>
      </c>
      <c r="K86" s="72">
        <v>0</v>
      </c>
      <c r="L86" s="102">
        <v>0</v>
      </c>
      <c r="M86" s="101">
        <f t="shared" si="24"/>
        <v>0</v>
      </c>
      <c r="N86" s="6">
        <f t="shared" si="34"/>
        <v>0.11134785861677361</v>
      </c>
      <c r="O86" s="6">
        <f t="shared" si="32"/>
        <v>2.8985507246376822E-2</v>
      </c>
      <c r="P86" s="7">
        <f t="shared" si="33"/>
        <v>6.9251545694126379E-2</v>
      </c>
      <c r="Q86" s="41"/>
      <c r="R86" s="58">
        <f t="shared" si="26"/>
        <v>24.051137461223103</v>
      </c>
      <c r="S86" s="58">
        <f t="shared" si="27"/>
        <v>6.2608695652173934</v>
      </c>
      <c r="T86" s="58">
        <f t="shared" si="28"/>
        <v>14.958333869931296</v>
      </c>
    </row>
    <row r="87" spans="2:20" ht="18" x14ac:dyDescent="0.25">
      <c r="B87" s="69" t="s">
        <v>109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372466.15631979448</v>
      </c>
    </row>
    <row r="91" spans="2:20" x14ac:dyDescent="0.25">
      <c r="C91" t="s">
        <v>112</v>
      </c>
      <c r="D91" s="78">
        <f>SUMPRODUCT((((J5:J86)*216)+((M5:M86)*248))*((D5:D86))/1000)</f>
        <v>3139917.6784799998</v>
      </c>
    </row>
    <row r="92" spans="2:20" x14ac:dyDescent="0.25">
      <c r="C92" t="s">
        <v>111</v>
      </c>
      <c r="D92" s="85">
        <f>+D90/D91</f>
        <v>0.11862290494829193</v>
      </c>
    </row>
    <row r="93" spans="2:20" x14ac:dyDescent="0.25">
      <c r="C93"/>
      <c r="D93" s="80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B76" workbookViewId="0">
      <selection activeCell="N48" sqref="N48:T48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1406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0.17167822727921003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49" t="s">
        <v>2</v>
      </c>
      <c r="H4" s="25" t="s">
        <v>5</v>
      </c>
      <c r="I4" s="26" t="s">
        <v>6</v>
      </c>
      <c r="J4" s="49" t="s">
        <v>2</v>
      </c>
      <c r="K4" s="25" t="s">
        <v>5</v>
      </c>
      <c r="L4" s="26" t="s">
        <v>6</v>
      </c>
      <c r="M4" s="49" t="s">
        <v>2</v>
      </c>
      <c r="N4" s="25" t="s">
        <v>5</v>
      </c>
      <c r="O4" s="26" t="s">
        <v>6</v>
      </c>
      <c r="P4" s="49" t="s">
        <v>2</v>
      </c>
      <c r="R4" s="25" t="s">
        <v>5</v>
      </c>
      <c r="S4" s="26" t="s">
        <v>6</v>
      </c>
      <c r="T4" s="49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1314.0000000000002</v>
      </c>
      <c r="F5" s="56">
        <v>351.9644172958516</v>
      </c>
      <c r="G5" s="57">
        <f>+E5+F5</f>
        <v>1665.9644172958519</v>
      </c>
      <c r="H5" s="56">
        <v>195</v>
      </c>
      <c r="I5" s="56">
        <v>88</v>
      </c>
      <c r="J5" s="57">
        <f>+H5+I5</f>
        <v>283</v>
      </c>
      <c r="K5" s="56">
        <v>0</v>
      </c>
      <c r="L5" s="56">
        <v>0</v>
      </c>
      <c r="M5" s="57">
        <f>+K5+L5</f>
        <v>0</v>
      </c>
      <c r="N5" s="32">
        <f>+E5/(H5*216+K5*248)</f>
        <v>3.1196581196581204E-2</v>
      </c>
      <c r="O5" s="32">
        <f>+F5/(I5*216+L5*248)</f>
        <v>1.8516646532820476E-2</v>
      </c>
      <c r="P5" s="33">
        <f>+G5/(J5*216+M5*248)</f>
        <v>2.7253703986648541E-2</v>
      </c>
      <c r="Q5" s="41"/>
      <c r="R5" s="58">
        <f>+E5/(H5+K5)</f>
        <v>6.7384615384615394</v>
      </c>
      <c r="S5" s="58">
        <f>+F5/(I5+L5)</f>
        <v>3.9995956510892228</v>
      </c>
      <c r="T5" s="58">
        <f>+G5/(J5+M5)</f>
        <v>5.8868000611160847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2236.0775322481195</v>
      </c>
      <c r="F6" s="56">
        <v>586.17708607383031</v>
      </c>
      <c r="G6" s="57">
        <f t="shared" ref="G6:G70" si="0">+E6+F6</f>
        <v>2822.2546183219497</v>
      </c>
      <c r="H6" s="56">
        <v>194</v>
      </c>
      <c r="I6" s="56">
        <v>68</v>
      </c>
      <c r="J6" s="57">
        <f t="shared" ref="J6:J59" si="1">+H6+I6</f>
        <v>262</v>
      </c>
      <c r="K6" s="56">
        <v>0</v>
      </c>
      <c r="L6" s="56">
        <v>0</v>
      </c>
      <c r="M6" s="57">
        <f t="shared" ref="M6:M59" si="2">+K6+L6</f>
        <v>0</v>
      </c>
      <c r="N6" s="32">
        <f t="shared" ref="N6:N16" si="3">+E6/(H6*216+K6*248)</f>
        <v>5.336191132703607E-2</v>
      </c>
      <c r="O6" s="32">
        <f t="shared" ref="O6:O16" si="4">+F6/(I6*216+L6*248)</f>
        <v>3.9908570674961216E-2</v>
      </c>
      <c r="P6" s="33">
        <f t="shared" ref="P6:P16" si="5">+G6/(J6*216+M6*248)</f>
        <v>4.9870204592909771E-2</v>
      </c>
      <c r="Q6" s="41"/>
      <c r="R6" s="58">
        <f t="shared" ref="R6:R70" si="6">+E6/(H6+K6)</f>
        <v>11.526172846639792</v>
      </c>
      <c r="S6" s="58">
        <f t="shared" ref="S6:S70" si="7">+F6/(I6+L6)</f>
        <v>8.620251265791623</v>
      </c>
      <c r="T6" s="58">
        <f t="shared" ref="T6:T70" si="8">+G6/(J6+M6)</f>
        <v>10.771964192068511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3769.8923206215873</v>
      </c>
      <c r="F7" s="56">
        <v>703.78836698134603</v>
      </c>
      <c r="G7" s="57">
        <f t="shared" si="0"/>
        <v>4473.6806876029332</v>
      </c>
      <c r="H7" s="56">
        <v>150</v>
      </c>
      <c r="I7" s="56">
        <v>73</v>
      </c>
      <c r="J7" s="57">
        <f t="shared" si="1"/>
        <v>223</v>
      </c>
      <c r="K7" s="56">
        <v>0</v>
      </c>
      <c r="L7" s="56">
        <v>0</v>
      </c>
      <c r="M7" s="57">
        <f t="shared" si="2"/>
        <v>0</v>
      </c>
      <c r="N7" s="32">
        <f t="shared" si="3"/>
        <v>0.11635470125375269</v>
      </c>
      <c r="O7" s="32">
        <f t="shared" si="4"/>
        <v>4.463396543514371E-2</v>
      </c>
      <c r="P7" s="33">
        <f t="shared" si="5"/>
        <v>9.2876612846764101E-2</v>
      </c>
      <c r="Q7" s="41"/>
      <c r="R7" s="58">
        <f t="shared" si="6"/>
        <v>25.132615470810581</v>
      </c>
      <c r="S7" s="58">
        <f t="shared" si="7"/>
        <v>9.6409365339910416</v>
      </c>
      <c r="T7" s="58">
        <f t="shared" si="8"/>
        <v>20.061348374901044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4569.920324742352</v>
      </c>
      <c r="F8" s="56">
        <v>774.44197493756053</v>
      </c>
      <c r="G8" s="57">
        <f t="shared" si="0"/>
        <v>5344.3622996799122</v>
      </c>
      <c r="H8" s="56">
        <v>150</v>
      </c>
      <c r="I8" s="56">
        <v>100</v>
      </c>
      <c r="J8" s="57">
        <f t="shared" si="1"/>
        <v>250</v>
      </c>
      <c r="K8" s="56">
        <v>0</v>
      </c>
      <c r="L8" s="56">
        <v>0</v>
      </c>
      <c r="M8" s="57">
        <f t="shared" si="2"/>
        <v>0</v>
      </c>
      <c r="N8" s="32">
        <f t="shared" si="3"/>
        <v>0.14104692360315901</v>
      </c>
      <c r="O8" s="32">
        <f t="shared" si="4"/>
        <v>3.5853795135998172E-2</v>
      </c>
      <c r="P8" s="33">
        <f t="shared" si="5"/>
        <v>9.8969672216294671E-2</v>
      </c>
      <c r="Q8" s="41"/>
      <c r="R8" s="58">
        <f t="shared" si="6"/>
        <v>30.466135498282348</v>
      </c>
      <c r="S8" s="58">
        <f t="shared" si="7"/>
        <v>7.7444197493756057</v>
      </c>
      <c r="T8" s="58">
        <f t="shared" si="8"/>
        <v>21.377449198719649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5794.9486279209405</v>
      </c>
      <c r="F9" s="56">
        <v>927.86691801857273</v>
      </c>
      <c r="G9" s="57">
        <f t="shared" si="0"/>
        <v>6722.815545939513</v>
      </c>
      <c r="H9" s="56">
        <v>150</v>
      </c>
      <c r="I9" s="56">
        <v>104</v>
      </c>
      <c r="J9" s="57">
        <f t="shared" si="1"/>
        <v>254</v>
      </c>
      <c r="K9" s="56">
        <v>0</v>
      </c>
      <c r="L9" s="56">
        <v>0</v>
      </c>
      <c r="M9" s="57">
        <f t="shared" si="2"/>
        <v>0</v>
      </c>
      <c r="N9" s="32">
        <f t="shared" si="3"/>
        <v>0.17885643913336235</v>
      </c>
      <c r="O9" s="32">
        <f t="shared" si="4"/>
        <v>4.1304617077037607E-2</v>
      </c>
      <c r="P9" s="33">
        <f t="shared" si="5"/>
        <v>0.12253600805518214</v>
      </c>
      <c r="Q9" s="41"/>
      <c r="R9" s="58">
        <f t="shared" si="6"/>
        <v>38.632990852806273</v>
      </c>
      <c r="S9" s="58">
        <f t="shared" si="7"/>
        <v>8.9217972886401231</v>
      </c>
      <c r="T9" s="58">
        <f t="shared" si="8"/>
        <v>26.467777739919342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6492.146729960019</v>
      </c>
      <c r="F10" s="56">
        <v>1082.2580219329511</v>
      </c>
      <c r="G10" s="57">
        <f t="shared" si="0"/>
        <v>7574.4047518929701</v>
      </c>
      <c r="H10" s="56">
        <v>150</v>
      </c>
      <c r="I10" s="56">
        <v>106</v>
      </c>
      <c r="J10" s="57">
        <f t="shared" si="1"/>
        <v>256</v>
      </c>
      <c r="K10" s="56">
        <v>0</v>
      </c>
      <c r="L10" s="56">
        <v>0</v>
      </c>
      <c r="M10" s="57">
        <f t="shared" si="2"/>
        <v>0</v>
      </c>
      <c r="N10" s="32">
        <f t="shared" si="3"/>
        <v>0.20037489907284009</v>
      </c>
      <c r="O10" s="32">
        <f t="shared" si="4"/>
        <v>4.7268432124954192E-2</v>
      </c>
      <c r="P10" s="33">
        <f t="shared" si="5"/>
        <v>0.13697925260223109</v>
      </c>
      <c r="Q10" s="41"/>
      <c r="R10" s="58">
        <f t="shared" si="6"/>
        <v>43.280978199733461</v>
      </c>
      <c r="S10" s="58">
        <f t="shared" si="7"/>
        <v>10.209981338990104</v>
      </c>
      <c r="T10" s="58">
        <f t="shared" si="8"/>
        <v>29.587518562081915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7846.4072622841986</v>
      </c>
      <c r="F11" s="56">
        <v>1392.8586568339526</v>
      </c>
      <c r="G11" s="57">
        <f t="shared" si="0"/>
        <v>9239.2659191181519</v>
      </c>
      <c r="H11" s="56">
        <v>150</v>
      </c>
      <c r="I11" s="56">
        <v>106</v>
      </c>
      <c r="J11" s="57">
        <f t="shared" si="1"/>
        <v>256</v>
      </c>
      <c r="K11" s="56">
        <v>0</v>
      </c>
      <c r="L11" s="56">
        <v>0</v>
      </c>
      <c r="M11" s="57">
        <f t="shared" si="2"/>
        <v>0</v>
      </c>
      <c r="N11" s="32">
        <f t="shared" si="3"/>
        <v>0.24217306365074687</v>
      </c>
      <c r="O11" s="32">
        <f t="shared" si="4"/>
        <v>6.0834148184571654E-2</v>
      </c>
      <c r="P11" s="33">
        <f t="shared" si="5"/>
        <v>0.1670874189655337</v>
      </c>
      <c r="Q11" s="41"/>
      <c r="R11" s="58">
        <f t="shared" si="6"/>
        <v>52.309381748561322</v>
      </c>
      <c r="S11" s="58">
        <f t="shared" si="7"/>
        <v>13.140176007867478</v>
      </c>
      <c r="T11" s="58">
        <f t="shared" si="8"/>
        <v>36.090882496555281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8159.7739751767231</v>
      </c>
      <c r="F12" s="56">
        <v>1401.860464742153</v>
      </c>
      <c r="G12" s="57">
        <f t="shared" si="0"/>
        <v>9561.6344399188765</v>
      </c>
      <c r="H12" s="56">
        <v>150</v>
      </c>
      <c r="I12" s="56">
        <v>108</v>
      </c>
      <c r="J12" s="57">
        <f t="shared" si="1"/>
        <v>258</v>
      </c>
      <c r="K12" s="56">
        <v>0</v>
      </c>
      <c r="L12" s="56">
        <v>0</v>
      </c>
      <c r="M12" s="57">
        <f t="shared" si="2"/>
        <v>0</v>
      </c>
      <c r="N12" s="32">
        <f t="shared" si="3"/>
        <v>0.25184487577705933</v>
      </c>
      <c r="O12" s="32">
        <f t="shared" si="4"/>
        <v>6.0093469853487354E-2</v>
      </c>
      <c r="P12" s="33">
        <f t="shared" si="5"/>
        <v>0.17157684539044782</v>
      </c>
      <c r="Q12" s="41"/>
      <c r="R12" s="58">
        <f t="shared" si="6"/>
        <v>54.398493167844819</v>
      </c>
      <c r="S12" s="58">
        <f t="shared" si="7"/>
        <v>12.980189488353268</v>
      </c>
      <c r="T12" s="58">
        <f t="shared" si="8"/>
        <v>37.060598604336732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8284.3370058536821</v>
      </c>
      <c r="F13" s="56">
        <v>1417.2829234350106</v>
      </c>
      <c r="G13" s="57">
        <f>+E13+F13</f>
        <v>9701.6199292886922</v>
      </c>
      <c r="H13" s="56">
        <v>134</v>
      </c>
      <c r="I13" s="56">
        <v>123</v>
      </c>
      <c r="J13" s="57">
        <f>+H13+I13</f>
        <v>257</v>
      </c>
      <c r="K13" s="56">
        <v>0</v>
      </c>
      <c r="L13" s="56">
        <v>0</v>
      </c>
      <c r="M13" s="57">
        <f t="shared" si="2"/>
        <v>0</v>
      </c>
      <c r="N13" s="32">
        <f t="shared" si="3"/>
        <v>0.2862194930159509</v>
      </c>
      <c r="O13" s="32">
        <f t="shared" si="4"/>
        <v>5.3345487934169322E-2</v>
      </c>
      <c r="P13" s="33">
        <f t="shared" si="5"/>
        <v>0.17476617540871689</v>
      </c>
      <c r="Q13" s="41"/>
      <c r="R13" s="58">
        <f t="shared" si="6"/>
        <v>61.823410491445387</v>
      </c>
      <c r="S13" s="58">
        <f t="shared" si="7"/>
        <v>11.522625393780574</v>
      </c>
      <c r="T13" s="58">
        <f t="shared" si="8"/>
        <v>37.749493888282849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9058.4278967680639</v>
      </c>
      <c r="F14" s="56">
        <v>1730.7127311116676</v>
      </c>
      <c r="G14" s="57">
        <f t="shared" si="0"/>
        <v>10789.140627879731</v>
      </c>
      <c r="H14" s="56">
        <v>128</v>
      </c>
      <c r="I14" s="56">
        <v>129</v>
      </c>
      <c r="J14" s="57">
        <f t="shared" si="1"/>
        <v>257</v>
      </c>
      <c r="K14" s="56">
        <v>0</v>
      </c>
      <c r="L14" s="56">
        <v>0</v>
      </c>
      <c r="M14" s="57">
        <f t="shared" si="2"/>
        <v>0</v>
      </c>
      <c r="N14" s="32">
        <f t="shared" si="3"/>
        <v>0.32763411084953936</v>
      </c>
      <c r="O14" s="32">
        <f t="shared" si="4"/>
        <v>6.2112860002572053E-2</v>
      </c>
      <c r="P14" s="33">
        <f t="shared" si="5"/>
        <v>0.19435690711701489</v>
      </c>
      <c r="Q14" s="41"/>
      <c r="R14" s="58">
        <f t="shared" si="6"/>
        <v>70.768967943500499</v>
      </c>
      <c r="S14" s="58">
        <f t="shared" si="7"/>
        <v>13.416377760555562</v>
      </c>
      <c r="T14" s="58">
        <f t="shared" si="8"/>
        <v>41.981091937275217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12326.186412719893</v>
      </c>
      <c r="F15" s="56">
        <v>3881.1676495734991</v>
      </c>
      <c r="G15" s="57">
        <f t="shared" si="0"/>
        <v>16207.354062293392</v>
      </c>
      <c r="H15" s="56">
        <v>282</v>
      </c>
      <c r="I15" s="56">
        <v>221</v>
      </c>
      <c r="J15" s="57">
        <f t="shared" si="1"/>
        <v>503</v>
      </c>
      <c r="K15" s="56">
        <v>170</v>
      </c>
      <c r="L15" s="56">
        <v>150</v>
      </c>
      <c r="M15" s="57">
        <f t="shared" si="2"/>
        <v>320</v>
      </c>
      <c r="N15" s="32">
        <f t="shared" si="3"/>
        <v>0.119588117167804</v>
      </c>
      <c r="O15" s="32">
        <f t="shared" si="4"/>
        <v>4.5695201676244454E-2</v>
      </c>
      <c r="P15" s="33">
        <f t="shared" si="5"/>
        <v>8.6205661792548155E-2</v>
      </c>
      <c r="Q15" s="41"/>
      <c r="R15" s="58">
        <f t="shared" si="6"/>
        <v>27.270323921946666</v>
      </c>
      <c r="S15" s="58">
        <f t="shared" si="7"/>
        <v>10.461368327691373</v>
      </c>
      <c r="T15" s="58">
        <f t="shared" si="8"/>
        <v>19.693018301693066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23081.152455476444</v>
      </c>
      <c r="F16" s="56">
        <v>8594.881102086445</v>
      </c>
      <c r="G16" s="57">
        <f t="shared" si="0"/>
        <v>31676.033557562889</v>
      </c>
      <c r="H16" s="56">
        <v>286</v>
      </c>
      <c r="I16" s="56">
        <v>249</v>
      </c>
      <c r="J16" s="57">
        <f t="shared" si="1"/>
        <v>535</v>
      </c>
      <c r="K16" s="56">
        <v>279</v>
      </c>
      <c r="L16" s="56">
        <v>190</v>
      </c>
      <c r="M16" s="57">
        <f t="shared" si="2"/>
        <v>469</v>
      </c>
      <c r="N16" s="32">
        <f t="shared" si="3"/>
        <v>0.17623505326092209</v>
      </c>
      <c r="O16" s="32">
        <f t="shared" si="4"/>
        <v>8.5178794716626149E-2</v>
      </c>
      <c r="P16" s="33">
        <f t="shared" si="5"/>
        <v>0.13660999843690869</v>
      </c>
      <c r="Q16" s="41"/>
      <c r="R16" s="58">
        <f t="shared" si="6"/>
        <v>40.851597266329989</v>
      </c>
      <c r="S16" s="58">
        <f t="shared" si="7"/>
        <v>19.578316861244751</v>
      </c>
      <c r="T16" s="58">
        <f t="shared" si="8"/>
        <v>31.549834220680168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24702.793459940585</v>
      </c>
      <c r="F17" s="56">
        <v>9667.2002490700579</v>
      </c>
      <c r="G17" s="57">
        <f t="shared" si="0"/>
        <v>34369.99370901064</v>
      </c>
      <c r="H17" s="56">
        <v>276</v>
      </c>
      <c r="I17" s="56">
        <v>249</v>
      </c>
      <c r="J17" s="57">
        <f t="shared" si="1"/>
        <v>525</v>
      </c>
      <c r="K17" s="56">
        <v>293</v>
      </c>
      <c r="L17" s="56">
        <v>200</v>
      </c>
      <c r="M17" s="57">
        <f t="shared" si="2"/>
        <v>493</v>
      </c>
      <c r="N17" s="32">
        <f t="shared" ref="N17:N81" si="9">+E17/(H17*216+K17*248)</f>
        <v>0.18674624629528716</v>
      </c>
      <c r="O17" s="32">
        <f t="shared" ref="O17:O80" si="10">+F17/(I17*216+L17*248)</f>
        <v>9.350770185976609E-2</v>
      </c>
      <c r="P17" s="33">
        <f t="shared" ref="P17:P80" si="11">+G17/(J17*216+M17*248)</f>
        <v>0.14584320774072679</v>
      </c>
      <c r="Q17" s="41"/>
      <c r="R17" s="58">
        <f t="shared" si="6"/>
        <v>43.414399753849885</v>
      </c>
      <c r="S17" s="58">
        <f t="shared" si="7"/>
        <v>21.530512804164939</v>
      </c>
      <c r="T17" s="58">
        <f t="shared" si="8"/>
        <v>33.762272798635209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29382.5140152206</v>
      </c>
      <c r="F18" s="56">
        <v>12481.162130100483</v>
      </c>
      <c r="G18" s="57">
        <f t="shared" si="0"/>
        <v>41863.676145321086</v>
      </c>
      <c r="H18" s="56">
        <v>246</v>
      </c>
      <c r="I18" s="56">
        <v>250</v>
      </c>
      <c r="J18" s="57">
        <f t="shared" si="1"/>
        <v>496</v>
      </c>
      <c r="K18" s="56">
        <v>293</v>
      </c>
      <c r="L18" s="56">
        <v>228</v>
      </c>
      <c r="M18" s="57">
        <f t="shared" si="2"/>
        <v>521</v>
      </c>
      <c r="N18" s="32">
        <f t="shared" si="9"/>
        <v>0.23356529423863753</v>
      </c>
      <c r="O18" s="32">
        <f t="shared" si="10"/>
        <v>0.11290673514709512</v>
      </c>
      <c r="P18" s="33">
        <f t="shared" si="11"/>
        <v>0.17713026836019144</v>
      </c>
      <c r="Q18" s="41"/>
      <c r="R18" s="58">
        <f t="shared" si="6"/>
        <v>54.51301301525158</v>
      </c>
      <c r="S18" s="58">
        <f t="shared" si="7"/>
        <v>26.1112178453985</v>
      </c>
      <c r="T18" s="58">
        <f t="shared" si="8"/>
        <v>41.163890015064979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29588.343721161647</v>
      </c>
      <c r="F19" s="56">
        <v>17251.09132403908</v>
      </c>
      <c r="G19" s="57">
        <f t="shared" si="0"/>
        <v>46839.435045200727</v>
      </c>
      <c r="H19" s="56">
        <v>242</v>
      </c>
      <c r="I19" s="56">
        <v>248</v>
      </c>
      <c r="J19" s="57">
        <f t="shared" si="1"/>
        <v>490</v>
      </c>
      <c r="K19" s="56">
        <v>293</v>
      </c>
      <c r="L19" s="56">
        <v>233</v>
      </c>
      <c r="M19" s="57">
        <f t="shared" si="2"/>
        <v>526</v>
      </c>
      <c r="N19" s="32">
        <f t="shared" si="9"/>
        <v>0.23682800570821577</v>
      </c>
      <c r="O19" s="32">
        <f t="shared" si="10"/>
        <v>0.15492394679968999</v>
      </c>
      <c r="P19" s="33">
        <f t="shared" si="11"/>
        <v>0.19823027426361359</v>
      </c>
      <c r="Q19" s="41"/>
      <c r="R19" s="58">
        <f t="shared" si="6"/>
        <v>55.305315366657283</v>
      </c>
      <c r="S19" s="58">
        <f t="shared" si="7"/>
        <v>35.865054727731973</v>
      </c>
      <c r="T19" s="58">
        <f t="shared" si="8"/>
        <v>46.101806146851111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30604.330085016965</v>
      </c>
      <c r="F20" s="56">
        <v>27995.149531246385</v>
      </c>
      <c r="G20" s="57">
        <f t="shared" si="0"/>
        <v>58599.47961626335</v>
      </c>
      <c r="H20" s="56">
        <v>202</v>
      </c>
      <c r="I20" s="56">
        <v>252</v>
      </c>
      <c r="J20" s="57">
        <f t="shared" si="1"/>
        <v>454</v>
      </c>
      <c r="K20" s="56">
        <v>293</v>
      </c>
      <c r="L20" s="56">
        <v>235</v>
      </c>
      <c r="M20" s="57">
        <f t="shared" si="2"/>
        <v>528</v>
      </c>
      <c r="N20" s="32">
        <f t="shared" si="9"/>
        <v>0.26315892279198738</v>
      </c>
      <c r="O20" s="32">
        <f t="shared" si="10"/>
        <v>0.24837771959726013</v>
      </c>
      <c r="P20" s="33">
        <f t="shared" si="11"/>
        <v>0.2558839849099741</v>
      </c>
      <c r="Q20" s="41"/>
      <c r="R20" s="58">
        <f t="shared" si="6"/>
        <v>61.826929464680738</v>
      </c>
      <c r="S20" s="58">
        <f t="shared" si="7"/>
        <v>57.484906635002844</v>
      </c>
      <c r="T20" s="58">
        <f t="shared" si="8"/>
        <v>59.673604497213191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30164.883006119853</v>
      </c>
      <c r="F21" s="56">
        <v>28414.621186374858</v>
      </c>
      <c r="G21" s="57">
        <f t="shared" si="0"/>
        <v>58579.504192494715</v>
      </c>
      <c r="H21" s="56">
        <v>218</v>
      </c>
      <c r="I21" s="56">
        <v>248</v>
      </c>
      <c r="J21" s="57">
        <f t="shared" si="1"/>
        <v>466</v>
      </c>
      <c r="K21" s="56">
        <v>292</v>
      </c>
      <c r="L21" s="56">
        <v>238</v>
      </c>
      <c r="M21" s="57">
        <f t="shared" si="2"/>
        <v>530</v>
      </c>
      <c r="N21" s="32">
        <f t="shared" si="9"/>
        <v>0.25241735009807081</v>
      </c>
      <c r="O21" s="32">
        <f t="shared" si="10"/>
        <v>0.25236802957914289</v>
      </c>
      <c r="P21" s="33">
        <f t="shared" si="11"/>
        <v>0.25239342424037775</v>
      </c>
      <c r="Q21" s="41"/>
      <c r="R21" s="58">
        <f t="shared" si="6"/>
        <v>59.146829423764416</v>
      </c>
      <c r="S21" s="58">
        <f t="shared" si="7"/>
        <v>58.466298737396826</v>
      </c>
      <c r="T21" s="58">
        <f t="shared" si="8"/>
        <v>58.81476324547662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27966.588997511939</v>
      </c>
      <c r="F22" s="56">
        <v>28287.524690712384</v>
      </c>
      <c r="G22" s="57">
        <f t="shared" si="0"/>
        <v>56254.113688224323</v>
      </c>
      <c r="H22" s="56">
        <v>222</v>
      </c>
      <c r="I22" s="56">
        <v>248</v>
      </c>
      <c r="J22" s="57">
        <f t="shared" si="1"/>
        <v>470</v>
      </c>
      <c r="K22" s="56">
        <v>272</v>
      </c>
      <c r="L22" s="56">
        <v>254</v>
      </c>
      <c r="M22" s="57">
        <f t="shared" si="2"/>
        <v>526</v>
      </c>
      <c r="N22" s="32">
        <f t="shared" si="9"/>
        <v>0.24232799283855486</v>
      </c>
      <c r="O22" s="32">
        <f t="shared" si="10"/>
        <v>0.24268638204111517</v>
      </c>
      <c r="P22" s="33">
        <f t="shared" si="11"/>
        <v>0.24250807735646435</v>
      </c>
      <c r="Q22" s="41"/>
      <c r="R22" s="58">
        <f t="shared" si="6"/>
        <v>56.612528335044409</v>
      </c>
      <c r="S22" s="58">
        <f t="shared" si="7"/>
        <v>56.349650778311521</v>
      </c>
      <c r="T22" s="58">
        <f t="shared" si="8"/>
        <v>56.480033823518397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22933.165525849887</v>
      </c>
      <c r="F23" s="56">
        <v>29457.265345562857</v>
      </c>
      <c r="G23" s="57">
        <f t="shared" si="0"/>
        <v>52390.43087141274</v>
      </c>
      <c r="H23" s="56">
        <v>240</v>
      </c>
      <c r="I23" s="56">
        <v>265</v>
      </c>
      <c r="J23" s="57">
        <f t="shared" si="1"/>
        <v>505</v>
      </c>
      <c r="K23" s="56">
        <v>272</v>
      </c>
      <c r="L23" s="56">
        <v>238</v>
      </c>
      <c r="M23" s="57">
        <f t="shared" si="2"/>
        <v>510</v>
      </c>
      <c r="N23" s="32">
        <f t="shared" si="9"/>
        <v>0.19223750608444445</v>
      </c>
      <c r="O23" s="32">
        <f t="shared" si="10"/>
        <v>0.25336531811706853</v>
      </c>
      <c r="P23" s="33">
        <f t="shared" si="11"/>
        <v>0.22240801015203235</v>
      </c>
      <c r="Q23" s="41"/>
      <c r="R23" s="58">
        <f t="shared" si="6"/>
        <v>44.79133891767556</v>
      </c>
      <c r="S23" s="58">
        <f t="shared" si="7"/>
        <v>58.563151780443057</v>
      </c>
      <c r="T23" s="58">
        <f t="shared" si="8"/>
        <v>51.616188050652944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20808.924813132566</v>
      </c>
      <c r="F24" s="56">
        <v>29023.19886484465</v>
      </c>
      <c r="G24" s="57">
        <f t="shared" si="0"/>
        <v>49832.123677977215</v>
      </c>
      <c r="H24" s="56">
        <v>244</v>
      </c>
      <c r="I24" s="56">
        <v>274</v>
      </c>
      <c r="J24" s="57">
        <f t="shared" si="1"/>
        <v>518</v>
      </c>
      <c r="K24" s="56">
        <v>271</v>
      </c>
      <c r="L24" s="56">
        <v>239</v>
      </c>
      <c r="M24" s="57">
        <f t="shared" si="2"/>
        <v>510</v>
      </c>
      <c r="N24" s="32">
        <f t="shared" si="9"/>
        <v>0.17353496575098878</v>
      </c>
      <c r="O24" s="32">
        <f t="shared" si="10"/>
        <v>0.24501248450770455</v>
      </c>
      <c r="P24" s="33">
        <f t="shared" si="11"/>
        <v>0.20905542555199194</v>
      </c>
      <c r="Q24" s="41"/>
      <c r="R24" s="58">
        <f t="shared" si="6"/>
        <v>40.4056792488011</v>
      </c>
      <c r="S24" s="58">
        <f t="shared" si="7"/>
        <v>56.57543638371277</v>
      </c>
      <c r="T24" s="58">
        <f t="shared" si="8"/>
        <v>48.474828480522582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20064.711472129115</v>
      </c>
      <c r="F25" s="56">
        <v>28157.098081721892</v>
      </c>
      <c r="G25" s="57">
        <f t="shared" si="0"/>
        <v>48221.80955385101</v>
      </c>
      <c r="H25" s="56">
        <v>244</v>
      </c>
      <c r="I25" s="56">
        <v>282</v>
      </c>
      <c r="J25" s="57">
        <f t="shared" si="1"/>
        <v>526</v>
      </c>
      <c r="K25" s="56">
        <v>233</v>
      </c>
      <c r="L25" s="56">
        <v>239</v>
      </c>
      <c r="M25" s="57">
        <f t="shared" si="2"/>
        <v>472</v>
      </c>
      <c r="N25" s="32">
        <f t="shared" si="9"/>
        <v>0.18160082065137495</v>
      </c>
      <c r="O25" s="32">
        <f t="shared" si="10"/>
        <v>0.23428324969814526</v>
      </c>
      <c r="P25" s="33">
        <f t="shared" si="11"/>
        <v>0.20904925415243727</v>
      </c>
      <c r="Q25" s="41"/>
      <c r="R25" s="58">
        <f t="shared" si="6"/>
        <v>42.064384637587246</v>
      </c>
      <c r="S25" s="58">
        <f t="shared" si="7"/>
        <v>54.044334129984435</v>
      </c>
      <c r="T25" s="58">
        <f t="shared" si="8"/>
        <v>48.318446446744495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18551.544412054231</v>
      </c>
      <c r="F26" s="56">
        <v>27344.235139047687</v>
      </c>
      <c r="G26" s="57">
        <f t="shared" si="0"/>
        <v>45895.779551101921</v>
      </c>
      <c r="H26" s="56">
        <v>244</v>
      </c>
      <c r="I26" s="56">
        <v>289</v>
      </c>
      <c r="J26" s="57">
        <f t="shared" si="1"/>
        <v>533</v>
      </c>
      <c r="K26" s="56">
        <v>229</v>
      </c>
      <c r="L26" s="56">
        <v>239</v>
      </c>
      <c r="M26" s="57">
        <f t="shared" si="2"/>
        <v>468</v>
      </c>
      <c r="N26" s="32">
        <f t="shared" si="9"/>
        <v>0.1694266860164228</v>
      </c>
      <c r="O26" s="32">
        <f t="shared" si="10"/>
        <v>0.22469296557855384</v>
      </c>
      <c r="P26" s="33">
        <f t="shared" si="11"/>
        <v>0.19851802636380983</v>
      </c>
      <c r="Q26" s="41"/>
      <c r="R26" s="58">
        <f t="shared" si="6"/>
        <v>39.221024126964544</v>
      </c>
      <c r="S26" s="58">
        <f t="shared" si="7"/>
        <v>51.788324126984257</v>
      </c>
      <c r="T26" s="58">
        <f t="shared" si="8"/>
        <v>45.849929621480442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16772.730983417881</v>
      </c>
      <c r="F27" s="56">
        <v>26800.284567095019</v>
      </c>
      <c r="G27" s="57">
        <f t="shared" si="0"/>
        <v>43573.015550512901</v>
      </c>
      <c r="H27" s="56">
        <v>242</v>
      </c>
      <c r="I27" s="56">
        <v>301</v>
      </c>
      <c r="J27" s="57">
        <f t="shared" si="1"/>
        <v>543</v>
      </c>
      <c r="K27" s="56">
        <v>225</v>
      </c>
      <c r="L27" s="56">
        <v>224</v>
      </c>
      <c r="M27" s="57">
        <f t="shared" si="2"/>
        <v>449</v>
      </c>
      <c r="N27" s="32">
        <f t="shared" si="9"/>
        <v>0.15519959826243507</v>
      </c>
      <c r="O27" s="32">
        <f t="shared" si="10"/>
        <v>0.22228356252981735</v>
      </c>
      <c r="P27" s="33">
        <f t="shared" si="11"/>
        <v>0.19057477060231326</v>
      </c>
      <c r="Q27" s="41"/>
      <c r="R27" s="58">
        <f t="shared" si="6"/>
        <v>35.915912170059705</v>
      </c>
      <c r="S27" s="58">
        <f t="shared" si="7"/>
        <v>51.048161080180989</v>
      </c>
      <c r="T27" s="58">
        <f t="shared" si="8"/>
        <v>43.924410837210587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6182.8981381752628</v>
      </c>
      <c r="F28" s="56">
        <v>5680.1583174966217</v>
      </c>
      <c r="G28" s="57">
        <f t="shared" si="0"/>
        <v>11863.056455671885</v>
      </c>
      <c r="H28" s="56">
        <v>171</v>
      </c>
      <c r="I28" s="56">
        <v>176</v>
      </c>
      <c r="J28" s="57">
        <f t="shared" si="1"/>
        <v>347</v>
      </c>
      <c r="K28" s="56">
        <v>0</v>
      </c>
      <c r="L28" s="56">
        <v>0</v>
      </c>
      <c r="M28" s="57">
        <f t="shared" si="2"/>
        <v>0</v>
      </c>
      <c r="N28" s="32">
        <f t="shared" si="9"/>
        <v>0.16739490302618754</v>
      </c>
      <c r="O28" s="32">
        <f t="shared" si="10"/>
        <v>0.14941493890721333</v>
      </c>
      <c r="P28" s="33">
        <f t="shared" si="11"/>
        <v>0.15827538232031013</v>
      </c>
      <c r="Q28" s="41"/>
      <c r="R28" s="58">
        <f t="shared" si="6"/>
        <v>36.157299053656509</v>
      </c>
      <c r="S28" s="58">
        <f t="shared" si="7"/>
        <v>32.273626803958081</v>
      </c>
      <c r="T28" s="58">
        <f t="shared" si="8"/>
        <v>34.187482581186991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6337.7675747744979</v>
      </c>
      <c r="F29" s="56">
        <v>4602.7164878648846</v>
      </c>
      <c r="G29" s="57">
        <f t="shared" si="0"/>
        <v>10940.484062639382</v>
      </c>
      <c r="H29" s="56">
        <v>173</v>
      </c>
      <c r="I29" s="56">
        <v>179</v>
      </c>
      <c r="J29" s="57">
        <f t="shared" si="1"/>
        <v>352</v>
      </c>
      <c r="K29" s="56">
        <v>0</v>
      </c>
      <c r="L29" s="56">
        <v>0</v>
      </c>
      <c r="M29" s="57">
        <f t="shared" si="2"/>
        <v>0</v>
      </c>
      <c r="N29" s="32">
        <f t="shared" si="9"/>
        <v>0.16960414190683198</v>
      </c>
      <c r="O29" s="32">
        <f t="shared" si="10"/>
        <v>0.11904398116762065</v>
      </c>
      <c r="P29" s="33">
        <f t="shared" si="11"/>
        <v>0.14389315107638076</v>
      </c>
      <c r="Q29" s="41"/>
      <c r="R29" s="58">
        <f t="shared" si="6"/>
        <v>36.634494651875713</v>
      </c>
      <c r="S29" s="58">
        <f t="shared" si="7"/>
        <v>25.713499932206059</v>
      </c>
      <c r="T29" s="58">
        <f t="shared" si="8"/>
        <v>31.080920632498245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6397.2842063416201</v>
      </c>
      <c r="F30" s="56">
        <v>4228.7037656086986</v>
      </c>
      <c r="G30" s="57">
        <f t="shared" si="0"/>
        <v>10625.987971950319</v>
      </c>
      <c r="H30" s="56">
        <v>153</v>
      </c>
      <c r="I30" s="56">
        <v>218</v>
      </c>
      <c r="J30" s="57">
        <f t="shared" si="1"/>
        <v>371</v>
      </c>
      <c r="K30" s="56">
        <v>0</v>
      </c>
      <c r="L30" s="56">
        <v>0</v>
      </c>
      <c r="M30" s="57">
        <f t="shared" si="2"/>
        <v>0</v>
      </c>
      <c r="N30" s="32">
        <f t="shared" si="9"/>
        <v>0.19357553275059369</v>
      </c>
      <c r="O30" s="32">
        <f t="shared" si="10"/>
        <v>8.9804276367836791E-2</v>
      </c>
      <c r="P30" s="33">
        <f t="shared" si="11"/>
        <v>0.13259943061732951</v>
      </c>
      <c r="Q30" s="41"/>
      <c r="R30" s="58">
        <f t="shared" si="6"/>
        <v>41.812315074128236</v>
      </c>
      <c r="S30" s="58">
        <f t="shared" si="7"/>
        <v>19.397723695452747</v>
      </c>
      <c r="T30" s="58">
        <f t="shared" si="8"/>
        <v>28.641477013343177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5784.158451614695</v>
      </c>
      <c r="F31" s="56">
        <v>3857.0209678675342</v>
      </c>
      <c r="G31" s="57">
        <f t="shared" si="0"/>
        <v>9641.1794194822287</v>
      </c>
      <c r="H31" s="56">
        <v>153</v>
      </c>
      <c r="I31" s="56">
        <v>178</v>
      </c>
      <c r="J31" s="57">
        <f t="shared" si="1"/>
        <v>331</v>
      </c>
      <c r="K31" s="56">
        <v>0</v>
      </c>
      <c r="L31" s="56">
        <v>0</v>
      </c>
      <c r="M31" s="57">
        <f t="shared" si="2"/>
        <v>0</v>
      </c>
      <c r="N31" s="32">
        <f t="shared" si="9"/>
        <v>0.17502295000044465</v>
      </c>
      <c r="O31" s="32">
        <f t="shared" si="10"/>
        <v>0.10031785705023757</v>
      </c>
      <c r="P31" s="33">
        <f t="shared" si="11"/>
        <v>0.13484921421453269</v>
      </c>
      <c r="Q31" s="41"/>
      <c r="R31" s="58">
        <f t="shared" si="6"/>
        <v>37.804957200096048</v>
      </c>
      <c r="S31" s="58">
        <f t="shared" si="7"/>
        <v>21.668657122851315</v>
      </c>
      <c r="T31" s="58">
        <f t="shared" si="8"/>
        <v>29.127430270339058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5620.9836517100957</v>
      </c>
      <c r="F32" s="56">
        <v>3283.136148527934</v>
      </c>
      <c r="G32" s="57">
        <f t="shared" si="0"/>
        <v>8904.1198002380297</v>
      </c>
      <c r="H32" s="56">
        <v>153</v>
      </c>
      <c r="I32" s="56">
        <v>174</v>
      </c>
      <c r="J32" s="57">
        <f t="shared" si="1"/>
        <v>327</v>
      </c>
      <c r="K32" s="56">
        <v>0</v>
      </c>
      <c r="L32" s="56">
        <v>0</v>
      </c>
      <c r="M32" s="57">
        <f t="shared" si="2"/>
        <v>0</v>
      </c>
      <c r="N32" s="32">
        <f t="shared" si="9"/>
        <v>0.17008544092562622</v>
      </c>
      <c r="O32" s="32">
        <f t="shared" si="10"/>
        <v>8.7354622938695559E-2</v>
      </c>
      <c r="P32" s="33">
        <f t="shared" si="11"/>
        <v>0.12606353777661725</v>
      </c>
      <c r="Q32" s="41"/>
      <c r="R32" s="58">
        <f t="shared" si="6"/>
        <v>36.738455239935263</v>
      </c>
      <c r="S32" s="58">
        <f t="shared" si="7"/>
        <v>18.86859855475824</v>
      </c>
      <c r="T32" s="58">
        <f t="shared" si="8"/>
        <v>27.229724159749328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4156.99089310212</v>
      </c>
      <c r="F33" s="56">
        <v>2152.2861651356898</v>
      </c>
      <c r="G33" s="57">
        <f t="shared" si="0"/>
        <v>6309.2770582378098</v>
      </c>
      <c r="H33" s="56">
        <v>148</v>
      </c>
      <c r="I33" s="56">
        <v>177</v>
      </c>
      <c r="J33" s="57">
        <f t="shared" si="1"/>
        <v>325</v>
      </c>
      <c r="K33" s="56">
        <v>0</v>
      </c>
      <c r="L33" s="56">
        <v>0</v>
      </c>
      <c r="M33" s="57">
        <f t="shared" si="2"/>
        <v>0</v>
      </c>
      <c r="N33" s="32">
        <f t="shared" si="9"/>
        <v>0.13003600141085211</v>
      </c>
      <c r="O33" s="32">
        <f t="shared" si="10"/>
        <v>5.6295411308215366E-2</v>
      </c>
      <c r="P33" s="33">
        <f t="shared" si="11"/>
        <v>8.9875741570339174E-2</v>
      </c>
      <c r="Q33" s="41"/>
      <c r="R33" s="58">
        <f t="shared" si="6"/>
        <v>28.087776304744054</v>
      </c>
      <c r="S33" s="58">
        <f t="shared" si="7"/>
        <v>12.159808842574519</v>
      </c>
      <c r="T33" s="58">
        <f t="shared" si="8"/>
        <v>19.413160179193262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1874.9440487726622</v>
      </c>
      <c r="F34" s="56">
        <v>1367.0356945731419</v>
      </c>
      <c r="G34" s="57">
        <f t="shared" si="0"/>
        <v>3241.9797433458043</v>
      </c>
      <c r="H34" s="56">
        <v>134</v>
      </c>
      <c r="I34" s="56">
        <v>196</v>
      </c>
      <c r="J34" s="57">
        <f t="shared" si="1"/>
        <v>330</v>
      </c>
      <c r="K34" s="56">
        <v>0</v>
      </c>
      <c r="L34" s="56">
        <v>0</v>
      </c>
      <c r="M34" s="57">
        <f t="shared" si="2"/>
        <v>0</v>
      </c>
      <c r="N34" s="32">
        <f t="shared" si="9"/>
        <v>6.4778332254445209E-2</v>
      </c>
      <c r="O34" s="32">
        <f t="shared" si="10"/>
        <v>3.2290147736516013E-2</v>
      </c>
      <c r="P34" s="33">
        <f t="shared" si="11"/>
        <v>4.5482319631675143E-2</v>
      </c>
      <c r="Q34" s="41"/>
      <c r="R34" s="58">
        <f t="shared" si="6"/>
        <v>13.992119766960165</v>
      </c>
      <c r="S34" s="58">
        <f t="shared" si="7"/>
        <v>6.9746719110874587</v>
      </c>
      <c r="T34" s="58">
        <f t="shared" si="8"/>
        <v>9.8241810404418306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940.71063458339665</v>
      </c>
      <c r="F35" s="56">
        <v>1007.8975402867462</v>
      </c>
      <c r="G35" s="57">
        <f t="shared" si="0"/>
        <v>1948.6081748701429</v>
      </c>
      <c r="H35" s="56">
        <v>133</v>
      </c>
      <c r="I35" s="56">
        <v>196</v>
      </c>
      <c r="J35" s="57">
        <f t="shared" si="1"/>
        <v>329</v>
      </c>
      <c r="K35" s="56">
        <v>0</v>
      </c>
      <c r="L35" s="56">
        <v>0</v>
      </c>
      <c r="M35" s="57">
        <f t="shared" si="2"/>
        <v>0</v>
      </c>
      <c r="N35" s="32">
        <f t="shared" si="9"/>
        <v>3.2745427268984849E-2</v>
      </c>
      <c r="O35" s="32">
        <f t="shared" si="10"/>
        <v>2.3807103653787468E-2</v>
      </c>
      <c r="P35" s="33">
        <f t="shared" si="11"/>
        <v>2.7420468519505557E-2</v>
      </c>
      <c r="Q35" s="41"/>
      <c r="R35" s="58">
        <f t="shared" si="6"/>
        <v>7.0730122901007269</v>
      </c>
      <c r="S35" s="58">
        <f t="shared" si="7"/>
        <v>5.1423343892180933</v>
      </c>
      <c r="T35" s="58">
        <f t="shared" si="8"/>
        <v>5.9228212002132006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182.11763466963208</v>
      </c>
      <c r="F36" s="61">
        <v>224.99999999999994</v>
      </c>
      <c r="G36" s="62">
        <f t="shared" si="0"/>
        <v>407.11763466963203</v>
      </c>
      <c r="H36" s="61">
        <v>154</v>
      </c>
      <c r="I36" s="61">
        <v>196</v>
      </c>
      <c r="J36" s="62">
        <f t="shared" si="1"/>
        <v>350</v>
      </c>
      <c r="K36" s="61">
        <v>0</v>
      </c>
      <c r="L36" s="61">
        <v>0</v>
      </c>
      <c r="M36" s="62">
        <f t="shared" si="2"/>
        <v>0</v>
      </c>
      <c r="N36" s="34">
        <f t="shared" si="9"/>
        <v>5.4749168671726816E-3</v>
      </c>
      <c r="O36" s="34">
        <f t="shared" si="10"/>
        <v>5.314625850340135E-3</v>
      </c>
      <c r="P36" s="35">
        <f t="shared" si="11"/>
        <v>5.3851538977464555E-3</v>
      </c>
      <c r="Q36" s="41"/>
      <c r="R36" s="58">
        <f t="shared" si="6"/>
        <v>1.1825820433092993</v>
      </c>
      <c r="S36" s="58">
        <f t="shared" si="7"/>
        <v>1.1479591836734691</v>
      </c>
      <c r="T36" s="58">
        <f t="shared" si="8"/>
        <v>1.1631932419132343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6180.394375508572</v>
      </c>
      <c r="F37" s="64">
        <v>12823.272624666584</v>
      </c>
      <c r="G37" s="65">
        <f t="shared" si="0"/>
        <v>19003.667000175155</v>
      </c>
      <c r="H37" s="64">
        <v>88</v>
      </c>
      <c r="I37" s="64">
        <v>88</v>
      </c>
      <c r="J37" s="65">
        <f t="shared" si="1"/>
        <v>176</v>
      </c>
      <c r="K37" s="64">
        <v>128</v>
      </c>
      <c r="L37" s="64">
        <v>110</v>
      </c>
      <c r="M37" s="65">
        <f t="shared" si="2"/>
        <v>238</v>
      </c>
      <c r="N37" s="30">
        <f t="shared" si="9"/>
        <v>0.12177637089195642</v>
      </c>
      <c r="O37" s="30">
        <f t="shared" si="10"/>
        <v>0.27703233288685153</v>
      </c>
      <c r="P37" s="31">
        <f t="shared" si="11"/>
        <v>0.19583333677014794</v>
      </c>
      <c r="Q37" s="41"/>
      <c r="R37" s="58">
        <f t="shared" si="6"/>
        <v>28.612936923650796</v>
      </c>
      <c r="S37" s="58">
        <f t="shared" si="7"/>
        <v>64.764003154881735</v>
      </c>
      <c r="T37" s="58">
        <f t="shared" si="8"/>
        <v>45.902577295109069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6063.5645231983608</v>
      </c>
      <c r="F38" s="56">
        <v>12694.506929040223</v>
      </c>
      <c r="G38" s="57">
        <f t="shared" si="0"/>
        <v>18758.071452238582</v>
      </c>
      <c r="H38" s="56">
        <v>88</v>
      </c>
      <c r="I38" s="56">
        <v>88</v>
      </c>
      <c r="J38" s="57">
        <f t="shared" si="1"/>
        <v>176</v>
      </c>
      <c r="K38" s="56">
        <v>128</v>
      </c>
      <c r="L38" s="56">
        <v>142</v>
      </c>
      <c r="M38" s="57">
        <f t="shared" si="2"/>
        <v>270</v>
      </c>
      <c r="N38" s="32">
        <f t="shared" si="9"/>
        <v>0.11947439555482268</v>
      </c>
      <c r="O38" s="32">
        <f t="shared" si="10"/>
        <v>0.23411232902479018</v>
      </c>
      <c r="P38" s="33">
        <f t="shared" si="11"/>
        <v>0.17868914277776426</v>
      </c>
      <c r="Q38" s="41"/>
      <c r="R38" s="58">
        <f t="shared" si="6"/>
        <v>28.072057977770189</v>
      </c>
      <c r="S38" s="58">
        <f t="shared" si="7"/>
        <v>55.193508387131402</v>
      </c>
      <c r="T38" s="58">
        <f t="shared" si="8"/>
        <v>42.058456170938527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5987.4913198438726</v>
      </c>
      <c r="F39" s="56">
        <v>12272.930449167558</v>
      </c>
      <c r="G39" s="57">
        <f t="shared" si="0"/>
        <v>18260.421769011431</v>
      </c>
      <c r="H39" s="56">
        <v>88</v>
      </c>
      <c r="I39" s="56">
        <v>88</v>
      </c>
      <c r="J39" s="57">
        <f t="shared" si="1"/>
        <v>176</v>
      </c>
      <c r="K39" s="56">
        <v>126</v>
      </c>
      <c r="L39" s="56">
        <v>154</v>
      </c>
      <c r="M39" s="57">
        <f t="shared" si="2"/>
        <v>280</v>
      </c>
      <c r="N39" s="32">
        <f t="shared" si="9"/>
        <v>0.11913983046489718</v>
      </c>
      <c r="O39" s="32">
        <f t="shared" si="10"/>
        <v>0.21456172113929298</v>
      </c>
      <c r="P39" s="33">
        <f t="shared" si="11"/>
        <v>0.16993394290697059</v>
      </c>
      <c r="Q39" s="41"/>
      <c r="R39" s="58">
        <f t="shared" si="6"/>
        <v>27.97893140113959</v>
      </c>
      <c r="S39" s="58">
        <f t="shared" si="7"/>
        <v>50.714588632923792</v>
      </c>
      <c r="T39" s="58">
        <f t="shared" si="8"/>
        <v>40.044784581165416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5937.2293210962971</v>
      </c>
      <c r="F40" s="56">
        <v>12082.432602059727</v>
      </c>
      <c r="G40" s="57">
        <f t="shared" si="0"/>
        <v>18019.661923156025</v>
      </c>
      <c r="H40" s="56">
        <v>88</v>
      </c>
      <c r="I40" s="56">
        <v>88</v>
      </c>
      <c r="J40" s="57">
        <f t="shared" si="1"/>
        <v>176</v>
      </c>
      <c r="K40" s="56">
        <v>122</v>
      </c>
      <c r="L40" s="56">
        <v>154</v>
      </c>
      <c r="M40" s="57">
        <f t="shared" si="2"/>
        <v>276</v>
      </c>
      <c r="N40" s="32">
        <f t="shared" si="9"/>
        <v>0.12051862051592029</v>
      </c>
      <c r="O40" s="32">
        <f t="shared" si="10"/>
        <v>0.21123133919684839</v>
      </c>
      <c r="P40" s="33">
        <f t="shared" si="11"/>
        <v>0.16925591677145349</v>
      </c>
      <c r="Q40" s="41"/>
      <c r="R40" s="58">
        <f t="shared" si="6"/>
        <v>28.272520576649033</v>
      </c>
      <c r="S40" s="58">
        <f t="shared" si="7"/>
        <v>49.927407446527802</v>
      </c>
      <c r="T40" s="58">
        <f t="shared" si="8"/>
        <v>39.86650867954873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5661.4482890068721</v>
      </c>
      <c r="F41" s="56">
        <v>11916.06098138149</v>
      </c>
      <c r="G41" s="57">
        <f t="shared" si="0"/>
        <v>17577.509270388364</v>
      </c>
      <c r="H41" s="56">
        <v>86</v>
      </c>
      <c r="I41" s="56">
        <v>88</v>
      </c>
      <c r="J41" s="57">
        <f t="shared" si="1"/>
        <v>174</v>
      </c>
      <c r="K41" s="56">
        <v>107</v>
      </c>
      <c r="L41" s="56">
        <v>154</v>
      </c>
      <c r="M41" s="57">
        <f t="shared" si="2"/>
        <v>261</v>
      </c>
      <c r="N41" s="32">
        <f t="shared" si="9"/>
        <v>0.12549761236493331</v>
      </c>
      <c r="O41" s="32">
        <f t="shared" si="10"/>
        <v>0.20832274442974633</v>
      </c>
      <c r="P41" s="33">
        <f t="shared" si="11"/>
        <v>0.1718030071779299</v>
      </c>
      <c r="Q41" s="41"/>
      <c r="R41" s="58">
        <f t="shared" si="6"/>
        <v>29.333928958584828</v>
      </c>
      <c r="S41" s="58">
        <f t="shared" si="7"/>
        <v>49.239921410667314</v>
      </c>
      <c r="T41" s="58">
        <f t="shared" si="8"/>
        <v>40.408067288249114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3935.3392587908907</v>
      </c>
      <c r="F42" s="56">
        <v>10170.053429823369</v>
      </c>
      <c r="G42" s="57">
        <f t="shared" si="0"/>
        <v>14105.39268861426</v>
      </c>
      <c r="H42" s="56">
        <v>0</v>
      </c>
      <c r="I42" s="56">
        <v>0</v>
      </c>
      <c r="J42" s="57">
        <f t="shared" si="1"/>
        <v>0</v>
      </c>
      <c r="K42" s="56">
        <v>107</v>
      </c>
      <c r="L42" s="56">
        <v>154</v>
      </c>
      <c r="M42" s="57">
        <f t="shared" si="2"/>
        <v>261</v>
      </c>
      <c r="N42" s="32">
        <f t="shared" si="9"/>
        <v>0.14830190152211678</v>
      </c>
      <c r="O42" s="32">
        <f t="shared" si="10"/>
        <v>0.26628753220107271</v>
      </c>
      <c r="P42" s="33">
        <f t="shared" si="11"/>
        <v>0.21791794414494903</v>
      </c>
      <c r="Q42" s="41"/>
      <c r="R42" s="58">
        <f t="shared" si="6"/>
        <v>36.778871577484956</v>
      </c>
      <c r="S42" s="58">
        <f t="shared" si="7"/>
        <v>66.039307985866031</v>
      </c>
      <c r="T42" s="58">
        <f t="shared" si="8"/>
        <v>54.043650147947353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3305.6489974058723</v>
      </c>
      <c r="F43" s="56">
        <v>9184.0634814870082</v>
      </c>
      <c r="G43" s="57">
        <f t="shared" si="0"/>
        <v>12489.712478892881</v>
      </c>
      <c r="H43" s="56">
        <v>0</v>
      </c>
      <c r="I43" s="56">
        <v>0</v>
      </c>
      <c r="J43" s="57">
        <f t="shared" si="1"/>
        <v>0</v>
      </c>
      <c r="K43" s="56">
        <v>107</v>
      </c>
      <c r="L43" s="56">
        <v>153</v>
      </c>
      <c r="M43" s="57">
        <f t="shared" si="2"/>
        <v>260</v>
      </c>
      <c r="N43" s="32">
        <f t="shared" si="9"/>
        <v>0.12457224138550921</v>
      </c>
      <c r="O43" s="32">
        <f t="shared" si="10"/>
        <v>0.24204257541342528</v>
      </c>
      <c r="P43" s="33">
        <f t="shared" si="11"/>
        <v>0.1936990148711675</v>
      </c>
      <c r="Q43" s="41"/>
      <c r="R43" s="58">
        <f t="shared" si="6"/>
        <v>30.893915863606281</v>
      </c>
      <c r="S43" s="58">
        <f t="shared" si="7"/>
        <v>60.026558702529464</v>
      </c>
      <c r="T43" s="58">
        <f t="shared" si="8"/>
        <v>48.037355688049544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3204.6800534327595</v>
      </c>
      <c r="F44" s="56">
        <v>8930.1063155376396</v>
      </c>
      <c r="G44" s="57">
        <f t="shared" si="0"/>
        <v>12134.786368970399</v>
      </c>
      <c r="H44" s="56">
        <v>0</v>
      </c>
      <c r="I44" s="56">
        <v>0</v>
      </c>
      <c r="J44" s="57">
        <f t="shared" si="1"/>
        <v>0</v>
      </c>
      <c r="K44" s="56">
        <v>107</v>
      </c>
      <c r="L44" s="56">
        <v>132</v>
      </c>
      <c r="M44" s="57">
        <f t="shared" si="2"/>
        <v>239</v>
      </c>
      <c r="N44" s="32">
        <f t="shared" si="9"/>
        <v>0.12076726158549742</v>
      </c>
      <c r="O44" s="32">
        <f t="shared" si="10"/>
        <v>0.272791615210705</v>
      </c>
      <c r="P44" s="33">
        <f t="shared" si="11"/>
        <v>0.20473050291824807</v>
      </c>
      <c r="Q44" s="41"/>
      <c r="R44" s="58">
        <f t="shared" si="6"/>
        <v>29.950280873203358</v>
      </c>
      <c r="S44" s="58">
        <f t="shared" si="7"/>
        <v>67.652320572254851</v>
      </c>
      <c r="T44" s="58">
        <f t="shared" si="8"/>
        <v>50.773164723725522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3122.1576735679796</v>
      </c>
      <c r="F45" s="56">
        <v>8672.4526314656014</v>
      </c>
      <c r="G45" s="57">
        <f t="shared" si="0"/>
        <v>11794.610305033581</v>
      </c>
      <c r="H45" s="56">
        <v>0</v>
      </c>
      <c r="I45" s="56">
        <v>0</v>
      </c>
      <c r="J45" s="57">
        <f t="shared" si="1"/>
        <v>0</v>
      </c>
      <c r="K45" s="56">
        <v>107</v>
      </c>
      <c r="L45" s="56">
        <v>132</v>
      </c>
      <c r="M45" s="57">
        <f t="shared" si="2"/>
        <v>239</v>
      </c>
      <c r="N45" s="32">
        <f t="shared" si="9"/>
        <v>0.11765743418631217</v>
      </c>
      <c r="O45" s="32">
        <f t="shared" si="10"/>
        <v>0.26492096259364617</v>
      </c>
      <c r="P45" s="33">
        <f t="shared" si="11"/>
        <v>0.19899126577529999</v>
      </c>
      <c r="Q45" s="41"/>
      <c r="R45" s="58">
        <f t="shared" si="6"/>
        <v>29.179043678205417</v>
      </c>
      <c r="S45" s="58">
        <f t="shared" si="7"/>
        <v>65.700398723224254</v>
      </c>
      <c r="T45" s="58">
        <f t="shared" si="8"/>
        <v>49.349833912274399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3102.5110872901282</v>
      </c>
      <c r="F46" s="56">
        <v>8607.6209846395413</v>
      </c>
      <c r="G46" s="57">
        <f t="shared" si="0"/>
        <v>11710.132071929669</v>
      </c>
      <c r="H46" s="56">
        <v>0</v>
      </c>
      <c r="I46" s="56">
        <v>0</v>
      </c>
      <c r="J46" s="57">
        <f t="shared" si="1"/>
        <v>0</v>
      </c>
      <c r="K46" s="56">
        <v>107</v>
      </c>
      <c r="L46" s="56">
        <v>136</v>
      </c>
      <c r="M46" s="57">
        <f t="shared" si="2"/>
        <v>243</v>
      </c>
      <c r="N46" s="32">
        <f t="shared" si="9"/>
        <v>0.11691705936426471</v>
      </c>
      <c r="O46" s="32">
        <f t="shared" si="10"/>
        <v>0.25520697890890481</v>
      </c>
      <c r="P46" s="33">
        <f t="shared" si="11"/>
        <v>0.19431388676373407</v>
      </c>
      <c r="Q46" s="41"/>
      <c r="R46" s="58">
        <f t="shared" si="6"/>
        <v>28.995430722337648</v>
      </c>
      <c r="S46" s="58">
        <f t="shared" si="7"/>
        <v>63.29133076940839</v>
      </c>
      <c r="T46" s="58">
        <f t="shared" si="8"/>
        <v>48.189843917406044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3056.6129083041542</v>
      </c>
      <c r="F47" s="56">
        <v>8449.6976917320917</v>
      </c>
      <c r="G47" s="57">
        <f t="shared" si="0"/>
        <v>11506.310600036246</v>
      </c>
      <c r="H47" s="56">
        <v>0</v>
      </c>
      <c r="I47" s="56">
        <v>0</v>
      </c>
      <c r="J47" s="57">
        <f t="shared" si="1"/>
        <v>0</v>
      </c>
      <c r="K47" s="56">
        <v>107</v>
      </c>
      <c r="L47" s="56">
        <v>160</v>
      </c>
      <c r="M47" s="57">
        <f t="shared" si="2"/>
        <v>267</v>
      </c>
      <c r="N47" s="32">
        <f t="shared" si="9"/>
        <v>0.11518740233283668</v>
      </c>
      <c r="O47" s="32">
        <f t="shared" si="10"/>
        <v>0.21294601037631281</v>
      </c>
      <c r="P47" s="33">
        <f t="shared" si="11"/>
        <v>0.17376933973716693</v>
      </c>
      <c r="Q47" s="41"/>
      <c r="R47" s="58">
        <f t="shared" si="6"/>
        <v>28.566475778543499</v>
      </c>
      <c r="S47" s="58">
        <f t="shared" si="7"/>
        <v>52.810610573325576</v>
      </c>
      <c r="T47" s="58">
        <f t="shared" si="8"/>
        <v>43.094796254817403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2851.1095519720589</v>
      </c>
      <c r="F48" s="56">
        <v>7972.4775240400313</v>
      </c>
      <c r="G48" s="57">
        <f t="shared" si="0"/>
        <v>10823.587076012091</v>
      </c>
      <c r="H48" s="56">
        <v>0</v>
      </c>
      <c r="I48" s="56">
        <v>0</v>
      </c>
      <c r="J48" s="57">
        <f t="shared" ref="J48:J58" si="12">+H48+I48</f>
        <v>0</v>
      </c>
      <c r="K48" s="56">
        <v>107</v>
      </c>
      <c r="L48" s="56">
        <v>176</v>
      </c>
      <c r="M48" s="57">
        <f t="shared" ref="M48:M58" si="13">+K48+L48</f>
        <v>283</v>
      </c>
      <c r="N48" s="32">
        <f t="shared" ref="N48" si="14">+E48/(H48*216+K48*248)</f>
        <v>0.10744307928746076</v>
      </c>
      <c r="O48" s="32">
        <f t="shared" ref="O48" si="15">+F48/(I48*216+L48*248)</f>
        <v>0.18265390221865907</v>
      </c>
      <c r="P48" s="33">
        <f t="shared" ref="P48" si="16">+G48/(J48*216+M48*248)</f>
        <v>0.15421730132241096</v>
      </c>
      <c r="Q48" s="41"/>
      <c r="R48" s="58">
        <f t="shared" ref="R48" si="17">+E48/(H48+K48)</f>
        <v>26.64588366329027</v>
      </c>
      <c r="S48" s="58">
        <f t="shared" ref="S48" si="18">+F48/(I48+L48)</f>
        <v>45.298167750227449</v>
      </c>
      <c r="T48" s="58">
        <f t="shared" ref="T48" si="19">+G48/(J48+M48)</f>
        <v>38.245890727957921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2683.9987097205244</v>
      </c>
      <c r="F49" s="56">
        <v>7479.9964695690533</v>
      </c>
      <c r="G49" s="57">
        <f t="shared" si="0"/>
        <v>10163.995179289577</v>
      </c>
      <c r="H49" s="56">
        <v>0</v>
      </c>
      <c r="I49" s="56">
        <v>0</v>
      </c>
      <c r="J49" s="57">
        <f t="shared" si="12"/>
        <v>0</v>
      </c>
      <c r="K49" s="56">
        <v>107</v>
      </c>
      <c r="L49" s="56">
        <v>176</v>
      </c>
      <c r="M49" s="57">
        <f t="shared" si="13"/>
        <v>283</v>
      </c>
      <c r="N49" s="32">
        <f t="shared" si="9"/>
        <v>0.10114556488244364</v>
      </c>
      <c r="O49" s="32">
        <f t="shared" si="10"/>
        <v>0.17137088685779539</v>
      </c>
      <c r="P49" s="33">
        <f t="shared" si="11"/>
        <v>0.14481926335474721</v>
      </c>
      <c r="Q49" s="41"/>
      <c r="R49" s="58">
        <f t="shared" si="6"/>
        <v>25.084100090846022</v>
      </c>
      <c r="S49" s="58">
        <f t="shared" si="7"/>
        <v>42.499979940733255</v>
      </c>
      <c r="T49" s="58">
        <f t="shared" si="8"/>
        <v>35.915177311977303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2571.5167355304202</v>
      </c>
      <c r="F50" s="56">
        <v>7541.0002652601161</v>
      </c>
      <c r="G50" s="57">
        <f t="shared" si="0"/>
        <v>10112.517000790536</v>
      </c>
      <c r="H50" s="56">
        <v>0</v>
      </c>
      <c r="I50" s="56">
        <v>0</v>
      </c>
      <c r="J50" s="57">
        <f t="shared" si="12"/>
        <v>0</v>
      </c>
      <c r="K50" s="56">
        <v>107</v>
      </c>
      <c r="L50" s="56">
        <v>176</v>
      </c>
      <c r="M50" s="57">
        <f t="shared" si="13"/>
        <v>283</v>
      </c>
      <c r="N50" s="32">
        <f t="shared" si="9"/>
        <v>9.6906720512903985E-2</v>
      </c>
      <c r="O50" s="32">
        <f t="shared" si="10"/>
        <v>0.17276851780746233</v>
      </c>
      <c r="P50" s="33">
        <f t="shared" si="11"/>
        <v>0.14408578879503214</v>
      </c>
      <c r="Q50" s="41"/>
      <c r="R50" s="58">
        <f t="shared" si="6"/>
        <v>24.03286668720019</v>
      </c>
      <c r="S50" s="58">
        <f t="shared" si="7"/>
        <v>42.846592416250658</v>
      </c>
      <c r="T50" s="58">
        <f t="shared" si="8"/>
        <v>35.733275621167969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2118.2308561008053</v>
      </c>
      <c r="F51" s="56">
        <v>7044.2569037631083</v>
      </c>
      <c r="G51" s="57">
        <f t="shared" si="0"/>
        <v>9162.4877598639141</v>
      </c>
      <c r="H51" s="56">
        <v>0</v>
      </c>
      <c r="I51" s="56">
        <v>0</v>
      </c>
      <c r="J51" s="57">
        <f t="shared" si="12"/>
        <v>0</v>
      </c>
      <c r="K51" s="56">
        <v>107</v>
      </c>
      <c r="L51" s="56">
        <v>176</v>
      </c>
      <c r="M51" s="57">
        <f t="shared" si="13"/>
        <v>283</v>
      </c>
      <c r="N51" s="32">
        <f t="shared" si="9"/>
        <v>7.982479861700352E-2</v>
      </c>
      <c r="O51" s="32">
        <f t="shared" si="10"/>
        <v>0.16138785061773983</v>
      </c>
      <c r="P51" s="33">
        <f t="shared" si="11"/>
        <v>0.13054952353618937</v>
      </c>
      <c r="Q51" s="41"/>
      <c r="R51" s="58">
        <f t="shared" si="6"/>
        <v>19.796550057016873</v>
      </c>
      <c r="S51" s="58">
        <f t="shared" si="7"/>
        <v>40.024186953199482</v>
      </c>
      <c r="T51" s="58">
        <f t="shared" si="8"/>
        <v>32.376281836974961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2116.1386649108931</v>
      </c>
      <c r="F52" s="56">
        <v>6989.0929579659269</v>
      </c>
      <c r="G52" s="57">
        <f t="shared" si="0"/>
        <v>9105.2316228768195</v>
      </c>
      <c r="H52" s="56">
        <v>0</v>
      </c>
      <c r="I52" s="56">
        <v>0</v>
      </c>
      <c r="J52" s="57">
        <f t="shared" si="12"/>
        <v>0</v>
      </c>
      <c r="K52" s="56">
        <v>107</v>
      </c>
      <c r="L52" s="56">
        <v>176</v>
      </c>
      <c r="M52" s="57">
        <f t="shared" si="13"/>
        <v>283</v>
      </c>
      <c r="N52" s="32">
        <f t="shared" si="9"/>
        <v>7.9745955114218156E-2</v>
      </c>
      <c r="O52" s="32">
        <f t="shared" si="10"/>
        <v>0.16012401388301703</v>
      </c>
      <c r="P52" s="33">
        <f t="shared" si="11"/>
        <v>0.12973372311177503</v>
      </c>
      <c r="Q52" s="41"/>
      <c r="R52" s="58">
        <f t="shared" si="6"/>
        <v>19.776996868326105</v>
      </c>
      <c r="S52" s="58">
        <f t="shared" si="7"/>
        <v>39.710755442988223</v>
      </c>
      <c r="T52" s="58">
        <f t="shared" si="8"/>
        <v>32.173963331720209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2104.8924512667409</v>
      </c>
      <c r="F53" s="56">
        <v>6848.8700960679635</v>
      </c>
      <c r="G53" s="57">
        <f t="shared" si="0"/>
        <v>8953.7625473347034</v>
      </c>
      <c r="H53" s="56">
        <v>0</v>
      </c>
      <c r="I53" s="56">
        <v>0</v>
      </c>
      <c r="J53" s="57">
        <f t="shared" si="12"/>
        <v>0</v>
      </c>
      <c r="K53" s="56">
        <v>107</v>
      </c>
      <c r="L53" s="56">
        <v>175</v>
      </c>
      <c r="M53" s="57">
        <f t="shared" si="13"/>
        <v>282</v>
      </c>
      <c r="N53" s="32">
        <f t="shared" si="9"/>
        <v>7.9322145435134939E-2</v>
      </c>
      <c r="O53" s="32">
        <f t="shared" si="10"/>
        <v>0.15780806672967657</v>
      </c>
      <c r="P53" s="33">
        <f t="shared" si="11"/>
        <v>0.12802794765692496</v>
      </c>
      <c r="Q53" s="41"/>
      <c r="R53" s="58">
        <f t="shared" si="6"/>
        <v>19.671892067913465</v>
      </c>
      <c r="S53" s="58">
        <f t="shared" si="7"/>
        <v>39.136400548959791</v>
      </c>
      <c r="T53" s="58">
        <f t="shared" si="8"/>
        <v>31.750931018917388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2032.0694414058294</v>
      </c>
      <c r="F54" s="56">
        <v>6583.9803273485859</v>
      </c>
      <c r="G54" s="57">
        <f t="shared" si="0"/>
        <v>8616.0497687544157</v>
      </c>
      <c r="H54" s="56">
        <v>0</v>
      </c>
      <c r="I54" s="56">
        <v>0</v>
      </c>
      <c r="J54" s="57">
        <f t="shared" si="12"/>
        <v>0</v>
      </c>
      <c r="K54" s="56">
        <v>75</v>
      </c>
      <c r="L54" s="56">
        <v>175</v>
      </c>
      <c r="M54" s="57">
        <f t="shared" si="13"/>
        <v>250</v>
      </c>
      <c r="N54" s="32">
        <f t="shared" si="9"/>
        <v>0.10925104523687254</v>
      </c>
      <c r="O54" s="32">
        <f t="shared" si="10"/>
        <v>0.15170461583752501</v>
      </c>
      <c r="P54" s="33">
        <f t="shared" si="11"/>
        <v>0.13896854465732927</v>
      </c>
      <c r="Q54" s="41"/>
      <c r="R54" s="58">
        <f t="shared" si="6"/>
        <v>27.094259218744391</v>
      </c>
      <c r="S54" s="58">
        <f t="shared" si="7"/>
        <v>37.622744727706205</v>
      </c>
      <c r="T54" s="58">
        <f t="shared" si="8"/>
        <v>34.46419907501766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1422.0189574139049</v>
      </c>
      <c r="F55" s="56">
        <v>5065.9073381987191</v>
      </c>
      <c r="G55" s="57">
        <f t="shared" si="0"/>
        <v>6487.926295612624</v>
      </c>
      <c r="H55" s="56">
        <v>0</v>
      </c>
      <c r="I55" s="56">
        <v>0</v>
      </c>
      <c r="J55" s="57">
        <f t="shared" si="12"/>
        <v>0</v>
      </c>
      <c r="K55" s="56">
        <v>65</v>
      </c>
      <c r="L55" s="56">
        <v>175</v>
      </c>
      <c r="M55" s="57">
        <f t="shared" si="13"/>
        <v>240</v>
      </c>
      <c r="N55" s="32">
        <f t="shared" si="9"/>
        <v>8.82145755219544E-2</v>
      </c>
      <c r="O55" s="32">
        <f t="shared" si="10"/>
        <v>0.11672597553453271</v>
      </c>
      <c r="P55" s="33">
        <f t="shared" si="11"/>
        <v>0.10900413803112607</v>
      </c>
      <c r="Q55" s="41"/>
      <c r="R55" s="58">
        <f t="shared" si="6"/>
        <v>21.877214729444692</v>
      </c>
      <c r="S55" s="58">
        <f t="shared" si="7"/>
        <v>28.948041932564109</v>
      </c>
      <c r="T55" s="58">
        <f t="shared" si="8"/>
        <v>27.033026231719266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1361.9340017532684</v>
      </c>
      <c r="F56" s="56">
        <v>4919.0766828372407</v>
      </c>
      <c r="G56" s="57">
        <f t="shared" si="0"/>
        <v>6281.0106845905093</v>
      </c>
      <c r="H56" s="56">
        <v>0</v>
      </c>
      <c r="I56" s="56">
        <v>0</v>
      </c>
      <c r="J56" s="57">
        <f t="shared" si="12"/>
        <v>0</v>
      </c>
      <c r="K56" s="56">
        <v>60</v>
      </c>
      <c r="L56" s="56">
        <v>175</v>
      </c>
      <c r="M56" s="57">
        <f t="shared" si="13"/>
        <v>235</v>
      </c>
      <c r="N56" s="32">
        <f t="shared" si="9"/>
        <v>9.152782269847233E-2</v>
      </c>
      <c r="O56" s="32">
        <f t="shared" si="10"/>
        <v>0.1133427807105355</v>
      </c>
      <c r="P56" s="33">
        <f t="shared" si="11"/>
        <v>0.10777300419681725</v>
      </c>
      <c r="Q56" s="41"/>
      <c r="R56" s="58">
        <f t="shared" si="6"/>
        <v>22.698900029221139</v>
      </c>
      <c r="S56" s="58">
        <f t="shared" si="7"/>
        <v>28.109009616212806</v>
      </c>
      <c r="T56" s="58">
        <f t="shared" si="8"/>
        <v>26.72770504081068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1123.2270743510614</v>
      </c>
      <c r="F57" s="56">
        <v>3552.6410658367854</v>
      </c>
      <c r="G57" s="57">
        <f t="shared" si="0"/>
        <v>4675.8681401878466</v>
      </c>
      <c r="H57" s="56">
        <v>0</v>
      </c>
      <c r="I57" s="56">
        <v>0</v>
      </c>
      <c r="J57" s="57">
        <f t="shared" si="12"/>
        <v>0</v>
      </c>
      <c r="K57" s="56">
        <v>44</v>
      </c>
      <c r="L57" s="56">
        <v>174</v>
      </c>
      <c r="M57" s="57">
        <f t="shared" si="13"/>
        <v>218</v>
      </c>
      <c r="N57" s="32">
        <f t="shared" si="9"/>
        <v>0.10293503247352102</v>
      </c>
      <c r="O57" s="32">
        <f t="shared" si="10"/>
        <v>8.2328537862365256E-2</v>
      </c>
      <c r="P57" s="33">
        <f t="shared" si="11"/>
        <v>8.6487646866451731E-2</v>
      </c>
      <c r="Q57" s="41"/>
      <c r="R57" s="58">
        <f t="shared" si="6"/>
        <v>25.527888053433216</v>
      </c>
      <c r="S57" s="58">
        <f t="shared" si="7"/>
        <v>20.417477389866583</v>
      </c>
      <c r="T57" s="58">
        <f t="shared" si="8"/>
        <v>21.448936422880031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1145.6716097403983</v>
      </c>
      <c r="F58" s="61">
        <v>3368.0000000000005</v>
      </c>
      <c r="G58" s="62">
        <f t="shared" si="0"/>
        <v>4513.6716097403987</v>
      </c>
      <c r="H58" s="56">
        <v>0</v>
      </c>
      <c r="I58" s="56">
        <v>0</v>
      </c>
      <c r="J58" s="57">
        <f t="shared" si="12"/>
        <v>0</v>
      </c>
      <c r="K58" s="56">
        <v>44</v>
      </c>
      <c r="L58" s="56">
        <v>174</v>
      </c>
      <c r="M58" s="57">
        <f t="shared" si="13"/>
        <v>218</v>
      </c>
      <c r="N58" s="34">
        <f t="shared" si="9"/>
        <v>0.10499189971961127</v>
      </c>
      <c r="O58" s="34">
        <f t="shared" si="10"/>
        <v>7.8049684835001867E-2</v>
      </c>
      <c r="P58" s="35">
        <f t="shared" si="11"/>
        <v>8.3487563068592757E-2</v>
      </c>
      <c r="Q58" s="41"/>
      <c r="R58" s="58">
        <f t="shared" si="6"/>
        <v>26.037991130463595</v>
      </c>
      <c r="S58" s="58">
        <f t="shared" si="7"/>
        <v>19.356321839080461</v>
      </c>
      <c r="T58" s="58">
        <f t="shared" si="8"/>
        <v>20.704915641011002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6361.342544960864</v>
      </c>
      <c r="F59" s="64">
        <v>9298.756682298912</v>
      </c>
      <c r="G59" s="65">
        <f t="shared" si="0"/>
        <v>15660.099227259776</v>
      </c>
      <c r="H59" s="66">
        <v>7</v>
      </c>
      <c r="I59" s="64">
        <v>46</v>
      </c>
      <c r="J59" s="65">
        <f t="shared" si="1"/>
        <v>53</v>
      </c>
      <c r="K59" s="66">
        <v>80</v>
      </c>
      <c r="L59" s="64">
        <v>64</v>
      </c>
      <c r="M59" s="65">
        <f t="shared" si="2"/>
        <v>144</v>
      </c>
      <c r="N59" s="30">
        <f t="shared" si="9"/>
        <v>0.29792724545526716</v>
      </c>
      <c r="O59" s="30">
        <f t="shared" si="10"/>
        <v>0.36030520312689523</v>
      </c>
      <c r="P59" s="31">
        <f t="shared" si="11"/>
        <v>0.33206317275784086</v>
      </c>
      <c r="Q59" s="41"/>
      <c r="R59" s="58">
        <f t="shared" si="6"/>
        <v>73.118879827136368</v>
      </c>
      <c r="S59" s="58">
        <f t="shared" si="7"/>
        <v>84.534151657262839</v>
      </c>
      <c r="T59" s="58">
        <f t="shared" si="8"/>
        <v>79.492889478476016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6220.3929024251347</v>
      </c>
      <c r="F60" s="56">
        <v>9234.9642262470843</v>
      </c>
      <c r="G60" s="57">
        <f t="shared" si="0"/>
        <v>15455.357128672218</v>
      </c>
      <c r="H60" s="55">
        <v>7</v>
      </c>
      <c r="I60" s="56">
        <v>46</v>
      </c>
      <c r="J60" s="57">
        <f t="shared" ref="J60:J69" si="20">+H60+I60</f>
        <v>53</v>
      </c>
      <c r="K60" s="55">
        <v>80</v>
      </c>
      <c r="L60" s="56">
        <v>64</v>
      </c>
      <c r="M60" s="57">
        <f t="shared" ref="M60:M70" si="21">+K60+L60</f>
        <v>144</v>
      </c>
      <c r="N60" s="32">
        <f t="shared" si="9"/>
        <v>0.29132600704501382</v>
      </c>
      <c r="O60" s="32">
        <f t="shared" si="10"/>
        <v>0.35783339376344869</v>
      </c>
      <c r="P60" s="33">
        <f t="shared" si="11"/>
        <v>0.32772173724919884</v>
      </c>
      <c r="Q60" s="41"/>
      <c r="R60" s="58">
        <f t="shared" si="6"/>
        <v>71.498768993392346</v>
      </c>
      <c r="S60" s="58">
        <f t="shared" si="7"/>
        <v>83.954220238609864</v>
      </c>
      <c r="T60" s="58">
        <f t="shared" si="8"/>
        <v>78.453589485645779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6231.6770480495079</v>
      </c>
      <c r="F61" s="56">
        <v>8905.6748475501627</v>
      </c>
      <c r="G61" s="57">
        <f t="shared" si="0"/>
        <v>15137.35189559967</v>
      </c>
      <c r="H61" s="55">
        <v>7</v>
      </c>
      <c r="I61" s="56">
        <v>46</v>
      </c>
      <c r="J61" s="57">
        <f t="shared" si="20"/>
        <v>53</v>
      </c>
      <c r="K61" s="55">
        <v>80</v>
      </c>
      <c r="L61" s="56">
        <v>64</v>
      </c>
      <c r="M61" s="57">
        <f t="shared" si="21"/>
        <v>144</v>
      </c>
      <c r="N61" s="32">
        <f t="shared" si="9"/>
        <v>0.2918544889494899</v>
      </c>
      <c r="O61" s="32">
        <f t="shared" si="10"/>
        <v>0.34507419589081534</v>
      </c>
      <c r="P61" s="33">
        <f t="shared" si="11"/>
        <v>0.320978623740451</v>
      </c>
      <c r="Q61" s="41"/>
      <c r="R61" s="58">
        <f t="shared" si="6"/>
        <v>71.628471816661005</v>
      </c>
      <c r="S61" s="58">
        <f t="shared" si="7"/>
        <v>80.960680432274202</v>
      </c>
      <c r="T61" s="58">
        <f t="shared" si="8"/>
        <v>76.839349723856188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6307.5298035523765</v>
      </c>
      <c r="F62" s="56">
        <v>8520.5168521051783</v>
      </c>
      <c r="G62" s="57">
        <f t="shared" si="0"/>
        <v>14828.046655657556</v>
      </c>
      <c r="H62" s="55">
        <v>7</v>
      </c>
      <c r="I62" s="56">
        <v>46</v>
      </c>
      <c r="J62" s="57">
        <f t="shared" si="20"/>
        <v>53</v>
      </c>
      <c r="K62" s="55">
        <v>80</v>
      </c>
      <c r="L62" s="56">
        <v>64</v>
      </c>
      <c r="M62" s="57">
        <f t="shared" si="21"/>
        <v>144</v>
      </c>
      <c r="N62" s="32">
        <f t="shared" si="9"/>
        <v>0.29540697843538666</v>
      </c>
      <c r="O62" s="32">
        <f t="shared" si="10"/>
        <v>0.33015021900593527</v>
      </c>
      <c r="P62" s="33">
        <f t="shared" si="11"/>
        <v>0.31441998845753932</v>
      </c>
      <c r="Q62" s="41"/>
      <c r="R62" s="58">
        <f t="shared" si="6"/>
        <v>72.50034256956755</v>
      </c>
      <c r="S62" s="58">
        <f t="shared" si="7"/>
        <v>77.459244110047081</v>
      </c>
      <c r="T62" s="58">
        <f t="shared" si="8"/>
        <v>75.269272363743937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6250.8753534407633</v>
      </c>
      <c r="F63" s="56">
        <v>8140.9299192981662</v>
      </c>
      <c r="G63" s="57">
        <f t="shared" si="0"/>
        <v>14391.805272738929</v>
      </c>
      <c r="H63" s="55">
        <v>7</v>
      </c>
      <c r="I63" s="56">
        <v>46</v>
      </c>
      <c r="J63" s="57">
        <f t="shared" si="20"/>
        <v>53</v>
      </c>
      <c r="K63" s="55">
        <v>79</v>
      </c>
      <c r="L63" s="56">
        <v>64</v>
      </c>
      <c r="M63" s="57">
        <f t="shared" si="21"/>
        <v>143</v>
      </c>
      <c r="N63" s="32">
        <f t="shared" si="9"/>
        <v>0.29619386625477462</v>
      </c>
      <c r="O63" s="32">
        <f t="shared" si="10"/>
        <v>0.31544210784633314</v>
      </c>
      <c r="P63" s="33">
        <f t="shared" si="11"/>
        <v>0.30678302508396421</v>
      </c>
      <c r="Q63" s="41"/>
      <c r="R63" s="58">
        <f t="shared" si="6"/>
        <v>72.684597133032128</v>
      </c>
      <c r="S63" s="58">
        <f t="shared" si="7"/>
        <v>74.008453811801516</v>
      </c>
      <c r="T63" s="58">
        <f t="shared" si="8"/>
        <v>73.427577922137402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6211.1907604750068</v>
      </c>
      <c r="F64" s="56">
        <v>7605.1092635575351</v>
      </c>
      <c r="G64" s="57">
        <f t="shared" si="0"/>
        <v>13816.300024032542</v>
      </c>
      <c r="H64" s="55">
        <v>7</v>
      </c>
      <c r="I64" s="56">
        <v>46</v>
      </c>
      <c r="J64" s="57">
        <f t="shared" si="20"/>
        <v>53</v>
      </c>
      <c r="K64" s="55">
        <v>78</v>
      </c>
      <c r="L64" s="56">
        <v>85</v>
      </c>
      <c r="M64" s="57">
        <f t="shared" si="21"/>
        <v>163</v>
      </c>
      <c r="N64" s="3">
        <f t="shared" si="9"/>
        <v>0.29781313581103791</v>
      </c>
      <c r="O64" s="3">
        <f t="shared" si="10"/>
        <v>0.24519955066925248</v>
      </c>
      <c r="P64" s="4">
        <f t="shared" si="11"/>
        <v>0.2663537173047606</v>
      </c>
      <c r="Q64" s="41"/>
      <c r="R64" s="58">
        <f t="shared" si="6"/>
        <v>73.072832476176544</v>
      </c>
      <c r="S64" s="58">
        <f t="shared" si="7"/>
        <v>58.054269187462097</v>
      </c>
      <c r="T64" s="58">
        <f t="shared" si="8"/>
        <v>63.964351963113621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5871.3036487011959</v>
      </c>
      <c r="F65" s="56">
        <v>6027.5090623284214</v>
      </c>
      <c r="G65" s="57">
        <f t="shared" si="0"/>
        <v>11898.812711029617</v>
      </c>
      <c r="H65" s="55">
        <v>29</v>
      </c>
      <c r="I65" s="56">
        <v>46</v>
      </c>
      <c r="J65" s="57">
        <f t="shared" si="20"/>
        <v>75</v>
      </c>
      <c r="K65" s="55">
        <v>58</v>
      </c>
      <c r="L65" s="56">
        <v>85</v>
      </c>
      <c r="M65" s="57">
        <f t="shared" si="21"/>
        <v>143</v>
      </c>
      <c r="N65" s="3">
        <f t="shared" si="9"/>
        <v>0.28435217206030589</v>
      </c>
      <c r="O65" s="3">
        <f t="shared" si="10"/>
        <v>0.1943354740240012</v>
      </c>
      <c r="P65" s="4">
        <f t="shared" si="11"/>
        <v>0.23031148790317468</v>
      </c>
      <c r="Q65" s="41"/>
      <c r="R65" s="58">
        <f t="shared" si="6"/>
        <v>67.486248835645924</v>
      </c>
      <c r="S65" s="58">
        <f t="shared" si="7"/>
        <v>46.011519559758945</v>
      </c>
      <c r="T65" s="58">
        <f t="shared" si="8"/>
        <v>54.581709683622094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3012.243240817857</v>
      </c>
      <c r="F66" s="56">
        <v>3567.6586019433289</v>
      </c>
      <c r="G66" s="57">
        <f t="shared" si="0"/>
        <v>6579.9018427611863</v>
      </c>
      <c r="H66" s="55">
        <v>29</v>
      </c>
      <c r="I66" s="56">
        <v>24</v>
      </c>
      <c r="J66" s="57">
        <f t="shared" si="20"/>
        <v>53</v>
      </c>
      <c r="K66" s="55">
        <v>37</v>
      </c>
      <c r="L66" s="56">
        <v>42</v>
      </c>
      <c r="M66" s="57">
        <f t="shared" si="21"/>
        <v>79</v>
      </c>
      <c r="N66" s="3">
        <f t="shared" si="9"/>
        <v>0.19509347414623426</v>
      </c>
      <c r="O66" s="3">
        <f t="shared" si="10"/>
        <v>0.22869606422713648</v>
      </c>
      <c r="P66" s="4">
        <f t="shared" si="11"/>
        <v>0.21198137380029594</v>
      </c>
      <c r="Q66" s="41"/>
      <c r="R66" s="58">
        <f t="shared" si="6"/>
        <v>45.640049103300861</v>
      </c>
      <c r="S66" s="58">
        <f t="shared" si="7"/>
        <v>54.055433362777713</v>
      </c>
      <c r="T66" s="58">
        <f t="shared" si="8"/>
        <v>49.847741233039294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1804.1953966178223</v>
      </c>
      <c r="F67" s="56">
        <v>3126.9815246961061</v>
      </c>
      <c r="G67" s="57">
        <f t="shared" si="0"/>
        <v>4931.1769213139287</v>
      </c>
      <c r="H67" s="55">
        <v>29</v>
      </c>
      <c r="I67" s="56">
        <v>24</v>
      </c>
      <c r="J67" s="57">
        <f t="shared" si="20"/>
        <v>53</v>
      </c>
      <c r="K67" s="55">
        <v>37</v>
      </c>
      <c r="L67" s="56">
        <v>42</v>
      </c>
      <c r="M67" s="57">
        <f t="shared" si="21"/>
        <v>79</v>
      </c>
      <c r="N67" s="3">
        <f t="shared" si="9"/>
        <v>0.11685203345970352</v>
      </c>
      <c r="O67" s="3">
        <f t="shared" si="10"/>
        <v>0.20044753363436577</v>
      </c>
      <c r="P67" s="4">
        <f t="shared" si="11"/>
        <v>0.15886523586707244</v>
      </c>
      <c r="Q67" s="41"/>
      <c r="R67" s="58">
        <f t="shared" si="6"/>
        <v>27.336293888148823</v>
      </c>
      <c r="S67" s="58">
        <f t="shared" si="7"/>
        <v>47.378507949941003</v>
      </c>
      <c r="T67" s="58">
        <f t="shared" si="8"/>
        <v>37.357400919044913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1027.1834186985873</v>
      </c>
      <c r="F68" s="56">
        <v>3105.5554511383089</v>
      </c>
      <c r="G68" s="57">
        <f t="shared" si="0"/>
        <v>4132.7388698368959</v>
      </c>
      <c r="H68" s="55">
        <v>27</v>
      </c>
      <c r="I68" s="56">
        <v>25</v>
      </c>
      <c r="J68" s="57">
        <f t="shared" si="20"/>
        <v>52</v>
      </c>
      <c r="K68" s="55">
        <v>34</v>
      </c>
      <c r="L68" s="56">
        <v>41</v>
      </c>
      <c r="M68" s="57">
        <f t="shared" si="21"/>
        <v>75</v>
      </c>
      <c r="N68" s="3">
        <f t="shared" si="9"/>
        <v>7.2012298001863942E-2</v>
      </c>
      <c r="O68" s="3">
        <f t="shared" si="10"/>
        <v>0.19948326381926446</v>
      </c>
      <c r="P68" s="4">
        <f t="shared" si="11"/>
        <v>0.13853375133537463</v>
      </c>
      <c r="Q68" s="41"/>
      <c r="R68" s="58">
        <f t="shared" si="6"/>
        <v>16.839072437681757</v>
      </c>
      <c r="S68" s="58">
        <f t="shared" si="7"/>
        <v>47.053870471792557</v>
      </c>
      <c r="T68" s="58">
        <f t="shared" si="8"/>
        <v>32.541250943597603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740.91435562788683</v>
      </c>
      <c r="F69" s="61">
        <v>1664.0000000000009</v>
      </c>
      <c r="G69" s="62">
        <f t="shared" si="0"/>
        <v>2404.9143556278877</v>
      </c>
      <c r="H69" s="67">
        <v>25</v>
      </c>
      <c r="I69" s="61">
        <v>25</v>
      </c>
      <c r="J69" s="62">
        <f t="shared" si="20"/>
        <v>50</v>
      </c>
      <c r="K69" s="67">
        <v>19</v>
      </c>
      <c r="L69" s="61">
        <v>41</v>
      </c>
      <c r="M69" s="62">
        <f t="shared" si="21"/>
        <v>60</v>
      </c>
      <c r="N69" s="6">
        <f t="shared" si="9"/>
        <v>7.3270802573960334E-2</v>
      </c>
      <c r="O69" s="6">
        <f t="shared" si="10"/>
        <v>0.10688591983556019</v>
      </c>
      <c r="P69" s="7">
        <f t="shared" si="11"/>
        <v>9.3649312913858557E-2</v>
      </c>
      <c r="Q69" s="41"/>
      <c r="R69" s="58">
        <f t="shared" si="6"/>
        <v>16.838962627906518</v>
      </c>
      <c r="S69" s="58">
        <f t="shared" si="7"/>
        <v>25.212121212121225</v>
      </c>
      <c r="T69" s="58">
        <f t="shared" si="8"/>
        <v>21.862857778435345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12501</v>
      </c>
      <c r="F70" s="64">
        <v>2314.9593703653254</v>
      </c>
      <c r="G70" s="65">
        <f t="shared" si="0"/>
        <v>14815.959370365326</v>
      </c>
      <c r="H70" s="66">
        <v>348</v>
      </c>
      <c r="I70" s="64">
        <v>306</v>
      </c>
      <c r="J70" s="65">
        <f>+H70+I70</f>
        <v>654</v>
      </c>
      <c r="K70" s="66">
        <v>0</v>
      </c>
      <c r="L70" s="64">
        <v>0</v>
      </c>
      <c r="M70" s="65">
        <f t="shared" si="21"/>
        <v>0</v>
      </c>
      <c r="N70" s="15">
        <f t="shared" si="9"/>
        <v>0.16630747126436782</v>
      </c>
      <c r="O70" s="15">
        <f t="shared" si="10"/>
        <v>3.5024197687686477E-2</v>
      </c>
      <c r="P70" s="16">
        <f>+G70/(J70*216+M70*248)</f>
        <v>0.10488135243491141</v>
      </c>
      <c r="Q70" s="41"/>
      <c r="R70" s="58">
        <f t="shared" si="6"/>
        <v>35.922413793103445</v>
      </c>
      <c r="S70" s="58">
        <f t="shared" si="7"/>
        <v>7.5652267005402791</v>
      </c>
      <c r="T70" s="58">
        <f t="shared" si="8"/>
        <v>22.654372125940867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16007.206710986189</v>
      </c>
      <c r="F71" s="56">
        <v>3651.8490889193949</v>
      </c>
      <c r="G71" s="57">
        <f t="shared" ref="G71:G82" si="22">+E71+F71</f>
        <v>19659.055799905585</v>
      </c>
      <c r="H71" s="55">
        <v>348</v>
      </c>
      <c r="I71" s="56">
        <v>304</v>
      </c>
      <c r="J71" s="57">
        <f>+H71+I71</f>
        <v>652</v>
      </c>
      <c r="K71" s="55">
        <v>0</v>
      </c>
      <c r="L71" s="56">
        <v>0</v>
      </c>
      <c r="M71" s="57">
        <f>+K71+L71</f>
        <v>0</v>
      </c>
      <c r="N71" s="3">
        <f t="shared" si="9"/>
        <v>0.21295240941605723</v>
      </c>
      <c r="O71" s="3">
        <f t="shared" si="10"/>
        <v>5.5614173503280261E-2</v>
      </c>
      <c r="P71" s="4">
        <f t="shared" si="11"/>
        <v>0.13959225034016123</v>
      </c>
      <c r="Q71" s="41"/>
      <c r="R71" s="58">
        <f t="shared" ref="R71:R86" si="23">+E71/(H71+K71)</f>
        <v>45.997720433868359</v>
      </c>
      <c r="S71" s="58">
        <f t="shared" ref="S71:S85" si="24">+F71/(I71+L71)</f>
        <v>12.012661476708535</v>
      </c>
      <c r="T71" s="58">
        <f t="shared" ref="T71:T85" si="25">+G71/(J71+M71)</f>
        <v>30.151926073474826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21353.08627096334</v>
      </c>
      <c r="F72" s="56">
        <v>5572.3844501487247</v>
      </c>
      <c r="G72" s="57">
        <f t="shared" si="22"/>
        <v>26925.470721112066</v>
      </c>
      <c r="H72" s="55">
        <v>346</v>
      </c>
      <c r="I72" s="56">
        <v>306</v>
      </c>
      <c r="J72" s="57">
        <f t="shared" ref="J72:J83" si="26">+H72+I72</f>
        <v>652</v>
      </c>
      <c r="K72" s="55">
        <v>0</v>
      </c>
      <c r="L72" s="56">
        <v>0</v>
      </c>
      <c r="M72" s="57">
        <f t="shared" ref="M72:M83" si="27">+K72+L72</f>
        <v>0</v>
      </c>
      <c r="N72" s="3">
        <f t="shared" si="9"/>
        <v>0.28571352856673277</v>
      </c>
      <c r="O72" s="3">
        <f t="shared" si="10"/>
        <v>8.430743842515015E-2</v>
      </c>
      <c r="P72" s="4">
        <f t="shared" si="11"/>
        <v>0.19118858442052988</v>
      </c>
      <c r="Q72" s="41"/>
      <c r="R72" s="58">
        <f t="shared" si="23"/>
        <v>61.714122170414278</v>
      </c>
      <c r="S72" s="58">
        <f t="shared" si="24"/>
        <v>18.210406699832433</v>
      </c>
      <c r="T72" s="58">
        <f t="shared" si="25"/>
        <v>41.29673423483446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24035.592374474469</v>
      </c>
      <c r="F73" s="56">
        <v>6769.2316691792294</v>
      </c>
      <c r="G73" s="57">
        <f t="shared" si="22"/>
        <v>30804.824043653698</v>
      </c>
      <c r="H73" s="55">
        <v>348</v>
      </c>
      <c r="I73" s="56">
        <v>344</v>
      </c>
      <c r="J73" s="57">
        <f t="shared" si="26"/>
        <v>692</v>
      </c>
      <c r="K73" s="55">
        <v>0</v>
      </c>
      <c r="L73" s="56">
        <v>0</v>
      </c>
      <c r="M73" s="57">
        <f t="shared" si="27"/>
        <v>0</v>
      </c>
      <c r="N73" s="3">
        <f t="shared" ref="N73" si="28">+E73/(H73*216+K73*248)</f>
        <v>0.31975830638668673</v>
      </c>
      <c r="O73" s="3">
        <f t="shared" ref="O73" si="29">+F73/(I73*216+L73*248)</f>
        <v>9.1101847399591263E-2</v>
      </c>
      <c r="P73" s="4">
        <f t="shared" ref="P73" si="30">+G73/(J73*216+M73*248)</f>
        <v>0.20609093371102077</v>
      </c>
      <c r="Q73" s="41"/>
      <c r="R73" s="58">
        <f t="shared" si="23"/>
        <v>69.067794179524341</v>
      </c>
      <c r="S73" s="58">
        <f t="shared" si="24"/>
        <v>19.677999038311714</v>
      </c>
      <c r="T73" s="58">
        <f t="shared" si="25"/>
        <v>44.51564168158049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26927.009704054581</v>
      </c>
      <c r="F74" s="56">
        <v>7452.2990545029243</v>
      </c>
      <c r="G74" s="57">
        <f t="shared" si="22"/>
        <v>34379.308758557505</v>
      </c>
      <c r="H74" s="55">
        <v>348</v>
      </c>
      <c r="I74" s="56">
        <v>348</v>
      </c>
      <c r="J74" s="57">
        <f t="shared" si="26"/>
        <v>696</v>
      </c>
      <c r="K74" s="55">
        <v>0</v>
      </c>
      <c r="L74" s="56">
        <v>0</v>
      </c>
      <c r="M74" s="57">
        <f t="shared" si="27"/>
        <v>0</v>
      </c>
      <c r="N74" s="3">
        <f t="shared" si="9"/>
        <v>0.35822437345751623</v>
      </c>
      <c r="O74" s="3">
        <f t="shared" si="10"/>
        <v>9.9141909516056351E-2</v>
      </c>
      <c r="P74" s="4">
        <f t="shared" si="11"/>
        <v>0.22868314148678628</v>
      </c>
      <c r="Q74" s="41"/>
      <c r="R74" s="58">
        <f t="shared" si="23"/>
        <v>77.376464666823509</v>
      </c>
      <c r="S74" s="58">
        <f t="shared" si="24"/>
        <v>21.414652455468172</v>
      </c>
      <c r="T74" s="58">
        <f t="shared" si="25"/>
        <v>49.39555856114584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27348.057533854637</v>
      </c>
      <c r="F75" s="56">
        <v>7936.9197910117928</v>
      </c>
      <c r="G75" s="57">
        <f t="shared" si="22"/>
        <v>35284.977324866428</v>
      </c>
      <c r="H75" s="55">
        <v>348</v>
      </c>
      <c r="I75" s="56">
        <v>310</v>
      </c>
      <c r="J75" s="57">
        <f t="shared" si="26"/>
        <v>658</v>
      </c>
      <c r="K75" s="55">
        <v>0</v>
      </c>
      <c r="L75" s="56">
        <v>0</v>
      </c>
      <c r="M75" s="57">
        <f t="shared" si="27"/>
        <v>0</v>
      </c>
      <c r="N75" s="3">
        <f t="shared" si="9"/>
        <v>0.36382579733203807</v>
      </c>
      <c r="O75" s="3">
        <f t="shared" si="10"/>
        <v>0.11853225494342581</v>
      </c>
      <c r="P75" s="4">
        <f t="shared" si="11"/>
        <v>0.24826197037083775</v>
      </c>
      <c r="Q75" s="41"/>
      <c r="R75" s="58">
        <f t="shared" si="23"/>
        <v>78.586372223720218</v>
      </c>
      <c r="S75" s="58">
        <f t="shared" si="24"/>
        <v>25.602967067779975</v>
      </c>
      <c r="T75" s="58">
        <f t="shared" si="25"/>
        <v>53.624585600100957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26865.999899951748</v>
      </c>
      <c r="F76" s="56">
        <v>11416.821660227863</v>
      </c>
      <c r="G76" s="57">
        <f t="shared" si="22"/>
        <v>38282.821560179611</v>
      </c>
      <c r="H76" s="55">
        <v>346</v>
      </c>
      <c r="I76" s="56">
        <v>308</v>
      </c>
      <c r="J76" s="57">
        <f t="shared" si="26"/>
        <v>654</v>
      </c>
      <c r="K76" s="55">
        <v>0</v>
      </c>
      <c r="L76" s="56">
        <v>0</v>
      </c>
      <c r="M76" s="57">
        <f t="shared" si="27"/>
        <v>0</v>
      </c>
      <c r="N76" s="3">
        <f t="shared" si="9"/>
        <v>0.35947869701284185</v>
      </c>
      <c r="O76" s="3">
        <f t="shared" si="10"/>
        <v>0.17160927218957225</v>
      </c>
      <c r="P76" s="4">
        <f t="shared" si="11"/>
        <v>0.27100196483307576</v>
      </c>
      <c r="Q76" s="41"/>
      <c r="R76" s="58">
        <f t="shared" si="23"/>
        <v>77.647398554773844</v>
      </c>
      <c r="S76" s="58">
        <f t="shared" si="24"/>
        <v>37.067602792947604</v>
      </c>
      <c r="T76" s="58">
        <f t="shared" si="25"/>
        <v>58.536424403944359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25835.023119226167</v>
      </c>
      <c r="F77" s="56">
        <v>13307.845501470485</v>
      </c>
      <c r="G77" s="57">
        <f t="shared" si="22"/>
        <v>39142.868620696652</v>
      </c>
      <c r="H77" s="55">
        <v>304</v>
      </c>
      <c r="I77" s="56">
        <v>326</v>
      </c>
      <c r="J77" s="57">
        <f t="shared" si="26"/>
        <v>630</v>
      </c>
      <c r="K77" s="55">
        <v>0</v>
      </c>
      <c r="L77" s="56">
        <v>0</v>
      </c>
      <c r="M77" s="57">
        <f t="shared" si="27"/>
        <v>0</v>
      </c>
      <c r="N77" s="3">
        <f t="shared" si="9"/>
        <v>0.39344272537807884</v>
      </c>
      <c r="O77" s="3">
        <f t="shared" si="10"/>
        <v>0.18898894429491145</v>
      </c>
      <c r="P77" s="4">
        <f t="shared" si="11"/>
        <v>0.28764600691282077</v>
      </c>
      <c r="Q77" s="41"/>
      <c r="R77" s="58">
        <f t="shared" si="23"/>
        <v>84.983628681665024</v>
      </c>
      <c r="S77" s="58">
        <f t="shared" si="24"/>
        <v>40.821611967700875</v>
      </c>
      <c r="T77" s="58">
        <f t="shared" si="25"/>
        <v>62.13153749316929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14242.749011392114</v>
      </c>
      <c r="F78" s="56">
        <v>9916.5085435141627</v>
      </c>
      <c r="G78" s="57">
        <f t="shared" si="22"/>
        <v>24159.257554906275</v>
      </c>
      <c r="H78" s="55">
        <v>306</v>
      </c>
      <c r="I78" s="56">
        <v>350</v>
      </c>
      <c r="J78" s="57">
        <f t="shared" si="26"/>
        <v>656</v>
      </c>
      <c r="K78" s="55">
        <v>0</v>
      </c>
      <c r="L78" s="56">
        <v>0</v>
      </c>
      <c r="M78" s="57">
        <f t="shared" si="27"/>
        <v>0</v>
      </c>
      <c r="N78" s="3">
        <f t="shared" si="9"/>
        <v>0.21548579356378772</v>
      </c>
      <c r="O78" s="3">
        <f t="shared" si="10"/>
        <v>0.13117074793008152</v>
      </c>
      <c r="P78" s="4">
        <f t="shared" si="11"/>
        <v>0.17050063202141397</v>
      </c>
      <c r="Q78" s="41"/>
      <c r="R78" s="58">
        <f t="shared" si="23"/>
        <v>46.544931409778151</v>
      </c>
      <c r="S78" s="58">
        <f t="shared" si="24"/>
        <v>28.332881552897607</v>
      </c>
      <c r="T78" s="58">
        <f t="shared" si="25"/>
        <v>36.82813651662542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13626.672959188663</v>
      </c>
      <c r="F79" s="56">
        <v>9445.8367420862178</v>
      </c>
      <c r="G79" s="57">
        <f t="shared" si="22"/>
        <v>23072.509701274881</v>
      </c>
      <c r="H79" s="55">
        <v>308</v>
      </c>
      <c r="I79" s="56">
        <v>350</v>
      </c>
      <c r="J79" s="57">
        <f t="shared" si="26"/>
        <v>658</v>
      </c>
      <c r="K79" s="55">
        <v>0</v>
      </c>
      <c r="L79" s="56">
        <v>0</v>
      </c>
      <c r="M79" s="57">
        <f t="shared" si="27"/>
        <v>0</v>
      </c>
      <c r="N79" s="3">
        <f t="shared" si="9"/>
        <v>0.20482613274393735</v>
      </c>
      <c r="O79" s="3">
        <f t="shared" si="10"/>
        <v>0.1249449304508759</v>
      </c>
      <c r="P79" s="4">
        <f t="shared" si="11"/>
        <v>0.1623361315242238</v>
      </c>
      <c r="Q79" s="41"/>
      <c r="R79" s="58">
        <f t="shared" si="23"/>
        <v>44.242444672690468</v>
      </c>
      <c r="S79" s="58">
        <f t="shared" si="24"/>
        <v>26.988104977389195</v>
      </c>
      <c r="T79" s="58">
        <f t="shared" si="25"/>
        <v>35.064604409232345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10710.206740519776</v>
      </c>
      <c r="F80" s="56">
        <v>7189.0502667827168</v>
      </c>
      <c r="G80" s="57">
        <f t="shared" si="22"/>
        <v>17899.257007302491</v>
      </c>
      <c r="H80" s="55">
        <v>346</v>
      </c>
      <c r="I80" s="56">
        <v>350</v>
      </c>
      <c r="J80" s="57">
        <f t="shared" si="26"/>
        <v>696</v>
      </c>
      <c r="K80" s="55">
        <v>0</v>
      </c>
      <c r="L80" s="56">
        <v>0</v>
      </c>
      <c r="M80" s="57">
        <f t="shared" si="27"/>
        <v>0</v>
      </c>
      <c r="N80" s="3">
        <f t="shared" si="9"/>
        <v>0.14330719787678997</v>
      </c>
      <c r="O80" s="3">
        <f t="shared" si="10"/>
        <v>9.5093257497125883E-2</v>
      </c>
      <c r="P80" s="4">
        <f t="shared" si="11"/>
        <v>0.11906168188126923</v>
      </c>
      <c r="Q80" s="41"/>
      <c r="R80" s="58">
        <f t="shared" si="23"/>
        <v>30.954354741386634</v>
      </c>
      <c r="S80" s="58">
        <f t="shared" si="24"/>
        <v>20.54014361937919</v>
      </c>
      <c r="T80" s="58">
        <f t="shared" si="25"/>
        <v>25.717323286354155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9309.6788626830166</v>
      </c>
      <c r="F81" s="56">
        <v>5913.65417647096</v>
      </c>
      <c r="G81" s="57">
        <f t="shared" si="22"/>
        <v>15223.333039153977</v>
      </c>
      <c r="H81" s="55">
        <v>348</v>
      </c>
      <c r="I81" s="56">
        <v>314</v>
      </c>
      <c r="J81" s="57">
        <f t="shared" si="26"/>
        <v>662</v>
      </c>
      <c r="K81" s="55">
        <v>0</v>
      </c>
      <c r="L81" s="56">
        <v>0</v>
      </c>
      <c r="M81" s="57">
        <f t="shared" si="27"/>
        <v>0</v>
      </c>
      <c r="N81" s="3">
        <f t="shared" si="9"/>
        <v>0.12385162386498266</v>
      </c>
      <c r="O81" s="3">
        <f t="shared" ref="O81:O86" si="31">+F81/(I81*216+L81*248)</f>
        <v>8.7191173868703703E-2</v>
      </c>
      <c r="P81" s="4">
        <f t="shared" ref="P81:P84" si="32">+G81/(J81*216+M81*248)</f>
        <v>0.1064628303622159</v>
      </c>
      <c r="Q81" s="41"/>
      <c r="R81" s="58">
        <f t="shared" si="23"/>
        <v>26.751950754836255</v>
      </c>
      <c r="S81" s="58">
        <f t="shared" si="24"/>
        <v>18.833293555640001</v>
      </c>
      <c r="T81" s="58">
        <f t="shared" si="25"/>
        <v>22.995971358238634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8566.2945230361802</v>
      </c>
      <c r="F82" s="56">
        <v>4673.5957964509143</v>
      </c>
      <c r="G82" s="57">
        <f t="shared" si="22"/>
        <v>13239.890319487095</v>
      </c>
      <c r="H82" s="55">
        <v>326</v>
      </c>
      <c r="I82" s="56">
        <v>350</v>
      </c>
      <c r="J82" s="57">
        <f t="shared" si="26"/>
        <v>676</v>
      </c>
      <c r="K82" s="55">
        <v>0</v>
      </c>
      <c r="L82" s="56">
        <v>0</v>
      </c>
      <c r="M82" s="57">
        <f t="shared" si="27"/>
        <v>0</v>
      </c>
      <c r="N82" s="3">
        <f t="shared" ref="N82:N86" si="33">+E82/(H82*216+K82*248)</f>
        <v>0.12165267159503777</v>
      </c>
      <c r="O82" s="3">
        <f t="shared" si="31"/>
        <v>6.1820050217604686E-2</v>
      </c>
      <c r="P82" s="4">
        <f t="shared" si="32"/>
        <v>9.0674243367076857E-2</v>
      </c>
      <c r="Q82" s="41"/>
      <c r="R82" s="58">
        <f t="shared" si="23"/>
        <v>26.276977064528161</v>
      </c>
      <c r="S82" s="58">
        <f t="shared" si="24"/>
        <v>13.353130847002612</v>
      </c>
      <c r="T82" s="58">
        <f t="shared" si="25"/>
        <v>19.585636567288603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7409.4548735783019</v>
      </c>
      <c r="F83" s="56">
        <v>3857.8652425501491</v>
      </c>
      <c r="G83" s="57">
        <f>+E83+F83</f>
        <v>11267.320116128451</v>
      </c>
      <c r="H83" s="55">
        <v>306</v>
      </c>
      <c r="I83" s="56">
        <v>350</v>
      </c>
      <c r="J83" s="57">
        <f t="shared" si="26"/>
        <v>656</v>
      </c>
      <c r="K83" s="55">
        <v>0</v>
      </c>
      <c r="L83" s="56">
        <v>0</v>
      </c>
      <c r="M83" s="57">
        <f t="shared" si="27"/>
        <v>0</v>
      </c>
      <c r="N83" s="3">
        <f t="shared" si="33"/>
        <v>0.11210141118340447</v>
      </c>
      <c r="O83" s="3">
        <f t="shared" si="31"/>
        <v>5.102996352579562E-2</v>
      </c>
      <c r="P83" s="4">
        <f t="shared" si="32"/>
        <v>7.9517559536814386E-2</v>
      </c>
      <c r="Q83" s="41"/>
      <c r="R83" s="58">
        <f t="shared" si="23"/>
        <v>24.213904815615365</v>
      </c>
      <c r="S83" s="58">
        <f t="shared" si="24"/>
        <v>11.022472121571855</v>
      </c>
      <c r="T83" s="58">
        <f t="shared" si="25"/>
        <v>17.175792859951905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3588.3078136297322</v>
      </c>
      <c r="F84" s="61">
        <v>3507</v>
      </c>
      <c r="G84" s="62">
        <f>+E84+F84</f>
        <v>7095.3078136297318</v>
      </c>
      <c r="H84" s="67">
        <v>308</v>
      </c>
      <c r="I84" s="61">
        <v>350</v>
      </c>
      <c r="J84" s="62">
        <f>+H84+I84</f>
        <v>658</v>
      </c>
      <c r="K84" s="67">
        <v>0</v>
      </c>
      <c r="L84" s="61">
        <v>0</v>
      </c>
      <c r="M84" s="62">
        <f>+K84+L84</f>
        <v>0</v>
      </c>
      <c r="N84" s="6">
        <f t="shared" si="33"/>
        <v>5.393680576042767E-2</v>
      </c>
      <c r="O84" s="6">
        <f t="shared" si="31"/>
        <v>4.6388888888888889E-2</v>
      </c>
      <c r="P84" s="7">
        <f t="shared" si="32"/>
        <v>4.9921956360672995E-2</v>
      </c>
      <c r="Q84" s="41"/>
      <c r="R84" s="58">
        <f t="shared" si="23"/>
        <v>11.650350044252377</v>
      </c>
      <c r="S84" s="58">
        <f t="shared" si="24"/>
        <v>10.02</v>
      </c>
      <c r="T84" s="58">
        <f t="shared" si="25"/>
        <v>10.783142573905367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1710.8547962412181</v>
      </c>
      <c r="F85" s="64">
        <v>1802.6290656300837</v>
      </c>
      <c r="G85" s="65">
        <f t="shared" ref="G85:G86" si="34">+E85+F85</f>
        <v>3513.483861871302</v>
      </c>
      <c r="H85" s="71">
        <v>86</v>
      </c>
      <c r="I85" s="64">
        <v>88</v>
      </c>
      <c r="J85" s="65">
        <f>+H85+I85</f>
        <v>174</v>
      </c>
      <c r="K85" s="71">
        <v>0</v>
      </c>
      <c r="L85" s="64">
        <v>0</v>
      </c>
      <c r="M85" s="65">
        <f>+K85+L85</f>
        <v>0</v>
      </c>
      <c r="N85" s="3">
        <f t="shared" si="33"/>
        <v>9.210027972874775E-2</v>
      </c>
      <c r="O85" s="3">
        <f t="shared" si="31"/>
        <v>9.4835283334916018E-2</v>
      </c>
      <c r="P85" s="4">
        <f>+G85/(J85*216+M85*248)</f>
        <v>9.3483499943361595E-2</v>
      </c>
      <c r="Q85" s="41"/>
      <c r="R85" s="58">
        <f t="shared" si="23"/>
        <v>19.893660421409514</v>
      </c>
      <c r="S85" s="58">
        <f t="shared" si="24"/>
        <v>20.48442120034186</v>
      </c>
      <c r="T85" s="58">
        <f t="shared" si="25"/>
        <v>20.192435987766103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1245.0765359374977</v>
      </c>
      <c r="F86" s="61">
        <v>1575.9999999999995</v>
      </c>
      <c r="G86" s="62">
        <f t="shared" si="34"/>
        <v>2821.0765359374973</v>
      </c>
      <c r="H86" s="72">
        <v>86</v>
      </c>
      <c r="I86" s="61">
        <v>88</v>
      </c>
      <c r="J86" s="62">
        <f>+H86+I86</f>
        <v>174</v>
      </c>
      <c r="K86" s="72">
        <v>0</v>
      </c>
      <c r="L86" s="61">
        <v>0</v>
      </c>
      <c r="M86" s="62">
        <f>+K86+L86</f>
        <v>0</v>
      </c>
      <c r="N86" s="6">
        <f t="shared" si="33"/>
        <v>6.7026083975963491E-2</v>
      </c>
      <c r="O86" s="6">
        <f t="shared" si="31"/>
        <v>8.2912457912457882E-2</v>
      </c>
      <c r="P86" s="7">
        <f>+G86/(J86*216+M86*248)</f>
        <v>7.5060571943845716E-2</v>
      </c>
      <c r="Q86" s="41"/>
      <c r="R86" s="58">
        <f t="shared" si="23"/>
        <v>14.477634138808114</v>
      </c>
      <c r="S86" s="58">
        <f>+F86/(I86+L86)</f>
        <v>17.909090909090903</v>
      </c>
      <c r="T86" s="58">
        <f>+G86/(J86+M86)</f>
        <v>16.213083539870674</v>
      </c>
    </row>
    <row r="87" spans="2:20" ht="18.75" x14ac:dyDescent="0.3">
      <c r="B87" s="69" t="s">
        <v>104</v>
      </c>
      <c r="Q87" s="74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1117349.6973268148</v>
      </c>
    </row>
    <row r="91" spans="2:20" x14ac:dyDescent="0.25">
      <c r="C91" t="s">
        <v>112</v>
      </c>
      <c r="D91" s="78">
        <f>SUMPRODUCT((((J5:J86)*216)+((M5:M86)*248))*((D5:D86))/1000)</f>
        <v>6508394.8910400001</v>
      </c>
    </row>
    <row r="92" spans="2:20" x14ac:dyDescent="0.25">
      <c r="C92" t="s">
        <v>111</v>
      </c>
      <c r="D92" s="39">
        <f>+D90/D91</f>
        <v>0.17167822727921006</v>
      </c>
    </row>
    <row r="93" spans="2:20" x14ac:dyDescent="0.25">
      <c r="C93"/>
      <c r="D93" s="8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82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4.285156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0.2061587034041181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49" t="s">
        <v>2</v>
      </c>
      <c r="H4" s="25" t="s">
        <v>5</v>
      </c>
      <c r="I4" s="26" t="s">
        <v>6</v>
      </c>
      <c r="J4" s="49" t="s">
        <v>2</v>
      </c>
      <c r="K4" s="25" t="s">
        <v>5</v>
      </c>
      <c r="L4" s="26" t="s">
        <v>6</v>
      </c>
      <c r="M4" s="49" t="s">
        <v>2</v>
      </c>
      <c r="N4" s="25" t="s">
        <v>5</v>
      </c>
      <c r="O4" s="26" t="s">
        <v>6</v>
      </c>
      <c r="P4" s="49" t="s">
        <v>2</v>
      </c>
      <c r="R4" s="25" t="s">
        <v>5</v>
      </c>
      <c r="S4" s="26" t="s">
        <v>6</v>
      </c>
      <c r="T4" s="49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1492.0000000000002</v>
      </c>
      <c r="F5" s="56">
        <v>493.52905030257352</v>
      </c>
      <c r="G5" s="57">
        <f>+E5+F5</f>
        <v>1985.5290503025738</v>
      </c>
      <c r="H5" s="56">
        <v>190</v>
      </c>
      <c r="I5" s="56">
        <v>190</v>
      </c>
      <c r="J5" s="57">
        <f>+H5+I5</f>
        <v>380</v>
      </c>
      <c r="K5" s="56">
        <v>0</v>
      </c>
      <c r="L5" s="56">
        <v>0</v>
      </c>
      <c r="M5" s="57">
        <f>+K5+L5</f>
        <v>0</v>
      </c>
      <c r="N5" s="32">
        <f>+E5/(H5*216+K5*248)</f>
        <v>3.6354775828460043E-2</v>
      </c>
      <c r="O5" s="32">
        <f>+F5/(I5*216+L5*248)</f>
        <v>1.2025561654546138E-2</v>
      </c>
      <c r="P5" s="33">
        <f>+G5/(J5*216+M5*248)</f>
        <v>2.4190168741503093E-2</v>
      </c>
      <c r="Q5" s="41"/>
      <c r="R5" s="58">
        <f>+E5/(H5+K5)</f>
        <v>7.8526315789473697</v>
      </c>
      <c r="S5" s="58">
        <f>+F5/(I5+L5)</f>
        <v>2.597521317381966</v>
      </c>
      <c r="T5" s="58">
        <f>+G5/(J5+M5)</f>
        <v>5.2250764481646677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2673.3754034458648</v>
      </c>
      <c r="F6" s="56">
        <v>849.53332242721569</v>
      </c>
      <c r="G6" s="57">
        <f t="shared" ref="G6:G70" si="0">+E6+F6</f>
        <v>3522.9087258730806</v>
      </c>
      <c r="H6" s="56">
        <v>188</v>
      </c>
      <c r="I6" s="56">
        <v>202</v>
      </c>
      <c r="J6" s="57">
        <f t="shared" ref="J6:J59" si="1">+H6+I6</f>
        <v>390</v>
      </c>
      <c r="K6" s="56">
        <v>0</v>
      </c>
      <c r="L6" s="56">
        <v>0</v>
      </c>
      <c r="M6" s="57">
        <f t="shared" ref="M6:M59" si="2">+K6+L6</f>
        <v>0</v>
      </c>
      <c r="N6" s="32">
        <f t="shared" ref="N6:N16" si="3">+E6/(H6*216+K6*248)</f>
        <v>6.5833712653808732E-2</v>
      </c>
      <c r="O6" s="32">
        <f t="shared" ref="O6:O16" si="4">+F6/(I6*216+L6*248)</f>
        <v>1.9470419014191779E-2</v>
      </c>
      <c r="P6" s="33">
        <f t="shared" ref="P6:P16" si="5">+G6/(J6*216+M6*248)</f>
        <v>4.1819904153289178E-2</v>
      </c>
      <c r="Q6" s="41"/>
      <c r="R6" s="58">
        <f t="shared" ref="R6:R70" si="6">+E6/(H6+K6)</f>
        <v>14.220081933222685</v>
      </c>
      <c r="S6" s="58">
        <f t="shared" ref="S6:S70" si="7">+F6/(I6+L6)</f>
        <v>4.2056105070654244</v>
      </c>
      <c r="T6" s="58">
        <f t="shared" ref="T6:T70" si="8">+G6/(J6+M6)</f>
        <v>9.0330992971104624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4532.7556513729514</v>
      </c>
      <c r="F7" s="56">
        <v>999.06881866611934</v>
      </c>
      <c r="G7" s="57">
        <f t="shared" si="0"/>
        <v>5531.8244700390705</v>
      </c>
      <c r="H7" s="56">
        <v>232</v>
      </c>
      <c r="I7" s="56">
        <v>222</v>
      </c>
      <c r="J7" s="57">
        <f t="shared" si="1"/>
        <v>454</v>
      </c>
      <c r="K7" s="56">
        <v>0</v>
      </c>
      <c r="L7" s="56">
        <v>0</v>
      </c>
      <c r="M7" s="57">
        <f t="shared" si="2"/>
        <v>0</v>
      </c>
      <c r="N7" s="32">
        <f t="shared" si="3"/>
        <v>9.0452499428738647E-2</v>
      </c>
      <c r="O7" s="32">
        <f t="shared" si="4"/>
        <v>2.0834768490701521E-2</v>
      </c>
      <c r="P7" s="33">
        <f t="shared" si="5"/>
        <v>5.6410349058156617E-2</v>
      </c>
      <c r="Q7" s="41"/>
      <c r="R7" s="58">
        <f t="shared" si="6"/>
        <v>19.537739876607549</v>
      </c>
      <c r="S7" s="58">
        <f t="shared" si="7"/>
        <v>4.5003099939915288</v>
      </c>
      <c r="T7" s="58">
        <f t="shared" si="8"/>
        <v>12.184635396561829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5760.7035266127205</v>
      </c>
      <c r="F8" s="56">
        <v>1084.9014959336935</v>
      </c>
      <c r="G8" s="57">
        <f t="shared" si="0"/>
        <v>6845.6050225464141</v>
      </c>
      <c r="H8" s="56">
        <v>220</v>
      </c>
      <c r="I8" s="56">
        <v>200</v>
      </c>
      <c r="J8" s="57">
        <f t="shared" si="1"/>
        <v>420</v>
      </c>
      <c r="K8" s="56">
        <v>0</v>
      </c>
      <c r="L8" s="56">
        <v>0</v>
      </c>
      <c r="M8" s="57">
        <f t="shared" si="2"/>
        <v>0</v>
      </c>
      <c r="N8" s="32">
        <f t="shared" si="3"/>
        <v>0.12122692606508251</v>
      </c>
      <c r="O8" s="32">
        <f t="shared" si="4"/>
        <v>2.5113460554020681E-2</v>
      </c>
      <c r="P8" s="33">
        <f t="shared" si="5"/>
        <v>7.5458609155053064E-2</v>
      </c>
      <c r="Q8" s="41"/>
      <c r="R8" s="58">
        <f t="shared" si="6"/>
        <v>26.18501603005782</v>
      </c>
      <c r="S8" s="58">
        <f t="shared" si="7"/>
        <v>5.4245074796684669</v>
      </c>
      <c r="T8" s="58">
        <f t="shared" si="8"/>
        <v>16.299059577491462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7969.1516678528524</v>
      </c>
      <c r="F9" s="56">
        <v>1321.3230597725717</v>
      </c>
      <c r="G9" s="57">
        <f t="shared" si="0"/>
        <v>9290.4747276254238</v>
      </c>
      <c r="H9" s="56">
        <v>194</v>
      </c>
      <c r="I9" s="56">
        <v>200</v>
      </c>
      <c r="J9" s="57">
        <f t="shared" si="1"/>
        <v>394</v>
      </c>
      <c r="K9" s="56">
        <v>0</v>
      </c>
      <c r="L9" s="56">
        <v>0</v>
      </c>
      <c r="M9" s="57">
        <f t="shared" si="2"/>
        <v>0</v>
      </c>
      <c r="N9" s="32">
        <f t="shared" si="3"/>
        <v>0.19017639528094818</v>
      </c>
      <c r="O9" s="32">
        <f t="shared" si="4"/>
        <v>3.0586181939179901E-2</v>
      </c>
      <c r="P9" s="33">
        <f t="shared" si="5"/>
        <v>0.10916613470137036</v>
      </c>
      <c r="Q9" s="41"/>
      <c r="R9" s="58">
        <f t="shared" si="6"/>
        <v>41.078101380684807</v>
      </c>
      <c r="S9" s="58">
        <f t="shared" si="7"/>
        <v>6.6066152988628586</v>
      </c>
      <c r="T9" s="58">
        <f t="shared" si="8"/>
        <v>23.579885095496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8964.4405248877883</v>
      </c>
      <c r="F10" s="56">
        <v>1638.3629113775194</v>
      </c>
      <c r="G10" s="57">
        <f t="shared" si="0"/>
        <v>10602.803436265307</v>
      </c>
      <c r="H10" s="56">
        <v>194</v>
      </c>
      <c r="I10" s="56">
        <v>198</v>
      </c>
      <c r="J10" s="57">
        <f t="shared" si="1"/>
        <v>392</v>
      </c>
      <c r="K10" s="56">
        <v>0</v>
      </c>
      <c r="L10" s="56">
        <v>0</v>
      </c>
      <c r="M10" s="57">
        <f t="shared" si="2"/>
        <v>0</v>
      </c>
      <c r="N10" s="32">
        <f t="shared" si="3"/>
        <v>0.2139280384900675</v>
      </c>
      <c r="O10" s="32">
        <f t="shared" si="4"/>
        <v>3.8308148881816294E-2</v>
      </c>
      <c r="P10" s="33">
        <f t="shared" si="5"/>
        <v>0.12522207384100184</v>
      </c>
      <c r="Q10" s="41"/>
      <c r="R10" s="58">
        <f t="shared" si="6"/>
        <v>46.208456313854576</v>
      </c>
      <c r="S10" s="58">
        <f t="shared" si="7"/>
        <v>8.2745601584723207</v>
      </c>
      <c r="T10" s="58">
        <f t="shared" si="8"/>
        <v>27.047967949656396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11003.824427685136</v>
      </c>
      <c r="F11" s="56">
        <v>2094.4330821126132</v>
      </c>
      <c r="G11" s="57">
        <f t="shared" si="0"/>
        <v>13098.25750979775</v>
      </c>
      <c r="H11" s="56">
        <v>194</v>
      </c>
      <c r="I11" s="56">
        <v>198</v>
      </c>
      <c r="J11" s="57">
        <f t="shared" si="1"/>
        <v>392</v>
      </c>
      <c r="K11" s="56">
        <v>0</v>
      </c>
      <c r="L11" s="56">
        <v>0</v>
      </c>
      <c r="M11" s="57">
        <f t="shared" si="2"/>
        <v>0</v>
      </c>
      <c r="N11" s="32">
        <f t="shared" si="3"/>
        <v>0.26259603922501756</v>
      </c>
      <c r="O11" s="32">
        <f t="shared" si="4"/>
        <v>4.897196694053061E-2</v>
      </c>
      <c r="P11" s="33">
        <f t="shared" si="5"/>
        <v>0.15469408434662876</v>
      </c>
      <c r="Q11" s="41"/>
      <c r="R11" s="58">
        <f t="shared" si="6"/>
        <v>56.720744472603798</v>
      </c>
      <c r="S11" s="58">
        <f t="shared" si="7"/>
        <v>10.577944859154613</v>
      </c>
      <c r="T11" s="58">
        <f t="shared" si="8"/>
        <v>33.413922218871811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11456.062448898807</v>
      </c>
      <c r="F12" s="56">
        <v>2119.1044887830335</v>
      </c>
      <c r="G12" s="57">
        <f t="shared" si="0"/>
        <v>13575.166937681841</v>
      </c>
      <c r="H12" s="56">
        <v>193</v>
      </c>
      <c r="I12" s="56">
        <v>196</v>
      </c>
      <c r="J12" s="57">
        <f t="shared" si="1"/>
        <v>389</v>
      </c>
      <c r="K12" s="56">
        <v>0</v>
      </c>
      <c r="L12" s="56">
        <v>0</v>
      </c>
      <c r="M12" s="57">
        <f t="shared" si="2"/>
        <v>0</v>
      </c>
      <c r="N12" s="32">
        <f t="shared" si="3"/>
        <v>0.27480479871662844</v>
      </c>
      <c r="O12" s="32">
        <f t="shared" si="4"/>
        <v>5.0054433314036126E-2</v>
      </c>
      <c r="P12" s="33">
        <f t="shared" si="5"/>
        <v>0.16156296936210893</v>
      </c>
      <c r="Q12" s="41"/>
      <c r="R12" s="58">
        <f t="shared" si="6"/>
        <v>59.357836522791743</v>
      </c>
      <c r="S12" s="58">
        <f t="shared" si="7"/>
        <v>10.811757595831804</v>
      </c>
      <c r="T12" s="58">
        <f t="shared" si="8"/>
        <v>34.897601382215527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11650.348003221809</v>
      </c>
      <c r="F13" s="56">
        <v>2137.8550566145545</v>
      </c>
      <c r="G13" s="57">
        <f t="shared" si="0"/>
        <v>13788.203059836364</v>
      </c>
      <c r="H13" s="56">
        <v>201</v>
      </c>
      <c r="I13" s="56">
        <v>197</v>
      </c>
      <c r="J13" s="57">
        <f t="shared" si="1"/>
        <v>398</v>
      </c>
      <c r="K13" s="56">
        <v>0</v>
      </c>
      <c r="L13" s="56">
        <v>0</v>
      </c>
      <c r="M13" s="57">
        <f t="shared" si="2"/>
        <v>0</v>
      </c>
      <c r="N13" s="32">
        <f t="shared" si="3"/>
        <v>0.2683422702050352</v>
      </c>
      <c r="O13" s="32">
        <f t="shared" si="4"/>
        <v>5.0241000578458227E-2</v>
      </c>
      <c r="P13" s="33">
        <f t="shared" si="5"/>
        <v>0.16038762167127726</v>
      </c>
      <c r="Q13" s="41"/>
      <c r="R13" s="58">
        <f t="shared" si="6"/>
        <v>57.961930364287603</v>
      </c>
      <c r="S13" s="58">
        <f t="shared" si="7"/>
        <v>10.852056124946978</v>
      </c>
      <c r="T13" s="58">
        <f t="shared" si="8"/>
        <v>34.643726280995885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13457.725232447439</v>
      </c>
      <c r="F14" s="56">
        <v>2618.3897478633007</v>
      </c>
      <c r="G14" s="57">
        <f t="shared" si="0"/>
        <v>16076.11498031074</v>
      </c>
      <c r="H14" s="56">
        <v>193</v>
      </c>
      <c r="I14" s="56">
        <v>197</v>
      </c>
      <c r="J14" s="57">
        <f t="shared" si="1"/>
        <v>390</v>
      </c>
      <c r="K14" s="56">
        <v>0</v>
      </c>
      <c r="L14" s="56">
        <v>0</v>
      </c>
      <c r="M14" s="57">
        <f t="shared" si="2"/>
        <v>0</v>
      </c>
      <c r="N14" s="32">
        <f t="shared" si="3"/>
        <v>0.3228201216764402</v>
      </c>
      <c r="O14" s="32">
        <f t="shared" si="4"/>
        <v>6.1533882023484227E-2</v>
      </c>
      <c r="P14" s="33">
        <f t="shared" si="5"/>
        <v>0.19083707241584449</v>
      </c>
      <c r="Q14" s="41"/>
      <c r="R14" s="58">
        <f t="shared" si="6"/>
        <v>69.729146282111088</v>
      </c>
      <c r="S14" s="58">
        <f t="shared" si="7"/>
        <v>13.291318517072593</v>
      </c>
      <c r="T14" s="58">
        <f t="shared" si="8"/>
        <v>41.220807641822411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20321.950330827607</v>
      </c>
      <c r="F15" s="56">
        <v>6129.4106839820333</v>
      </c>
      <c r="G15" s="57">
        <f t="shared" si="0"/>
        <v>26451.361014809641</v>
      </c>
      <c r="H15" s="56">
        <v>324</v>
      </c>
      <c r="I15" s="56">
        <v>285</v>
      </c>
      <c r="J15" s="57">
        <f t="shared" si="1"/>
        <v>609</v>
      </c>
      <c r="K15" s="56">
        <v>176</v>
      </c>
      <c r="L15" s="56">
        <v>175</v>
      </c>
      <c r="M15" s="57">
        <f t="shared" si="2"/>
        <v>351</v>
      </c>
      <c r="N15" s="32">
        <f t="shared" si="3"/>
        <v>0.17884003036844909</v>
      </c>
      <c r="O15" s="32">
        <f t="shared" si="4"/>
        <v>5.839758654708492E-2</v>
      </c>
      <c r="P15" s="33">
        <f t="shared" si="5"/>
        <v>0.1210079097808229</v>
      </c>
      <c r="Q15" s="41"/>
      <c r="R15" s="58">
        <f t="shared" si="6"/>
        <v>40.643900661655216</v>
      </c>
      <c r="S15" s="58">
        <f t="shared" si="7"/>
        <v>13.32480583474355</v>
      </c>
      <c r="T15" s="58">
        <f t="shared" si="8"/>
        <v>27.553501057093378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43094.384502882851</v>
      </c>
      <c r="F16" s="56">
        <v>13689.39868337927</v>
      </c>
      <c r="G16" s="57">
        <f t="shared" si="0"/>
        <v>56783.783186262124</v>
      </c>
      <c r="H16" s="56">
        <v>365</v>
      </c>
      <c r="I16" s="56">
        <v>313</v>
      </c>
      <c r="J16" s="57">
        <f t="shared" si="1"/>
        <v>678</v>
      </c>
      <c r="K16" s="56">
        <v>283</v>
      </c>
      <c r="L16" s="56">
        <v>279</v>
      </c>
      <c r="M16" s="57">
        <f t="shared" si="2"/>
        <v>562</v>
      </c>
      <c r="N16" s="32">
        <f t="shared" si="3"/>
        <v>0.28917747814367384</v>
      </c>
      <c r="O16" s="32">
        <f t="shared" si="4"/>
        <v>0.10006870382587185</v>
      </c>
      <c r="P16" s="33">
        <f t="shared" si="5"/>
        <v>0.19866695304194931</v>
      </c>
      <c r="Q16" s="41"/>
      <c r="R16" s="58">
        <f t="shared" si="6"/>
        <v>66.503679788399467</v>
      </c>
      <c r="S16" s="58">
        <f t="shared" si="7"/>
        <v>23.123984262464983</v>
      </c>
      <c r="T16" s="58">
        <f t="shared" si="8"/>
        <v>45.793373537308163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44404.582802638382</v>
      </c>
      <c r="F17" s="56">
        <v>15626.760398116056</v>
      </c>
      <c r="G17" s="57">
        <f t="shared" si="0"/>
        <v>60031.34320075444</v>
      </c>
      <c r="H17" s="56">
        <v>341</v>
      </c>
      <c r="I17" s="56">
        <v>314</v>
      </c>
      <c r="J17" s="57">
        <f t="shared" si="1"/>
        <v>655</v>
      </c>
      <c r="K17" s="56">
        <v>282</v>
      </c>
      <c r="L17" s="56">
        <v>269</v>
      </c>
      <c r="M17" s="57">
        <f t="shared" si="2"/>
        <v>551</v>
      </c>
      <c r="N17" s="32">
        <f t="shared" ref="N17:N81" si="9">+E17/(H17*216+K17*248)</f>
        <v>0.30924134215442634</v>
      </c>
      <c r="O17" s="32">
        <f t="shared" ref="O17:O80" si="10">+F17/(I17*216+L17*248)</f>
        <v>0.11615300289971499</v>
      </c>
      <c r="P17" s="33">
        <f t="shared" ref="P17:P80" si="11">+G17/(J17*216+M17*248)</f>
        <v>0.21584070356366292</v>
      </c>
      <c r="Q17" s="41"/>
      <c r="R17" s="58">
        <f t="shared" si="6"/>
        <v>71.275413808408317</v>
      </c>
      <c r="S17" s="58">
        <f t="shared" si="7"/>
        <v>26.804048710319133</v>
      </c>
      <c r="T17" s="58">
        <f t="shared" si="8"/>
        <v>49.777233168121427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51044.399042355486</v>
      </c>
      <c r="F18" s="56">
        <v>21015.115042961337</v>
      </c>
      <c r="G18" s="57">
        <f t="shared" si="0"/>
        <v>72059.514085316827</v>
      </c>
      <c r="H18" s="56">
        <v>369</v>
      </c>
      <c r="I18" s="56">
        <v>345</v>
      </c>
      <c r="J18" s="57">
        <f t="shared" si="1"/>
        <v>714</v>
      </c>
      <c r="K18" s="56">
        <v>261</v>
      </c>
      <c r="L18" s="56">
        <v>241</v>
      </c>
      <c r="M18" s="57">
        <f t="shared" si="2"/>
        <v>502</v>
      </c>
      <c r="N18" s="32">
        <f t="shared" si="9"/>
        <v>0.35341474910238374</v>
      </c>
      <c r="O18" s="32">
        <f t="shared" si="10"/>
        <v>0.15649287384547642</v>
      </c>
      <c r="P18" s="33">
        <f t="shared" si="11"/>
        <v>0.25853729221195759</v>
      </c>
      <c r="Q18" s="41"/>
      <c r="R18" s="58">
        <f t="shared" si="6"/>
        <v>81.02285562278648</v>
      </c>
      <c r="S18" s="58">
        <f t="shared" si="7"/>
        <v>35.861971063073952</v>
      </c>
      <c r="T18" s="58">
        <f t="shared" si="8"/>
        <v>59.259468820161864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50320.881521567258</v>
      </c>
      <c r="F19" s="56">
        <v>30344.723145619173</v>
      </c>
      <c r="G19" s="57">
        <f t="shared" si="0"/>
        <v>80665.604667186431</v>
      </c>
      <c r="H19" s="56">
        <v>361</v>
      </c>
      <c r="I19" s="56">
        <v>351</v>
      </c>
      <c r="J19" s="57">
        <f t="shared" si="1"/>
        <v>712</v>
      </c>
      <c r="K19" s="56">
        <v>261</v>
      </c>
      <c r="L19" s="56">
        <v>240</v>
      </c>
      <c r="M19" s="57">
        <f t="shared" si="2"/>
        <v>501</v>
      </c>
      <c r="N19" s="32">
        <f t="shared" si="9"/>
        <v>0.35262418377597865</v>
      </c>
      <c r="O19" s="32">
        <f t="shared" si="10"/>
        <v>0.22421767412675986</v>
      </c>
      <c r="P19" s="33">
        <f t="shared" si="11"/>
        <v>0.29012230134939732</v>
      </c>
      <c r="Q19" s="41"/>
      <c r="R19" s="58">
        <f t="shared" si="6"/>
        <v>80.901738780654753</v>
      </c>
      <c r="S19" s="58">
        <f t="shared" si="7"/>
        <v>51.34470921424564</v>
      </c>
      <c r="T19" s="58">
        <f t="shared" si="8"/>
        <v>66.500910690178429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52228.75416559411</v>
      </c>
      <c r="F20" s="56">
        <v>48333.762296282606</v>
      </c>
      <c r="G20" s="57">
        <f t="shared" si="0"/>
        <v>100562.51646187672</v>
      </c>
      <c r="H20" s="56">
        <v>375</v>
      </c>
      <c r="I20" s="56">
        <v>317</v>
      </c>
      <c r="J20" s="57">
        <f t="shared" si="1"/>
        <v>692</v>
      </c>
      <c r="K20" s="56">
        <v>261</v>
      </c>
      <c r="L20" s="56">
        <v>274</v>
      </c>
      <c r="M20" s="57">
        <f t="shared" si="2"/>
        <v>535</v>
      </c>
      <c r="N20" s="32">
        <f t="shared" si="9"/>
        <v>0.35839889496592359</v>
      </c>
      <c r="O20" s="32">
        <f t="shared" si="10"/>
        <v>0.35429075746410166</v>
      </c>
      <c r="P20" s="33">
        <f t="shared" si="11"/>
        <v>0.35641255940725819</v>
      </c>
      <c r="Q20" s="41"/>
      <c r="R20" s="58">
        <f t="shared" si="6"/>
        <v>82.120682650305199</v>
      </c>
      <c r="S20" s="58">
        <f t="shared" si="7"/>
        <v>81.783015729750602</v>
      </c>
      <c r="T20" s="58">
        <f t="shared" si="8"/>
        <v>81.95804112622389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51354.533000806317</v>
      </c>
      <c r="F21" s="56">
        <v>48682.024066100435</v>
      </c>
      <c r="G21" s="57">
        <f t="shared" si="0"/>
        <v>100036.55706690675</v>
      </c>
      <c r="H21" s="56">
        <v>371</v>
      </c>
      <c r="I21" s="56">
        <v>315</v>
      </c>
      <c r="J21" s="57">
        <f t="shared" si="1"/>
        <v>686</v>
      </c>
      <c r="K21" s="56">
        <v>246</v>
      </c>
      <c r="L21" s="56">
        <v>283</v>
      </c>
      <c r="M21" s="57">
        <f t="shared" si="2"/>
        <v>529</v>
      </c>
      <c r="N21" s="32">
        <f t="shared" si="9"/>
        <v>0.36384495976312359</v>
      </c>
      <c r="O21" s="32">
        <f t="shared" si="10"/>
        <v>0.35219660888196286</v>
      </c>
      <c r="P21" s="33">
        <f t="shared" si="11"/>
        <v>0.35808165955623678</v>
      </c>
      <c r="Q21" s="41"/>
      <c r="R21" s="58">
        <f t="shared" si="6"/>
        <v>83.232630471323048</v>
      </c>
      <c r="S21" s="58">
        <f t="shared" si="7"/>
        <v>81.408067000167947</v>
      </c>
      <c r="T21" s="58">
        <f t="shared" si="8"/>
        <v>82.334614869882103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46279.131258115347</v>
      </c>
      <c r="F22" s="56">
        <v>48172.47302539301</v>
      </c>
      <c r="G22" s="57">
        <f t="shared" si="0"/>
        <v>94451.60428350835</v>
      </c>
      <c r="H22" s="56">
        <v>372</v>
      </c>
      <c r="I22" s="56">
        <v>316</v>
      </c>
      <c r="J22" s="57">
        <f t="shared" si="1"/>
        <v>688</v>
      </c>
      <c r="K22" s="56">
        <v>238</v>
      </c>
      <c r="L22" s="56">
        <v>274</v>
      </c>
      <c r="M22" s="57">
        <f t="shared" si="2"/>
        <v>512</v>
      </c>
      <c r="N22" s="32">
        <f t="shared" si="9"/>
        <v>0.33204519614650546</v>
      </c>
      <c r="O22" s="32">
        <f t="shared" si="10"/>
        <v>0.35366845578374995</v>
      </c>
      <c r="P22" s="33">
        <f t="shared" si="11"/>
        <v>0.34273253992796515</v>
      </c>
      <c r="Q22" s="41"/>
      <c r="R22" s="58">
        <f t="shared" si="6"/>
        <v>75.867428291992368</v>
      </c>
      <c r="S22" s="58">
        <f t="shared" si="7"/>
        <v>81.648259365072903</v>
      </c>
      <c r="T22" s="58">
        <f t="shared" si="8"/>
        <v>78.709670236256954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35337.967327460676</v>
      </c>
      <c r="F23" s="56">
        <v>49035.701398554273</v>
      </c>
      <c r="G23" s="57">
        <f t="shared" si="0"/>
        <v>84373.668726014948</v>
      </c>
      <c r="H23" s="56">
        <v>381</v>
      </c>
      <c r="I23" s="56">
        <v>334</v>
      </c>
      <c r="J23" s="57">
        <f t="shared" si="1"/>
        <v>715</v>
      </c>
      <c r="K23" s="56">
        <v>236</v>
      </c>
      <c r="L23" s="56">
        <v>276</v>
      </c>
      <c r="M23" s="57">
        <f t="shared" si="2"/>
        <v>512</v>
      </c>
      <c r="N23" s="32">
        <f t="shared" si="9"/>
        <v>0.25093710821635995</v>
      </c>
      <c r="O23" s="32">
        <f t="shared" si="10"/>
        <v>0.34878016813584184</v>
      </c>
      <c r="P23" s="33">
        <f t="shared" si="11"/>
        <v>0.2998183071538752</v>
      </c>
      <c r="Q23" s="41"/>
      <c r="R23" s="58">
        <f t="shared" si="6"/>
        <v>57.273853042886024</v>
      </c>
      <c r="S23" s="58">
        <f t="shared" si="7"/>
        <v>80.386395735334872</v>
      </c>
      <c r="T23" s="58">
        <f t="shared" si="8"/>
        <v>68.764196190721236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30946.879590609231</v>
      </c>
      <c r="F24" s="56">
        <v>47571.70810720478</v>
      </c>
      <c r="G24" s="57">
        <f t="shared" si="0"/>
        <v>78518.587697814015</v>
      </c>
      <c r="H24" s="56">
        <v>389</v>
      </c>
      <c r="I24" s="56">
        <v>317</v>
      </c>
      <c r="J24" s="57">
        <f t="shared" si="1"/>
        <v>706</v>
      </c>
      <c r="K24" s="56">
        <v>220</v>
      </c>
      <c r="L24" s="56">
        <v>275</v>
      </c>
      <c r="M24" s="57">
        <f t="shared" si="2"/>
        <v>495</v>
      </c>
      <c r="N24" s="32">
        <f t="shared" si="9"/>
        <v>0.22330773819928151</v>
      </c>
      <c r="O24" s="32">
        <f t="shared" si="10"/>
        <v>0.3480720857761998</v>
      </c>
      <c r="P24" s="33">
        <f t="shared" si="11"/>
        <v>0.28525658913089641</v>
      </c>
      <c r="Q24" s="41"/>
      <c r="R24" s="58">
        <f t="shared" si="6"/>
        <v>50.815894237453584</v>
      </c>
      <c r="S24" s="58">
        <f t="shared" si="7"/>
        <v>80.35761504595402</v>
      </c>
      <c r="T24" s="58">
        <f t="shared" si="8"/>
        <v>65.377675018995845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29299.423344640647</v>
      </c>
      <c r="F25" s="56">
        <v>44765.860280827983</v>
      </c>
      <c r="G25" s="57">
        <f t="shared" si="0"/>
        <v>74065.283625468626</v>
      </c>
      <c r="H25" s="56">
        <v>372</v>
      </c>
      <c r="I25" s="56">
        <v>320</v>
      </c>
      <c r="J25" s="57">
        <f t="shared" si="1"/>
        <v>692</v>
      </c>
      <c r="K25" s="56">
        <v>258</v>
      </c>
      <c r="L25" s="56">
        <v>275</v>
      </c>
      <c r="M25" s="57">
        <f t="shared" si="2"/>
        <v>533</v>
      </c>
      <c r="N25" s="32">
        <f t="shared" si="9"/>
        <v>0.20299456368917421</v>
      </c>
      <c r="O25" s="32">
        <f t="shared" si="10"/>
        <v>0.32599665220527224</v>
      </c>
      <c r="P25" s="33">
        <f t="shared" si="11"/>
        <v>0.26296362806213475</v>
      </c>
      <c r="Q25" s="41"/>
      <c r="R25" s="58">
        <f t="shared" si="6"/>
        <v>46.507021181969279</v>
      </c>
      <c r="S25" s="58">
        <f t="shared" si="7"/>
        <v>75.236739967778121</v>
      </c>
      <c r="T25" s="58">
        <f t="shared" si="8"/>
        <v>60.461456020790713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26303.657990988158</v>
      </c>
      <c r="F26" s="56">
        <v>43125.676463383308</v>
      </c>
      <c r="G26" s="57">
        <f t="shared" si="0"/>
        <v>69429.334454371463</v>
      </c>
      <c r="H26" s="56">
        <v>366</v>
      </c>
      <c r="I26" s="56">
        <v>315</v>
      </c>
      <c r="J26" s="57">
        <f t="shared" si="1"/>
        <v>681</v>
      </c>
      <c r="K26" s="56">
        <v>262</v>
      </c>
      <c r="L26" s="56">
        <v>277</v>
      </c>
      <c r="M26" s="57">
        <f t="shared" si="2"/>
        <v>539</v>
      </c>
      <c r="N26" s="32">
        <f t="shared" si="9"/>
        <v>0.18262370855773827</v>
      </c>
      <c r="O26" s="32">
        <f t="shared" si="10"/>
        <v>0.31539372559811102</v>
      </c>
      <c r="P26" s="33">
        <f t="shared" si="11"/>
        <v>0.24728364505346573</v>
      </c>
      <c r="Q26" s="41"/>
      <c r="R26" s="58">
        <f t="shared" si="6"/>
        <v>41.884805718134011</v>
      </c>
      <c r="S26" s="58">
        <f t="shared" si="7"/>
        <v>72.847426458417743</v>
      </c>
      <c r="T26" s="58">
        <f t="shared" si="8"/>
        <v>56.909290536370051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22377.814442850817</v>
      </c>
      <c r="F27" s="56">
        <v>40675.217465027206</v>
      </c>
      <c r="G27" s="57">
        <f t="shared" si="0"/>
        <v>63053.031907878023</v>
      </c>
      <c r="H27" s="56">
        <v>331</v>
      </c>
      <c r="I27" s="56">
        <v>303</v>
      </c>
      <c r="J27" s="57">
        <f t="shared" si="1"/>
        <v>634</v>
      </c>
      <c r="K27" s="56">
        <v>266</v>
      </c>
      <c r="L27" s="56">
        <v>294</v>
      </c>
      <c r="M27" s="57">
        <f t="shared" si="2"/>
        <v>560</v>
      </c>
      <c r="N27" s="32">
        <f t="shared" si="9"/>
        <v>0.16279036287937801</v>
      </c>
      <c r="O27" s="32">
        <f t="shared" si="10"/>
        <v>0.29398104556972537</v>
      </c>
      <c r="P27" s="33">
        <f t="shared" si="11"/>
        <v>0.22859878729870506</v>
      </c>
      <c r="Q27" s="41"/>
      <c r="R27" s="58">
        <f t="shared" si="6"/>
        <v>37.48377628618227</v>
      </c>
      <c r="S27" s="58">
        <f t="shared" si="7"/>
        <v>68.132692571234855</v>
      </c>
      <c r="T27" s="58">
        <f t="shared" si="8"/>
        <v>52.808234428708559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11960.427499444662</v>
      </c>
      <c r="F28" s="56">
        <v>8624.3835700240379</v>
      </c>
      <c r="G28" s="57">
        <f t="shared" si="0"/>
        <v>20584.811069468698</v>
      </c>
      <c r="H28" s="56">
        <v>202</v>
      </c>
      <c r="I28" s="56">
        <v>201</v>
      </c>
      <c r="J28" s="57">
        <f t="shared" si="1"/>
        <v>403</v>
      </c>
      <c r="K28" s="56">
        <v>0</v>
      </c>
      <c r="L28" s="56">
        <v>0</v>
      </c>
      <c r="M28" s="57">
        <f t="shared" si="2"/>
        <v>0</v>
      </c>
      <c r="N28" s="32">
        <f t="shared" si="9"/>
        <v>0.27412054224983184</v>
      </c>
      <c r="O28" s="32">
        <f t="shared" si="10"/>
        <v>0.19864528215459826</v>
      </c>
      <c r="P28" s="33">
        <f t="shared" si="11"/>
        <v>0.23647655396411979</v>
      </c>
      <c r="Q28" s="41"/>
      <c r="R28" s="58">
        <f t="shared" si="6"/>
        <v>59.210037125963673</v>
      </c>
      <c r="S28" s="58">
        <f t="shared" si="7"/>
        <v>42.907380945393221</v>
      </c>
      <c r="T28" s="58">
        <f t="shared" si="8"/>
        <v>51.078935656249875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12522.29062514217</v>
      </c>
      <c r="F29" s="56">
        <v>6963.4902008812023</v>
      </c>
      <c r="G29" s="57">
        <f t="shared" si="0"/>
        <v>19485.780826023372</v>
      </c>
      <c r="H29" s="56">
        <v>214</v>
      </c>
      <c r="I29" s="56">
        <v>236</v>
      </c>
      <c r="J29" s="57">
        <f t="shared" si="1"/>
        <v>450</v>
      </c>
      <c r="K29" s="56">
        <v>0</v>
      </c>
      <c r="L29" s="56">
        <v>0</v>
      </c>
      <c r="M29" s="57">
        <f t="shared" si="2"/>
        <v>0</v>
      </c>
      <c r="N29" s="32">
        <f t="shared" si="9"/>
        <v>0.27090452200463333</v>
      </c>
      <c r="O29" s="32">
        <f t="shared" si="10"/>
        <v>0.13660330745608135</v>
      </c>
      <c r="P29" s="33">
        <f t="shared" si="11"/>
        <v>0.20047099615250383</v>
      </c>
      <c r="Q29" s="41"/>
      <c r="R29" s="58">
        <f t="shared" si="6"/>
        <v>58.515376753000794</v>
      </c>
      <c r="S29" s="58">
        <f t="shared" si="7"/>
        <v>29.506314410513568</v>
      </c>
      <c r="T29" s="58">
        <f t="shared" si="8"/>
        <v>43.30173516894083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12789.348623757469</v>
      </c>
      <c r="F30" s="56">
        <v>6531.0379203185284</v>
      </c>
      <c r="G30" s="57">
        <f t="shared" si="0"/>
        <v>19320.386544075998</v>
      </c>
      <c r="H30" s="56">
        <v>200</v>
      </c>
      <c r="I30" s="56">
        <v>197</v>
      </c>
      <c r="J30" s="57">
        <f t="shared" si="1"/>
        <v>397</v>
      </c>
      <c r="K30" s="56">
        <v>0</v>
      </c>
      <c r="L30" s="56">
        <v>0</v>
      </c>
      <c r="M30" s="57">
        <f t="shared" si="2"/>
        <v>0</v>
      </c>
      <c r="N30" s="32">
        <f t="shared" si="9"/>
        <v>0.2960497366610525</v>
      </c>
      <c r="O30" s="32">
        <f t="shared" si="10"/>
        <v>0.1534836886707682</v>
      </c>
      <c r="P30" s="33">
        <f t="shared" si="11"/>
        <v>0.22530537531574771</v>
      </c>
      <c r="Q30" s="41"/>
      <c r="R30" s="58">
        <f t="shared" si="6"/>
        <v>63.946743118787346</v>
      </c>
      <c r="S30" s="58">
        <f t="shared" si="7"/>
        <v>33.152476752885931</v>
      </c>
      <c r="T30" s="58">
        <f t="shared" si="8"/>
        <v>48.665961068201504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11915.57525576869</v>
      </c>
      <c r="F31" s="56">
        <v>5717.86031622466</v>
      </c>
      <c r="G31" s="57">
        <f t="shared" si="0"/>
        <v>17633.435571993352</v>
      </c>
      <c r="H31" s="56">
        <v>198</v>
      </c>
      <c r="I31" s="56">
        <v>197</v>
      </c>
      <c r="J31" s="57">
        <f t="shared" si="1"/>
        <v>395</v>
      </c>
      <c r="K31" s="56">
        <v>0</v>
      </c>
      <c r="L31" s="56">
        <v>0</v>
      </c>
      <c r="M31" s="57">
        <f t="shared" si="2"/>
        <v>0</v>
      </c>
      <c r="N31" s="32">
        <f t="shared" si="9"/>
        <v>0.2786095972635777</v>
      </c>
      <c r="O31" s="32">
        <f t="shared" si="10"/>
        <v>0.1343734798887164</v>
      </c>
      <c r="P31" s="33">
        <f t="shared" si="11"/>
        <v>0.20667411593991269</v>
      </c>
      <c r="Q31" s="41"/>
      <c r="R31" s="58">
        <f t="shared" si="6"/>
        <v>60.179673008932781</v>
      </c>
      <c r="S31" s="58">
        <f t="shared" si="7"/>
        <v>29.024671655962742</v>
      </c>
      <c r="T31" s="58">
        <f t="shared" si="8"/>
        <v>44.641609043021141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11666.633052632309</v>
      </c>
      <c r="F32" s="56">
        <v>5075.1228590781184</v>
      </c>
      <c r="G32" s="57">
        <f t="shared" si="0"/>
        <v>16741.755911710428</v>
      </c>
      <c r="H32" s="56">
        <v>198</v>
      </c>
      <c r="I32" s="56">
        <v>197</v>
      </c>
      <c r="J32" s="57">
        <f t="shared" si="1"/>
        <v>395</v>
      </c>
      <c r="K32" s="56">
        <v>0</v>
      </c>
      <c r="L32" s="56">
        <v>0</v>
      </c>
      <c r="M32" s="57">
        <f t="shared" si="2"/>
        <v>0</v>
      </c>
      <c r="N32" s="32">
        <f t="shared" si="9"/>
        <v>0.27278883867920661</v>
      </c>
      <c r="O32" s="32">
        <f t="shared" si="10"/>
        <v>0.11926872671268374</v>
      </c>
      <c r="P32" s="33">
        <f t="shared" si="11"/>
        <v>0.19622311195159903</v>
      </c>
      <c r="Q32" s="41"/>
      <c r="R32" s="58">
        <f t="shared" si="6"/>
        <v>58.922389154708632</v>
      </c>
      <c r="S32" s="58">
        <f t="shared" si="7"/>
        <v>25.762044969939687</v>
      </c>
      <c r="T32" s="58">
        <f t="shared" si="8"/>
        <v>42.384192181545387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8671.1923548541836</v>
      </c>
      <c r="F33" s="56">
        <v>3524.7833771572332</v>
      </c>
      <c r="G33" s="57">
        <f t="shared" si="0"/>
        <v>12195.975732011417</v>
      </c>
      <c r="H33" s="56">
        <v>203</v>
      </c>
      <c r="I33" s="56">
        <v>198</v>
      </c>
      <c r="J33" s="57">
        <f t="shared" si="1"/>
        <v>401</v>
      </c>
      <c r="K33" s="56">
        <v>0</v>
      </c>
      <c r="L33" s="56">
        <v>0</v>
      </c>
      <c r="M33" s="57">
        <f t="shared" si="2"/>
        <v>0</v>
      </c>
      <c r="N33" s="32">
        <f t="shared" si="9"/>
        <v>0.19775570960714706</v>
      </c>
      <c r="O33" s="32">
        <f t="shared" si="10"/>
        <v>8.2416371519763221E-2</v>
      </c>
      <c r="P33" s="33">
        <f t="shared" si="11"/>
        <v>0.14080511374355104</v>
      </c>
      <c r="Q33" s="41"/>
      <c r="R33" s="58">
        <f t="shared" si="6"/>
        <v>42.71523327514376</v>
      </c>
      <c r="S33" s="58">
        <f t="shared" si="7"/>
        <v>17.801936248268856</v>
      </c>
      <c r="T33" s="58">
        <f t="shared" si="8"/>
        <v>30.413904568607023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3426.1856024725748</v>
      </c>
      <c r="F34" s="56">
        <v>2157.7956124051884</v>
      </c>
      <c r="G34" s="57">
        <f t="shared" si="0"/>
        <v>5583.9812148777637</v>
      </c>
      <c r="H34" s="56">
        <v>206</v>
      </c>
      <c r="I34" s="56">
        <v>197</v>
      </c>
      <c r="J34" s="57">
        <f t="shared" si="1"/>
        <v>403</v>
      </c>
      <c r="K34" s="56">
        <v>0</v>
      </c>
      <c r="L34" s="56">
        <v>0</v>
      </c>
      <c r="M34" s="57">
        <f t="shared" si="2"/>
        <v>0</v>
      </c>
      <c r="N34" s="32">
        <f t="shared" si="9"/>
        <v>7.6999856222414939E-2</v>
      </c>
      <c r="O34" s="32">
        <f t="shared" si="10"/>
        <v>5.0709616760791228E-2</v>
      </c>
      <c r="P34" s="33">
        <f t="shared" si="11"/>
        <v>6.4148299959536845E-2</v>
      </c>
      <c r="Q34" s="41"/>
      <c r="R34" s="58">
        <f t="shared" si="6"/>
        <v>16.631968944041624</v>
      </c>
      <c r="S34" s="58">
        <f t="shared" si="7"/>
        <v>10.953277220330905</v>
      </c>
      <c r="T34" s="58">
        <f t="shared" si="8"/>
        <v>13.85603279125996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1405.7224250371755</v>
      </c>
      <c r="F35" s="56">
        <v>1365.2483691881525</v>
      </c>
      <c r="G35" s="57">
        <f t="shared" si="0"/>
        <v>2770.9707942253281</v>
      </c>
      <c r="H35" s="56">
        <v>197</v>
      </c>
      <c r="I35" s="56">
        <v>197</v>
      </c>
      <c r="J35" s="57">
        <f t="shared" si="1"/>
        <v>394</v>
      </c>
      <c r="K35" s="56">
        <v>0</v>
      </c>
      <c r="L35" s="56">
        <v>0</v>
      </c>
      <c r="M35" s="57">
        <f t="shared" si="2"/>
        <v>0</v>
      </c>
      <c r="N35" s="32">
        <f t="shared" si="9"/>
        <v>3.3035401979629057E-2</v>
      </c>
      <c r="O35" s="32">
        <f t="shared" si="10"/>
        <v>3.2084235034502549E-2</v>
      </c>
      <c r="P35" s="33">
        <f t="shared" si="11"/>
        <v>3.2559818507065803E-2</v>
      </c>
      <c r="Q35" s="41"/>
      <c r="R35" s="58">
        <f t="shared" si="6"/>
        <v>7.1356468275998761</v>
      </c>
      <c r="S35" s="58">
        <f t="shared" si="7"/>
        <v>6.9301947674525506</v>
      </c>
      <c r="T35" s="58">
        <f t="shared" si="8"/>
        <v>7.0329207975262138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212.52289829160958</v>
      </c>
      <c r="F36" s="61">
        <v>358</v>
      </c>
      <c r="G36" s="62">
        <f t="shared" si="0"/>
        <v>570.52289829160964</v>
      </c>
      <c r="H36" s="61">
        <v>197</v>
      </c>
      <c r="I36" s="61">
        <v>197</v>
      </c>
      <c r="J36" s="62">
        <f t="shared" si="1"/>
        <v>394</v>
      </c>
      <c r="K36" s="61">
        <v>0</v>
      </c>
      <c r="L36" s="61">
        <v>0</v>
      </c>
      <c r="M36" s="62">
        <f t="shared" si="2"/>
        <v>0</v>
      </c>
      <c r="N36" s="34">
        <f t="shared" si="9"/>
        <v>4.9944279538355323E-3</v>
      </c>
      <c r="O36" s="34">
        <f t="shared" si="10"/>
        <v>8.4132355705959765E-3</v>
      </c>
      <c r="P36" s="35">
        <f t="shared" si="11"/>
        <v>6.7038317622157553E-3</v>
      </c>
      <c r="Q36" s="41"/>
      <c r="R36" s="58">
        <f t="shared" si="6"/>
        <v>1.0787964380284749</v>
      </c>
      <c r="S36" s="58">
        <f t="shared" si="7"/>
        <v>1.8172588832487309</v>
      </c>
      <c r="T36" s="58">
        <f t="shared" si="8"/>
        <v>1.4480276606386031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7197.9892571872242</v>
      </c>
      <c r="F37" s="64">
        <v>16199.370007586382</v>
      </c>
      <c r="G37" s="65">
        <f t="shared" si="0"/>
        <v>23397.359264773608</v>
      </c>
      <c r="H37" s="64">
        <v>88</v>
      </c>
      <c r="I37" s="64">
        <v>88</v>
      </c>
      <c r="J37" s="65">
        <f t="shared" si="1"/>
        <v>176</v>
      </c>
      <c r="K37" s="64">
        <v>172</v>
      </c>
      <c r="L37" s="64">
        <v>208</v>
      </c>
      <c r="M37" s="65">
        <f t="shared" si="2"/>
        <v>380</v>
      </c>
      <c r="N37" s="30">
        <f t="shared" si="9"/>
        <v>0.11672919786564648</v>
      </c>
      <c r="O37" s="30">
        <f t="shared" si="10"/>
        <v>0.22947883623620782</v>
      </c>
      <c r="P37" s="31">
        <f t="shared" si="11"/>
        <v>0.17690962424973997</v>
      </c>
      <c r="Q37" s="41"/>
      <c r="R37" s="58">
        <f t="shared" si="6"/>
        <v>27.684574066104709</v>
      </c>
      <c r="S37" s="58">
        <f t="shared" si="7"/>
        <v>54.727601376981021</v>
      </c>
      <c r="T37" s="58">
        <f t="shared" si="8"/>
        <v>42.081581411463326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7074.9499041018043</v>
      </c>
      <c r="F38" s="56">
        <v>15883.687050428445</v>
      </c>
      <c r="G38" s="57">
        <f t="shared" si="0"/>
        <v>22958.636954530251</v>
      </c>
      <c r="H38" s="56">
        <v>88</v>
      </c>
      <c r="I38" s="56">
        <v>88</v>
      </c>
      <c r="J38" s="57">
        <f t="shared" ref="J38:J47" si="12">+H38+I38</f>
        <v>176</v>
      </c>
      <c r="K38" s="56">
        <v>172</v>
      </c>
      <c r="L38" s="56">
        <v>182</v>
      </c>
      <c r="M38" s="57">
        <f t="shared" ref="M38:M47" si="13">+K38+L38</f>
        <v>354</v>
      </c>
      <c r="N38" s="32">
        <f t="shared" si="9"/>
        <v>0.11473387882884348</v>
      </c>
      <c r="O38" s="32">
        <f t="shared" si="10"/>
        <v>0.24762545289393312</v>
      </c>
      <c r="P38" s="33">
        <f t="shared" si="11"/>
        <v>0.18248948361416009</v>
      </c>
      <c r="Q38" s="41"/>
      <c r="R38" s="58">
        <f t="shared" si="6"/>
        <v>27.211345785006941</v>
      </c>
      <c r="S38" s="58">
        <f t="shared" si="7"/>
        <v>58.828470557142388</v>
      </c>
      <c r="T38" s="58">
        <f t="shared" si="8"/>
        <v>43.318182933075946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6980.2168340035014</v>
      </c>
      <c r="F39" s="56">
        <v>15537.481618613885</v>
      </c>
      <c r="G39" s="57">
        <f t="shared" si="0"/>
        <v>22517.698452617387</v>
      </c>
      <c r="H39" s="56">
        <v>88</v>
      </c>
      <c r="I39" s="56">
        <v>88</v>
      </c>
      <c r="J39" s="57">
        <f t="shared" si="12"/>
        <v>176</v>
      </c>
      <c r="K39" s="56">
        <v>174</v>
      </c>
      <c r="L39" s="56">
        <v>170</v>
      </c>
      <c r="M39" s="57">
        <f t="shared" si="13"/>
        <v>344</v>
      </c>
      <c r="N39" s="32">
        <f t="shared" si="9"/>
        <v>0.11229435061138195</v>
      </c>
      <c r="O39" s="32">
        <f t="shared" si="10"/>
        <v>0.25401323598309383</v>
      </c>
      <c r="P39" s="33">
        <f t="shared" si="11"/>
        <v>0.18258382891652655</v>
      </c>
      <c r="Q39" s="41"/>
      <c r="R39" s="58">
        <f t="shared" si="6"/>
        <v>26.642048984746189</v>
      </c>
      <c r="S39" s="58">
        <f t="shared" si="7"/>
        <v>60.22279697137165</v>
      </c>
      <c r="T39" s="58">
        <f t="shared" si="8"/>
        <v>43.303266255033435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6876.1154893581161</v>
      </c>
      <c r="F40" s="56">
        <v>15297.064997430918</v>
      </c>
      <c r="G40" s="57">
        <f t="shared" si="0"/>
        <v>22173.180486789035</v>
      </c>
      <c r="H40" s="56">
        <v>88</v>
      </c>
      <c r="I40" s="56">
        <v>132</v>
      </c>
      <c r="J40" s="57">
        <f t="shared" si="12"/>
        <v>220</v>
      </c>
      <c r="K40" s="56">
        <v>178</v>
      </c>
      <c r="L40" s="56">
        <v>170</v>
      </c>
      <c r="M40" s="57">
        <f t="shared" si="13"/>
        <v>348</v>
      </c>
      <c r="N40" s="32">
        <f t="shared" si="9"/>
        <v>0.10888199090065423</v>
      </c>
      <c r="O40" s="32">
        <f t="shared" si="10"/>
        <v>0.21645156493987602</v>
      </c>
      <c r="P40" s="33">
        <f t="shared" si="11"/>
        <v>0.16568911769778991</v>
      </c>
      <c r="Q40" s="41"/>
      <c r="R40" s="58">
        <f t="shared" si="6"/>
        <v>25.85005823066961</v>
      </c>
      <c r="S40" s="58">
        <f t="shared" si="7"/>
        <v>50.652533104075886</v>
      </c>
      <c r="T40" s="58">
        <f t="shared" si="8"/>
        <v>39.037289589417313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6741.3166673011583</v>
      </c>
      <c r="F41" s="56">
        <v>15029.80969965288</v>
      </c>
      <c r="G41" s="57">
        <f t="shared" si="0"/>
        <v>21771.126366954039</v>
      </c>
      <c r="H41" s="56">
        <v>90</v>
      </c>
      <c r="I41" s="56">
        <v>132</v>
      </c>
      <c r="J41" s="57">
        <f t="shared" si="12"/>
        <v>222</v>
      </c>
      <c r="K41" s="56">
        <v>173</v>
      </c>
      <c r="L41" s="56">
        <v>172</v>
      </c>
      <c r="M41" s="57">
        <f t="shared" si="13"/>
        <v>345</v>
      </c>
      <c r="N41" s="32">
        <f t="shared" si="9"/>
        <v>0.10813096155686447</v>
      </c>
      <c r="O41" s="32">
        <f t="shared" si="10"/>
        <v>0.2111877487024067</v>
      </c>
      <c r="P41" s="33">
        <f t="shared" si="11"/>
        <v>0.16306494073157499</v>
      </c>
      <c r="Q41" s="41"/>
      <c r="R41" s="58">
        <f t="shared" si="6"/>
        <v>25.632382765403644</v>
      </c>
      <c r="S41" s="58">
        <f t="shared" si="7"/>
        <v>49.440163485700261</v>
      </c>
      <c r="T41" s="58">
        <f t="shared" si="8"/>
        <v>38.397048266232872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4802.9046813354116</v>
      </c>
      <c r="F42" s="56">
        <v>12042.281063287304</v>
      </c>
      <c r="G42" s="57">
        <f t="shared" si="0"/>
        <v>16845.185744622715</v>
      </c>
      <c r="H42" s="56">
        <v>0</v>
      </c>
      <c r="I42" s="56">
        <v>0</v>
      </c>
      <c r="J42" s="57">
        <f t="shared" si="12"/>
        <v>0</v>
      </c>
      <c r="K42" s="56">
        <v>171</v>
      </c>
      <c r="L42" s="56">
        <v>172</v>
      </c>
      <c r="M42" s="57">
        <f t="shared" si="13"/>
        <v>343</v>
      </c>
      <c r="N42" s="32">
        <f t="shared" si="9"/>
        <v>0.11325468499659054</v>
      </c>
      <c r="O42" s="32">
        <f t="shared" si="10"/>
        <v>0.28231154030587269</v>
      </c>
      <c r="P42" s="33">
        <f t="shared" si="11"/>
        <v>0.19802955121582239</v>
      </c>
      <c r="Q42" s="41"/>
      <c r="R42" s="58">
        <f t="shared" si="6"/>
        <v>28.087161879154454</v>
      </c>
      <c r="S42" s="58">
        <f t="shared" si="7"/>
        <v>70.013261995856425</v>
      </c>
      <c r="T42" s="58">
        <f t="shared" si="8"/>
        <v>49.111328701523952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4417.7285781451365</v>
      </c>
      <c r="F43" s="56">
        <v>10214.578028549215</v>
      </c>
      <c r="G43" s="57">
        <f t="shared" si="0"/>
        <v>14632.30660669435</v>
      </c>
      <c r="H43" s="56">
        <v>0</v>
      </c>
      <c r="I43" s="56">
        <v>0</v>
      </c>
      <c r="J43" s="57">
        <f t="shared" si="12"/>
        <v>0</v>
      </c>
      <c r="K43" s="56">
        <v>171</v>
      </c>
      <c r="L43" s="56">
        <v>172</v>
      </c>
      <c r="M43" s="57">
        <f t="shared" si="13"/>
        <v>343</v>
      </c>
      <c r="N43" s="32">
        <f t="shared" si="9"/>
        <v>0.10417205664367894</v>
      </c>
      <c r="O43" s="32">
        <f t="shared" si="10"/>
        <v>0.23946403855376067</v>
      </c>
      <c r="P43" s="33">
        <f t="shared" si="11"/>
        <v>0.17201526623124178</v>
      </c>
      <c r="Q43" s="41"/>
      <c r="R43" s="58">
        <f t="shared" si="6"/>
        <v>25.834670047632375</v>
      </c>
      <c r="S43" s="58">
        <f t="shared" si="7"/>
        <v>59.387081561332643</v>
      </c>
      <c r="T43" s="58">
        <f t="shared" si="8"/>
        <v>42.659786025347962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4376.0020132275904</v>
      </c>
      <c r="F44" s="56">
        <v>9874.067847207114</v>
      </c>
      <c r="G44" s="57">
        <f t="shared" si="0"/>
        <v>14250.069860434705</v>
      </c>
      <c r="H44" s="56">
        <v>0</v>
      </c>
      <c r="I44" s="56">
        <v>0</v>
      </c>
      <c r="J44" s="57">
        <f t="shared" si="12"/>
        <v>0</v>
      </c>
      <c r="K44" s="56">
        <v>171</v>
      </c>
      <c r="L44" s="56">
        <v>172</v>
      </c>
      <c r="M44" s="57">
        <f t="shared" si="13"/>
        <v>343</v>
      </c>
      <c r="N44" s="32">
        <f t="shared" si="9"/>
        <v>0.10318812519401034</v>
      </c>
      <c r="O44" s="32">
        <f t="shared" si="10"/>
        <v>0.23148133550279243</v>
      </c>
      <c r="P44" s="33">
        <f t="shared" si="11"/>
        <v>0.16752174668995939</v>
      </c>
      <c r="Q44" s="41"/>
      <c r="R44" s="58">
        <f t="shared" si="6"/>
        <v>25.590655048114563</v>
      </c>
      <c r="S44" s="58">
        <f t="shared" si="7"/>
        <v>57.407371204692524</v>
      </c>
      <c r="T44" s="58">
        <f t="shared" si="8"/>
        <v>41.545393179109929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4328.8619422747515</v>
      </c>
      <c r="F45" s="56">
        <v>9392.6798720038278</v>
      </c>
      <c r="G45" s="57">
        <f t="shared" si="0"/>
        <v>13721.541814278578</v>
      </c>
      <c r="H45" s="56">
        <v>0</v>
      </c>
      <c r="I45" s="56">
        <v>0</v>
      </c>
      <c r="J45" s="57">
        <f t="shared" si="12"/>
        <v>0</v>
      </c>
      <c r="K45" s="56">
        <v>171</v>
      </c>
      <c r="L45" s="56">
        <v>172</v>
      </c>
      <c r="M45" s="57">
        <f t="shared" si="13"/>
        <v>343</v>
      </c>
      <c r="N45" s="32">
        <f t="shared" si="9"/>
        <v>0.10207654080066854</v>
      </c>
      <c r="O45" s="32">
        <f t="shared" si="10"/>
        <v>0.2201959834959637</v>
      </c>
      <c r="P45" s="33">
        <f t="shared" si="11"/>
        <v>0.16130844792483987</v>
      </c>
      <c r="Q45" s="41"/>
      <c r="R45" s="58">
        <f t="shared" si="6"/>
        <v>25.314982118565798</v>
      </c>
      <c r="S45" s="58">
        <f t="shared" si="7"/>
        <v>54.608603906999001</v>
      </c>
      <c r="T45" s="58">
        <f t="shared" si="8"/>
        <v>40.00449508536029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4319.7334611594069</v>
      </c>
      <c r="F46" s="56">
        <v>9260.7990871367801</v>
      </c>
      <c r="G46" s="57">
        <f t="shared" si="0"/>
        <v>13580.532548296187</v>
      </c>
      <c r="H46" s="56">
        <v>0</v>
      </c>
      <c r="I46" s="56">
        <v>0</v>
      </c>
      <c r="J46" s="57">
        <f t="shared" si="12"/>
        <v>0</v>
      </c>
      <c r="K46" s="56">
        <v>171</v>
      </c>
      <c r="L46" s="56">
        <v>168</v>
      </c>
      <c r="M46" s="57">
        <f t="shared" si="13"/>
        <v>339</v>
      </c>
      <c r="N46" s="32">
        <f t="shared" si="9"/>
        <v>0.10186128704865607</v>
      </c>
      <c r="O46" s="32">
        <f t="shared" si="10"/>
        <v>0.22227340358911243</v>
      </c>
      <c r="P46" s="33">
        <f t="shared" si="11"/>
        <v>0.16153454834304151</v>
      </c>
      <c r="Q46" s="41"/>
      <c r="R46" s="58">
        <f t="shared" si="6"/>
        <v>25.261599188066707</v>
      </c>
      <c r="S46" s="58">
        <f t="shared" si="7"/>
        <v>55.123804090099881</v>
      </c>
      <c r="T46" s="58">
        <f t="shared" si="8"/>
        <v>40.0605679890743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4363.7985455463559</v>
      </c>
      <c r="F47" s="56">
        <v>9008.4972491126355</v>
      </c>
      <c r="G47" s="57">
        <f t="shared" si="0"/>
        <v>13372.295794658992</v>
      </c>
      <c r="H47" s="56">
        <v>0</v>
      </c>
      <c r="I47" s="56">
        <v>0</v>
      </c>
      <c r="J47" s="57">
        <f t="shared" si="12"/>
        <v>0</v>
      </c>
      <c r="K47" s="56">
        <v>171</v>
      </c>
      <c r="L47" s="56">
        <v>172</v>
      </c>
      <c r="M47" s="57">
        <f t="shared" si="13"/>
        <v>343</v>
      </c>
      <c r="N47" s="32">
        <f t="shared" si="9"/>
        <v>0.10290036185498859</v>
      </c>
      <c r="O47" s="32">
        <f t="shared" si="10"/>
        <v>0.21118945163898714</v>
      </c>
      <c r="P47" s="33">
        <f t="shared" si="11"/>
        <v>0.15720276256299953</v>
      </c>
      <c r="Q47" s="41"/>
      <c r="R47" s="58">
        <f t="shared" si="6"/>
        <v>25.51928974003717</v>
      </c>
      <c r="S47" s="58">
        <f t="shared" si="7"/>
        <v>52.374984006468814</v>
      </c>
      <c r="T47" s="58">
        <f t="shared" si="8"/>
        <v>38.986285115623886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3746.3506473492689</v>
      </c>
      <c r="F48" s="56">
        <v>8552.3155136082696</v>
      </c>
      <c r="G48" s="57">
        <f t="shared" si="0"/>
        <v>12298.666160957539</v>
      </c>
      <c r="H48" s="56">
        <v>0</v>
      </c>
      <c r="I48" s="56">
        <v>0</v>
      </c>
      <c r="J48" s="57">
        <f t="shared" ref="J48:J58" si="14">+H48+I48</f>
        <v>0</v>
      </c>
      <c r="K48" s="56">
        <v>171</v>
      </c>
      <c r="L48" s="56">
        <v>170</v>
      </c>
      <c r="M48" s="57">
        <f t="shared" ref="M48:M58" si="15">+K48+L48</f>
        <v>341</v>
      </c>
      <c r="N48" s="32">
        <f t="shared" ref="N48" si="16">+E48/(H48*216+K48*248)</f>
        <v>8.8340658539645095E-2</v>
      </c>
      <c r="O48" s="32">
        <f t="shared" ref="O48" si="17">+F48/(I48*216+L48*248)</f>
        <v>0.20285378352960792</v>
      </c>
      <c r="P48" s="33">
        <f t="shared" ref="P48" si="18">+G48/(J48*216+M48*248)</f>
        <v>0.14542931322672334</v>
      </c>
      <c r="Q48" s="41"/>
      <c r="R48" s="58">
        <f t="shared" ref="R48" si="19">+E48/(H48+K48)</f>
        <v>21.908483317831983</v>
      </c>
      <c r="S48" s="58">
        <f t="shared" ref="S48" si="20">+F48/(I48+L48)</f>
        <v>50.30773831534276</v>
      </c>
      <c r="T48" s="58">
        <f t="shared" ref="T48" si="21">+G48/(J48+M48)</f>
        <v>36.066469680227385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3640.9246146664805</v>
      </c>
      <c r="F49" s="56">
        <v>7854.1999686195832</v>
      </c>
      <c r="G49" s="57">
        <f t="shared" si="0"/>
        <v>11495.124583286064</v>
      </c>
      <c r="H49" s="56">
        <v>0</v>
      </c>
      <c r="I49" s="56">
        <v>0</v>
      </c>
      <c r="J49" s="57">
        <f t="shared" si="14"/>
        <v>0</v>
      </c>
      <c r="K49" s="56">
        <v>171</v>
      </c>
      <c r="L49" s="56">
        <v>170</v>
      </c>
      <c r="M49" s="57">
        <f t="shared" si="15"/>
        <v>341</v>
      </c>
      <c r="N49" s="32">
        <f t="shared" si="9"/>
        <v>8.58546645601415E-2</v>
      </c>
      <c r="O49" s="32">
        <f t="shared" si="10"/>
        <v>0.18629506566934495</v>
      </c>
      <c r="P49" s="33">
        <f t="shared" si="11"/>
        <v>0.13592759179933384</v>
      </c>
      <c r="Q49" s="41"/>
      <c r="R49" s="58">
        <f t="shared" si="6"/>
        <v>21.291956810915089</v>
      </c>
      <c r="S49" s="58">
        <f t="shared" si="7"/>
        <v>46.201176285997548</v>
      </c>
      <c r="T49" s="58">
        <f t="shared" si="8"/>
        <v>33.710042766234793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3316.2747393103905</v>
      </c>
      <c r="F50" s="56">
        <v>7941.2593504526367</v>
      </c>
      <c r="G50" s="57">
        <f t="shared" si="0"/>
        <v>11257.534089763027</v>
      </c>
      <c r="H50" s="56">
        <v>0</v>
      </c>
      <c r="I50" s="56">
        <v>0</v>
      </c>
      <c r="J50" s="57">
        <f t="shared" si="14"/>
        <v>0</v>
      </c>
      <c r="K50" s="56">
        <v>171</v>
      </c>
      <c r="L50" s="56">
        <v>170</v>
      </c>
      <c r="M50" s="57">
        <f t="shared" si="15"/>
        <v>341</v>
      </c>
      <c r="N50" s="32">
        <f t="shared" si="9"/>
        <v>7.8199272290850552E-2</v>
      </c>
      <c r="O50" s="32">
        <f t="shared" si="10"/>
        <v>0.18836004151927507</v>
      </c>
      <c r="P50" s="33">
        <f t="shared" si="11"/>
        <v>0.13311813085047566</v>
      </c>
      <c r="Q50" s="41"/>
      <c r="R50" s="58">
        <f t="shared" si="6"/>
        <v>19.393419528130938</v>
      </c>
      <c r="S50" s="58">
        <f t="shared" si="7"/>
        <v>46.713290296780215</v>
      </c>
      <c r="T50" s="58">
        <f t="shared" si="8"/>
        <v>33.01329645091797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3069.5324371516986</v>
      </c>
      <c r="F51" s="56">
        <v>7355.1751487428128</v>
      </c>
      <c r="G51" s="57">
        <f t="shared" si="0"/>
        <v>10424.707585894512</v>
      </c>
      <c r="H51" s="56">
        <v>0</v>
      </c>
      <c r="I51" s="56">
        <v>0</v>
      </c>
      <c r="J51" s="57">
        <f t="shared" si="14"/>
        <v>0</v>
      </c>
      <c r="K51" s="56">
        <v>171</v>
      </c>
      <c r="L51" s="56">
        <v>170</v>
      </c>
      <c r="M51" s="57">
        <f t="shared" si="15"/>
        <v>341</v>
      </c>
      <c r="N51" s="32">
        <f t="shared" si="9"/>
        <v>7.238097616373558E-2</v>
      </c>
      <c r="O51" s="32">
        <f t="shared" si="10"/>
        <v>0.17445861358498133</v>
      </c>
      <c r="P51" s="33">
        <f t="shared" si="11"/>
        <v>0.12327012091919534</v>
      </c>
      <c r="Q51" s="41"/>
      <c r="R51" s="58">
        <f t="shared" si="6"/>
        <v>17.950482088606424</v>
      </c>
      <c r="S51" s="58">
        <f t="shared" si="7"/>
        <v>43.265736169075367</v>
      </c>
      <c r="T51" s="58">
        <f t="shared" si="8"/>
        <v>30.570989987960445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3088.1993500613148</v>
      </c>
      <c r="F52" s="56">
        <v>7233.0696660523599</v>
      </c>
      <c r="G52" s="57">
        <f t="shared" si="0"/>
        <v>10321.269016113674</v>
      </c>
      <c r="H52" s="56">
        <v>0</v>
      </c>
      <c r="I52" s="56">
        <v>0</v>
      </c>
      <c r="J52" s="57">
        <f t="shared" si="14"/>
        <v>0</v>
      </c>
      <c r="K52" s="56">
        <v>171</v>
      </c>
      <c r="L52" s="56">
        <v>170</v>
      </c>
      <c r="M52" s="57">
        <f t="shared" si="15"/>
        <v>341</v>
      </c>
      <c r="N52" s="32">
        <f t="shared" si="9"/>
        <v>7.2821150491919326E-2</v>
      </c>
      <c r="O52" s="32">
        <f t="shared" si="10"/>
        <v>0.17156237348321537</v>
      </c>
      <c r="P52" s="33">
        <f t="shared" si="11"/>
        <v>0.12204698013567394</v>
      </c>
      <c r="Q52" s="41"/>
      <c r="R52" s="58">
        <f t="shared" si="6"/>
        <v>18.059645321995994</v>
      </c>
      <c r="S52" s="58">
        <f t="shared" si="7"/>
        <v>42.54746862383741</v>
      </c>
      <c r="T52" s="58">
        <f t="shared" si="8"/>
        <v>30.267651073647137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3027.0141721796954</v>
      </c>
      <c r="F53" s="56">
        <v>7142.7395209532779</v>
      </c>
      <c r="G53" s="57">
        <f t="shared" si="0"/>
        <v>10169.753693132974</v>
      </c>
      <c r="H53" s="56">
        <v>0</v>
      </c>
      <c r="I53" s="56">
        <v>0</v>
      </c>
      <c r="J53" s="57">
        <f t="shared" si="14"/>
        <v>0</v>
      </c>
      <c r="K53" s="56">
        <v>163</v>
      </c>
      <c r="L53" s="56">
        <v>167</v>
      </c>
      <c r="M53" s="57">
        <f t="shared" si="15"/>
        <v>330</v>
      </c>
      <c r="N53" s="32">
        <f t="shared" si="9"/>
        <v>7.48816092464797E-2</v>
      </c>
      <c r="O53" s="32">
        <f t="shared" si="10"/>
        <v>0.1724632876413289</v>
      </c>
      <c r="P53" s="33">
        <f t="shared" si="11"/>
        <v>0.12426385255538824</v>
      </c>
      <c r="Q53" s="41"/>
      <c r="R53" s="58">
        <f t="shared" si="6"/>
        <v>18.570639093126964</v>
      </c>
      <c r="S53" s="58">
        <f t="shared" si="7"/>
        <v>42.770895335049566</v>
      </c>
      <c r="T53" s="58">
        <f t="shared" si="8"/>
        <v>30.817435433736286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2808.4734654776898</v>
      </c>
      <c r="F54" s="56">
        <v>6856.1959506451176</v>
      </c>
      <c r="G54" s="57">
        <f t="shared" si="0"/>
        <v>9664.6694161228079</v>
      </c>
      <c r="H54" s="56">
        <v>0</v>
      </c>
      <c r="I54" s="56">
        <v>0</v>
      </c>
      <c r="J54" s="57">
        <f t="shared" si="14"/>
        <v>0</v>
      </c>
      <c r="K54" s="56">
        <v>163</v>
      </c>
      <c r="L54" s="56">
        <v>169</v>
      </c>
      <c r="M54" s="57">
        <f t="shared" si="15"/>
        <v>332</v>
      </c>
      <c r="N54" s="32">
        <f t="shared" si="9"/>
        <v>6.9475397424245244E-2</v>
      </c>
      <c r="O54" s="32">
        <f t="shared" si="10"/>
        <v>0.1635855113248024</v>
      </c>
      <c r="P54" s="33">
        <f t="shared" si="11"/>
        <v>0.11738084697001078</v>
      </c>
      <c r="Q54" s="41"/>
      <c r="R54" s="58">
        <f t="shared" si="6"/>
        <v>17.229898561212821</v>
      </c>
      <c r="S54" s="58">
        <f t="shared" si="7"/>
        <v>40.569206808550994</v>
      </c>
      <c r="T54" s="58">
        <f t="shared" si="8"/>
        <v>29.110450048562676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1904.1111790498478</v>
      </c>
      <c r="F55" s="56">
        <v>5279.5529658226214</v>
      </c>
      <c r="G55" s="57">
        <f t="shared" si="0"/>
        <v>7183.6641448724695</v>
      </c>
      <c r="H55" s="56">
        <v>0</v>
      </c>
      <c r="I55" s="56">
        <v>0</v>
      </c>
      <c r="J55" s="57">
        <f t="shared" si="14"/>
        <v>0</v>
      </c>
      <c r="K55" s="56">
        <v>169</v>
      </c>
      <c r="L55" s="56">
        <v>169</v>
      </c>
      <c r="M55" s="57">
        <f t="shared" si="15"/>
        <v>338</v>
      </c>
      <c r="N55" s="32">
        <f t="shared" si="9"/>
        <v>4.5431169570763694E-2</v>
      </c>
      <c r="O55" s="32">
        <f t="shared" si="10"/>
        <v>0.12596757410342196</v>
      </c>
      <c r="P55" s="33">
        <f t="shared" si="11"/>
        <v>8.5699371837092836E-2</v>
      </c>
      <c r="Q55" s="41"/>
      <c r="R55" s="58">
        <f t="shared" si="6"/>
        <v>11.266930053549395</v>
      </c>
      <c r="S55" s="58">
        <f t="shared" si="7"/>
        <v>31.239958377648648</v>
      </c>
      <c r="T55" s="58">
        <f t="shared" si="8"/>
        <v>21.253444215599021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1857.4575056644533</v>
      </c>
      <c r="F56" s="56">
        <v>5109.2537956646265</v>
      </c>
      <c r="G56" s="57">
        <f t="shared" si="0"/>
        <v>6966.71130132908</v>
      </c>
      <c r="H56" s="56">
        <v>0</v>
      </c>
      <c r="I56" s="56">
        <v>0</v>
      </c>
      <c r="J56" s="57">
        <f t="shared" si="14"/>
        <v>0</v>
      </c>
      <c r="K56" s="56">
        <v>171</v>
      </c>
      <c r="L56" s="56">
        <v>169</v>
      </c>
      <c r="M56" s="57">
        <f t="shared" si="15"/>
        <v>340</v>
      </c>
      <c r="N56" s="32">
        <f t="shared" si="9"/>
        <v>4.3799695945681318E-2</v>
      </c>
      <c r="O56" s="32">
        <f t="shared" si="10"/>
        <v>0.1219043184688067</v>
      </c>
      <c r="P56" s="33">
        <f t="shared" si="11"/>
        <v>8.2622287729234814E-2</v>
      </c>
      <c r="Q56" s="41"/>
      <c r="R56" s="58">
        <f t="shared" si="6"/>
        <v>10.862324594528966</v>
      </c>
      <c r="S56" s="58">
        <f t="shared" si="7"/>
        <v>30.232270980264062</v>
      </c>
      <c r="T56" s="58">
        <f t="shared" si="8"/>
        <v>20.490327356850237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1647.9683631147966</v>
      </c>
      <c r="F57" s="56">
        <v>3872.5631162015061</v>
      </c>
      <c r="G57" s="57">
        <f t="shared" si="0"/>
        <v>5520.5314793163025</v>
      </c>
      <c r="H57" s="56">
        <v>0</v>
      </c>
      <c r="I57" s="56">
        <v>0</v>
      </c>
      <c r="J57" s="57">
        <f t="shared" si="14"/>
        <v>0</v>
      </c>
      <c r="K57" s="56">
        <v>182</v>
      </c>
      <c r="L57" s="56">
        <v>169</v>
      </c>
      <c r="M57" s="57">
        <f t="shared" si="15"/>
        <v>351</v>
      </c>
      <c r="N57" s="32">
        <f t="shared" si="9"/>
        <v>3.6511174298005954E-2</v>
      </c>
      <c r="O57" s="32">
        <f t="shared" si="10"/>
        <v>9.2397478435806119E-2</v>
      </c>
      <c r="P57" s="33">
        <f t="shared" si="11"/>
        <v>6.3419394808798615E-2</v>
      </c>
      <c r="Q57" s="41"/>
      <c r="R57" s="58">
        <f t="shared" si="6"/>
        <v>9.0547712259054762</v>
      </c>
      <c r="S57" s="58">
        <f t="shared" si="7"/>
        <v>22.914574652079917</v>
      </c>
      <c r="T57" s="58">
        <f t="shared" si="8"/>
        <v>15.728009912582058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1616.618576102918</v>
      </c>
      <c r="F58" s="61">
        <v>3701.0000000000009</v>
      </c>
      <c r="G58" s="62">
        <f t="shared" si="0"/>
        <v>5317.6185761029192</v>
      </c>
      <c r="H58" s="56">
        <v>0</v>
      </c>
      <c r="I58" s="56">
        <v>0</v>
      </c>
      <c r="J58" s="57">
        <f t="shared" si="14"/>
        <v>0</v>
      </c>
      <c r="K58" s="56">
        <v>168</v>
      </c>
      <c r="L58" s="56">
        <v>169</v>
      </c>
      <c r="M58" s="57">
        <f t="shared" si="15"/>
        <v>337</v>
      </c>
      <c r="N58" s="34">
        <f t="shared" si="9"/>
        <v>3.8801329111533174E-2</v>
      </c>
      <c r="O58" s="34">
        <f t="shared" si="10"/>
        <v>8.8304065661385781E-2</v>
      </c>
      <c r="P58" s="35">
        <f t="shared" si="11"/>
        <v>6.3626143583120978E-2</v>
      </c>
      <c r="Q58" s="41"/>
      <c r="R58" s="58">
        <f t="shared" si="6"/>
        <v>9.6227296196602268</v>
      </c>
      <c r="S58" s="58">
        <f t="shared" si="7"/>
        <v>21.899408284023675</v>
      </c>
      <c r="T58" s="58">
        <f t="shared" si="8"/>
        <v>15.779283608614003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6484.7092544095194</v>
      </c>
      <c r="F59" s="64">
        <v>13154.129144817995</v>
      </c>
      <c r="G59" s="65">
        <f t="shared" si="0"/>
        <v>19638.838399227512</v>
      </c>
      <c r="H59" s="66">
        <v>45</v>
      </c>
      <c r="I59" s="64">
        <v>8</v>
      </c>
      <c r="J59" s="65">
        <f t="shared" si="1"/>
        <v>53</v>
      </c>
      <c r="K59" s="66">
        <v>105</v>
      </c>
      <c r="L59" s="64">
        <v>124</v>
      </c>
      <c r="M59" s="65">
        <f t="shared" si="2"/>
        <v>229</v>
      </c>
      <c r="N59" s="30">
        <f t="shared" si="9"/>
        <v>0.1813397442508255</v>
      </c>
      <c r="O59" s="30">
        <f t="shared" si="10"/>
        <v>0.404991660862623</v>
      </c>
      <c r="P59" s="31">
        <f t="shared" si="11"/>
        <v>0.28779071511177479</v>
      </c>
      <c r="Q59" s="41"/>
      <c r="R59" s="58">
        <f t="shared" si="6"/>
        <v>43.231395029396793</v>
      </c>
      <c r="S59" s="58">
        <f t="shared" si="7"/>
        <v>99.652493521348447</v>
      </c>
      <c r="T59" s="58">
        <f t="shared" si="8"/>
        <v>69.641270919246494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6607.395807638457</v>
      </c>
      <c r="F60" s="56">
        <v>12938.870694180698</v>
      </c>
      <c r="G60" s="57">
        <f t="shared" si="0"/>
        <v>19546.266501819155</v>
      </c>
      <c r="H60" s="55">
        <v>45</v>
      </c>
      <c r="I60" s="56">
        <v>8</v>
      </c>
      <c r="J60" s="57">
        <f t="shared" ref="J60:J84" si="22">+H60+I60</f>
        <v>53</v>
      </c>
      <c r="K60" s="55">
        <v>87</v>
      </c>
      <c r="L60" s="56">
        <v>123</v>
      </c>
      <c r="M60" s="57">
        <f t="shared" ref="M60:M84" si="23">+K60+L60</f>
        <v>210</v>
      </c>
      <c r="N60" s="32">
        <f t="shared" si="9"/>
        <v>0.21112588853650488</v>
      </c>
      <c r="O60" s="32">
        <f t="shared" si="10"/>
        <v>0.40142934643151829</v>
      </c>
      <c r="P60" s="33">
        <f t="shared" si="11"/>
        <v>0.30767955077791137</v>
      </c>
      <c r="Q60" s="41"/>
      <c r="R60" s="58">
        <f t="shared" si="6"/>
        <v>50.056028845745885</v>
      </c>
      <c r="S60" s="58">
        <f t="shared" si="7"/>
        <v>98.770005299089291</v>
      </c>
      <c r="T60" s="58">
        <f t="shared" si="8"/>
        <v>74.320404949882715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6568.2204642366205</v>
      </c>
      <c r="F61" s="56">
        <v>12400.682928107126</v>
      </c>
      <c r="G61" s="57">
        <f t="shared" si="0"/>
        <v>18968.903392343746</v>
      </c>
      <c r="H61" s="55">
        <v>45</v>
      </c>
      <c r="I61" s="56">
        <v>8</v>
      </c>
      <c r="J61" s="57">
        <f t="shared" si="22"/>
        <v>53</v>
      </c>
      <c r="K61" s="55">
        <v>87</v>
      </c>
      <c r="L61" s="56">
        <v>123</v>
      </c>
      <c r="M61" s="57">
        <f t="shared" si="23"/>
        <v>210</v>
      </c>
      <c r="N61" s="32">
        <f t="shared" si="9"/>
        <v>0.20987412015071</v>
      </c>
      <c r="O61" s="32">
        <f t="shared" si="10"/>
        <v>0.38473203425499897</v>
      </c>
      <c r="P61" s="33">
        <f t="shared" si="11"/>
        <v>0.2985912257956137</v>
      </c>
      <c r="Q61" s="41"/>
      <c r="R61" s="58">
        <f t="shared" si="6"/>
        <v>49.759245941186521</v>
      </c>
      <c r="S61" s="58">
        <f t="shared" si="7"/>
        <v>94.661701741275763</v>
      </c>
      <c r="T61" s="58">
        <f t="shared" si="8"/>
        <v>72.125107955679638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6667.2864810794845</v>
      </c>
      <c r="F62" s="56">
        <v>11869.405897492103</v>
      </c>
      <c r="G62" s="57">
        <f t="shared" si="0"/>
        <v>18536.692378571588</v>
      </c>
      <c r="H62" s="55">
        <v>45</v>
      </c>
      <c r="I62" s="56">
        <v>8</v>
      </c>
      <c r="J62" s="57">
        <f t="shared" si="22"/>
        <v>53</v>
      </c>
      <c r="K62" s="55">
        <v>87</v>
      </c>
      <c r="L62" s="56">
        <v>123</v>
      </c>
      <c r="M62" s="57">
        <f t="shared" si="23"/>
        <v>210</v>
      </c>
      <c r="N62" s="32">
        <f t="shared" si="9"/>
        <v>0.21303957314287719</v>
      </c>
      <c r="O62" s="32">
        <f t="shared" si="10"/>
        <v>0.36824912811777433</v>
      </c>
      <c r="P62" s="33">
        <f t="shared" si="11"/>
        <v>0.29178775309425115</v>
      </c>
      <c r="Q62" s="41"/>
      <c r="R62" s="58">
        <f t="shared" si="6"/>
        <v>50.509746068783976</v>
      </c>
      <c r="S62" s="58">
        <f t="shared" si="7"/>
        <v>90.606151889252686</v>
      </c>
      <c r="T62" s="58">
        <f t="shared" si="8"/>
        <v>70.481720070614401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6656.3709806592824</v>
      </c>
      <c r="F63" s="56">
        <v>11328.326619659147</v>
      </c>
      <c r="G63" s="57">
        <f t="shared" si="0"/>
        <v>17984.697600318428</v>
      </c>
      <c r="H63" s="55">
        <v>45</v>
      </c>
      <c r="I63" s="56">
        <v>8</v>
      </c>
      <c r="J63" s="57">
        <f t="shared" si="22"/>
        <v>53</v>
      </c>
      <c r="K63" s="55">
        <v>88</v>
      </c>
      <c r="L63" s="56">
        <v>123</v>
      </c>
      <c r="M63" s="57">
        <f t="shared" si="23"/>
        <v>211</v>
      </c>
      <c r="N63" s="32">
        <f t="shared" si="9"/>
        <v>0.21101860831407818</v>
      </c>
      <c r="O63" s="32">
        <f t="shared" si="10"/>
        <v>0.35146210659155952</v>
      </c>
      <c r="P63" s="33">
        <f t="shared" si="11"/>
        <v>0.28199789262917757</v>
      </c>
      <c r="Q63" s="41"/>
      <c r="R63" s="58">
        <f t="shared" si="6"/>
        <v>50.047902110220171</v>
      </c>
      <c r="S63" s="58">
        <f t="shared" si="7"/>
        <v>86.475775722588907</v>
      </c>
      <c r="T63" s="58">
        <f t="shared" si="8"/>
        <v>68.123854546660709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6797.7981759184622</v>
      </c>
      <c r="F64" s="56">
        <v>10329.598974395763</v>
      </c>
      <c r="G64" s="57">
        <f t="shared" si="0"/>
        <v>17127.397150314224</v>
      </c>
      <c r="H64" s="55">
        <v>41</v>
      </c>
      <c r="I64" s="56">
        <v>8</v>
      </c>
      <c r="J64" s="57">
        <f t="shared" si="22"/>
        <v>49</v>
      </c>
      <c r="K64" s="55">
        <v>89</v>
      </c>
      <c r="L64" s="56">
        <v>124</v>
      </c>
      <c r="M64" s="57">
        <f t="shared" si="23"/>
        <v>213</v>
      </c>
      <c r="N64" s="3">
        <f t="shared" si="9"/>
        <v>0.21979430211841899</v>
      </c>
      <c r="O64" s="3">
        <f t="shared" si="10"/>
        <v>0.3180295250737612</v>
      </c>
      <c r="P64" s="4">
        <f t="shared" si="11"/>
        <v>0.27011413623382263</v>
      </c>
      <c r="Q64" s="41"/>
      <c r="R64" s="58">
        <f t="shared" si="6"/>
        <v>52.290755199372789</v>
      </c>
      <c r="S64" s="58">
        <f t="shared" si="7"/>
        <v>78.254537684816384</v>
      </c>
      <c r="T64" s="58">
        <f t="shared" si="8"/>
        <v>65.37174484852757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6182.4397802491339</v>
      </c>
      <c r="F65" s="56">
        <v>7482.7467025298147</v>
      </c>
      <c r="G65" s="57">
        <f t="shared" si="0"/>
        <v>13665.186482778949</v>
      </c>
      <c r="H65" s="55">
        <v>23</v>
      </c>
      <c r="I65" s="56">
        <v>8</v>
      </c>
      <c r="J65" s="57">
        <f t="shared" si="22"/>
        <v>31</v>
      </c>
      <c r="K65" s="55">
        <v>109</v>
      </c>
      <c r="L65" s="56">
        <v>124</v>
      </c>
      <c r="M65" s="57">
        <f t="shared" si="23"/>
        <v>233</v>
      </c>
      <c r="N65" s="3">
        <f t="shared" si="9"/>
        <v>0.19320124313278544</v>
      </c>
      <c r="O65" s="3">
        <f t="shared" si="10"/>
        <v>0.23038013246705094</v>
      </c>
      <c r="P65" s="4">
        <f t="shared" si="11"/>
        <v>0.21192907076270082</v>
      </c>
      <c r="Q65" s="41"/>
      <c r="R65" s="58">
        <f t="shared" si="6"/>
        <v>46.836665001887376</v>
      </c>
      <c r="S65" s="58">
        <f t="shared" si="7"/>
        <v>56.687475019165262</v>
      </c>
      <c r="T65" s="58">
        <f t="shared" si="8"/>
        <v>51.762070010526323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2578.0866944667137</v>
      </c>
      <c r="F66" s="56">
        <v>3774.2937162085527</v>
      </c>
      <c r="G66" s="57">
        <f t="shared" si="0"/>
        <v>6352.3804106752668</v>
      </c>
      <c r="H66" s="55">
        <v>22</v>
      </c>
      <c r="I66" s="56">
        <v>7</v>
      </c>
      <c r="J66" s="57">
        <f t="shared" si="22"/>
        <v>29</v>
      </c>
      <c r="K66" s="55">
        <v>44</v>
      </c>
      <c r="L66" s="56">
        <v>59</v>
      </c>
      <c r="M66" s="57">
        <f t="shared" si="23"/>
        <v>103</v>
      </c>
      <c r="N66" s="3">
        <f t="shared" si="9"/>
        <v>0.16458673994297202</v>
      </c>
      <c r="O66" s="3">
        <f t="shared" si="10"/>
        <v>0.2337892539772394</v>
      </c>
      <c r="P66" s="4">
        <f t="shared" si="11"/>
        <v>0.19971014872595783</v>
      </c>
      <c r="Q66" s="41"/>
      <c r="R66" s="58">
        <f t="shared" si="6"/>
        <v>39.061919613132027</v>
      </c>
      <c r="S66" s="58">
        <f t="shared" si="7"/>
        <v>57.186268427402311</v>
      </c>
      <c r="T66" s="58">
        <f t="shared" si="8"/>
        <v>48.124094020267172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1738.2574390027821</v>
      </c>
      <c r="F67" s="56">
        <v>3666.6593035223946</v>
      </c>
      <c r="G67" s="57">
        <f t="shared" si="0"/>
        <v>5404.9167425251762</v>
      </c>
      <c r="H67" s="55">
        <v>22</v>
      </c>
      <c r="I67" s="56">
        <v>7</v>
      </c>
      <c r="J67" s="57">
        <f t="shared" si="22"/>
        <v>29</v>
      </c>
      <c r="K67" s="55">
        <v>44</v>
      </c>
      <c r="L67" s="56">
        <v>59</v>
      </c>
      <c r="M67" s="57">
        <f t="shared" si="23"/>
        <v>103</v>
      </c>
      <c r="N67" s="3">
        <f t="shared" si="9"/>
        <v>0.11097149125400806</v>
      </c>
      <c r="O67" s="3">
        <f t="shared" si="10"/>
        <v>0.22712210750262601</v>
      </c>
      <c r="P67" s="4">
        <f t="shared" si="11"/>
        <v>0.16992318732787903</v>
      </c>
      <c r="Q67" s="41"/>
      <c r="R67" s="58">
        <f t="shared" si="6"/>
        <v>26.337233924284579</v>
      </c>
      <c r="S67" s="58">
        <f t="shared" si="7"/>
        <v>55.555443992763557</v>
      </c>
      <c r="T67" s="58">
        <f t="shared" si="8"/>
        <v>40.946338958524059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1165.6270066867705</v>
      </c>
      <c r="F68" s="56">
        <v>3558.3301899350022</v>
      </c>
      <c r="G68" s="57">
        <f t="shared" si="0"/>
        <v>4723.9571966217727</v>
      </c>
      <c r="H68" s="55">
        <v>24</v>
      </c>
      <c r="I68" s="56">
        <v>26</v>
      </c>
      <c r="J68" s="57">
        <f t="shared" si="22"/>
        <v>50</v>
      </c>
      <c r="K68" s="55">
        <v>46</v>
      </c>
      <c r="L68" s="56">
        <v>40</v>
      </c>
      <c r="M68" s="57">
        <f t="shared" si="23"/>
        <v>86</v>
      </c>
      <c r="N68" s="3">
        <f t="shared" si="9"/>
        <v>7.0252350933387803E-2</v>
      </c>
      <c r="O68" s="3">
        <f t="shared" si="10"/>
        <v>0.22903773107202641</v>
      </c>
      <c r="P68" s="4">
        <f t="shared" si="11"/>
        <v>0.14703552031317768</v>
      </c>
      <c r="Q68" s="41"/>
      <c r="R68" s="58">
        <f t="shared" si="6"/>
        <v>16.651814381239578</v>
      </c>
      <c r="S68" s="58">
        <f t="shared" si="7"/>
        <v>53.914093786893972</v>
      </c>
      <c r="T68" s="58">
        <f t="shared" si="8"/>
        <v>34.734979386924799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659.52265345688159</v>
      </c>
      <c r="F69" s="61">
        <v>1683.0000000000005</v>
      </c>
      <c r="G69" s="62">
        <f t="shared" si="0"/>
        <v>2342.5226534568819</v>
      </c>
      <c r="H69" s="67">
        <v>26</v>
      </c>
      <c r="I69" s="61">
        <v>26</v>
      </c>
      <c r="J69" s="62">
        <f t="shared" si="22"/>
        <v>52</v>
      </c>
      <c r="K69" s="67">
        <v>40</v>
      </c>
      <c r="L69" s="61">
        <v>40</v>
      </c>
      <c r="M69" s="62">
        <f t="shared" si="23"/>
        <v>80</v>
      </c>
      <c r="N69" s="6">
        <f t="shared" si="9"/>
        <v>4.2451252153506799E-2</v>
      </c>
      <c r="O69" s="6">
        <f t="shared" si="10"/>
        <v>0.10832904222451084</v>
      </c>
      <c r="P69" s="7">
        <f t="shared" si="11"/>
        <v>7.5390147189008813E-2</v>
      </c>
      <c r="Q69" s="41"/>
      <c r="R69" s="58">
        <f t="shared" si="6"/>
        <v>9.9927674766194183</v>
      </c>
      <c r="S69" s="58">
        <f t="shared" si="7"/>
        <v>25.500000000000007</v>
      </c>
      <c r="T69" s="58">
        <f t="shared" si="8"/>
        <v>17.74638373830971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16563</v>
      </c>
      <c r="F70" s="64">
        <v>3879.659419203369</v>
      </c>
      <c r="G70" s="65">
        <f t="shared" si="0"/>
        <v>20442.65941920337</v>
      </c>
      <c r="H70" s="66">
        <v>348</v>
      </c>
      <c r="I70" s="64">
        <v>350</v>
      </c>
      <c r="J70" s="65">
        <f t="shared" si="22"/>
        <v>698</v>
      </c>
      <c r="K70" s="66">
        <v>0</v>
      </c>
      <c r="L70" s="64">
        <v>0</v>
      </c>
      <c r="M70" s="65">
        <f t="shared" si="23"/>
        <v>0</v>
      </c>
      <c r="N70" s="15">
        <f t="shared" si="9"/>
        <v>0.22034642401021712</v>
      </c>
      <c r="O70" s="15">
        <f t="shared" si="10"/>
        <v>5.1318246285758852E-2</v>
      </c>
      <c r="P70" s="16">
        <f t="shared" si="11"/>
        <v>0.13559017443491569</v>
      </c>
      <c r="Q70" s="41"/>
      <c r="R70" s="58">
        <f t="shared" si="6"/>
        <v>47.594827586206897</v>
      </c>
      <c r="S70" s="58">
        <f t="shared" si="7"/>
        <v>11.084741197723911</v>
      </c>
      <c r="T70" s="58">
        <f t="shared" si="8"/>
        <v>29.287477677941791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22741.101454817264</v>
      </c>
      <c r="F71" s="56">
        <v>5966.2748003303268</v>
      </c>
      <c r="G71" s="57">
        <f t="shared" ref="G71:G84" si="24">+E71+F71</f>
        <v>28707.376255147592</v>
      </c>
      <c r="H71" s="55">
        <v>350</v>
      </c>
      <c r="I71" s="56">
        <v>350</v>
      </c>
      <c r="J71" s="57">
        <f t="shared" si="22"/>
        <v>700</v>
      </c>
      <c r="K71" s="55">
        <v>0</v>
      </c>
      <c r="L71" s="56">
        <v>0</v>
      </c>
      <c r="M71" s="57">
        <f t="shared" si="23"/>
        <v>0</v>
      </c>
      <c r="N71" s="3">
        <f t="shared" si="9"/>
        <v>0.30080822030181564</v>
      </c>
      <c r="O71" s="3">
        <f t="shared" si="10"/>
        <v>7.8918978840348236E-2</v>
      </c>
      <c r="P71" s="4">
        <f t="shared" si="11"/>
        <v>0.18986359957108195</v>
      </c>
      <c r="Q71" s="41"/>
      <c r="R71" s="58">
        <f t="shared" ref="R71:R86" si="25">+E71/(H71+K71)</f>
        <v>64.974575585192184</v>
      </c>
      <c r="S71" s="58">
        <f t="shared" ref="S71:S86" si="26">+F71/(I71+L71)</f>
        <v>17.046499429515219</v>
      </c>
      <c r="T71" s="58">
        <f t="shared" ref="T71:T85" si="27">+G71/(J71+M71)</f>
        <v>41.010537507353703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30710.008079128787</v>
      </c>
      <c r="F72" s="56">
        <v>10135.81008169388</v>
      </c>
      <c r="G72" s="57">
        <f t="shared" si="24"/>
        <v>40845.818160822666</v>
      </c>
      <c r="H72" s="55">
        <v>350</v>
      </c>
      <c r="I72" s="56">
        <v>348</v>
      </c>
      <c r="J72" s="57">
        <f t="shared" si="22"/>
        <v>698</v>
      </c>
      <c r="K72" s="55">
        <v>0</v>
      </c>
      <c r="L72" s="56">
        <v>0</v>
      </c>
      <c r="M72" s="57">
        <f t="shared" si="23"/>
        <v>0</v>
      </c>
      <c r="N72" s="3">
        <f t="shared" si="9"/>
        <v>0.40621703808371412</v>
      </c>
      <c r="O72" s="3">
        <f t="shared" si="10"/>
        <v>0.13484208814513995</v>
      </c>
      <c r="P72" s="4">
        <f t="shared" si="11"/>
        <v>0.27091835244098661</v>
      </c>
      <c r="Q72" s="41"/>
      <c r="R72" s="58">
        <f t="shared" si="25"/>
        <v>87.742880226082249</v>
      </c>
      <c r="S72" s="58">
        <f t="shared" si="26"/>
        <v>29.125891039350233</v>
      </c>
      <c r="T72" s="58">
        <f t="shared" si="27"/>
        <v>58.518364127253101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35239.538254496176</v>
      </c>
      <c r="F73" s="56">
        <v>12762.969408548124</v>
      </c>
      <c r="G73" s="57">
        <f t="shared" si="24"/>
        <v>48002.5076630443</v>
      </c>
      <c r="H73" s="55">
        <v>348</v>
      </c>
      <c r="I73" s="56">
        <v>348</v>
      </c>
      <c r="J73" s="57">
        <f t="shared" si="22"/>
        <v>696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0.46881037482035143</v>
      </c>
      <c r="O73" s="3">
        <f t="shared" ref="O73" si="29">+F73/(I73*216+L73*248)</f>
        <v>0.16979259004560615</v>
      </c>
      <c r="P73" s="4">
        <f t="shared" ref="P73" si="30">+G73/(J73*216+M73*248)</f>
        <v>0.31930148243297879</v>
      </c>
      <c r="Q73" s="41"/>
      <c r="R73" s="58">
        <f t="shared" si="25"/>
        <v>101.26304096119591</v>
      </c>
      <c r="S73" s="58">
        <f t="shared" si="26"/>
        <v>36.675199449850929</v>
      </c>
      <c r="T73" s="58">
        <f t="shared" si="27"/>
        <v>68.969120205523424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39816.127734910529</v>
      </c>
      <c r="F74" s="56">
        <v>14109.719549080648</v>
      </c>
      <c r="G74" s="57">
        <f t="shared" si="24"/>
        <v>53925.847283991177</v>
      </c>
      <c r="H74" s="55">
        <v>348</v>
      </c>
      <c r="I74" s="56">
        <v>350</v>
      </c>
      <c r="J74" s="57">
        <f t="shared" si="22"/>
        <v>698</v>
      </c>
      <c r="K74" s="55">
        <v>0</v>
      </c>
      <c r="L74" s="56">
        <v>0</v>
      </c>
      <c r="M74" s="57">
        <f t="shared" si="23"/>
        <v>0</v>
      </c>
      <c r="N74" s="3">
        <f t="shared" si="9"/>
        <v>0.5296951859156892</v>
      </c>
      <c r="O74" s="3">
        <f t="shared" si="10"/>
        <v>0.18663650197196624</v>
      </c>
      <c r="P74" s="4">
        <f t="shared" si="11"/>
        <v>0.35767435585794849</v>
      </c>
      <c r="Q74" s="41"/>
      <c r="R74" s="58">
        <f t="shared" si="25"/>
        <v>114.41416015778887</v>
      </c>
      <c r="S74" s="58">
        <f t="shared" si="26"/>
        <v>40.313484425944708</v>
      </c>
      <c r="T74" s="58">
        <f t="shared" si="27"/>
        <v>77.257660865316879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40418.434365282927</v>
      </c>
      <c r="F75" s="56">
        <v>15237.457490537723</v>
      </c>
      <c r="G75" s="57">
        <f t="shared" si="24"/>
        <v>55655.89185582065</v>
      </c>
      <c r="H75" s="55">
        <v>348</v>
      </c>
      <c r="I75" s="56">
        <v>350</v>
      </c>
      <c r="J75" s="57">
        <f t="shared" si="22"/>
        <v>698</v>
      </c>
      <c r="K75" s="55">
        <v>0</v>
      </c>
      <c r="L75" s="56">
        <v>0</v>
      </c>
      <c r="M75" s="57">
        <f t="shared" si="23"/>
        <v>0</v>
      </c>
      <c r="N75" s="3">
        <f t="shared" si="9"/>
        <v>0.53770799230101807</v>
      </c>
      <c r="O75" s="3">
        <f t="shared" si="10"/>
        <v>0.20155367050975825</v>
      </c>
      <c r="P75" s="4">
        <f t="shared" si="11"/>
        <v>0.36914923495583046</v>
      </c>
      <c r="Q75" s="41"/>
      <c r="R75" s="58">
        <f t="shared" si="25"/>
        <v>116.14492633701991</v>
      </c>
      <c r="S75" s="58">
        <f t="shared" si="26"/>
        <v>43.535592830107781</v>
      </c>
      <c r="T75" s="58">
        <f t="shared" si="27"/>
        <v>79.736234750459388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39665.932215717439</v>
      </c>
      <c r="F76" s="56">
        <v>21503.42868321171</v>
      </c>
      <c r="G76" s="57">
        <f t="shared" si="24"/>
        <v>61169.360898929153</v>
      </c>
      <c r="H76" s="55">
        <v>348</v>
      </c>
      <c r="I76" s="56">
        <v>350</v>
      </c>
      <c r="J76" s="57">
        <f t="shared" si="22"/>
        <v>698</v>
      </c>
      <c r="K76" s="55">
        <v>0</v>
      </c>
      <c r="L76" s="56">
        <v>0</v>
      </c>
      <c r="M76" s="57">
        <f t="shared" si="23"/>
        <v>0</v>
      </c>
      <c r="N76" s="3">
        <f t="shared" si="9"/>
        <v>0.52769705480679863</v>
      </c>
      <c r="O76" s="3">
        <f t="shared" si="10"/>
        <v>0.28443688734407024</v>
      </c>
      <c r="P76" s="4">
        <f t="shared" si="11"/>
        <v>0.40571846080686319</v>
      </c>
      <c r="Q76" s="41"/>
      <c r="R76" s="58">
        <f t="shared" si="25"/>
        <v>113.9825638382685</v>
      </c>
      <c r="S76" s="58">
        <f t="shared" si="26"/>
        <v>61.438367666319174</v>
      </c>
      <c r="T76" s="58">
        <f t="shared" si="27"/>
        <v>87.635187534282451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37047.734084649317</v>
      </c>
      <c r="F77" s="56">
        <v>25610.574334594705</v>
      </c>
      <c r="G77" s="57">
        <f t="shared" si="24"/>
        <v>62658.308419244022</v>
      </c>
      <c r="H77" s="55">
        <v>348</v>
      </c>
      <c r="I77" s="56">
        <v>348</v>
      </c>
      <c r="J77" s="57">
        <f t="shared" si="22"/>
        <v>696</v>
      </c>
      <c r="K77" s="55">
        <v>0</v>
      </c>
      <c r="L77" s="56">
        <v>0</v>
      </c>
      <c r="M77" s="57">
        <f t="shared" si="23"/>
        <v>0</v>
      </c>
      <c r="N77" s="3">
        <f t="shared" si="9"/>
        <v>0.49286576847394259</v>
      </c>
      <c r="O77" s="3">
        <f t="shared" si="10"/>
        <v>0.34071113152664306</v>
      </c>
      <c r="P77" s="4">
        <f t="shared" si="11"/>
        <v>0.4167884500002928</v>
      </c>
      <c r="Q77" s="41"/>
      <c r="R77" s="58">
        <f t="shared" si="25"/>
        <v>106.45900599037159</v>
      </c>
      <c r="S77" s="58">
        <f t="shared" si="26"/>
        <v>73.593604409754903</v>
      </c>
      <c r="T77" s="58">
        <f t="shared" si="27"/>
        <v>90.026305200063248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21998.530301809733</v>
      </c>
      <c r="F78" s="56">
        <v>21228.03146949716</v>
      </c>
      <c r="G78" s="57">
        <f t="shared" si="24"/>
        <v>43226.561771306893</v>
      </c>
      <c r="H78" s="55">
        <v>350</v>
      </c>
      <c r="I78" s="56">
        <v>352</v>
      </c>
      <c r="J78" s="57">
        <f t="shared" si="22"/>
        <v>702</v>
      </c>
      <c r="K78" s="55">
        <v>0</v>
      </c>
      <c r="L78" s="56">
        <v>0</v>
      </c>
      <c r="M78" s="57">
        <f t="shared" si="23"/>
        <v>0</v>
      </c>
      <c r="N78" s="3">
        <f t="shared" si="9"/>
        <v>0.29098585055303877</v>
      </c>
      <c r="O78" s="3">
        <f t="shared" si="10"/>
        <v>0.27919864622129054</v>
      </c>
      <c r="P78" s="4">
        <f t="shared" si="11"/>
        <v>0.28507545749780316</v>
      </c>
      <c r="Q78" s="41"/>
      <c r="R78" s="58">
        <f t="shared" si="25"/>
        <v>62.852943719456377</v>
      </c>
      <c r="S78" s="58">
        <f t="shared" si="26"/>
        <v>60.306907583798754</v>
      </c>
      <c r="T78" s="58">
        <f t="shared" si="27"/>
        <v>61.576298819525491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20349.336339363061</v>
      </c>
      <c r="F79" s="56">
        <v>20244.073029009665</v>
      </c>
      <c r="G79" s="57">
        <f t="shared" si="24"/>
        <v>40593.409368372726</v>
      </c>
      <c r="H79" s="55">
        <v>350</v>
      </c>
      <c r="I79" s="56">
        <v>352</v>
      </c>
      <c r="J79" s="57">
        <f t="shared" si="22"/>
        <v>702</v>
      </c>
      <c r="K79" s="55">
        <v>0</v>
      </c>
      <c r="L79" s="56">
        <v>0</v>
      </c>
      <c r="M79" s="57">
        <f t="shared" si="23"/>
        <v>0</v>
      </c>
      <c r="N79" s="3">
        <f t="shared" si="9"/>
        <v>0.26917111560004048</v>
      </c>
      <c r="O79" s="3">
        <f t="shared" si="10"/>
        <v>0.26625727363491247</v>
      </c>
      <c r="P79" s="4">
        <f t="shared" si="11"/>
        <v>0.26771004384544639</v>
      </c>
      <c r="Q79" s="41"/>
      <c r="R79" s="58">
        <f t="shared" si="25"/>
        <v>58.140960969608741</v>
      </c>
      <c r="S79" s="58">
        <f t="shared" si="26"/>
        <v>57.511571105141094</v>
      </c>
      <c r="T79" s="58">
        <f t="shared" si="27"/>
        <v>57.825369470616415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15590.722199682215</v>
      </c>
      <c r="F80" s="56">
        <v>16044.483569221853</v>
      </c>
      <c r="G80" s="57">
        <f t="shared" si="24"/>
        <v>31635.205768904067</v>
      </c>
      <c r="H80" s="55">
        <v>350</v>
      </c>
      <c r="I80" s="56">
        <v>352</v>
      </c>
      <c r="J80" s="57">
        <f t="shared" si="22"/>
        <v>702</v>
      </c>
      <c r="K80" s="55">
        <v>0</v>
      </c>
      <c r="L80" s="56">
        <v>0</v>
      </c>
      <c r="M80" s="57">
        <f t="shared" si="23"/>
        <v>0</v>
      </c>
      <c r="N80" s="3">
        <f t="shared" si="9"/>
        <v>0.20622648412278063</v>
      </c>
      <c r="O80" s="3">
        <f t="shared" si="10"/>
        <v>0.21102277421640694</v>
      </c>
      <c r="P80" s="4">
        <f t="shared" si="11"/>
        <v>0.20863146149166448</v>
      </c>
      <c r="Q80" s="41"/>
      <c r="R80" s="58">
        <f t="shared" si="25"/>
        <v>44.544920570520617</v>
      </c>
      <c r="S80" s="58">
        <f t="shared" si="26"/>
        <v>45.580919230743902</v>
      </c>
      <c r="T80" s="58">
        <f t="shared" si="27"/>
        <v>45.064395682199525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13147.613729247409</v>
      </c>
      <c r="F81" s="56">
        <v>12635.473151306847</v>
      </c>
      <c r="G81" s="57">
        <f t="shared" si="24"/>
        <v>25783.086880554256</v>
      </c>
      <c r="H81" s="55">
        <v>348</v>
      </c>
      <c r="I81" s="56">
        <v>352</v>
      </c>
      <c r="J81" s="57">
        <f t="shared" si="22"/>
        <v>700</v>
      </c>
      <c r="K81" s="55">
        <v>0</v>
      </c>
      <c r="L81" s="56">
        <v>0</v>
      </c>
      <c r="M81" s="57">
        <f t="shared" si="23"/>
        <v>0</v>
      </c>
      <c r="N81" s="3">
        <f t="shared" si="9"/>
        <v>0.17490971862025609</v>
      </c>
      <c r="O81" s="3">
        <f t="shared" ref="O81:O85" si="31">+F81/(I81*216+L81*248)</f>
        <v>0.16618625251613595</v>
      </c>
      <c r="P81" s="4">
        <f t="shared" ref="P81:P86" si="32">+G81/(J81*216+M81*248)</f>
        <v>0.1705230613793271</v>
      </c>
      <c r="Q81" s="41"/>
      <c r="R81" s="58">
        <f t="shared" si="25"/>
        <v>37.780499221975312</v>
      </c>
      <c r="S81" s="58">
        <f t="shared" si="26"/>
        <v>35.896230543485359</v>
      </c>
      <c r="T81" s="58">
        <f t="shared" si="27"/>
        <v>36.832981257934648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11725.383899131159</v>
      </c>
      <c r="F82" s="56">
        <v>9930.5873484128824</v>
      </c>
      <c r="G82" s="57">
        <f t="shared" si="24"/>
        <v>21655.971247544039</v>
      </c>
      <c r="H82" s="55">
        <v>344</v>
      </c>
      <c r="I82" s="56">
        <v>348</v>
      </c>
      <c r="J82" s="57">
        <f t="shared" si="22"/>
        <v>692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0.15780286255290643</v>
      </c>
      <c r="O82" s="3">
        <f t="shared" si="31"/>
        <v>0.13211190065470524</v>
      </c>
      <c r="P82" s="4">
        <f t="shared" si="32"/>
        <v>0.14488313026883992</v>
      </c>
      <c r="Q82" s="41"/>
      <c r="R82" s="58">
        <f t="shared" si="25"/>
        <v>34.085418311427787</v>
      </c>
      <c r="S82" s="58">
        <f t="shared" si="26"/>
        <v>28.536170541416329</v>
      </c>
      <c r="T82" s="58">
        <f t="shared" si="27"/>
        <v>31.29475613806942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9117.0624078445981</v>
      </c>
      <c r="F83" s="56">
        <v>8470.9425210632198</v>
      </c>
      <c r="G83" s="57">
        <f t="shared" si="24"/>
        <v>17588.004928907816</v>
      </c>
      <c r="H83" s="55">
        <v>350</v>
      </c>
      <c r="I83" s="56">
        <v>352</v>
      </c>
      <c r="J83" s="57">
        <f t="shared" si="22"/>
        <v>702</v>
      </c>
      <c r="K83" s="55">
        <v>0</v>
      </c>
      <c r="L83" s="56">
        <v>0</v>
      </c>
      <c r="M83" s="57">
        <f t="shared" si="23"/>
        <v>0</v>
      </c>
      <c r="N83" s="3">
        <f t="shared" si="33"/>
        <v>0.12059606359582802</v>
      </c>
      <c r="O83" s="3">
        <f t="shared" si="31"/>
        <v>0.11141285933637442</v>
      </c>
      <c r="P83" s="4">
        <f t="shared" si="32"/>
        <v>0.11599137997855212</v>
      </c>
      <c r="Q83" s="41"/>
      <c r="R83" s="58">
        <f t="shared" si="25"/>
        <v>26.048749736698852</v>
      </c>
      <c r="S83" s="58">
        <f t="shared" si="26"/>
        <v>24.065177616656875</v>
      </c>
      <c r="T83" s="58">
        <f t="shared" si="27"/>
        <v>25.054138075367259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4157.2215482397114</v>
      </c>
      <c r="F84" s="61">
        <v>7019.9999999999991</v>
      </c>
      <c r="G84" s="62">
        <f t="shared" si="24"/>
        <v>11177.221548239711</v>
      </c>
      <c r="H84" s="67">
        <v>350</v>
      </c>
      <c r="I84" s="61">
        <v>352</v>
      </c>
      <c r="J84" s="62">
        <f t="shared" si="22"/>
        <v>702</v>
      </c>
      <c r="K84" s="67">
        <v>0</v>
      </c>
      <c r="L84" s="61">
        <v>0</v>
      </c>
      <c r="M84" s="62">
        <f t="shared" si="23"/>
        <v>0</v>
      </c>
      <c r="N84" s="6">
        <f t="shared" si="33"/>
        <v>5.4989703019043802E-2</v>
      </c>
      <c r="O84" s="6">
        <f t="shared" si="31"/>
        <v>9.2329545454545442E-2</v>
      </c>
      <c r="P84" s="7">
        <f t="shared" si="32"/>
        <v>7.3712814895534662E-2</v>
      </c>
      <c r="Q84" s="41"/>
      <c r="R84" s="58">
        <f t="shared" si="25"/>
        <v>11.87777585211346</v>
      </c>
      <c r="S84" s="58">
        <f t="shared" si="26"/>
        <v>19.943181818181817</v>
      </c>
      <c r="T84" s="58">
        <f t="shared" si="27"/>
        <v>15.921968017435486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1997.859345053331</v>
      </c>
      <c r="F85" s="64">
        <v>3074.7692933131189</v>
      </c>
      <c r="G85" s="65">
        <f t="shared" ref="G85:G86" si="34">+E85+F85</f>
        <v>5072.6286383664501</v>
      </c>
      <c r="H85" s="71">
        <v>90</v>
      </c>
      <c r="I85" s="64">
        <v>132</v>
      </c>
      <c r="J85" s="65">
        <f t="shared" ref="J85" si="35">+H85+I85</f>
        <v>222</v>
      </c>
      <c r="K85" s="71">
        <v>0</v>
      </c>
      <c r="L85" s="64">
        <v>0</v>
      </c>
      <c r="M85" s="65">
        <f t="shared" ref="M85" si="36">+K85+L85</f>
        <v>0</v>
      </c>
      <c r="N85" s="3">
        <f t="shared" si="33"/>
        <v>0.10277054244101497</v>
      </c>
      <c r="O85" s="3">
        <f t="shared" si="31"/>
        <v>0.1078412350348316</v>
      </c>
      <c r="P85" s="4">
        <f t="shared" si="32"/>
        <v>0.1057855488481492</v>
      </c>
      <c r="Q85" s="41"/>
      <c r="R85" s="58">
        <f t="shared" si="25"/>
        <v>22.198437167259232</v>
      </c>
      <c r="S85" s="58">
        <f t="shared" si="26"/>
        <v>23.293706767523627</v>
      </c>
      <c r="T85" s="58">
        <f t="shared" si="27"/>
        <v>22.849678551200224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1531.0124082352286</v>
      </c>
      <c r="F86" s="61">
        <v>2754</v>
      </c>
      <c r="G86" s="62">
        <f t="shared" si="34"/>
        <v>4285.0124082352286</v>
      </c>
      <c r="H86" s="72">
        <v>90</v>
      </c>
      <c r="I86" s="61">
        <v>132</v>
      </c>
      <c r="J86" s="62">
        <f t="shared" ref="J86" si="37">+H86+I86</f>
        <v>222</v>
      </c>
      <c r="K86" s="72">
        <v>0</v>
      </c>
      <c r="L86" s="61">
        <v>0</v>
      </c>
      <c r="M86" s="62">
        <f t="shared" ref="M86" si="38">+K86+L86</f>
        <v>0</v>
      </c>
      <c r="N86" s="6">
        <f t="shared" si="33"/>
        <v>7.8755782316626985E-2</v>
      </c>
      <c r="O86" s="6">
        <f>+F86/(I86*216+L86*248)</f>
        <v>9.6590909090909088E-2</v>
      </c>
      <c r="P86" s="7">
        <f t="shared" si="32"/>
        <v>8.9360452290524459E-2</v>
      </c>
      <c r="Q86" s="41"/>
      <c r="R86" s="58">
        <f t="shared" si="25"/>
        <v>17.011248980391429</v>
      </c>
      <c r="S86" s="58">
        <f t="shared" si="26"/>
        <v>20.863636363636363</v>
      </c>
      <c r="T86" s="58">
        <f>+G86/(J86+M86)</f>
        <v>19.301857694753281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1635910.2285387276</v>
      </c>
    </row>
    <row r="91" spans="2:20" x14ac:dyDescent="0.25">
      <c r="C91" t="s">
        <v>112</v>
      </c>
      <c r="D91" s="78">
        <f>SUMPRODUCT(((((J5:J86)*216)+((M5:M86)*248))*((D5:D86))/1000))</f>
        <v>7935198.4734399989</v>
      </c>
    </row>
    <row r="92" spans="2:20" x14ac:dyDescent="0.25">
      <c r="C92" t="s">
        <v>111</v>
      </c>
      <c r="D92" s="39">
        <f>+D90/D91</f>
        <v>0.20615870340411813</v>
      </c>
    </row>
    <row r="93" spans="2:20" x14ac:dyDescent="0.25">
      <c r="C93"/>
      <c r="D93" s="86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C79" zoomScale="91" zoomScaleNormal="91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0.15676179585077124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1003.9999999999999</v>
      </c>
      <c r="F5" s="56">
        <v>417.68136378394126</v>
      </c>
      <c r="G5" s="57">
        <f>+E5+F5</f>
        <v>1421.6813637839412</v>
      </c>
      <c r="H5" s="56">
        <v>174</v>
      </c>
      <c r="I5" s="56">
        <v>196</v>
      </c>
      <c r="J5" s="57">
        <f>+H5+I5</f>
        <v>370</v>
      </c>
      <c r="K5" s="56">
        <v>0</v>
      </c>
      <c r="L5" s="56">
        <v>0</v>
      </c>
      <c r="M5" s="57">
        <f>+K5+L5</f>
        <v>0</v>
      </c>
      <c r="N5" s="32">
        <f>+E5/(H5*216+K5*248)</f>
        <v>2.6713495104299698E-2</v>
      </c>
      <c r="O5" s="32">
        <f>+F5/(I5*216+L5*248)</f>
        <v>9.8658674363175849E-3</v>
      </c>
      <c r="P5" s="33">
        <f>+G5/(J5*216+M5*248)</f>
        <v>1.7788805853152418E-2</v>
      </c>
      <c r="Q5" s="41"/>
      <c r="R5" s="58">
        <f>+E5/(H5+K5)</f>
        <v>5.7701149425287346</v>
      </c>
      <c r="S5" s="58">
        <f>+F5/(I5+L5)</f>
        <v>2.1310273662445982</v>
      </c>
      <c r="T5" s="58">
        <f>+G5/(J5+M5)</f>
        <v>3.8423820642809221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1800.4405292489332</v>
      </c>
      <c r="F6" s="56">
        <v>744.60296110124705</v>
      </c>
      <c r="G6" s="57">
        <f t="shared" ref="G6:G70" si="0">+E6+F6</f>
        <v>2545.04349035018</v>
      </c>
      <c r="H6" s="56">
        <v>176</v>
      </c>
      <c r="I6" s="56">
        <v>194</v>
      </c>
      <c r="J6" s="57">
        <f t="shared" ref="J6:J59" si="1">+H6+I6</f>
        <v>370</v>
      </c>
      <c r="K6" s="56">
        <v>0</v>
      </c>
      <c r="L6" s="56">
        <v>0</v>
      </c>
      <c r="M6" s="57">
        <f t="shared" ref="M6:M59" si="2">+K6+L6</f>
        <v>0</v>
      </c>
      <c r="N6" s="32">
        <f t="shared" ref="N6:N16" si="3">+E6/(H6*216+K6*248)</f>
        <v>4.7360072844300639E-2</v>
      </c>
      <c r="O6" s="32">
        <f t="shared" ref="O6:O16" si="4">+F6/(I6*216+L6*248)</f>
        <v>1.7769257376413876E-2</v>
      </c>
      <c r="P6" s="33">
        <f t="shared" ref="P6:P16" si="5">+G6/(J6*216+M6*248)</f>
        <v>3.1844888517895145E-2</v>
      </c>
      <c r="Q6" s="41"/>
      <c r="R6" s="58">
        <f t="shared" ref="R6:R70" si="6">+E6/(H6+K6)</f>
        <v>10.229775734368939</v>
      </c>
      <c r="S6" s="58">
        <f t="shared" ref="S6:S70" si="7">+F6/(I6+L6)</f>
        <v>3.8381595933053974</v>
      </c>
      <c r="T6" s="58">
        <f t="shared" ref="T6:T70" si="8">+G6/(J6+M6)</f>
        <v>6.878495919865351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2650.8527278603365</v>
      </c>
      <c r="F7" s="56">
        <v>973.79665999972497</v>
      </c>
      <c r="G7" s="57">
        <f t="shared" si="0"/>
        <v>3624.6493878600613</v>
      </c>
      <c r="H7" s="56">
        <v>176</v>
      </c>
      <c r="I7" s="56">
        <v>200</v>
      </c>
      <c r="J7" s="57">
        <f t="shared" si="1"/>
        <v>376</v>
      </c>
      <c r="K7" s="56">
        <v>0</v>
      </c>
      <c r="L7" s="56">
        <v>0</v>
      </c>
      <c r="M7" s="57">
        <f t="shared" si="2"/>
        <v>0</v>
      </c>
      <c r="N7" s="32">
        <f t="shared" si="3"/>
        <v>6.9729922344811041E-2</v>
      </c>
      <c r="O7" s="32">
        <f t="shared" si="4"/>
        <v>2.2541589351845484E-2</v>
      </c>
      <c r="P7" s="33">
        <f t="shared" si="5"/>
        <v>4.4629745220893191E-2</v>
      </c>
      <c r="Q7" s="41"/>
      <c r="R7" s="58">
        <f t="shared" si="6"/>
        <v>15.061663226479185</v>
      </c>
      <c r="S7" s="58">
        <f t="shared" si="7"/>
        <v>4.8689832999986251</v>
      </c>
      <c r="T7" s="58">
        <f t="shared" si="8"/>
        <v>9.6400249677129288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3349.7790812070302</v>
      </c>
      <c r="F8" s="56">
        <v>1051.8482982593127</v>
      </c>
      <c r="G8" s="57">
        <f t="shared" si="0"/>
        <v>4401.627379466343</v>
      </c>
      <c r="H8" s="56">
        <v>188</v>
      </c>
      <c r="I8" s="56">
        <v>196</v>
      </c>
      <c r="J8" s="57">
        <f t="shared" si="1"/>
        <v>384</v>
      </c>
      <c r="K8" s="56">
        <v>0</v>
      </c>
      <c r="L8" s="56">
        <v>0</v>
      </c>
      <c r="M8" s="57">
        <f t="shared" si="2"/>
        <v>0</v>
      </c>
      <c r="N8" s="32">
        <f t="shared" si="3"/>
        <v>8.2490619612072255E-2</v>
      </c>
      <c r="O8" s="32">
        <f t="shared" si="4"/>
        <v>2.4845245140289889E-2</v>
      </c>
      <c r="P8" s="33">
        <f t="shared" si="5"/>
        <v>5.3067459725433343E-2</v>
      </c>
      <c r="Q8" s="41"/>
      <c r="R8" s="58">
        <f t="shared" si="6"/>
        <v>17.817973836207607</v>
      </c>
      <c r="S8" s="58">
        <f t="shared" si="7"/>
        <v>5.3665729503026158</v>
      </c>
      <c r="T8" s="58">
        <f t="shared" si="8"/>
        <v>11.462571300693602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4580.2953313610951</v>
      </c>
      <c r="F9" s="56">
        <v>1295.6109222411367</v>
      </c>
      <c r="G9" s="57">
        <f t="shared" si="0"/>
        <v>5875.906253602232</v>
      </c>
      <c r="H9" s="56">
        <v>212</v>
      </c>
      <c r="I9" s="56">
        <v>194</v>
      </c>
      <c r="J9" s="57">
        <f t="shared" si="1"/>
        <v>406</v>
      </c>
      <c r="K9" s="56">
        <v>0</v>
      </c>
      <c r="L9" s="56">
        <v>0</v>
      </c>
      <c r="M9" s="57">
        <f t="shared" si="2"/>
        <v>0</v>
      </c>
      <c r="N9" s="32">
        <f t="shared" si="3"/>
        <v>0.10002391971001692</v>
      </c>
      <c r="O9" s="32">
        <f t="shared" si="4"/>
        <v>3.0918550072573898E-2</v>
      </c>
      <c r="P9" s="33">
        <f t="shared" si="5"/>
        <v>6.7003127321682079E-2</v>
      </c>
      <c r="Q9" s="41"/>
      <c r="R9" s="58">
        <f t="shared" si="6"/>
        <v>21.605166657363657</v>
      </c>
      <c r="S9" s="58">
        <f t="shared" si="7"/>
        <v>6.6784068156759622</v>
      </c>
      <c r="T9" s="58">
        <f t="shared" si="8"/>
        <v>14.47267550148333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5371.505080920404</v>
      </c>
      <c r="F10" s="56">
        <v>1455.9683135197383</v>
      </c>
      <c r="G10" s="57">
        <f t="shared" si="0"/>
        <v>6827.4733944401423</v>
      </c>
      <c r="H10" s="56">
        <v>194</v>
      </c>
      <c r="I10" s="56">
        <v>194</v>
      </c>
      <c r="J10" s="57">
        <f t="shared" si="1"/>
        <v>388</v>
      </c>
      <c r="K10" s="56">
        <v>0</v>
      </c>
      <c r="L10" s="56">
        <v>0</v>
      </c>
      <c r="M10" s="57">
        <f t="shared" si="2"/>
        <v>0</v>
      </c>
      <c r="N10" s="32">
        <f t="shared" si="3"/>
        <v>0.12818597463059384</v>
      </c>
      <c r="O10" s="32">
        <f t="shared" si="4"/>
        <v>3.4745330124086919E-2</v>
      </c>
      <c r="P10" s="33">
        <f t="shared" si="5"/>
        <v>8.1465652377340381E-2</v>
      </c>
      <c r="Q10" s="41"/>
      <c r="R10" s="58">
        <f t="shared" si="6"/>
        <v>27.688170520208267</v>
      </c>
      <c r="S10" s="58">
        <f t="shared" si="7"/>
        <v>7.5049913068027747</v>
      </c>
      <c r="T10" s="58">
        <f t="shared" si="8"/>
        <v>17.596580913505523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6560.0727132893353</v>
      </c>
      <c r="F11" s="56">
        <v>1960.673515994464</v>
      </c>
      <c r="G11" s="57">
        <f t="shared" si="0"/>
        <v>8520.746229283799</v>
      </c>
      <c r="H11" s="56">
        <v>194</v>
      </c>
      <c r="I11" s="56">
        <v>194</v>
      </c>
      <c r="J11" s="57">
        <f t="shared" si="1"/>
        <v>388</v>
      </c>
      <c r="K11" s="56">
        <v>0</v>
      </c>
      <c r="L11" s="56">
        <v>0</v>
      </c>
      <c r="M11" s="57">
        <f t="shared" si="2"/>
        <v>0</v>
      </c>
      <c r="N11" s="32">
        <f t="shared" si="3"/>
        <v>0.156550036113243</v>
      </c>
      <c r="O11" s="32">
        <f t="shared" si="4"/>
        <v>4.6789650534423063E-2</v>
      </c>
      <c r="P11" s="33">
        <f t="shared" si="5"/>
        <v>0.10166984332383304</v>
      </c>
      <c r="Q11" s="41"/>
      <c r="R11" s="58">
        <f t="shared" si="6"/>
        <v>33.814807800460493</v>
      </c>
      <c r="S11" s="58">
        <f t="shared" si="7"/>
        <v>10.106564515435382</v>
      </c>
      <c r="T11" s="58">
        <f t="shared" si="8"/>
        <v>21.960686157947936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6832.438679079647</v>
      </c>
      <c r="F12" s="56">
        <v>2054.1654817517638</v>
      </c>
      <c r="G12" s="57">
        <f t="shared" si="0"/>
        <v>8886.6041608314117</v>
      </c>
      <c r="H12" s="56">
        <v>194</v>
      </c>
      <c r="I12" s="56">
        <v>194</v>
      </c>
      <c r="J12" s="57">
        <f t="shared" si="1"/>
        <v>388</v>
      </c>
      <c r="K12" s="56">
        <v>0</v>
      </c>
      <c r="L12" s="56">
        <v>0</v>
      </c>
      <c r="M12" s="57">
        <f t="shared" si="2"/>
        <v>0</v>
      </c>
      <c r="N12" s="32">
        <f t="shared" si="3"/>
        <v>0.16304979665615804</v>
      </c>
      <c r="O12" s="32">
        <f t="shared" si="4"/>
        <v>4.9020749373610249E-2</v>
      </c>
      <c r="P12" s="33">
        <f t="shared" si="5"/>
        <v>0.10603527301488416</v>
      </c>
      <c r="Q12" s="41"/>
      <c r="R12" s="58">
        <f t="shared" si="6"/>
        <v>35.218756077730141</v>
      </c>
      <c r="S12" s="58">
        <f t="shared" si="7"/>
        <v>10.588481864699814</v>
      </c>
      <c r="T12" s="58">
        <f t="shared" si="8"/>
        <v>22.903618971214978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7034.2687204597432</v>
      </c>
      <c r="F13" s="56">
        <v>2093.545143110463</v>
      </c>
      <c r="G13" s="57">
        <f t="shared" si="0"/>
        <v>9127.8138635702053</v>
      </c>
      <c r="H13" s="56">
        <v>202</v>
      </c>
      <c r="I13" s="56">
        <v>192</v>
      </c>
      <c r="J13" s="57">
        <f t="shared" si="1"/>
        <v>394</v>
      </c>
      <c r="K13" s="56">
        <v>0</v>
      </c>
      <c r="L13" s="56">
        <v>0</v>
      </c>
      <c r="M13" s="57">
        <f t="shared" si="2"/>
        <v>0</v>
      </c>
      <c r="N13" s="32">
        <f t="shared" si="3"/>
        <v>0.16121811332186797</v>
      </c>
      <c r="O13" s="32">
        <f t="shared" si="4"/>
        <v>5.0480930341205224E-2</v>
      </c>
      <c r="P13" s="33">
        <f t="shared" si="5"/>
        <v>0.1072548160317988</v>
      </c>
      <c r="Q13" s="41"/>
      <c r="R13" s="58">
        <f t="shared" si="6"/>
        <v>34.82311247752348</v>
      </c>
      <c r="S13" s="58">
        <f t="shared" si="7"/>
        <v>10.903880953700329</v>
      </c>
      <c r="T13" s="58">
        <f t="shared" si="8"/>
        <v>23.167040262868543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8362.9401285937274</v>
      </c>
      <c r="F14" s="56">
        <v>2562.3944320259338</v>
      </c>
      <c r="G14" s="57">
        <f t="shared" si="0"/>
        <v>10925.334560619662</v>
      </c>
      <c r="H14" s="56">
        <v>201</v>
      </c>
      <c r="I14" s="56">
        <v>192</v>
      </c>
      <c r="J14" s="57">
        <f t="shared" si="1"/>
        <v>393</v>
      </c>
      <c r="K14" s="56">
        <v>0</v>
      </c>
      <c r="L14" s="56">
        <v>0</v>
      </c>
      <c r="M14" s="57">
        <f t="shared" si="2"/>
        <v>0</v>
      </c>
      <c r="N14" s="32">
        <f t="shared" si="3"/>
        <v>0.19262345975202064</v>
      </c>
      <c r="O14" s="32">
        <f t="shared" si="4"/>
        <v>6.1786131173464841E-2</v>
      </c>
      <c r="P14" s="33">
        <f t="shared" si="5"/>
        <v>0.12870293281287887</v>
      </c>
      <c r="Q14" s="41"/>
      <c r="R14" s="58">
        <f t="shared" si="6"/>
        <v>41.606667306436456</v>
      </c>
      <c r="S14" s="58">
        <f t="shared" si="7"/>
        <v>13.345804333468406</v>
      </c>
      <c r="T14" s="58">
        <f t="shared" si="8"/>
        <v>27.799833487581836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13600.836212029653</v>
      </c>
      <c r="F15" s="56">
        <v>5976.6917373260558</v>
      </c>
      <c r="G15" s="57">
        <f t="shared" si="0"/>
        <v>19577.52794935571</v>
      </c>
      <c r="H15" s="56">
        <v>324</v>
      </c>
      <c r="I15" s="56">
        <v>324</v>
      </c>
      <c r="J15" s="57">
        <f t="shared" si="1"/>
        <v>648</v>
      </c>
      <c r="K15" s="56">
        <v>129</v>
      </c>
      <c r="L15" s="56">
        <v>172</v>
      </c>
      <c r="M15" s="57">
        <f t="shared" si="2"/>
        <v>301</v>
      </c>
      <c r="N15" s="32">
        <f t="shared" si="3"/>
        <v>0.13337291335245208</v>
      </c>
      <c r="O15" s="32">
        <f t="shared" si="4"/>
        <v>5.3060118406658877E-2</v>
      </c>
      <c r="P15" s="33">
        <f t="shared" si="5"/>
        <v>9.1221194828697352E-2</v>
      </c>
      <c r="Q15" s="41"/>
      <c r="R15" s="58">
        <f t="shared" si="6"/>
        <v>30.023920997857953</v>
      </c>
      <c r="S15" s="58">
        <f t="shared" si="7"/>
        <v>12.049781728479951</v>
      </c>
      <c r="T15" s="58">
        <f t="shared" si="8"/>
        <v>20.629639567287366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27504.63765805263</v>
      </c>
      <c r="F16" s="56">
        <v>12661.270402458646</v>
      </c>
      <c r="G16" s="57">
        <f t="shared" si="0"/>
        <v>40165.908060511276</v>
      </c>
      <c r="H16" s="56">
        <v>319</v>
      </c>
      <c r="I16" s="56">
        <v>374</v>
      </c>
      <c r="J16" s="57">
        <f t="shared" si="1"/>
        <v>693</v>
      </c>
      <c r="K16" s="56">
        <v>211</v>
      </c>
      <c r="L16" s="56">
        <v>258</v>
      </c>
      <c r="M16" s="57">
        <f t="shared" si="2"/>
        <v>469</v>
      </c>
      <c r="N16" s="32">
        <f t="shared" si="3"/>
        <v>0.22687605300624117</v>
      </c>
      <c r="O16" s="32">
        <f t="shared" si="4"/>
        <v>8.7459040688955061E-2</v>
      </c>
      <c r="P16" s="33">
        <f t="shared" si="5"/>
        <v>0.15099965436282434</v>
      </c>
      <c r="Q16" s="41"/>
      <c r="R16" s="58">
        <f t="shared" si="6"/>
        <v>51.895542751042697</v>
      </c>
      <c r="S16" s="58">
        <f t="shared" si="7"/>
        <v>20.033655700092794</v>
      </c>
      <c r="T16" s="58">
        <f t="shared" si="8"/>
        <v>34.566185938477865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28818.711683549529</v>
      </c>
      <c r="F17" s="56">
        <v>13825.10693448048</v>
      </c>
      <c r="G17" s="57">
        <f t="shared" si="0"/>
        <v>42643.818618030011</v>
      </c>
      <c r="H17" s="56">
        <v>333</v>
      </c>
      <c r="I17" s="56">
        <v>387</v>
      </c>
      <c r="J17" s="57">
        <f t="shared" si="1"/>
        <v>720</v>
      </c>
      <c r="K17" s="56">
        <v>212</v>
      </c>
      <c r="L17" s="56">
        <v>259</v>
      </c>
      <c r="M17" s="57">
        <f t="shared" si="2"/>
        <v>471</v>
      </c>
      <c r="N17" s="32">
        <f t="shared" ref="N17:N81" si="9">+E17/(H17*216+K17*248)</f>
        <v>0.23146815912379948</v>
      </c>
      <c r="O17" s="32">
        <f t="shared" ref="O17:O80" si="10">+F17/(I17*216+L17*248)</f>
        <v>9.3524102544109755E-2</v>
      </c>
      <c r="P17" s="33">
        <f t="shared" ref="P17:P80" si="11">+G17/(J17*216+M17*248)</f>
        <v>0.15658991590299201</v>
      </c>
      <c r="Q17" s="41"/>
      <c r="R17" s="58">
        <f t="shared" si="6"/>
        <v>52.878370061558769</v>
      </c>
      <c r="S17" s="58">
        <f t="shared" si="7"/>
        <v>21.401094325821177</v>
      </c>
      <c r="T17" s="58">
        <f t="shared" si="8"/>
        <v>35.805053415642327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34557.239238332972</v>
      </c>
      <c r="F18" s="56">
        <v>18218.657099330034</v>
      </c>
      <c r="G18" s="57">
        <f t="shared" si="0"/>
        <v>52775.896337663005</v>
      </c>
      <c r="H18" s="56">
        <v>313</v>
      </c>
      <c r="I18" s="56">
        <v>381</v>
      </c>
      <c r="J18" s="57">
        <f t="shared" si="1"/>
        <v>694</v>
      </c>
      <c r="K18" s="56">
        <v>232</v>
      </c>
      <c r="L18" s="56">
        <v>259</v>
      </c>
      <c r="M18" s="57">
        <f t="shared" si="2"/>
        <v>491</v>
      </c>
      <c r="N18" s="32">
        <f t="shared" si="9"/>
        <v>0.27613980085607759</v>
      </c>
      <c r="O18" s="32">
        <f t="shared" si="10"/>
        <v>0.12433567031099881</v>
      </c>
      <c r="P18" s="33">
        <f t="shared" si="11"/>
        <v>0.19426328932559486</v>
      </c>
      <c r="Q18" s="41"/>
      <c r="R18" s="58">
        <f t="shared" si="6"/>
        <v>63.40777841895958</v>
      </c>
      <c r="S18" s="58">
        <f t="shared" si="7"/>
        <v>28.466651717703179</v>
      </c>
      <c r="T18" s="58">
        <f t="shared" si="8"/>
        <v>44.536621381994095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34978.178677293545</v>
      </c>
      <c r="F19" s="56">
        <v>27366.039317932999</v>
      </c>
      <c r="G19" s="57">
        <f t="shared" si="0"/>
        <v>62344.217995226543</v>
      </c>
      <c r="H19" s="56">
        <v>324</v>
      </c>
      <c r="I19" s="56">
        <v>394</v>
      </c>
      <c r="J19" s="57">
        <f t="shared" si="1"/>
        <v>718</v>
      </c>
      <c r="K19" s="56">
        <v>232</v>
      </c>
      <c r="L19" s="56">
        <v>255</v>
      </c>
      <c r="M19" s="57">
        <f t="shared" si="2"/>
        <v>487</v>
      </c>
      <c r="N19" s="32">
        <f t="shared" si="9"/>
        <v>0.27429562952708236</v>
      </c>
      <c r="O19" s="32">
        <f t="shared" si="10"/>
        <v>0.18447688695149786</v>
      </c>
      <c r="P19" s="33">
        <f t="shared" si="11"/>
        <v>0.22599620825923841</v>
      </c>
      <c r="Q19" s="41"/>
      <c r="R19" s="58">
        <f t="shared" si="6"/>
        <v>62.910393304484792</v>
      </c>
      <c r="S19" s="58">
        <f t="shared" si="7"/>
        <v>42.166470443656394</v>
      </c>
      <c r="T19" s="58">
        <f t="shared" si="8"/>
        <v>51.737940245001283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36286.00588224626</v>
      </c>
      <c r="F20" s="56">
        <v>42036.506968013302</v>
      </c>
      <c r="G20" s="57">
        <f t="shared" si="0"/>
        <v>78322.512850259562</v>
      </c>
      <c r="H20" s="56">
        <v>349</v>
      </c>
      <c r="I20" s="56">
        <v>414</v>
      </c>
      <c r="J20" s="57">
        <f t="shared" si="1"/>
        <v>763</v>
      </c>
      <c r="K20" s="56">
        <v>232</v>
      </c>
      <c r="L20" s="56">
        <v>221</v>
      </c>
      <c r="M20" s="57">
        <f t="shared" si="2"/>
        <v>453</v>
      </c>
      <c r="N20" s="32">
        <f t="shared" si="9"/>
        <v>0.27299131720016745</v>
      </c>
      <c r="O20" s="32">
        <f t="shared" si="10"/>
        <v>0.29145062793286719</v>
      </c>
      <c r="P20" s="33">
        <f t="shared" si="11"/>
        <v>0.28259768231966415</v>
      </c>
      <c r="Q20" s="41"/>
      <c r="R20" s="58">
        <f t="shared" si="6"/>
        <v>62.454399108857586</v>
      </c>
      <c r="S20" s="58">
        <f t="shared" si="7"/>
        <v>66.199223571674494</v>
      </c>
      <c r="T20" s="58">
        <f t="shared" si="8"/>
        <v>64.409961225542403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35925.350243262292</v>
      </c>
      <c r="F21" s="56">
        <v>41795.023371132083</v>
      </c>
      <c r="G21" s="57">
        <f t="shared" si="0"/>
        <v>77720.373614394368</v>
      </c>
      <c r="H21" s="56">
        <v>353</v>
      </c>
      <c r="I21" s="56">
        <v>416</v>
      </c>
      <c r="J21" s="57">
        <f t="shared" si="1"/>
        <v>769</v>
      </c>
      <c r="K21" s="56">
        <v>230</v>
      </c>
      <c r="L21" s="56">
        <v>235</v>
      </c>
      <c r="M21" s="57">
        <f t="shared" si="2"/>
        <v>465</v>
      </c>
      <c r="N21" s="32">
        <f t="shared" si="9"/>
        <v>0.26953176762545983</v>
      </c>
      <c r="O21" s="32">
        <f t="shared" si="10"/>
        <v>0.28213954319768375</v>
      </c>
      <c r="P21" s="33">
        <f t="shared" si="11"/>
        <v>0.27616825009378859</v>
      </c>
      <c r="Q21" s="41"/>
      <c r="R21" s="58">
        <f t="shared" si="6"/>
        <v>61.621527003880431</v>
      </c>
      <c r="S21" s="58">
        <f t="shared" si="7"/>
        <v>64.201264779004731</v>
      </c>
      <c r="T21" s="58">
        <f t="shared" si="8"/>
        <v>62.982474565959777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33549.063861116323</v>
      </c>
      <c r="F22" s="56">
        <v>39836.538808139201</v>
      </c>
      <c r="G22" s="57">
        <f t="shared" si="0"/>
        <v>73385.602669255517</v>
      </c>
      <c r="H22" s="56">
        <v>351</v>
      </c>
      <c r="I22" s="56">
        <v>415</v>
      </c>
      <c r="J22" s="57">
        <f t="shared" si="1"/>
        <v>766</v>
      </c>
      <c r="K22" s="56">
        <v>255</v>
      </c>
      <c r="L22" s="56">
        <v>242</v>
      </c>
      <c r="M22" s="57">
        <f t="shared" si="2"/>
        <v>497</v>
      </c>
      <c r="N22" s="32">
        <f t="shared" si="9"/>
        <v>0.24126297219189624</v>
      </c>
      <c r="O22" s="32">
        <f t="shared" si="10"/>
        <v>0.26618738178315071</v>
      </c>
      <c r="P22" s="33">
        <f t="shared" si="11"/>
        <v>0.25418272420008697</v>
      </c>
      <c r="Q22" s="41"/>
      <c r="R22" s="58">
        <f t="shared" si="6"/>
        <v>55.361491519993933</v>
      </c>
      <c r="S22" s="58">
        <f t="shared" si="7"/>
        <v>60.634001230044447</v>
      </c>
      <c r="T22" s="58">
        <f t="shared" si="8"/>
        <v>58.104198471302865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26398.960542935441</v>
      </c>
      <c r="F23" s="56">
        <v>36222.759175258019</v>
      </c>
      <c r="G23" s="57">
        <f t="shared" si="0"/>
        <v>62621.719718193461</v>
      </c>
      <c r="H23" s="56">
        <v>331</v>
      </c>
      <c r="I23" s="56">
        <v>380</v>
      </c>
      <c r="J23" s="57">
        <f t="shared" si="1"/>
        <v>711</v>
      </c>
      <c r="K23" s="56">
        <v>257</v>
      </c>
      <c r="L23" s="56">
        <v>258</v>
      </c>
      <c r="M23" s="57">
        <f t="shared" si="2"/>
        <v>515</v>
      </c>
      <c r="N23" s="32">
        <f t="shared" si="9"/>
        <v>0.19521237978389316</v>
      </c>
      <c r="O23" s="32">
        <f t="shared" si="10"/>
        <v>0.2479923812524511</v>
      </c>
      <c r="P23" s="33">
        <f t="shared" si="11"/>
        <v>0.2226185929348212</v>
      </c>
      <c r="Q23" s="41"/>
      <c r="R23" s="58">
        <f t="shared" si="6"/>
        <v>44.896191399550069</v>
      </c>
      <c r="S23" s="58">
        <f t="shared" si="7"/>
        <v>56.775484600717895</v>
      </c>
      <c r="T23" s="58">
        <f t="shared" si="8"/>
        <v>51.07807481092452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23827.127199573086</v>
      </c>
      <c r="F24" s="56">
        <v>33658.961211333117</v>
      </c>
      <c r="G24" s="57">
        <f t="shared" si="0"/>
        <v>57486.088410906203</v>
      </c>
      <c r="H24" s="56">
        <v>320</v>
      </c>
      <c r="I24" s="56">
        <v>387</v>
      </c>
      <c r="J24" s="57">
        <f t="shared" si="1"/>
        <v>707</v>
      </c>
      <c r="K24" s="56">
        <v>274</v>
      </c>
      <c r="L24" s="56">
        <v>259</v>
      </c>
      <c r="M24" s="57">
        <f t="shared" si="2"/>
        <v>533</v>
      </c>
      <c r="N24" s="32">
        <f t="shared" si="9"/>
        <v>0.17382928095871575</v>
      </c>
      <c r="O24" s="32">
        <f t="shared" si="10"/>
        <v>0.22769618743460546</v>
      </c>
      <c r="P24" s="33">
        <f t="shared" si="11"/>
        <v>0.20177920508152519</v>
      </c>
      <c r="Q24" s="41"/>
      <c r="R24" s="58">
        <f t="shared" si="6"/>
        <v>40.113008753490043</v>
      </c>
      <c r="S24" s="58">
        <f t="shared" si="7"/>
        <v>52.103655125902655</v>
      </c>
      <c r="T24" s="58">
        <f t="shared" si="8"/>
        <v>46.359748718472744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23422.357615725159</v>
      </c>
      <c r="F25" s="56">
        <v>31263.178877271246</v>
      </c>
      <c r="G25" s="57">
        <f t="shared" si="0"/>
        <v>54685.536492996405</v>
      </c>
      <c r="H25" s="56">
        <v>330</v>
      </c>
      <c r="I25" s="56">
        <v>376</v>
      </c>
      <c r="J25" s="57">
        <f t="shared" si="1"/>
        <v>706</v>
      </c>
      <c r="K25" s="56">
        <v>273</v>
      </c>
      <c r="L25" s="56">
        <v>259</v>
      </c>
      <c r="M25" s="57">
        <f t="shared" si="2"/>
        <v>532</v>
      </c>
      <c r="N25" s="32">
        <f t="shared" si="9"/>
        <v>0.16852556852389597</v>
      </c>
      <c r="O25" s="32">
        <f t="shared" si="10"/>
        <v>0.21494402726246664</v>
      </c>
      <c r="P25" s="33">
        <f t="shared" si="11"/>
        <v>0.19226225070665889</v>
      </c>
      <c r="Q25" s="41"/>
      <c r="R25" s="58">
        <f t="shared" si="6"/>
        <v>38.843047455597279</v>
      </c>
      <c r="S25" s="58">
        <f t="shared" si="7"/>
        <v>49.233352562631886</v>
      </c>
      <c r="T25" s="58">
        <f t="shared" si="8"/>
        <v>44.172485050885626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21748.521706679272</v>
      </c>
      <c r="F26" s="56">
        <v>29257.443633563849</v>
      </c>
      <c r="G26" s="57">
        <f t="shared" si="0"/>
        <v>51005.965340243121</v>
      </c>
      <c r="H26" s="56">
        <v>314</v>
      </c>
      <c r="I26" s="56">
        <v>376</v>
      </c>
      <c r="J26" s="57">
        <f t="shared" si="1"/>
        <v>690</v>
      </c>
      <c r="K26" s="56">
        <v>273</v>
      </c>
      <c r="L26" s="56">
        <v>257</v>
      </c>
      <c r="M26" s="57">
        <f t="shared" si="2"/>
        <v>530</v>
      </c>
      <c r="N26" s="32">
        <f t="shared" si="9"/>
        <v>0.16047253487603499</v>
      </c>
      <c r="O26" s="32">
        <f t="shared" si="10"/>
        <v>0.20184229009302285</v>
      </c>
      <c r="P26" s="33">
        <f t="shared" si="11"/>
        <v>0.18185241493241272</v>
      </c>
      <c r="Q26" s="41"/>
      <c r="R26" s="58">
        <f t="shared" si="6"/>
        <v>37.050292515637601</v>
      </c>
      <c r="S26" s="58">
        <f t="shared" si="7"/>
        <v>46.220290100416825</v>
      </c>
      <c r="T26" s="58">
        <f t="shared" si="8"/>
        <v>41.808168311674692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17858.07064774906</v>
      </c>
      <c r="F27" s="56">
        <v>28067.376080727139</v>
      </c>
      <c r="G27" s="57">
        <f t="shared" si="0"/>
        <v>45925.446728476199</v>
      </c>
      <c r="H27" s="56">
        <v>329</v>
      </c>
      <c r="I27" s="56">
        <v>376</v>
      </c>
      <c r="J27" s="57">
        <f t="shared" si="1"/>
        <v>705</v>
      </c>
      <c r="K27" s="56">
        <v>271</v>
      </c>
      <c r="L27" s="56">
        <v>248</v>
      </c>
      <c r="M27" s="57">
        <f t="shared" si="2"/>
        <v>519</v>
      </c>
      <c r="N27" s="32">
        <f t="shared" si="9"/>
        <v>0.12915174907247354</v>
      </c>
      <c r="O27" s="32">
        <f t="shared" si="10"/>
        <v>0.19666042657460159</v>
      </c>
      <c r="P27" s="33">
        <f t="shared" si="11"/>
        <v>0.16344040658978262</v>
      </c>
      <c r="Q27" s="41"/>
      <c r="R27" s="58">
        <f t="shared" si="6"/>
        <v>29.763451079581767</v>
      </c>
      <c r="S27" s="58">
        <f t="shared" si="7"/>
        <v>44.979769360139649</v>
      </c>
      <c r="T27" s="58">
        <f t="shared" si="8"/>
        <v>37.520789810846566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10664.690419412116</v>
      </c>
      <c r="F28" s="56">
        <v>7031.3062415168033</v>
      </c>
      <c r="G28" s="57">
        <f t="shared" si="0"/>
        <v>17695.996660928919</v>
      </c>
      <c r="H28" s="56">
        <v>190</v>
      </c>
      <c r="I28" s="56">
        <v>192</v>
      </c>
      <c r="J28" s="57">
        <f t="shared" si="1"/>
        <v>382</v>
      </c>
      <c r="K28" s="56">
        <v>0</v>
      </c>
      <c r="L28" s="56">
        <v>0</v>
      </c>
      <c r="M28" s="57">
        <f t="shared" si="2"/>
        <v>0</v>
      </c>
      <c r="N28" s="32">
        <f t="shared" si="9"/>
        <v>0.25986087766598726</v>
      </c>
      <c r="O28" s="32">
        <f t="shared" si="10"/>
        <v>0.16954345682669761</v>
      </c>
      <c r="P28" s="33">
        <f t="shared" si="11"/>
        <v>0.21446573420749609</v>
      </c>
      <c r="Q28" s="41"/>
      <c r="R28" s="58">
        <f t="shared" si="6"/>
        <v>56.129949575853246</v>
      </c>
      <c r="S28" s="58">
        <f t="shared" si="7"/>
        <v>36.621386674566686</v>
      </c>
      <c r="T28" s="58">
        <f t="shared" si="8"/>
        <v>46.324598588819157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11191.660266285689</v>
      </c>
      <c r="F29" s="56">
        <v>6081.4872627989698</v>
      </c>
      <c r="G29" s="57">
        <f t="shared" si="0"/>
        <v>17273.147529084657</v>
      </c>
      <c r="H29" s="56">
        <v>168</v>
      </c>
      <c r="I29" s="56">
        <v>162</v>
      </c>
      <c r="J29" s="57">
        <f t="shared" si="1"/>
        <v>330</v>
      </c>
      <c r="K29" s="56">
        <v>0</v>
      </c>
      <c r="L29" s="56">
        <v>0</v>
      </c>
      <c r="M29" s="57">
        <f t="shared" si="2"/>
        <v>0</v>
      </c>
      <c r="N29" s="32">
        <f t="shared" si="9"/>
        <v>0.30841215460443366</v>
      </c>
      <c r="O29" s="32">
        <f t="shared" si="10"/>
        <v>0.17379650385227965</v>
      </c>
      <c r="P29" s="33">
        <f t="shared" si="11"/>
        <v>0.24232810787155804</v>
      </c>
      <c r="Q29" s="41"/>
      <c r="R29" s="58">
        <f t="shared" si="6"/>
        <v>66.617025394557672</v>
      </c>
      <c r="S29" s="58">
        <f t="shared" si="7"/>
        <v>37.540044832092406</v>
      </c>
      <c r="T29" s="58">
        <f t="shared" si="8"/>
        <v>52.34287130025654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11379.188539421448</v>
      </c>
      <c r="F30" s="56">
        <v>5985.1361465838017</v>
      </c>
      <c r="G30" s="57">
        <f t="shared" si="0"/>
        <v>17364.32468600525</v>
      </c>
      <c r="H30" s="56">
        <v>194</v>
      </c>
      <c r="I30" s="56">
        <v>175</v>
      </c>
      <c r="J30" s="57">
        <f t="shared" si="1"/>
        <v>369</v>
      </c>
      <c r="K30" s="56">
        <v>0</v>
      </c>
      <c r="L30" s="56">
        <v>0</v>
      </c>
      <c r="M30" s="57">
        <f t="shared" si="2"/>
        <v>0</v>
      </c>
      <c r="N30" s="32">
        <f t="shared" si="9"/>
        <v>0.27155375475900745</v>
      </c>
      <c r="O30" s="32">
        <f t="shared" si="10"/>
        <v>0.15833693509480956</v>
      </c>
      <c r="P30" s="33">
        <f t="shared" si="11"/>
        <v>0.21786014109712498</v>
      </c>
      <c r="Q30" s="41"/>
      <c r="R30" s="58">
        <f t="shared" si="6"/>
        <v>58.655611027945611</v>
      </c>
      <c r="S30" s="58">
        <f t="shared" si="7"/>
        <v>34.200777980478868</v>
      </c>
      <c r="T30" s="58">
        <f t="shared" si="8"/>
        <v>47.057790476978994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10742.002713568962</v>
      </c>
      <c r="F31" s="56">
        <v>5300.8709040005297</v>
      </c>
      <c r="G31" s="57">
        <f t="shared" si="0"/>
        <v>16042.87361756949</v>
      </c>
      <c r="H31" s="56">
        <v>196</v>
      </c>
      <c r="I31" s="56">
        <v>176</v>
      </c>
      <c r="J31" s="57">
        <f t="shared" si="1"/>
        <v>372</v>
      </c>
      <c r="K31" s="56">
        <v>0</v>
      </c>
      <c r="L31" s="56">
        <v>0</v>
      </c>
      <c r="M31" s="57">
        <f t="shared" si="2"/>
        <v>0</v>
      </c>
      <c r="N31" s="32">
        <f t="shared" si="9"/>
        <v>0.2537321124709222</v>
      </c>
      <c r="O31" s="32">
        <f t="shared" si="10"/>
        <v>0.13943789204546847</v>
      </c>
      <c r="P31" s="33">
        <f t="shared" si="11"/>
        <v>0.19965742753844945</v>
      </c>
      <c r="Q31" s="41"/>
      <c r="R31" s="58">
        <f t="shared" si="6"/>
        <v>54.806136293719192</v>
      </c>
      <c r="S31" s="58">
        <f t="shared" si="7"/>
        <v>30.11858468182119</v>
      </c>
      <c r="T31" s="58">
        <f t="shared" si="8"/>
        <v>43.126004348305081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10763.824346465444</v>
      </c>
      <c r="F32" s="56">
        <v>4974.5955596860731</v>
      </c>
      <c r="G32" s="57">
        <f t="shared" si="0"/>
        <v>15738.419906151517</v>
      </c>
      <c r="H32" s="56">
        <v>195</v>
      </c>
      <c r="I32" s="56">
        <v>176</v>
      </c>
      <c r="J32" s="57">
        <f t="shared" si="1"/>
        <v>371</v>
      </c>
      <c r="K32" s="56">
        <v>0</v>
      </c>
      <c r="L32" s="56">
        <v>0</v>
      </c>
      <c r="M32" s="57">
        <f t="shared" si="2"/>
        <v>0</v>
      </c>
      <c r="N32" s="32">
        <f t="shared" si="9"/>
        <v>0.25555138524371901</v>
      </c>
      <c r="O32" s="32">
        <f t="shared" si="10"/>
        <v>0.13085531249174223</v>
      </c>
      <c r="P32" s="33">
        <f t="shared" si="11"/>
        <v>0.19639637498941195</v>
      </c>
      <c r="Q32" s="41"/>
      <c r="R32" s="58">
        <f t="shared" si="6"/>
        <v>55.199099212643304</v>
      </c>
      <c r="S32" s="58">
        <f t="shared" si="7"/>
        <v>28.264747498216323</v>
      </c>
      <c r="T32" s="58">
        <f t="shared" si="8"/>
        <v>42.421616997712988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8754.1171893728533</v>
      </c>
      <c r="F33" s="56">
        <v>3635.7461805903363</v>
      </c>
      <c r="G33" s="57">
        <f t="shared" si="0"/>
        <v>12389.86336996319</v>
      </c>
      <c r="H33" s="56">
        <v>194</v>
      </c>
      <c r="I33" s="56">
        <v>173</v>
      </c>
      <c r="J33" s="57">
        <f t="shared" si="1"/>
        <v>367</v>
      </c>
      <c r="K33" s="56">
        <v>0</v>
      </c>
      <c r="L33" s="56">
        <v>0</v>
      </c>
      <c r="M33" s="57">
        <f t="shared" si="2"/>
        <v>0</v>
      </c>
      <c r="N33" s="32">
        <f t="shared" si="9"/>
        <v>0.20890886763490008</v>
      </c>
      <c r="O33" s="32">
        <f t="shared" si="10"/>
        <v>9.7295712390021841E-2</v>
      </c>
      <c r="P33" s="33">
        <f t="shared" si="11"/>
        <v>0.15629558192001197</v>
      </c>
      <c r="Q33" s="41"/>
      <c r="R33" s="58">
        <f t="shared" si="6"/>
        <v>45.124315409138418</v>
      </c>
      <c r="S33" s="58">
        <f t="shared" si="7"/>
        <v>21.015873876244719</v>
      </c>
      <c r="T33" s="58">
        <f t="shared" si="8"/>
        <v>33.759845694722586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3241.1966531494327</v>
      </c>
      <c r="F34" s="56">
        <v>2247.625301512493</v>
      </c>
      <c r="G34" s="57">
        <f t="shared" si="0"/>
        <v>5488.8219546619257</v>
      </c>
      <c r="H34" s="56">
        <v>197</v>
      </c>
      <c r="I34" s="56">
        <v>177</v>
      </c>
      <c r="J34" s="57">
        <f t="shared" si="1"/>
        <v>374</v>
      </c>
      <c r="K34" s="56">
        <v>0</v>
      </c>
      <c r="L34" s="56">
        <v>0</v>
      </c>
      <c r="M34" s="57">
        <f t="shared" si="2"/>
        <v>0</v>
      </c>
      <c r="N34" s="32">
        <f t="shared" si="9"/>
        <v>7.617025411612692E-2</v>
      </c>
      <c r="O34" s="32">
        <f t="shared" si="10"/>
        <v>5.8789111255296428E-2</v>
      </c>
      <c r="P34" s="33">
        <f t="shared" si="11"/>
        <v>6.794441912584083E-2</v>
      </c>
      <c r="Q34" s="41"/>
      <c r="R34" s="58">
        <f t="shared" si="6"/>
        <v>16.452774889083415</v>
      </c>
      <c r="S34" s="58">
        <f t="shared" si="7"/>
        <v>12.698448031144029</v>
      </c>
      <c r="T34" s="58">
        <f t="shared" si="8"/>
        <v>14.675994531181619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1393.1803662036702</v>
      </c>
      <c r="F35" s="56">
        <v>1245.1503215195512</v>
      </c>
      <c r="G35" s="57">
        <f t="shared" si="0"/>
        <v>2638.3306877232217</v>
      </c>
      <c r="H35" s="56">
        <v>200</v>
      </c>
      <c r="I35" s="56">
        <v>180</v>
      </c>
      <c r="J35" s="57">
        <f t="shared" si="1"/>
        <v>380</v>
      </c>
      <c r="K35" s="56">
        <v>0</v>
      </c>
      <c r="L35" s="56">
        <v>0</v>
      </c>
      <c r="M35" s="57">
        <f t="shared" si="2"/>
        <v>0</v>
      </c>
      <c r="N35" s="32">
        <f t="shared" si="9"/>
        <v>3.2249545513973847E-2</v>
      </c>
      <c r="O35" s="32">
        <f t="shared" si="10"/>
        <v>3.2025471232498742E-2</v>
      </c>
      <c r="P35" s="33">
        <f t="shared" si="11"/>
        <v>3.2143405064854066E-2</v>
      </c>
      <c r="Q35" s="41"/>
      <c r="R35" s="58">
        <f t="shared" si="6"/>
        <v>6.9659018310183516</v>
      </c>
      <c r="S35" s="58">
        <f t="shared" si="7"/>
        <v>6.917501786219729</v>
      </c>
      <c r="T35" s="58">
        <f t="shared" si="8"/>
        <v>6.9429754940084782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227.15604932928181</v>
      </c>
      <c r="F36" s="61">
        <v>218</v>
      </c>
      <c r="G36" s="62">
        <f t="shared" si="0"/>
        <v>445.15604932928181</v>
      </c>
      <c r="H36" s="61">
        <v>198</v>
      </c>
      <c r="I36" s="61">
        <v>178</v>
      </c>
      <c r="J36" s="62">
        <f t="shared" si="1"/>
        <v>376</v>
      </c>
      <c r="K36" s="61">
        <v>0</v>
      </c>
      <c r="L36" s="61">
        <v>0</v>
      </c>
      <c r="M36" s="62">
        <f t="shared" si="2"/>
        <v>0</v>
      </c>
      <c r="N36" s="34">
        <f t="shared" si="9"/>
        <v>5.3113554369921857E-3</v>
      </c>
      <c r="O36" s="34">
        <f t="shared" si="10"/>
        <v>5.6699958385351646E-3</v>
      </c>
      <c r="P36" s="35">
        <f t="shared" si="11"/>
        <v>5.4811373292120002E-3</v>
      </c>
      <c r="Q36" s="41"/>
      <c r="R36" s="58">
        <f t="shared" si="6"/>
        <v>1.1472527743903123</v>
      </c>
      <c r="S36" s="58">
        <f t="shared" si="7"/>
        <v>1.2247191011235956</v>
      </c>
      <c r="T36" s="58">
        <f t="shared" si="8"/>
        <v>1.1839256631097921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6570.2075708867023</v>
      </c>
      <c r="F37" s="64">
        <v>12421.789180902368</v>
      </c>
      <c r="G37" s="65">
        <f t="shared" si="0"/>
        <v>18991.996751789069</v>
      </c>
      <c r="H37" s="64">
        <v>131</v>
      </c>
      <c r="I37" s="64">
        <v>131</v>
      </c>
      <c r="J37" s="65">
        <f t="shared" si="1"/>
        <v>262</v>
      </c>
      <c r="K37" s="64">
        <v>150</v>
      </c>
      <c r="L37" s="64">
        <v>138</v>
      </c>
      <c r="M37" s="65">
        <f t="shared" si="2"/>
        <v>288</v>
      </c>
      <c r="N37" s="30">
        <f t="shared" si="9"/>
        <v>0.10031463861742247</v>
      </c>
      <c r="O37" s="30">
        <f t="shared" si="10"/>
        <v>0.19868504767918055</v>
      </c>
      <c r="P37" s="31">
        <f t="shared" si="11"/>
        <v>0.1483564300695934</v>
      </c>
      <c r="Q37" s="41"/>
      <c r="R37" s="58">
        <f t="shared" si="6"/>
        <v>23.38152160457901</v>
      </c>
      <c r="S37" s="58">
        <f t="shared" si="7"/>
        <v>46.177654947592444</v>
      </c>
      <c r="T37" s="58">
        <f t="shared" si="8"/>
        <v>34.530903185071033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6319.2502203052445</v>
      </c>
      <c r="F38" s="56">
        <v>12161.362692835151</v>
      </c>
      <c r="G38" s="57">
        <f t="shared" si="0"/>
        <v>18480.612913140394</v>
      </c>
      <c r="H38" s="56">
        <v>131</v>
      </c>
      <c r="I38" s="56">
        <v>131</v>
      </c>
      <c r="J38" s="57">
        <f t="shared" si="1"/>
        <v>262</v>
      </c>
      <c r="K38" s="56">
        <v>149</v>
      </c>
      <c r="L38" s="56">
        <v>164</v>
      </c>
      <c r="M38" s="57">
        <f t="shared" si="2"/>
        <v>313</v>
      </c>
      <c r="N38" s="32">
        <f t="shared" si="9"/>
        <v>9.6849715244992099E-2</v>
      </c>
      <c r="O38" s="32">
        <f t="shared" si="10"/>
        <v>0.17633341104331213</v>
      </c>
      <c r="P38" s="33">
        <f t="shared" si="11"/>
        <v>0.13769306873353693</v>
      </c>
      <c r="Q38" s="41"/>
      <c r="R38" s="58">
        <f t="shared" si="6"/>
        <v>22.568750786804443</v>
      </c>
      <c r="S38" s="58">
        <f t="shared" si="7"/>
        <v>41.224958280797125</v>
      </c>
      <c r="T38" s="58">
        <f t="shared" si="8"/>
        <v>32.140196370678943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6202.072682181044</v>
      </c>
      <c r="F39" s="56">
        <v>11993.300315002287</v>
      </c>
      <c r="G39" s="57">
        <f t="shared" si="0"/>
        <v>18195.372997183331</v>
      </c>
      <c r="H39" s="56">
        <v>131</v>
      </c>
      <c r="I39" s="56">
        <v>131</v>
      </c>
      <c r="J39" s="57">
        <f t="shared" si="1"/>
        <v>262</v>
      </c>
      <c r="K39" s="56">
        <v>149</v>
      </c>
      <c r="L39" s="56">
        <v>176</v>
      </c>
      <c r="M39" s="57">
        <f t="shared" si="2"/>
        <v>325</v>
      </c>
      <c r="N39" s="32">
        <f t="shared" si="9"/>
        <v>9.5053835859812474E-2</v>
      </c>
      <c r="O39" s="32">
        <f t="shared" si="10"/>
        <v>0.1667032735878223</v>
      </c>
      <c r="P39" s="33">
        <f t="shared" si="11"/>
        <v>0.13262707007101968</v>
      </c>
      <c r="Q39" s="41"/>
      <c r="R39" s="58">
        <f t="shared" si="6"/>
        <v>22.150259579218016</v>
      </c>
      <c r="S39" s="58">
        <f t="shared" si="7"/>
        <v>39.066124804567707</v>
      </c>
      <c r="T39" s="58">
        <f t="shared" si="8"/>
        <v>30.997228274588299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6113.1995381239294</v>
      </c>
      <c r="F40" s="56">
        <v>11853.413676894477</v>
      </c>
      <c r="G40" s="57">
        <f t="shared" si="0"/>
        <v>17966.613215018406</v>
      </c>
      <c r="H40" s="56">
        <v>131</v>
      </c>
      <c r="I40" s="56">
        <v>97</v>
      </c>
      <c r="J40" s="57">
        <f t="shared" si="1"/>
        <v>228</v>
      </c>
      <c r="K40" s="56">
        <v>148</v>
      </c>
      <c r="L40" s="56">
        <v>176</v>
      </c>
      <c r="M40" s="57">
        <f t="shared" si="2"/>
        <v>324</v>
      </c>
      <c r="N40" s="32">
        <f t="shared" si="9"/>
        <v>9.4049223663445064E-2</v>
      </c>
      <c r="O40" s="32">
        <f t="shared" si="10"/>
        <v>0.18348937580332009</v>
      </c>
      <c r="P40" s="33">
        <f t="shared" si="11"/>
        <v>0.13863127480724077</v>
      </c>
      <c r="Q40" s="41"/>
      <c r="R40" s="58">
        <f t="shared" si="6"/>
        <v>21.911109455641324</v>
      </c>
      <c r="S40" s="58">
        <f t="shared" si="7"/>
        <v>43.419097717562188</v>
      </c>
      <c r="T40" s="58">
        <f t="shared" si="8"/>
        <v>32.548212346047833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6029.1592751247608</v>
      </c>
      <c r="F41" s="56">
        <v>11657.552180255128</v>
      </c>
      <c r="G41" s="57">
        <f t="shared" si="0"/>
        <v>17686.711455379889</v>
      </c>
      <c r="H41" s="56">
        <v>131</v>
      </c>
      <c r="I41" s="56">
        <v>109</v>
      </c>
      <c r="J41" s="57">
        <f t="shared" si="1"/>
        <v>240</v>
      </c>
      <c r="K41" s="56">
        <v>171</v>
      </c>
      <c r="L41" s="56">
        <v>174</v>
      </c>
      <c r="M41" s="57">
        <f t="shared" si="2"/>
        <v>345</v>
      </c>
      <c r="N41" s="32">
        <f t="shared" si="9"/>
        <v>8.5273241614686024E-2</v>
      </c>
      <c r="O41" s="32">
        <f t="shared" si="10"/>
        <v>0.17478637669807978</v>
      </c>
      <c r="P41" s="33">
        <f t="shared" si="11"/>
        <v>0.12872424640014477</v>
      </c>
      <c r="Q41" s="41"/>
      <c r="R41" s="58">
        <f t="shared" si="6"/>
        <v>19.964103560015765</v>
      </c>
      <c r="S41" s="58">
        <f t="shared" si="7"/>
        <v>41.192763887827311</v>
      </c>
      <c r="T41" s="58">
        <f t="shared" si="8"/>
        <v>30.233694795521178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4037.3422302174858</v>
      </c>
      <c r="F42" s="56">
        <v>7506.8176528176382</v>
      </c>
      <c r="G42" s="57">
        <f t="shared" si="0"/>
        <v>11544.159883035125</v>
      </c>
      <c r="H42" s="56">
        <v>0</v>
      </c>
      <c r="I42" s="56">
        <v>0</v>
      </c>
      <c r="J42" s="57">
        <f t="shared" si="1"/>
        <v>0</v>
      </c>
      <c r="K42" s="56">
        <v>173</v>
      </c>
      <c r="L42" s="56">
        <v>174</v>
      </c>
      <c r="M42" s="57">
        <f t="shared" si="2"/>
        <v>347</v>
      </c>
      <c r="N42" s="32">
        <f t="shared" si="9"/>
        <v>9.4101767439340997E-2</v>
      </c>
      <c r="O42" s="32">
        <f t="shared" si="10"/>
        <v>0.17396221850244806</v>
      </c>
      <c r="P42" s="33">
        <f t="shared" si="11"/>
        <v>0.13414706566695089</v>
      </c>
      <c r="Q42" s="41"/>
      <c r="R42" s="58">
        <f t="shared" si="6"/>
        <v>23.337238324956566</v>
      </c>
      <c r="S42" s="58">
        <f t="shared" si="7"/>
        <v>43.142630188607114</v>
      </c>
      <c r="T42" s="58">
        <f t="shared" si="8"/>
        <v>33.268472285403817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3758.4418807901811</v>
      </c>
      <c r="F43" s="56">
        <v>6438.6085125603458</v>
      </c>
      <c r="G43" s="57">
        <f t="shared" si="0"/>
        <v>10197.050393350528</v>
      </c>
      <c r="H43" s="56">
        <v>0</v>
      </c>
      <c r="I43" s="56">
        <v>0</v>
      </c>
      <c r="J43" s="57">
        <f t="shared" si="1"/>
        <v>0</v>
      </c>
      <c r="K43" s="56">
        <v>173</v>
      </c>
      <c r="L43" s="56">
        <v>172</v>
      </c>
      <c r="M43" s="57">
        <f t="shared" si="2"/>
        <v>345</v>
      </c>
      <c r="N43" s="32">
        <f t="shared" si="9"/>
        <v>8.7601199906539737E-2</v>
      </c>
      <c r="O43" s="32">
        <f t="shared" si="10"/>
        <v>0.15094262266880032</v>
      </c>
      <c r="P43" s="33">
        <f t="shared" si="11"/>
        <v>0.11918011212424647</v>
      </c>
      <c r="Q43" s="41"/>
      <c r="R43" s="58">
        <f t="shared" si="6"/>
        <v>21.725097576821856</v>
      </c>
      <c r="S43" s="58">
        <f t="shared" si="7"/>
        <v>37.433770421862476</v>
      </c>
      <c r="T43" s="58">
        <f t="shared" si="8"/>
        <v>29.556667806813124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3702.0698128915292</v>
      </c>
      <c r="F44" s="56">
        <v>6127.1524383478418</v>
      </c>
      <c r="G44" s="57">
        <f t="shared" si="0"/>
        <v>9829.222251239371</v>
      </c>
      <c r="H44" s="56">
        <v>0</v>
      </c>
      <c r="I44" s="56">
        <v>0</v>
      </c>
      <c r="J44" s="57">
        <f t="shared" si="1"/>
        <v>0</v>
      </c>
      <c r="K44" s="56">
        <v>173</v>
      </c>
      <c r="L44" s="56">
        <v>172</v>
      </c>
      <c r="M44" s="57">
        <f t="shared" si="2"/>
        <v>345</v>
      </c>
      <c r="N44" s="32">
        <f t="shared" si="9"/>
        <v>8.6287288199038067E-2</v>
      </c>
      <c r="O44" s="32">
        <f t="shared" si="10"/>
        <v>0.14364104553516133</v>
      </c>
      <c r="P44" s="33">
        <f t="shared" si="11"/>
        <v>0.11488104547965604</v>
      </c>
      <c r="Q44" s="41"/>
      <c r="R44" s="58">
        <f t="shared" si="6"/>
        <v>21.399247473361442</v>
      </c>
      <c r="S44" s="58">
        <f t="shared" si="7"/>
        <v>35.622979292720011</v>
      </c>
      <c r="T44" s="58">
        <f t="shared" si="8"/>
        <v>28.490499278954697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3692.2121704980041</v>
      </c>
      <c r="F45" s="56">
        <v>5811.8624300026131</v>
      </c>
      <c r="G45" s="57">
        <f t="shared" si="0"/>
        <v>9504.0746005006167</v>
      </c>
      <c r="H45" s="56">
        <v>0</v>
      </c>
      <c r="I45" s="56">
        <v>0</v>
      </c>
      <c r="J45" s="57">
        <f t="shared" si="1"/>
        <v>0</v>
      </c>
      <c r="K45" s="56">
        <v>173</v>
      </c>
      <c r="L45" s="56">
        <v>172</v>
      </c>
      <c r="M45" s="57">
        <f t="shared" si="2"/>
        <v>345</v>
      </c>
      <c r="N45" s="32">
        <f t="shared" si="9"/>
        <v>8.6057527747949003E-2</v>
      </c>
      <c r="O45" s="32">
        <f t="shared" si="10"/>
        <v>0.13624958810021129</v>
      </c>
      <c r="P45" s="33">
        <f t="shared" si="11"/>
        <v>0.11108081580762759</v>
      </c>
      <c r="Q45" s="41"/>
      <c r="R45" s="58">
        <f t="shared" si="6"/>
        <v>21.342266881491351</v>
      </c>
      <c r="S45" s="58">
        <f t="shared" si="7"/>
        <v>33.789897848852405</v>
      </c>
      <c r="T45" s="58">
        <f t="shared" si="8"/>
        <v>27.548042320291643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3686.7883873592359</v>
      </c>
      <c r="F46" s="56">
        <v>5726.6020641550631</v>
      </c>
      <c r="G46" s="57">
        <f t="shared" si="0"/>
        <v>9413.3904515142985</v>
      </c>
      <c r="H46" s="56">
        <v>0</v>
      </c>
      <c r="I46" s="56">
        <v>0</v>
      </c>
      <c r="J46" s="57">
        <f t="shared" si="1"/>
        <v>0</v>
      </c>
      <c r="K46" s="56">
        <v>172</v>
      </c>
      <c r="L46" s="56">
        <v>173</v>
      </c>
      <c r="M46" s="57">
        <f t="shared" si="2"/>
        <v>345</v>
      </c>
      <c r="N46" s="32">
        <f t="shared" si="9"/>
        <v>8.6430710506358685E-2</v>
      </c>
      <c r="O46" s="32">
        <f t="shared" si="10"/>
        <v>0.1334747824015258</v>
      </c>
      <c r="P46" s="33">
        <f t="shared" si="11"/>
        <v>0.11002092626828305</v>
      </c>
      <c r="Q46" s="41"/>
      <c r="R46" s="58">
        <f t="shared" si="6"/>
        <v>21.434816205576954</v>
      </c>
      <c r="S46" s="58">
        <f t="shared" si="7"/>
        <v>33.101746035578401</v>
      </c>
      <c r="T46" s="58">
        <f t="shared" si="8"/>
        <v>27.285189714534198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3752.0540589423963</v>
      </c>
      <c r="F47" s="56">
        <v>5646.6282793275159</v>
      </c>
      <c r="G47" s="57">
        <f t="shared" si="0"/>
        <v>9398.6823382699113</v>
      </c>
      <c r="H47" s="56">
        <v>0</v>
      </c>
      <c r="I47" s="56">
        <v>0</v>
      </c>
      <c r="J47" s="57">
        <f t="shared" si="1"/>
        <v>0</v>
      </c>
      <c r="K47" s="56">
        <v>172</v>
      </c>
      <c r="L47" s="56">
        <v>160</v>
      </c>
      <c r="M47" s="57">
        <f t="shared" si="2"/>
        <v>332</v>
      </c>
      <c r="N47" s="32">
        <f t="shared" si="9"/>
        <v>8.7960757195761352E-2</v>
      </c>
      <c r="O47" s="32">
        <f t="shared" si="10"/>
        <v>0.14230414010402007</v>
      </c>
      <c r="P47" s="33">
        <f t="shared" si="11"/>
        <v>0.11415033932022337</v>
      </c>
      <c r="Q47" s="41"/>
      <c r="R47" s="58">
        <f t="shared" si="6"/>
        <v>21.814267784548814</v>
      </c>
      <c r="S47" s="58">
        <f t="shared" si="7"/>
        <v>35.291426745796976</v>
      </c>
      <c r="T47" s="58">
        <f t="shared" si="8"/>
        <v>28.309284151415394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2960.1492415842245</v>
      </c>
      <c r="F48" s="56">
        <v>5632.4609957394778</v>
      </c>
      <c r="G48" s="57">
        <f t="shared" si="0"/>
        <v>8592.6102373237027</v>
      </c>
      <c r="H48" s="56">
        <v>0</v>
      </c>
      <c r="I48" s="56">
        <v>0</v>
      </c>
      <c r="J48" s="57">
        <f t="shared" ref="J48:J58" si="12">+H48+I48</f>
        <v>0</v>
      </c>
      <c r="K48" s="56">
        <v>172</v>
      </c>
      <c r="L48" s="56">
        <v>152</v>
      </c>
      <c r="M48" s="57">
        <f t="shared" ref="M48:M58" si="13">+K48+L48</f>
        <v>324</v>
      </c>
      <c r="N48" s="32">
        <f t="shared" ref="N48" si="14">+E48/(H48*216+K48*248)</f>
        <v>6.9395846811333095E-2</v>
      </c>
      <c r="O48" s="32">
        <f t="shared" ref="O48" si="15">+F48/(I48*216+L48*248)</f>
        <v>0.1494180017969938</v>
      </c>
      <c r="P48" s="33">
        <f t="shared" ref="P48" si="16">+G48/(J48*216+M48*248)</f>
        <v>0.10693710470584059</v>
      </c>
      <c r="Q48" s="41"/>
      <c r="R48" s="58">
        <f t="shared" ref="R48" si="17">+E48/(H48+K48)</f>
        <v>17.210170009210607</v>
      </c>
      <c r="S48" s="58">
        <f t="shared" ref="S48" si="18">+F48/(I48+L48)</f>
        <v>37.055664445654457</v>
      </c>
      <c r="T48" s="58">
        <f t="shared" ref="T48" si="19">+G48/(J48+M48)</f>
        <v>26.520401967048464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2944.0159197982007</v>
      </c>
      <c r="F49" s="56">
        <v>5256.3216991889376</v>
      </c>
      <c r="G49" s="57">
        <f t="shared" si="0"/>
        <v>8200.3376189871378</v>
      </c>
      <c r="H49" s="56">
        <v>0</v>
      </c>
      <c r="I49" s="56">
        <v>0</v>
      </c>
      <c r="J49" s="57">
        <f t="shared" si="12"/>
        <v>0</v>
      </c>
      <c r="K49" s="56">
        <v>145</v>
      </c>
      <c r="L49" s="56">
        <v>152</v>
      </c>
      <c r="M49" s="57">
        <f t="shared" si="13"/>
        <v>297</v>
      </c>
      <c r="N49" s="32">
        <f t="shared" si="9"/>
        <v>8.1869185756345955E-2</v>
      </c>
      <c r="O49" s="32">
        <f t="shared" si="10"/>
        <v>0.13943977342924813</v>
      </c>
      <c r="P49" s="33">
        <f t="shared" si="11"/>
        <v>0.11133292086166963</v>
      </c>
      <c r="Q49" s="41"/>
      <c r="R49" s="58">
        <f t="shared" si="6"/>
        <v>20.303558067573796</v>
      </c>
      <c r="S49" s="58">
        <f t="shared" si="7"/>
        <v>34.581063810453536</v>
      </c>
      <c r="T49" s="58">
        <f t="shared" si="8"/>
        <v>27.610564373694068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2826.4463828524854</v>
      </c>
      <c r="F50" s="56">
        <v>5345.6722080885538</v>
      </c>
      <c r="G50" s="57">
        <f t="shared" si="0"/>
        <v>8172.1185909410397</v>
      </c>
      <c r="H50" s="56">
        <v>0</v>
      </c>
      <c r="I50" s="56">
        <v>0</v>
      </c>
      <c r="J50" s="57">
        <f t="shared" si="12"/>
        <v>0</v>
      </c>
      <c r="K50" s="56">
        <v>131</v>
      </c>
      <c r="L50" s="56">
        <v>152</v>
      </c>
      <c r="M50" s="57">
        <f t="shared" si="13"/>
        <v>283</v>
      </c>
      <c r="N50" s="32">
        <f t="shared" si="9"/>
        <v>8.6999703978468526E-2</v>
      </c>
      <c r="O50" s="32">
        <f t="shared" si="10"/>
        <v>0.14181006494292642</v>
      </c>
      <c r="P50" s="33">
        <f t="shared" si="11"/>
        <v>0.11643848442580987</v>
      </c>
      <c r="Q50" s="41"/>
      <c r="R50" s="58">
        <f t="shared" si="6"/>
        <v>21.575926586660195</v>
      </c>
      <c r="S50" s="58">
        <f t="shared" si="7"/>
        <v>35.168896105845747</v>
      </c>
      <c r="T50" s="58">
        <f t="shared" si="8"/>
        <v>28.876744137600848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2694.1114754899854</v>
      </c>
      <c r="F51" s="56">
        <v>5072.0831330354986</v>
      </c>
      <c r="G51" s="57">
        <f t="shared" si="0"/>
        <v>7766.194608525484</v>
      </c>
      <c r="H51" s="56">
        <v>0</v>
      </c>
      <c r="I51" s="56">
        <v>0</v>
      </c>
      <c r="J51" s="57">
        <f t="shared" si="12"/>
        <v>0</v>
      </c>
      <c r="K51" s="56">
        <v>131</v>
      </c>
      <c r="L51" s="56">
        <v>152</v>
      </c>
      <c r="M51" s="57">
        <f t="shared" si="13"/>
        <v>283</v>
      </c>
      <c r="N51" s="32">
        <f t="shared" si="9"/>
        <v>8.2926356669846879E-2</v>
      </c>
      <c r="O51" s="32">
        <f t="shared" si="10"/>
        <v>0.13455229024393831</v>
      </c>
      <c r="P51" s="33">
        <f t="shared" si="11"/>
        <v>0.11065477328914687</v>
      </c>
      <c r="Q51" s="41"/>
      <c r="R51" s="58">
        <f t="shared" si="6"/>
        <v>20.565736454122025</v>
      </c>
      <c r="S51" s="58">
        <f t="shared" si="7"/>
        <v>33.368967980496699</v>
      </c>
      <c r="T51" s="58">
        <f t="shared" si="8"/>
        <v>27.442383775708425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2680.6808099213672</v>
      </c>
      <c r="F52" s="56">
        <v>5005.6816509474593</v>
      </c>
      <c r="G52" s="57">
        <f t="shared" si="0"/>
        <v>7686.362460868826</v>
      </c>
      <c r="H52" s="56">
        <v>0</v>
      </c>
      <c r="I52" s="56">
        <v>0</v>
      </c>
      <c r="J52" s="57">
        <f t="shared" si="12"/>
        <v>0</v>
      </c>
      <c r="K52" s="56">
        <v>131</v>
      </c>
      <c r="L52" s="56">
        <v>152</v>
      </c>
      <c r="M52" s="57">
        <f t="shared" si="13"/>
        <v>283</v>
      </c>
      <c r="N52" s="32">
        <f t="shared" si="9"/>
        <v>8.2512952780145504E-2</v>
      </c>
      <c r="O52" s="32">
        <f t="shared" si="10"/>
        <v>0.13279079082521911</v>
      </c>
      <c r="P52" s="33">
        <f t="shared" si="11"/>
        <v>0.10951730395629811</v>
      </c>
      <c r="Q52" s="41"/>
      <c r="R52" s="58">
        <f t="shared" si="6"/>
        <v>20.463212289476086</v>
      </c>
      <c r="S52" s="58">
        <f t="shared" si="7"/>
        <v>32.932116124654335</v>
      </c>
      <c r="T52" s="58">
        <f t="shared" si="8"/>
        <v>27.16029138116193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2697.6251597702972</v>
      </c>
      <c r="F53" s="56">
        <v>4957.268026386977</v>
      </c>
      <c r="G53" s="57">
        <f t="shared" si="0"/>
        <v>7654.8931861572746</v>
      </c>
      <c r="H53" s="56">
        <v>0</v>
      </c>
      <c r="I53" s="56">
        <v>0</v>
      </c>
      <c r="J53" s="57">
        <f t="shared" si="12"/>
        <v>0</v>
      </c>
      <c r="K53" s="56">
        <v>139</v>
      </c>
      <c r="L53" s="56">
        <v>130</v>
      </c>
      <c r="M53" s="57">
        <f t="shared" si="13"/>
        <v>269</v>
      </c>
      <c r="N53" s="32">
        <f t="shared" si="9"/>
        <v>7.8255545363492024E-2</v>
      </c>
      <c r="O53" s="32">
        <f t="shared" si="10"/>
        <v>0.15376141521051417</v>
      </c>
      <c r="P53" s="33">
        <f t="shared" si="11"/>
        <v>0.11474537094011984</v>
      </c>
      <c r="Q53" s="41"/>
      <c r="R53" s="58">
        <f t="shared" si="6"/>
        <v>19.407375250146021</v>
      </c>
      <c r="S53" s="58">
        <f t="shared" si="7"/>
        <v>38.132830972207515</v>
      </c>
      <c r="T53" s="58">
        <f t="shared" si="8"/>
        <v>28.456851993149719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2509.317529744591</v>
      </c>
      <c r="F54" s="56">
        <v>4776.0466678487192</v>
      </c>
      <c r="G54" s="57">
        <f t="shared" si="0"/>
        <v>7285.3641975933097</v>
      </c>
      <c r="H54" s="56">
        <v>0</v>
      </c>
      <c r="I54" s="56">
        <v>0</v>
      </c>
      <c r="J54" s="57">
        <f t="shared" si="12"/>
        <v>0</v>
      </c>
      <c r="K54" s="56">
        <v>171</v>
      </c>
      <c r="L54" s="56">
        <v>132</v>
      </c>
      <c r="M54" s="57">
        <f t="shared" si="13"/>
        <v>303</v>
      </c>
      <c r="N54" s="32">
        <f t="shared" si="9"/>
        <v>5.9170852899089584E-2</v>
      </c>
      <c r="O54" s="32">
        <f t="shared" si="10"/>
        <v>0.14589585373438169</v>
      </c>
      <c r="P54" s="33">
        <f t="shared" si="11"/>
        <v>9.6952041381791088E-2</v>
      </c>
      <c r="Q54" s="41"/>
      <c r="R54" s="58">
        <f t="shared" si="6"/>
        <v>14.674371518974215</v>
      </c>
      <c r="S54" s="58">
        <f t="shared" si="7"/>
        <v>36.182171726126661</v>
      </c>
      <c r="T54" s="58">
        <f>+G54/(J54+M54)</f>
        <v>24.044106262684192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1963.2434404477326</v>
      </c>
      <c r="F55" s="56">
        <v>3897.1086975176736</v>
      </c>
      <c r="G55" s="57">
        <f t="shared" si="0"/>
        <v>5860.3521379654067</v>
      </c>
      <c r="H55" s="56">
        <v>0</v>
      </c>
      <c r="I55" s="56">
        <v>0</v>
      </c>
      <c r="J55" s="57">
        <f t="shared" si="12"/>
        <v>0</v>
      </c>
      <c r="K55" s="56">
        <v>175</v>
      </c>
      <c r="L55" s="56">
        <v>131</v>
      </c>
      <c r="M55" s="57">
        <f t="shared" si="13"/>
        <v>306</v>
      </c>
      <c r="N55" s="32">
        <f t="shared" si="9"/>
        <v>4.5236023973450057E-2</v>
      </c>
      <c r="O55" s="32">
        <f t="shared" si="10"/>
        <v>0.11995532804474494</v>
      </c>
      <c r="P55" s="33">
        <f t="shared" si="11"/>
        <v>7.7223699899396564E-2</v>
      </c>
      <c r="Q55" s="41"/>
      <c r="R55" s="58">
        <f t="shared" si="6"/>
        <v>11.218533945415615</v>
      </c>
      <c r="S55" s="58">
        <f t="shared" si="7"/>
        <v>29.748921355096744</v>
      </c>
      <c r="T55" s="58">
        <f>+G55/(J55+M55)</f>
        <v>19.15147757505035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1907.2096966054226</v>
      </c>
      <c r="F56" s="56">
        <v>3722.8529598843202</v>
      </c>
      <c r="G56" s="57">
        <f t="shared" si="0"/>
        <v>5630.0626564897429</v>
      </c>
      <c r="H56" s="56">
        <v>0</v>
      </c>
      <c r="I56" s="56">
        <v>0</v>
      </c>
      <c r="J56" s="57">
        <f t="shared" si="12"/>
        <v>0</v>
      </c>
      <c r="K56" s="56">
        <v>176</v>
      </c>
      <c r="L56" s="56">
        <v>133</v>
      </c>
      <c r="M56" s="57">
        <f t="shared" si="13"/>
        <v>309</v>
      </c>
      <c r="N56" s="32">
        <f t="shared" si="9"/>
        <v>4.3695236817389627E-2</v>
      </c>
      <c r="O56" s="32">
        <f t="shared" si="10"/>
        <v>0.11286845015414504</v>
      </c>
      <c r="P56" s="33">
        <f t="shared" si="11"/>
        <v>7.34688205513329E-2</v>
      </c>
      <c r="Q56" s="41"/>
      <c r="R56" s="58">
        <f t="shared" si="6"/>
        <v>10.836418730712628</v>
      </c>
      <c r="S56" s="58">
        <f t="shared" si="7"/>
        <v>27.991375638227971</v>
      </c>
      <c r="T56" s="58">
        <f>+G56/(J56+M56)</f>
        <v>18.22026749673056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1663.9959957625865</v>
      </c>
      <c r="F57" s="56">
        <v>3090.2570769033864</v>
      </c>
      <c r="G57" s="57">
        <f t="shared" si="0"/>
        <v>4754.2530726659734</v>
      </c>
      <c r="H57" s="56">
        <v>0</v>
      </c>
      <c r="I57" s="56">
        <v>0</v>
      </c>
      <c r="J57" s="57">
        <f t="shared" si="12"/>
        <v>0</v>
      </c>
      <c r="K57" s="56">
        <v>163</v>
      </c>
      <c r="L57" s="56">
        <v>133</v>
      </c>
      <c r="M57" s="57">
        <f t="shared" si="13"/>
        <v>296</v>
      </c>
      <c r="N57" s="32">
        <f t="shared" si="9"/>
        <v>4.1163566093473838E-2</v>
      </c>
      <c r="O57" s="32">
        <f t="shared" si="10"/>
        <v>9.3689579096027958E-2</v>
      </c>
      <c r="P57" s="33">
        <f t="shared" si="11"/>
        <v>6.476478139529715E-2</v>
      </c>
      <c r="Q57" s="41"/>
      <c r="R57" s="58">
        <f t="shared" si="6"/>
        <v>10.208564391181513</v>
      </c>
      <c r="S57" s="58">
        <f t="shared" si="7"/>
        <v>23.235015615814934</v>
      </c>
      <c r="T57" s="58">
        <f t="shared" si="8"/>
        <v>16.061665786033693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1621.9438907417793</v>
      </c>
      <c r="F58" s="61">
        <v>2987.0000000000009</v>
      </c>
      <c r="G58" s="62">
        <f t="shared" si="0"/>
        <v>4608.9438907417807</v>
      </c>
      <c r="H58" s="56">
        <v>0</v>
      </c>
      <c r="I58" s="56">
        <v>0</v>
      </c>
      <c r="J58" s="57">
        <f t="shared" si="12"/>
        <v>0</v>
      </c>
      <c r="K58" s="56">
        <v>178</v>
      </c>
      <c r="L58" s="56">
        <v>134</v>
      </c>
      <c r="M58" s="57">
        <f t="shared" si="13"/>
        <v>312</v>
      </c>
      <c r="N58" s="34">
        <f t="shared" si="9"/>
        <v>3.6742114233911279E-2</v>
      </c>
      <c r="O58" s="34">
        <f t="shared" si="10"/>
        <v>8.9883245064997619E-2</v>
      </c>
      <c r="P58" s="35">
        <f t="shared" si="11"/>
        <v>5.956554862931375E-2</v>
      </c>
      <c r="Q58" s="41"/>
      <c r="R58" s="58">
        <f t="shared" si="6"/>
        <v>9.1120443300099971</v>
      </c>
      <c r="S58" s="58">
        <f t="shared" si="7"/>
        <v>22.29104477611941</v>
      </c>
      <c r="T58" s="58">
        <f t="shared" si="8"/>
        <v>14.772256060069809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3523.8610196886762</v>
      </c>
      <c r="F59" s="64">
        <v>7629.245180560808</v>
      </c>
      <c r="G59" s="65">
        <f t="shared" si="0"/>
        <v>11153.106200249484</v>
      </c>
      <c r="H59" s="66">
        <v>8</v>
      </c>
      <c r="I59" s="64">
        <v>47</v>
      </c>
      <c r="J59" s="65">
        <f t="shared" si="1"/>
        <v>55</v>
      </c>
      <c r="K59" s="66">
        <v>117</v>
      </c>
      <c r="L59" s="64">
        <v>85</v>
      </c>
      <c r="M59" s="65">
        <f t="shared" si="2"/>
        <v>202</v>
      </c>
      <c r="N59" s="30">
        <f t="shared" si="9"/>
        <v>0.11461947110618904</v>
      </c>
      <c r="O59" s="30">
        <f t="shared" si="10"/>
        <v>0.24427654907021029</v>
      </c>
      <c r="P59" s="31">
        <f t="shared" si="11"/>
        <v>0.1799584710250659</v>
      </c>
      <c r="Q59" s="41"/>
      <c r="R59" s="58">
        <f t="shared" si="6"/>
        <v>28.190888157509409</v>
      </c>
      <c r="S59" s="58">
        <f t="shared" si="7"/>
        <v>57.797311973945511</v>
      </c>
      <c r="T59" s="58">
        <f>+G59/(J59+M59)</f>
        <v>43.397300390075813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3400.2069749288785</v>
      </c>
      <c r="F60" s="56">
        <v>7560.2048238935577</v>
      </c>
      <c r="G60" s="57">
        <f t="shared" si="0"/>
        <v>10960.411798822435</v>
      </c>
      <c r="H60" s="55">
        <v>8</v>
      </c>
      <c r="I60" s="56">
        <v>47</v>
      </c>
      <c r="J60" s="57">
        <f t="shared" ref="J60:J84" si="20">+H60+I60</f>
        <v>55</v>
      </c>
      <c r="K60" s="55">
        <v>124</v>
      </c>
      <c r="L60" s="56">
        <v>85</v>
      </c>
      <c r="M60" s="57">
        <f t="shared" ref="M60:M70" si="21">+K60+L60</f>
        <v>209</v>
      </c>
      <c r="N60" s="32">
        <f t="shared" si="9"/>
        <v>0.10468617533648025</v>
      </c>
      <c r="O60" s="32">
        <f t="shared" si="10"/>
        <v>0.24206598437159188</v>
      </c>
      <c r="P60" s="33">
        <f t="shared" si="11"/>
        <v>0.17203057193028684</v>
      </c>
      <c r="Q60" s="41"/>
      <c r="R60" s="58">
        <f t="shared" si="6"/>
        <v>25.759143749461202</v>
      </c>
      <c r="S60" s="58">
        <f t="shared" si="7"/>
        <v>57.274278968890592</v>
      </c>
      <c r="T60" s="58">
        <f t="shared" si="8"/>
        <v>41.516711359175893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3281.669750481065</v>
      </c>
      <c r="F61" s="56">
        <v>7002.2960265460661</v>
      </c>
      <c r="G61" s="57">
        <f t="shared" si="0"/>
        <v>10283.965777027131</v>
      </c>
      <c r="H61" s="55">
        <v>8</v>
      </c>
      <c r="I61" s="56">
        <v>47</v>
      </c>
      <c r="J61" s="57">
        <f t="shared" si="20"/>
        <v>55</v>
      </c>
      <c r="K61" s="55">
        <v>124</v>
      </c>
      <c r="L61" s="56">
        <v>85</v>
      </c>
      <c r="M61" s="57">
        <f t="shared" si="21"/>
        <v>209</v>
      </c>
      <c r="N61" s="32">
        <f t="shared" si="9"/>
        <v>0.10103663024880126</v>
      </c>
      <c r="O61" s="32">
        <f t="shared" si="10"/>
        <v>0.22420261355488172</v>
      </c>
      <c r="P61" s="33">
        <f t="shared" si="11"/>
        <v>0.16141332522958204</v>
      </c>
      <c r="Q61" s="41"/>
      <c r="R61" s="58">
        <f t="shared" si="6"/>
        <v>24.861134473341401</v>
      </c>
      <c r="S61" s="58">
        <f t="shared" si="7"/>
        <v>53.047697170803531</v>
      </c>
      <c r="T61" s="58">
        <f t="shared" si="8"/>
        <v>38.95441582207247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3206.2541116291904</v>
      </c>
      <c r="F62" s="56">
        <v>6724.9323838520077</v>
      </c>
      <c r="G62" s="57">
        <f t="shared" si="0"/>
        <v>9931.1864954811972</v>
      </c>
      <c r="H62" s="55">
        <v>8</v>
      </c>
      <c r="I62" s="56">
        <v>47</v>
      </c>
      <c r="J62" s="57">
        <f t="shared" si="20"/>
        <v>55</v>
      </c>
      <c r="K62" s="55">
        <v>124</v>
      </c>
      <c r="L62" s="56">
        <v>85</v>
      </c>
      <c r="M62" s="57">
        <f t="shared" si="21"/>
        <v>209</v>
      </c>
      <c r="N62" s="32">
        <f t="shared" si="9"/>
        <v>9.8714720185627783E-2</v>
      </c>
      <c r="O62" s="32">
        <f t="shared" si="10"/>
        <v>0.21532186167558939</v>
      </c>
      <c r="P62" s="33">
        <f t="shared" si="11"/>
        <v>0.15587623203605597</v>
      </c>
      <c r="Q62" s="41"/>
      <c r="R62" s="58">
        <f t="shared" si="6"/>
        <v>24.289803875978716</v>
      </c>
      <c r="S62" s="58">
        <f t="shared" si="7"/>
        <v>50.946457453424301</v>
      </c>
      <c r="T62" s="58">
        <f t="shared" si="8"/>
        <v>37.618130664701503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3205.0702904616905</v>
      </c>
      <c r="F63" s="56">
        <v>6379.9521327615812</v>
      </c>
      <c r="G63" s="57">
        <f t="shared" si="0"/>
        <v>9585.0224232232722</v>
      </c>
      <c r="H63" s="55">
        <v>8</v>
      </c>
      <c r="I63" s="56">
        <v>47</v>
      </c>
      <c r="J63" s="57">
        <f t="shared" si="20"/>
        <v>55</v>
      </c>
      <c r="K63" s="55">
        <v>124</v>
      </c>
      <c r="L63" s="56">
        <v>85</v>
      </c>
      <c r="M63" s="57">
        <f t="shared" si="21"/>
        <v>209</v>
      </c>
      <c r="N63" s="32">
        <f t="shared" si="9"/>
        <v>9.8678272489584065E-2</v>
      </c>
      <c r="O63" s="32">
        <f t="shared" si="10"/>
        <v>0.20427613129999939</v>
      </c>
      <c r="P63" s="33">
        <f t="shared" si="11"/>
        <v>0.15044296872211313</v>
      </c>
      <c r="Q63" s="41"/>
      <c r="R63" s="58">
        <f t="shared" si="6"/>
        <v>24.280835533800687</v>
      </c>
      <c r="S63" s="58">
        <f t="shared" si="7"/>
        <v>48.332970702739253</v>
      </c>
      <c r="T63" s="58">
        <f t="shared" si="8"/>
        <v>36.306903118269972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3268.3670949316975</v>
      </c>
      <c r="F64" s="56">
        <v>5925.7308170162078</v>
      </c>
      <c r="G64" s="57">
        <f t="shared" si="0"/>
        <v>9194.0979119479052</v>
      </c>
      <c r="H64" s="55">
        <v>12</v>
      </c>
      <c r="I64" s="56">
        <v>51</v>
      </c>
      <c r="J64" s="57">
        <f t="shared" si="20"/>
        <v>63</v>
      </c>
      <c r="K64" s="55">
        <v>123</v>
      </c>
      <c r="L64" s="56">
        <v>80</v>
      </c>
      <c r="M64" s="57">
        <f t="shared" si="21"/>
        <v>203</v>
      </c>
      <c r="N64" s="3">
        <f t="shared" si="9"/>
        <v>9.8754142341421852E-2</v>
      </c>
      <c r="O64" s="3">
        <f t="shared" si="10"/>
        <v>0.1920446855398045</v>
      </c>
      <c r="P64" s="4">
        <f t="shared" si="11"/>
        <v>0.14376560407724395</v>
      </c>
      <c r="Q64" s="41"/>
      <c r="R64" s="58">
        <f t="shared" si="6"/>
        <v>24.210126629123685</v>
      </c>
      <c r="S64" s="58">
        <f t="shared" si="7"/>
        <v>45.2345863894367</v>
      </c>
      <c r="T64" s="58">
        <f t="shared" si="8"/>
        <v>34.564277864465808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2938.9258846174912</v>
      </c>
      <c r="F65" s="56">
        <v>4810.0402286069011</v>
      </c>
      <c r="G65" s="57">
        <f t="shared" si="0"/>
        <v>7748.9661132243928</v>
      </c>
      <c r="H65" s="55">
        <v>30</v>
      </c>
      <c r="I65" s="56">
        <v>51</v>
      </c>
      <c r="J65" s="57">
        <f t="shared" si="20"/>
        <v>81</v>
      </c>
      <c r="K65" s="55">
        <v>102</v>
      </c>
      <c r="L65" s="56">
        <v>81</v>
      </c>
      <c r="M65" s="57">
        <f t="shared" si="21"/>
        <v>183</v>
      </c>
      <c r="N65" s="3">
        <f t="shared" si="9"/>
        <v>9.2488855885495061E-2</v>
      </c>
      <c r="O65" s="3">
        <f t="shared" si="10"/>
        <v>0.15464378306992352</v>
      </c>
      <c r="P65" s="4">
        <f t="shared" si="11"/>
        <v>0.12323419391260167</v>
      </c>
      <c r="Q65" s="41"/>
      <c r="R65" s="58">
        <f t="shared" si="6"/>
        <v>22.264590034980994</v>
      </c>
      <c r="S65" s="58">
        <f t="shared" si="7"/>
        <v>36.43969870156743</v>
      </c>
      <c r="T65" s="58">
        <f t="shared" si="8"/>
        <v>29.352144368274214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1091.4406097259193</v>
      </c>
      <c r="F66" s="56">
        <v>2072.7540306345913</v>
      </c>
      <c r="G66" s="57">
        <f t="shared" si="0"/>
        <v>3164.1946403605107</v>
      </c>
      <c r="H66" s="55">
        <v>1</v>
      </c>
      <c r="I66" s="56">
        <v>22</v>
      </c>
      <c r="J66" s="57">
        <f t="shared" si="20"/>
        <v>23</v>
      </c>
      <c r="K66" s="55">
        <v>65</v>
      </c>
      <c r="L66" s="56">
        <v>44</v>
      </c>
      <c r="M66" s="57">
        <f t="shared" si="21"/>
        <v>109</v>
      </c>
      <c r="N66" s="3">
        <f t="shared" si="9"/>
        <v>6.6811986393604264E-2</v>
      </c>
      <c r="O66" s="3">
        <f t="shared" si="10"/>
        <v>0.132325972333669</v>
      </c>
      <c r="P66" s="4">
        <f t="shared" si="11"/>
        <v>9.8881082511265955E-2</v>
      </c>
      <c r="Q66" s="41"/>
      <c r="R66" s="58">
        <f t="shared" si="6"/>
        <v>16.536978935241201</v>
      </c>
      <c r="S66" s="58">
        <f t="shared" si="7"/>
        <v>31.40536410052411</v>
      </c>
      <c r="T66" s="58">
        <f t="shared" si="8"/>
        <v>23.971171517882656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866.40818781534404</v>
      </c>
      <c r="F67" s="56">
        <v>2004.5919044089203</v>
      </c>
      <c r="G67" s="57">
        <f t="shared" si="0"/>
        <v>2871.0000922242643</v>
      </c>
      <c r="H67" s="55">
        <v>1</v>
      </c>
      <c r="I67" s="56">
        <v>22</v>
      </c>
      <c r="J67" s="57">
        <f t="shared" si="20"/>
        <v>23</v>
      </c>
      <c r="K67" s="55">
        <v>65</v>
      </c>
      <c r="L67" s="56">
        <v>44</v>
      </c>
      <c r="M67" s="57">
        <f t="shared" si="21"/>
        <v>109</v>
      </c>
      <c r="N67" s="3">
        <f t="shared" si="9"/>
        <v>5.3036740194377083E-2</v>
      </c>
      <c r="O67" s="3">
        <f t="shared" si="10"/>
        <v>0.12797445763591167</v>
      </c>
      <c r="P67" s="4">
        <f t="shared" si="11"/>
        <v>8.9718752882008257E-2</v>
      </c>
      <c r="Q67" s="41"/>
      <c r="R67" s="58">
        <f t="shared" si="6"/>
        <v>13.12739678508097</v>
      </c>
      <c r="S67" s="58">
        <f t="shared" si="7"/>
        <v>30.372604612256367</v>
      </c>
      <c r="T67" s="58">
        <f t="shared" si="8"/>
        <v>21.750000698668668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781.55947894701387</v>
      </c>
      <c r="F68" s="56">
        <v>1949.2241906494587</v>
      </c>
      <c r="G68" s="57">
        <f t="shared" si="0"/>
        <v>2730.7836695964725</v>
      </c>
      <c r="H68" s="55">
        <v>1</v>
      </c>
      <c r="I68" s="56">
        <v>0</v>
      </c>
      <c r="J68" s="57">
        <f t="shared" si="20"/>
        <v>1</v>
      </c>
      <c r="K68" s="55">
        <v>65</v>
      </c>
      <c r="L68" s="56">
        <v>44</v>
      </c>
      <c r="M68" s="57">
        <f t="shared" si="21"/>
        <v>109</v>
      </c>
      <c r="N68" s="3">
        <f t="shared" si="9"/>
        <v>4.7842769279322593E-2</v>
      </c>
      <c r="O68" s="3">
        <f t="shared" si="10"/>
        <v>0.17863124914309556</v>
      </c>
      <c r="P68" s="4">
        <f t="shared" si="11"/>
        <v>0.10021960032283002</v>
      </c>
      <c r="Q68" s="41"/>
      <c r="R68" s="58">
        <f t="shared" si="6"/>
        <v>11.841810287075967</v>
      </c>
      <c r="S68" s="58">
        <f t="shared" si="7"/>
        <v>44.300549787487697</v>
      </c>
      <c r="T68" s="58">
        <f t="shared" si="8"/>
        <v>24.825306087240659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417.53613517061092</v>
      </c>
      <c r="F69" s="61">
        <v>981.99999999999966</v>
      </c>
      <c r="G69" s="62">
        <f t="shared" si="0"/>
        <v>1399.5361351706106</v>
      </c>
      <c r="H69" s="67">
        <v>1</v>
      </c>
      <c r="I69" s="61">
        <v>0</v>
      </c>
      <c r="J69" s="62">
        <f t="shared" si="20"/>
        <v>1</v>
      </c>
      <c r="K69" s="67">
        <v>85</v>
      </c>
      <c r="L69" s="61">
        <v>49</v>
      </c>
      <c r="M69" s="62">
        <f t="shared" si="21"/>
        <v>134</v>
      </c>
      <c r="N69" s="6">
        <f t="shared" si="9"/>
        <v>1.9606317391557614E-2</v>
      </c>
      <c r="O69" s="6">
        <f t="shared" si="10"/>
        <v>8.0809743252139535E-2</v>
      </c>
      <c r="P69" s="7">
        <f t="shared" si="11"/>
        <v>4.1842147069200267E-2</v>
      </c>
      <c r="Q69" s="41"/>
      <c r="R69" s="58">
        <f t="shared" si="6"/>
        <v>4.8550713391931506</v>
      </c>
      <c r="S69" s="58">
        <f t="shared" si="7"/>
        <v>20.040816326530607</v>
      </c>
      <c r="T69" s="58">
        <f t="shared" si="8"/>
        <v>10.366934334597115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10491.000000000002</v>
      </c>
      <c r="F70" s="64">
        <v>3819.7685389689623</v>
      </c>
      <c r="G70" s="65">
        <f t="shared" si="0"/>
        <v>14310.768538968965</v>
      </c>
      <c r="H70" s="66">
        <v>350</v>
      </c>
      <c r="I70" s="64">
        <v>350</v>
      </c>
      <c r="J70" s="65">
        <f t="shared" si="20"/>
        <v>700</v>
      </c>
      <c r="K70" s="66">
        <v>0</v>
      </c>
      <c r="L70" s="64">
        <v>0</v>
      </c>
      <c r="M70" s="65">
        <f t="shared" si="21"/>
        <v>0</v>
      </c>
      <c r="N70" s="15">
        <f t="shared" si="9"/>
        <v>0.13876984126984129</v>
      </c>
      <c r="O70" s="15">
        <f t="shared" si="10"/>
        <v>5.0526038875250825E-2</v>
      </c>
      <c r="P70" s="16">
        <f t="shared" si="11"/>
        <v>9.4647940072546066E-2</v>
      </c>
      <c r="Q70" s="41"/>
      <c r="R70" s="58">
        <f t="shared" si="6"/>
        <v>29.97428571428572</v>
      </c>
      <c r="S70" s="58">
        <f t="shared" si="7"/>
        <v>10.913624397054178</v>
      </c>
      <c r="T70" s="58">
        <f t="shared" si="8"/>
        <v>20.443955055669949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13957.219962312438</v>
      </c>
      <c r="F71" s="56">
        <v>5623.1288751097009</v>
      </c>
      <c r="G71" s="57">
        <f t="shared" ref="G71:G84" si="22">+E71+F71</f>
        <v>19580.348837422138</v>
      </c>
      <c r="H71" s="55">
        <v>350</v>
      </c>
      <c r="I71" s="56">
        <v>350</v>
      </c>
      <c r="J71" s="57">
        <f t="shared" si="20"/>
        <v>700</v>
      </c>
      <c r="K71" s="55">
        <v>0</v>
      </c>
      <c r="L71" s="56">
        <v>0</v>
      </c>
      <c r="M71" s="57">
        <f t="shared" ref="M71:M84" si="23">+K72+L72</f>
        <v>0</v>
      </c>
      <c r="N71" s="3">
        <f t="shared" si="9"/>
        <v>0.18461931167079945</v>
      </c>
      <c r="O71" s="3">
        <f t="shared" si="10"/>
        <v>7.4380011575525137E-2</v>
      </c>
      <c r="P71" s="4">
        <f t="shared" si="11"/>
        <v>0.12949966162316229</v>
      </c>
      <c r="Q71" s="41"/>
      <c r="R71" s="58">
        <f t="shared" ref="R71:R85" si="24">+E71/(H71+K71)</f>
        <v>39.877771320892677</v>
      </c>
      <c r="S71" s="58">
        <f t="shared" ref="S71:S85" si="25">+F71/(I71+L71)</f>
        <v>16.066082500313431</v>
      </c>
      <c r="T71" s="58">
        <f t="shared" ref="T71:T85" si="26">+G71/(J71+M71)</f>
        <v>27.971926910603052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19942.084262664554</v>
      </c>
      <c r="F72" s="56">
        <v>10194.322554539092</v>
      </c>
      <c r="G72" s="57">
        <f t="shared" si="22"/>
        <v>30136.406817203646</v>
      </c>
      <c r="H72" s="55">
        <v>352</v>
      </c>
      <c r="I72" s="56">
        <v>350</v>
      </c>
      <c r="J72" s="57">
        <f t="shared" si="20"/>
        <v>702</v>
      </c>
      <c r="K72" s="55">
        <v>0</v>
      </c>
      <c r="L72" s="56">
        <v>0</v>
      </c>
      <c r="M72" s="57">
        <f t="shared" si="23"/>
        <v>0</v>
      </c>
      <c r="N72" s="3">
        <f t="shared" si="9"/>
        <v>0.26228540959943908</v>
      </c>
      <c r="O72" s="3">
        <f t="shared" si="10"/>
        <v>0.13484553643570227</v>
      </c>
      <c r="P72" s="4">
        <f t="shared" si="11"/>
        <v>0.19874701129843073</v>
      </c>
      <c r="Q72" s="41"/>
      <c r="R72" s="58">
        <f t="shared" si="24"/>
        <v>56.653648473478846</v>
      </c>
      <c r="S72" s="58">
        <f t="shared" si="25"/>
        <v>29.126635870111691</v>
      </c>
      <c r="T72" s="58">
        <f t="shared" si="26"/>
        <v>42.929354440461033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23530.140792220311</v>
      </c>
      <c r="F73" s="56">
        <v>11718.500476942576</v>
      </c>
      <c r="G73" s="57">
        <f t="shared" si="22"/>
        <v>35248.641269162887</v>
      </c>
      <c r="H73" s="55">
        <v>350</v>
      </c>
      <c r="I73" s="56">
        <v>348</v>
      </c>
      <c r="J73" s="57">
        <f t="shared" si="20"/>
        <v>698</v>
      </c>
      <c r="K73" s="55">
        <v>0</v>
      </c>
      <c r="L73" s="56">
        <v>0</v>
      </c>
      <c r="M73" s="57">
        <f t="shared" si="23"/>
        <v>0</v>
      </c>
      <c r="N73" s="3">
        <f t="shared" ref="N73" si="27">+E73/(H73*216+K73*248)</f>
        <v>0.31124524857434271</v>
      </c>
      <c r="O73" s="3">
        <f t="shared" ref="O73" si="28">+F73/(I73*216+L73*248)</f>
        <v>0.15589746270943189</v>
      </c>
      <c r="P73" s="4">
        <f t="shared" ref="P73" si="29">+G73/(J73*216+M73*248)</f>
        <v>0.23379391693968804</v>
      </c>
      <c r="Q73" s="41"/>
      <c r="R73" s="58">
        <f t="shared" si="24"/>
        <v>67.228973692058034</v>
      </c>
      <c r="S73" s="58">
        <f t="shared" si="25"/>
        <v>33.673851945237288</v>
      </c>
      <c r="T73" s="58">
        <f t="shared" si="26"/>
        <v>50.499486058972614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26927.122494462757</v>
      </c>
      <c r="F74" s="56">
        <v>12380.469932905953</v>
      </c>
      <c r="G74" s="57">
        <f t="shared" si="22"/>
        <v>39307.592427368712</v>
      </c>
      <c r="H74" s="55">
        <v>350</v>
      </c>
      <c r="I74" s="56">
        <v>350</v>
      </c>
      <c r="J74" s="57">
        <f t="shared" si="20"/>
        <v>700</v>
      </c>
      <c r="K74" s="55">
        <v>0</v>
      </c>
      <c r="L74" s="56">
        <v>0</v>
      </c>
      <c r="M74" s="57">
        <f t="shared" si="23"/>
        <v>0</v>
      </c>
      <c r="N74" s="3">
        <f t="shared" si="9"/>
        <v>0.35617886897437512</v>
      </c>
      <c r="O74" s="3">
        <f t="shared" si="10"/>
        <v>0.16376282980034329</v>
      </c>
      <c r="P74" s="4">
        <f t="shared" si="11"/>
        <v>0.2599708493873592</v>
      </c>
      <c r="Q74" s="41"/>
      <c r="R74" s="58">
        <f t="shared" si="24"/>
        <v>76.934635698465016</v>
      </c>
      <c r="S74" s="58">
        <f t="shared" si="25"/>
        <v>35.372771236874151</v>
      </c>
      <c r="T74" s="58">
        <f t="shared" si="26"/>
        <v>56.153703467669587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27470.689764605082</v>
      </c>
      <c r="F75" s="56">
        <v>13830.070238420933</v>
      </c>
      <c r="G75" s="57">
        <f t="shared" si="22"/>
        <v>41300.760003026015</v>
      </c>
      <c r="H75" s="55">
        <v>350</v>
      </c>
      <c r="I75" s="56">
        <v>350</v>
      </c>
      <c r="J75" s="57">
        <f t="shared" si="20"/>
        <v>700</v>
      </c>
      <c r="K75" s="55">
        <v>0</v>
      </c>
      <c r="L75" s="56">
        <v>0</v>
      </c>
      <c r="M75" s="57">
        <f t="shared" si="23"/>
        <v>0</v>
      </c>
      <c r="N75" s="3">
        <f t="shared" si="9"/>
        <v>0.36336891223022594</v>
      </c>
      <c r="O75" s="3">
        <f t="shared" si="10"/>
        <v>0.1829374370161499</v>
      </c>
      <c r="P75" s="4">
        <f t="shared" si="11"/>
        <v>0.27315317462318794</v>
      </c>
      <c r="Q75" s="41"/>
      <c r="R75" s="58">
        <f t="shared" si="24"/>
        <v>78.48768504172881</v>
      </c>
      <c r="S75" s="58">
        <f t="shared" si="25"/>
        <v>39.514486395488376</v>
      </c>
      <c r="T75" s="58">
        <f t="shared" si="26"/>
        <v>59.001085718608593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27565.541644700843</v>
      </c>
      <c r="F76" s="56">
        <v>21697.425804914143</v>
      </c>
      <c r="G76" s="57">
        <f t="shared" si="22"/>
        <v>49262.967449614982</v>
      </c>
      <c r="H76" s="55">
        <v>352</v>
      </c>
      <c r="I76" s="56">
        <v>350</v>
      </c>
      <c r="J76" s="57">
        <f t="shared" si="20"/>
        <v>702</v>
      </c>
      <c r="K76" s="55">
        <v>0</v>
      </c>
      <c r="L76" s="56">
        <v>0</v>
      </c>
      <c r="M76" s="57">
        <f t="shared" si="23"/>
        <v>0</v>
      </c>
      <c r="N76" s="3">
        <f t="shared" si="9"/>
        <v>0.36255184191788775</v>
      </c>
      <c r="O76" s="3">
        <f t="shared" si="10"/>
        <v>0.28700298683748865</v>
      </c>
      <c r="P76" s="4">
        <f t="shared" si="11"/>
        <v>0.32488503382936967</v>
      </c>
      <c r="Q76" s="41"/>
      <c r="R76" s="58">
        <f t="shared" si="24"/>
        <v>78.311197854263753</v>
      </c>
      <c r="S76" s="58">
        <f t="shared" si="25"/>
        <v>61.992645156897552</v>
      </c>
      <c r="T76" s="58">
        <f t="shared" si="26"/>
        <v>70.175167307143852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26319.322042935873</v>
      </c>
      <c r="F77" s="56">
        <v>25457.12689747661</v>
      </c>
      <c r="G77" s="57">
        <f t="shared" si="22"/>
        <v>51776.448940412483</v>
      </c>
      <c r="H77" s="55">
        <v>352</v>
      </c>
      <c r="I77" s="56">
        <v>358</v>
      </c>
      <c r="J77" s="57">
        <f t="shared" si="20"/>
        <v>710</v>
      </c>
      <c r="K77" s="55">
        <v>0</v>
      </c>
      <c r="L77" s="56">
        <v>0</v>
      </c>
      <c r="M77" s="57">
        <f t="shared" si="23"/>
        <v>0</v>
      </c>
      <c r="N77" s="3">
        <f t="shared" si="9"/>
        <v>0.34616111693676183</v>
      </c>
      <c r="O77" s="3">
        <f t="shared" si="10"/>
        <v>0.32920968985977406</v>
      </c>
      <c r="P77" s="4">
        <f t="shared" si="11"/>
        <v>0.33761377765005529</v>
      </c>
      <c r="Q77" s="41"/>
      <c r="R77" s="58">
        <f t="shared" si="24"/>
        <v>74.770801258340555</v>
      </c>
      <c r="S77" s="58">
        <f t="shared" si="25"/>
        <v>71.109293009711195</v>
      </c>
      <c r="T77" s="58">
        <f t="shared" si="26"/>
        <v>72.924575972411944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17724.163659343896</v>
      </c>
      <c r="F78" s="56">
        <v>19384.85374198476</v>
      </c>
      <c r="G78" s="57">
        <f t="shared" si="22"/>
        <v>37109.01740132866</v>
      </c>
      <c r="H78" s="55">
        <v>352</v>
      </c>
      <c r="I78" s="56">
        <v>350</v>
      </c>
      <c r="J78" s="57">
        <f t="shared" si="20"/>
        <v>702</v>
      </c>
      <c r="K78" s="55">
        <v>0</v>
      </c>
      <c r="L78" s="56">
        <v>0</v>
      </c>
      <c r="M78" s="57">
        <f t="shared" si="23"/>
        <v>0</v>
      </c>
      <c r="N78" s="3">
        <f t="shared" si="9"/>
        <v>0.23311452624347506</v>
      </c>
      <c r="O78" s="3">
        <f t="shared" si="10"/>
        <v>0.25641340928551271</v>
      </c>
      <c r="P78" s="4">
        <f t="shared" si="11"/>
        <v>0.24473077847241123</v>
      </c>
      <c r="Q78" s="41"/>
      <c r="R78" s="58">
        <f t="shared" si="24"/>
        <v>50.352737668590613</v>
      </c>
      <c r="S78" s="58">
        <f t="shared" si="25"/>
        <v>55.385296405670744</v>
      </c>
      <c r="T78" s="58">
        <f t="shared" si="26"/>
        <v>52.861848150040828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16460.726445401437</v>
      </c>
      <c r="F79" s="56">
        <v>18227.247563086901</v>
      </c>
      <c r="G79" s="57">
        <f t="shared" si="22"/>
        <v>34687.974008488338</v>
      </c>
      <c r="H79" s="55">
        <v>352</v>
      </c>
      <c r="I79" s="56">
        <v>350</v>
      </c>
      <c r="J79" s="57">
        <f t="shared" si="20"/>
        <v>702</v>
      </c>
      <c r="K79" s="55">
        <v>0</v>
      </c>
      <c r="L79" s="56">
        <v>0</v>
      </c>
      <c r="M79" s="57">
        <f t="shared" si="23"/>
        <v>0</v>
      </c>
      <c r="N79" s="3">
        <f t="shared" si="9"/>
        <v>0.2164973490819844</v>
      </c>
      <c r="O79" s="3">
        <f t="shared" si="10"/>
        <v>0.24110115824189024</v>
      </c>
      <c r="P79" s="4">
        <f t="shared" si="11"/>
        <v>0.22876420550074086</v>
      </c>
      <c r="Q79" s="41"/>
      <c r="R79" s="58">
        <f t="shared" si="24"/>
        <v>46.763427401708626</v>
      </c>
      <c r="S79" s="58">
        <f t="shared" si="25"/>
        <v>52.077850180248291</v>
      </c>
      <c r="T79" s="58">
        <f t="shared" si="26"/>
        <v>49.413068388160028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12877.711153387099</v>
      </c>
      <c r="F80" s="56">
        <v>13952.39609837406</v>
      </c>
      <c r="G80" s="57">
        <f t="shared" si="22"/>
        <v>26830.107251761161</v>
      </c>
      <c r="H80" s="55">
        <v>352</v>
      </c>
      <c r="I80" s="56">
        <v>350</v>
      </c>
      <c r="J80" s="57">
        <f t="shared" si="20"/>
        <v>702</v>
      </c>
      <c r="K80" s="55">
        <v>0</v>
      </c>
      <c r="L80" s="56">
        <v>0</v>
      </c>
      <c r="M80" s="57">
        <f t="shared" si="23"/>
        <v>0</v>
      </c>
      <c r="N80" s="3">
        <f t="shared" si="9"/>
        <v>0.16937225317480928</v>
      </c>
      <c r="O80" s="3">
        <f t="shared" si="10"/>
        <v>0.18455550394674683</v>
      </c>
      <c r="P80" s="4">
        <f t="shared" si="11"/>
        <v>0.17694224999842487</v>
      </c>
      <c r="Q80" s="41"/>
      <c r="R80" s="58">
        <f t="shared" si="24"/>
        <v>36.584406685758807</v>
      </c>
      <c r="S80" s="58">
        <f t="shared" si="25"/>
        <v>39.863988852497314</v>
      </c>
      <c r="T80" s="58">
        <f t="shared" si="26"/>
        <v>38.219525999659773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11192.694096399846</v>
      </c>
      <c r="F81" s="56">
        <v>11084.529507554011</v>
      </c>
      <c r="G81" s="57">
        <f t="shared" si="22"/>
        <v>22277.223603953855</v>
      </c>
      <c r="H81" s="55">
        <v>354</v>
      </c>
      <c r="I81" s="56">
        <v>350</v>
      </c>
      <c r="J81" s="57">
        <f t="shared" si="20"/>
        <v>704</v>
      </c>
      <c r="K81" s="55">
        <v>0</v>
      </c>
      <c r="L81" s="56">
        <v>0</v>
      </c>
      <c r="M81" s="57">
        <f t="shared" si="23"/>
        <v>0</v>
      </c>
      <c r="N81" s="3">
        <f t="shared" si="9"/>
        <v>0.14637861080246711</v>
      </c>
      <c r="O81" s="3">
        <f t="shared" ref="O81:O85" si="30">+F81/(I81*216+L81*248)</f>
        <v>0.14662076068193136</v>
      </c>
      <c r="P81" s="4">
        <f t="shared" ref="P81:P86" si="31">+G81/(J81*216+M81*248)</f>
        <v>0.1464989978164053</v>
      </c>
      <c r="Q81" s="41"/>
      <c r="R81" s="58">
        <f t="shared" si="24"/>
        <v>31.617779933332898</v>
      </c>
      <c r="S81" s="58">
        <f t="shared" si="25"/>
        <v>31.670084307297174</v>
      </c>
      <c r="T81" s="58">
        <f t="shared" si="26"/>
        <v>31.643783528343544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9928.2748183273143</v>
      </c>
      <c r="F82" s="56">
        <v>8680.6386193541057</v>
      </c>
      <c r="G82" s="57">
        <f t="shared" si="22"/>
        <v>18608.913437681418</v>
      </c>
      <c r="H82" s="55">
        <v>348</v>
      </c>
      <c r="I82" s="56">
        <v>354</v>
      </c>
      <c r="J82" s="57">
        <f t="shared" si="20"/>
        <v>702</v>
      </c>
      <c r="K82" s="55">
        <v>0</v>
      </c>
      <c r="L82" s="56">
        <v>0</v>
      </c>
      <c r="M82" s="57">
        <f t="shared" si="23"/>
        <v>0</v>
      </c>
      <c r="N82" s="3">
        <f t="shared" ref="N82:N86" si="32">+E82/(H82*216+K82*248)</f>
        <v>0.13208113583343065</v>
      </c>
      <c r="O82" s="3">
        <f t="shared" si="30"/>
        <v>0.11352582417025144</v>
      </c>
      <c r="P82" s="4">
        <f t="shared" si="31"/>
        <v>0.12272418379815223</v>
      </c>
      <c r="Q82" s="41"/>
      <c r="R82" s="58">
        <f t="shared" si="24"/>
        <v>28.529525340021017</v>
      </c>
      <c r="S82" s="58">
        <f t="shared" si="25"/>
        <v>24.52157802077431</v>
      </c>
      <c r="T82" s="58">
        <f t="shared" si="26"/>
        <v>26.508423700400879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7191.8188692960075</v>
      </c>
      <c r="F83" s="56">
        <v>7519.2197197179312</v>
      </c>
      <c r="G83" s="57">
        <f t="shared" si="22"/>
        <v>14711.038589013939</v>
      </c>
      <c r="H83" s="55">
        <v>352</v>
      </c>
      <c r="I83" s="56">
        <v>350</v>
      </c>
      <c r="J83" s="57">
        <f t="shared" si="20"/>
        <v>702</v>
      </c>
      <c r="K83" s="55">
        <v>0</v>
      </c>
      <c r="L83" s="56">
        <v>0</v>
      </c>
      <c r="M83" s="57">
        <f t="shared" si="23"/>
        <v>0</v>
      </c>
      <c r="N83" s="3">
        <f t="shared" si="32"/>
        <v>9.4589368546085961E-2</v>
      </c>
      <c r="O83" s="3">
        <f t="shared" si="30"/>
        <v>9.9460578303147237E-2</v>
      </c>
      <c r="P83" s="4">
        <f t="shared" si="31"/>
        <v>9.7018034379378615E-2</v>
      </c>
      <c r="Q83" s="41"/>
      <c r="R83" s="58">
        <f t="shared" si="24"/>
        <v>20.431303605954568</v>
      </c>
      <c r="S83" s="58">
        <f t="shared" si="25"/>
        <v>21.483484913479803</v>
      </c>
      <c r="T83" s="58">
        <f t="shared" si="26"/>
        <v>20.95589542594578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2977.7192741972544</v>
      </c>
      <c r="F84" s="61">
        <v>5502</v>
      </c>
      <c r="G84" s="62">
        <f t="shared" si="22"/>
        <v>8479.719274197254</v>
      </c>
      <c r="H84" s="67">
        <v>352</v>
      </c>
      <c r="I84" s="61">
        <v>350</v>
      </c>
      <c r="J84" s="62">
        <f t="shared" si="20"/>
        <v>702</v>
      </c>
      <c r="K84" s="67">
        <v>0</v>
      </c>
      <c r="L84" s="61">
        <v>0</v>
      </c>
      <c r="M84" s="62">
        <f t="shared" si="23"/>
        <v>0</v>
      </c>
      <c r="N84" s="6">
        <f t="shared" si="32"/>
        <v>3.9164026649269448E-2</v>
      </c>
      <c r="O84" s="6">
        <f t="shared" si="30"/>
        <v>7.2777777777777775E-2</v>
      </c>
      <c r="P84" s="7">
        <f t="shared" si="31"/>
        <v>5.5923019377158212E-2</v>
      </c>
      <c r="Q84" s="41"/>
      <c r="R84" s="58">
        <f t="shared" si="24"/>
        <v>8.4594297562421996</v>
      </c>
      <c r="S84" s="58">
        <f t="shared" si="25"/>
        <v>15.72</v>
      </c>
      <c r="T84" s="58">
        <f t="shared" si="26"/>
        <v>12.079372185466173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2145.2461997071046</v>
      </c>
      <c r="F85" s="64">
        <v>4329.6947592444094</v>
      </c>
      <c r="G85" s="65">
        <f t="shared" ref="G85:G86" si="33">+E85+F85</f>
        <v>6474.9409589515144</v>
      </c>
      <c r="H85" s="71">
        <v>131</v>
      </c>
      <c r="I85" s="64">
        <v>109</v>
      </c>
      <c r="J85" s="65">
        <f t="shared" ref="J85:J86" si="34">+H85+I85</f>
        <v>240</v>
      </c>
      <c r="K85" s="71">
        <v>0</v>
      </c>
      <c r="L85" s="64">
        <v>0</v>
      </c>
      <c r="M85" s="65">
        <f t="shared" ref="M85:M86" si="35">+K85+L85</f>
        <v>0</v>
      </c>
      <c r="N85" s="3">
        <f t="shared" si="32"/>
        <v>7.5814468465758567E-2</v>
      </c>
      <c r="O85" s="3">
        <f t="shared" si="30"/>
        <v>0.18389801050137655</v>
      </c>
      <c r="P85" s="4">
        <f t="shared" si="31"/>
        <v>0.12490241047360175</v>
      </c>
      <c r="Q85" s="41"/>
      <c r="R85" s="58">
        <f t="shared" si="24"/>
        <v>16.375925188603851</v>
      </c>
      <c r="S85" s="58">
        <f t="shared" si="25"/>
        <v>39.721970268297333</v>
      </c>
      <c r="T85" s="58">
        <f t="shared" si="26"/>
        <v>26.978920662297977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2002.4202518412994</v>
      </c>
      <c r="F86" s="61">
        <v>4019.0000000000014</v>
      </c>
      <c r="G86" s="62">
        <f t="shared" si="33"/>
        <v>6021.4202518413003</v>
      </c>
      <c r="H86" s="72">
        <v>131</v>
      </c>
      <c r="I86" s="61">
        <v>109</v>
      </c>
      <c r="J86" s="62">
        <f t="shared" si="34"/>
        <v>240</v>
      </c>
      <c r="K86" s="72">
        <v>0</v>
      </c>
      <c r="L86" s="61">
        <v>0</v>
      </c>
      <c r="M86" s="62">
        <f t="shared" si="35"/>
        <v>0</v>
      </c>
      <c r="N86" s="6">
        <f t="shared" si="32"/>
        <v>7.0766901747289349E-2</v>
      </c>
      <c r="O86" s="6">
        <f>+F86/(I86*216+L86*248)</f>
        <v>0.17070166496772007</v>
      </c>
      <c r="P86" s="7">
        <f t="shared" si="31"/>
        <v>0.11615394004323495</v>
      </c>
      <c r="Q86" s="41"/>
      <c r="R86" s="58">
        <f>+E86/(H86+K86)</f>
        <v>15.285650777414499</v>
      </c>
      <c r="S86" s="58">
        <f>+F86/(I86+L86)</f>
        <v>36.871559633027537</v>
      </c>
      <c r="T86" s="58">
        <f>+G86/(J86+M86)</f>
        <v>25.089251049338753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1218652.0666984164</v>
      </c>
    </row>
    <row r="91" spans="2:20" x14ac:dyDescent="0.25">
      <c r="C91" t="s">
        <v>112</v>
      </c>
      <c r="D91" s="78">
        <f>SUMPRODUCT(((((J5:J86)*216)+((M5:M86)*248))*((D5:D86))/1000))</f>
        <v>7773909.8361599995</v>
      </c>
    </row>
    <row r="92" spans="2:20" x14ac:dyDescent="0.25">
      <c r="C92" t="s">
        <v>111</v>
      </c>
      <c r="D92" s="39">
        <f>+D90/D91</f>
        <v>0.15676179585077124</v>
      </c>
    </row>
    <row r="93" spans="2:20" x14ac:dyDescent="0.25">
      <c r="C93"/>
      <c r="D93" s="84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6" zoomScale="91" zoomScaleNormal="91" workbookViewId="0">
      <selection activeCell="M70" sqref="M70:M84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0.17919869320769341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598.99999999999977</v>
      </c>
      <c r="F5" s="56">
        <v>457.11011196819175</v>
      </c>
      <c r="G5" s="57">
        <f>+E5+F5</f>
        <v>1056.1101119681916</v>
      </c>
      <c r="H5" s="56">
        <v>110</v>
      </c>
      <c r="I5" s="56">
        <v>174</v>
      </c>
      <c r="J5" s="57">
        <f>+H5+I5</f>
        <v>284</v>
      </c>
      <c r="K5" s="56">
        <v>0</v>
      </c>
      <c r="L5" s="56">
        <v>0</v>
      </c>
      <c r="M5" s="57">
        <f>+K5+L5</f>
        <v>0</v>
      </c>
      <c r="N5" s="32">
        <f>+E5/(H5*216+K5*248)</f>
        <v>2.52104377104377E-2</v>
      </c>
      <c r="O5" s="32">
        <f t="shared" ref="O5:O80" si="0">+F5/(I5*216+L5*248)</f>
        <v>1.2162359300984242E-2</v>
      </c>
      <c r="P5" s="33">
        <f>+G5/(J5*216+M5*248)</f>
        <v>1.7216192487744385E-2</v>
      </c>
      <c r="Q5" s="41"/>
      <c r="R5" s="58">
        <f>+E5/(H5+K5)</f>
        <v>5.4454545454545435</v>
      </c>
      <c r="S5" s="58">
        <f t="shared" ref="S5" si="1">+F5/(I5+L5)</f>
        <v>2.6270696090125965</v>
      </c>
      <c r="T5" s="58">
        <f>+G5/(J5+M5)</f>
        <v>3.7186975773527875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1124.4060315503823</v>
      </c>
      <c r="F6" s="56">
        <v>811.53048579473159</v>
      </c>
      <c r="G6" s="57">
        <f t="shared" ref="G6:G70" si="2">+E6+F6</f>
        <v>1935.9365173451138</v>
      </c>
      <c r="H6" s="56">
        <v>110</v>
      </c>
      <c r="I6" s="56">
        <v>164</v>
      </c>
      <c r="J6" s="57">
        <f t="shared" ref="J6:J59" si="3">+H6+I6</f>
        <v>274</v>
      </c>
      <c r="K6" s="56">
        <v>0</v>
      </c>
      <c r="L6" s="56">
        <v>0</v>
      </c>
      <c r="M6" s="57">
        <f t="shared" ref="M6:M59" si="4">+K6+L6</f>
        <v>0</v>
      </c>
      <c r="N6" s="32">
        <f t="shared" ref="N6:N16" si="5">+E6/(H6*216+K6*248)</f>
        <v>4.7323486176362894E-2</v>
      </c>
      <c r="O6" s="32">
        <f t="shared" ref="O6:O16" si="6">+F6/(I6*216+L6*248)</f>
        <v>2.2909058429164735E-2</v>
      </c>
      <c r="P6" s="33">
        <f t="shared" ref="P6:P16" si="7">+G6/(J6*216+M6*248)</f>
        <v>3.2710471028404867E-2</v>
      </c>
      <c r="Q6" s="41"/>
      <c r="R6" s="58">
        <f t="shared" ref="R6:R70" si="8">+E6/(H6+K6)</f>
        <v>10.221873014094385</v>
      </c>
      <c r="S6" s="58">
        <f t="shared" ref="S6:S70" si="9">+F6/(I6+L6)</f>
        <v>4.9483566206995828</v>
      </c>
      <c r="T6" s="58">
        <f t="shared" ref="T6:T70" si="10">+G6/(J6+M6)</f>
        <v>7.0654617421354518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1625.1716374645414</v>
      </c>
      <c r="F7" s="56">
        <v>1044.4862023121243</v>
      </c>
      <c r="G7" s="57">
        <f t="shared" si="2"/>
        <v>2669.6578397766657</v>
      </c>
      <c r="H7" s="56">
        <v>110</v>
      </c>
      <c r="I7" s="56">
        <v>132</v>
      </c>
      <c r="J7" s="57">
        <f t="shared" si="3"/>
        <v>242</v>
      </c>
      <c r="K7" s="56">
        <v>0</v>
      </c>
      <c r="L7" s="56">
        <v>0</v>
      </c>
      <c r="M7" s="57">
        <f t="shared" si="4"/>
        <v>0</v>
      </c>
      <c r="N7" s="32">
        <f t="shared" si="5"/>
        <v>6.8399479691268583E-2</v>
      </c>
      <c r="O7" s="32">
        <f t="shared" si="6"/>
        <v>3.663321416639044E-2</v>
      </c>
      <c r="P7" s="33">
        <f t="shared" si="7"/>
        <v>5.1072425768607779E-2</v>
      </c>
      <c r="Q7" s="41"/>
      <c r="R7" s="58">
        <f t="shared" si="8"/>
        <v>14.774287613314012</v>
      </c>
      <c r="S7" s="58">
        <f t="shared" si="9"/>
        <v>7.9127742599403357</v>
      </c>
      <c r="T7" s="58">
        <f t="shared" si="10"/>
        <v>11.03164396601928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2053.6504966025141</v>
      </c>
      <c r="F8" s="56">
        <v>1118.7605054792709</v>
      </c>
      <c r="G8" s="57">
        <f t="shared" si="2"/>
        <v>3172.4110020817852</v>
      </c>
      <c r="H8" s="56">
        <v>110</v>
      </c>
      <c r="I8" s="56">
        <v>132</v>
      </c>
      <c r="J8" s="57">
        <f t="shared" si="3"/>
        <v>242</v>
      </c>
      <c r="K8" s="56">
        <v>0</v>
      </c>
      <c r="L8" s="56">
        <v>0</v>
      </c>
      <c r="M8" s="57">
        <f t="shared" si="4"/>
        <v>0</v>
      </c>
      <c r="N8" s="32">
        <f t="shared" si="5"/>
        <v>8.6433101708860025E-2</v>
      </c>
      <c r="O8" s="32">
        <f t="shared" si="6"/>
        <v>3.9238233216865565E-2</v>
      </c>
      <c r="P8" s="33">
        <f t="shared" si="7"/>
        <v>6.0690446167772139E-2</v>
      </c>
      <c r="Q8" s="41"/>
      <c r="R8" s="58">
        <f t="shared" si="8"/>
        <v>18.669549969113763</v>
      </c>
      <c r="S8" s="58">
        <f t="shared" si="9"/>
        <v>8.4754583748429617</v>
      </c>
      <c r="T8" s="58">
        <f t="shared" si="10"/>
        <v>13.109136372238781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2797.830566527502</v>
      </c>
      <c r="F9" s="56">
        <v>1415.7133803700756</v>
      </c>
      <c r="G9" s="57">
        <f t="shared" si="2"/>
        <v>4213.5439468975774</v>
      </c>
      <c r="H9" s="56">
        <v>94</v>
      </c>
      <c r="I9" s="56">
        <v>132</v>
      </c>
      <c r="J9" s="57">
        <f t="shared" si="3"/>
        <v>226</v>
      </c>
      <c r="K9" s="56">
        <v>0</v>
      </c>
      <c r="L9" s="56">
        <v>0</v>
      </c>
      <c r="M9" s="57">
        <f t="shared" si="4"/>
        <v>0</v>
      </c>
      <c r="N9" s="32">
        <f t="shared" si="5"/>
        <v>0.13779701371786357</v>
      </c>
      <c r="O9" s="32">
        <f t="shared" si="6"/>
        <v>4.9653247066851695E-2</v>
      </c>
      <c r="P9" s="33">
        <f t="shared" si="7"/>
        <v>8.631481372700707E-2</v>
      </c>
      <c r="Q9" s="41"/>
      <c r="R9" s="58">
        <f t="shared" si="8"/>
        <v>29.764154963058534</v>
      </c>
      <c r="S9" s="58">
        <f t="shared" si="9"/>
        <v>10.725101366439967</v>
      </c>
      <c r="T9" s="58">
        <f t="shared" si="10"/>
        <v>18.643999765033527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3184.4158439606153</v>
      </c>
      <c r="F10" s="56">
        <v>1608.2020351812273</v>
      </c>
      <c r="G10" s="57">
        <f t="shared" si="2"/>
        <v>4792.6178791418424</v>
      </c>
      <c r="H10" s="56">
        <v>110</v>
      </c>
      <c r="I10" s="56">
        <v>144</v>
      </c>
      <c r="J10" s="57">
        <f t="shared" si="3"/>
        <v>254</v>
      </c>
      <c r="K10" s="56">
        <v>0</v>
      </c>
      <c r="L10" s="56">
        <v>0</v>
      </c>
      <c r="M10" s="57">
        <f t="shared" si="4"/>
        <v>0</v>
      </c>
      <c r="N10" s="32">
        <f t="shared" si="5"/>
        <v>0.13402423585692824</v>
      </c>
      <c r="O10" s="32">
        <f t="shared" si="6"/>
        <v>5.170402633684501E-2</v>
      </c>
      <c r="P10" s="33">
        <f t="shared" si="7"/>
        <v>8.7354510774676333E-2</v>
      </c>
      <c r="Q10" s="41"/>
      <c r="R10" s="58">
        <f t="shared" si="8"/>
        <v>28.949234945096503</v>
      </c>
      <c r="S10" s="58">
        <f t="shared" si="9"/>
        <v>11.168069688758523</v>
      </c>
      <c r="T10" s="58">
        <f t="shared" si="10"/>
        <v>18.868574327330087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3880.3014059885759</v>
      </c>
      <c r="F11" s="56">
        <v>2179.7942894974231</v>
      </c>
      <c r="G11" s="57">
        <f t="shared" si="2"/>
        <v>6060.0956954859994</v>
      </c>
      <c r="H11" s="56">
        <v>110</v>
      </c>
      <c r="I11" s="56">
        <v>154</v>
      </c>
      <c r="J11" s="57">
        <f t="shared" si="3"/>
        <v>264</v>
      </c>
      <c r="K11" s="56">
        <v>0</v>
      </c>
      <c r="L11" s="56">
        <v>0</v>
      </c>
      <c r="M11" s="57">
        <f t="shared" si="4"/>
        <v>0</v>
      </c>
      <c r="N11" s="32">
        <f t="shared" si="5"/>
        <v>0.16331234873689293</v>
      </c>
      <c r="O11" s="32">
        <f t="shared" si="6"/>
        <v>6.5530131358147642E-2</v>
      </c>
      <c r="P11" s="33">
        <f t="shared" si="7"/>
        <v>0.10627272193262485</v>
      </c>
      <c r="Q11" s="41"/>
      <c r="R11" s="58">
        <f t="shared" si="8"/>
        <v>35.275467327168869</v>
      </c>
      <c r="S11" s="58">
        <f t="shared" si="9"/>
        <v>14.15450837335989</v>
      </c>
      <c r="T11" s="58">
        <f t="shared" si="10"/>
        <v>22.954907937446968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4026.4896390920521</v>
      </c>
      <c r="F12" s="56">
        <v>2250.3375863808819</v>
      </c>
      <c r="G12" s="57">
        <f t="shared" si="2"/>
        <v>6276.8272254729345</v>
      </c>
      <c r="H12" s="56">
        <v>111</v>
      </c>
      <c r="I12" s="56">
        <v>154</v>
      </c>
      <c r="J12" s="57">
        <f t="shared" si="3"/>
        <v>265</v>
      </c>
      <c r="K12" s="56">
        <v>0</v>
      </c>
      <c r="L12" s="56">
        <v>0</v>
      </c>
      <c r="M12" s="57">
        <f t="shared" si="4"/>
        <v>0</v>
      </c>
      <c r="N12" s="32">
        <f t="shared" si="5"/>
        <v>0.16793833996880431</v>
      </c>
      <c r="O12" s="32">
        <f t="shared" si="6"/>
        <v>6.7650841341416607E-2</v>
      </c>
      <c r="P12" s="33">
        <f t="shared" si="7"/>
        <v>0.10965805774760543</v>
      </c>
      <c r="Q12" s="41"/>
      <c r="R12" s="58">
        <f t="shared" si="8"/>
        <v>36.274681433261733</v>
      </c>
      <c r="S12" s="58">
        <f t="shared" si="9"/>
        <v>14.612581729745987</v>
      </c>
      <c r="T12" s="58">
        <f t="shared" si="10"/>
        <v>23.686140473482773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4121.6084437493009</v>
      </c>
      <c r="F13" s="56">
        <v>2292.4160013017022</v>
      </c>
      <c r="G13" s="57">
        <f t="shared" si="2"/>
        <v>6414.0244450510036</v>
      </c>
      <c r="H13" s="56">
        <v>111</v>
      </c>
      <c r="I13" s="56">
        <v>140</v>
      </c>
      <c r="J13" s="57">
        <f t="shared" si="3"/>
        <v>251</v>
      </c>
      <c r="K13" s="56">
        <v>0</v>
      </c>
      <c r="L13" s="56">
        <v>0</v>
      </c>
      <c r="M13" s="57">
        <f t="shared" si="4"/>
        <v>0</v>
      </c>
      <c r="N13" s="32">
        <f t="shared" si="5"/>
        <v>0.17190559074696785</v>
      </c>
      <c r="O13" s="32">
        <f t="shared" si="6"/>
        <v>7.5807407450453113E-2</v>
      </c>
      <c r="P13" s="33">
        <f t="shared" si="7"/>
        <v>0.1183050104222186</v>
      </c>
      <c r="Q13" s="41"/>
      <c r="R13" s="58">
        <f t="shared" si="8"/>
        <v>37.131607601345053</v>
      </c>
      <c r="S13" s="58">
        <f t="shared" si="9"/>
        <v>16.374400009297872</v>
      </c>
      <c r="T13" s="58">
        <f t="shared" si="10"/>
        <v>25.553882251199216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4861.9284770448076</v>
      </c>
      <c r="F14" s="56">
        <v>2862.011629983429</v>
      </c>
      <c r="G14" s="57">
        <f t="shared" si="2"/>
        <v>7723.9401070282365</v>
      </c>
      <c r="H14" s="56">
        <v>125</v>
      </c>
      <c r="I14" s="56">
        <v>134</v>
      </c>
      <c r="J14" s="57">
        <f t="shared" si="3"/>
        <v>259</v>
      </c>
      <c r="K14" s="56">
        <v>0</v>
      </c>
      <c r="L14" s="56">
        <v>0</v>
      </c>
      <c r="M14" s="57">
        <f t="shared" si="4"/>
        <v>0</v>
      </c>
      <c r="N14" s="32">
        <f t="shared" si="5"/>
        <v>0.18007142507573362</v>
      </c>
      <c r="O14" s="32">
        <f t="shared" si="6"/>
        <v>9.8880998824745339E-2</v>
      </c>
      <c r="P14" s="33">
        <f t="shared" si="7"/>
        <v>0.13806556747869719</v>
      </c>
      <c r="Q14" s="41"/>
      <c r="R14" s="58">
        <f t="shared" si="8"/>
        <v>38.895427816358463</v>
      </c>
      <c r="S14" s="58">
        <f t="shared" si="9"/>
        <v>21.358295746144993</v>
      </c>
      <c r="T14" s="58">
        <f t="shared" si="10"/>
        <v>29.822162575398597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8960.6540595059869</v>
      </c>
      <c r="F15" s="56">
        <v>6431.6277555215484</v>
      </c>
      <c r="G15" s="57">
        <f t="shared" si="2"/>
        <v>15392.281815027534</v>
      </c>
      <c r="H15" s="56">
        <v>219</v>
      </c>
      <c r="I15" s="56">
        <v>243</v>
      </c>
      <c r="J15" s="57">
        <f t="shared" si="3"/>
        <v>462</v>
      </c>
      <c r="K15" s="56">
        <v>90</v>
      </c>
      <c r="L15" s="56">
        <v>134</v>
      </c>
      <c r="M15" s="57">
        <f t="shared" si="4"/>
        <v>224</v>
      </c>
      <c r="N15" s="32">
        <f t="shared" si="5"/>
        <v>0.12870065005610115</v>
      </c>
      <c r="O15" s="32">
        <f t="shared" si="6"/>
        <v>7.503065510407779E-2</v>
      </c>
      <c r="P15" s="33">
        <f t="shared" si="7"/>
        <v>9.9085138885489837E-2</v>
      </c>
      <c r="Q15" s="41"/>
      <c r="R15" s="58">
        <f t="shared" si="8"/>
        <v>28.998880451475685</v>
      </c>
      <c r="S15" s="58">
        <f t="shared" si="9"/>
        <v>17.060020571675196</v>
      </c>
      <c r="T15" s="58">
        <f t="shared" si="10"/>
        <v>22.437728593334597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18254.865492403864</v>
      </c>
      <c r="F16" s="56">
        <v>12152.005205054596</v>
      </c>
      <c r="G16" s="57">
        <f t="shared" si="2"/>
        <v>30406.87069745846</v>
      </c>
      <c r="H16" s="56">
        <v>268</v>
      </c>
      <c r="I16" s="56">
        <v>253</v>
      </c>
      <c r="J16" s="57">
        <f t="shared" si="3"/>
        <v>521</v>
      </c>
      <c r="K16" s="56">
        <v>171</v>
      </c>
      <c r="L16" s="56">
        <v>238</v>
      </c>
      <c r="M16" s="57">
        <f t="shared" si="4"/>
        <v>409</v>
      </c>
      <c r="N16" s="32">
        <f t="shared" si="5"/>
        <v>0.18200990560345243</v>
      </c>
      <c r="O16" s="32">
        <f t="shared" si="6"/>
        <v>0.10690412067223763</v>
      </c>
      <c r="P16" s="33">
        <f t="shared" si="7"/>
        <v>0.1421094308375947</v>
      </c>
      <c r="Q16" s="41"/>
      <c r="R16" s="58">
        <f t="shared" si="8"/>
        <v>41.582837112537277</v>
      </c>
      <c r="S16" s="58">
        <f t="shared" si="9"/>
        <v>24.749501435956407</v>
      </c>
      <c r="T16" s="58">
        <f t="shared" si="10"/>
        <v>32.695559889740281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19778.697264810751</v>
      </c>
      <c r="F17" s="56">
        <v>13122.336231751742</v>
      </c>
      <c r="G17" s="57">
        <f t="shared" si="2"/>
        <v>32901.033496562493</v>
      </c>
      <c r="H17" s="56">
        <v>290</v>
      </c>
      <c r="I17" s="56">
        <v>250</v>
      </c>
      <c r="J17" s="57">
        <f t="shared" si="3"/>
        <v>540</v>
      </c>
      <c r="K17" s="56">
        <v>171</v>
      </c>
      <c r="L17" s="56">
        <v>237</v>
      </c>
      <c r="M17" s="57">
        <f t="shared" si="4"/>
        <v>408</v>
      </c>
      <c r="N17" s="32">
        <f t="shared" ref="N17:N81" si="11">+E17/(H17*216+K17*248)</f>
        <v>0.18828247339131399</v>
      </c>
      <c r="O17" s="32">
        <f t="shared" si="0"/>
        <v>0.11635752493218186</v>
      </c>
      <c r="P17" s="33">
        <f t="shared" ref="P17:P80" si="12">+G17/(J17*216+M17*248)</f>
        <v>0.15104411587594799</v>
      </c>
      <c r="Q17" s="41"/>
      <c r="R17" s="58">
        <f t="shared" si="8"/>
        <v>42.903898622149136</v>
      </c>
      <c r="S17" s="58">
        <f t="shared" si="9"/>
        <v>26.945248935835199</v>
      </c>
      <c r="T17" s="58">
        <f t="shared" si="10"/>
        <v>34.705731536458323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25357.080007477922</v>
      </c>
      <c r="F18" s="56">
        <v>15979.226449405405</v>
      </c>
      <c r="G18" s="57">
        <f t="shared" si="2"/>
        <v>41336.306456883329</v>
      </c>
      <c r="H18" s="56">
        <v>312</v>
      </c>
      <c r="I18" s="56">
        <v>228</v>
      </c>
      <c r="J18" s="57">
        <f t="shared" si="3"/>
        <v>540</v>
      </c>
      <c r="K18" s="56">
        <v>168</v>
      </c>
      <c r="L18" s="56">
        <v>238</v>
      </c>
      <c r="M18" s="57">
        <f t="shared" si="4"/>
        <v>406</v>
      </c>
      <c r="N18" s="32">
        <f t="shared" si="11"/>
        <v>0.23251430464603434</v>
      </c>
      <c r="O18" s="32">
        <f t="shared" si="0"/>
        <v>0.14758410715055975</v>
      </c>
      <c r="P18" s="33">
        <f t="shared" si="12"/>
        <v>0.19020239663956476</v>
      </c>
      <c r="Q18" s="41"/>
      <c r="R18" s="58">
        <f t="shared" si="8"/>
        <v>52.827250015579004</v>
      </c>
      <c r="S18" s="58">
        <f t="shared" si="9"/>
        <v>34.290185513745506</v>
      </c>
      <c r="T18" s="58">
        <f t="shared" si="10"/>
        <v>43.695884203893584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28270.479014728509</v>
      </c>
      <c r="F19" s="56">
        <v>23412.603793569313</v>
      </c>
      <c r="G19" s="57">
        <f t="shared" si="2"/>
        <v>51683.082808297826</v>
      </c>
      <c r="H19" s="56">
        <v>313</v>
      </c>
      <c r="I19" s="56">
        <v>209</v>
      </c>
      <c r="J19" s="57">
        <f t="shared" si="3"/>
        <v>522</v>
      </c>
      <c r="K19" s="56">
        <v>150</v>
      </c>
      <c r="L19" s="56">
        <v>252</v>
      </c>
      <c r="M19" s="57">
        <f t="shared" si="4"/>
        <v>402</v>
      </c>
      <c r="N19" s="32">
        <f t="shared" si="11"/>
        <v>0.26973588862232378</v>
      </c>
      <c r="O19" s="32">
        <f t="shared" si="0"/>
        <v>0.21750839644713224</v>
      </c>
      <c r="P19" s="33">
        <f t="shared" si="12"/>
        <v>0.24327403792126934</v>
      </c>
      <c r="Q19" s="41"/>
      <c r="R19" s="58">
        <f t="shared" si="8"/>
        <v>61.059349923819674</v>
      </c>
      <c r="S19" s="58">
        <f t="shared" si="9"/>
        <v>50.786559205139504</v>
      </c>
      <c r="T19" s="58">
        <f t="shared" si="10"/>
        <v>55.934072303352629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29605.206220416519</v>
      </c>
      <c r="F20" s="56">
        <v>35376.855833747148</v>
      </c>
      <c r="G20" s="57">
        <f t="shared" si="2"/>
        <v>64982.062054163667</v>
      </c>
      <c r="H20" s="56">
        <v>307</v>
      </c>
      <c r="I20" s="56">
        <v>185</v>
      </c>
      <c r="J20" s="57">
        <f t="shared" si="3"/>
        <v>492</v>
      </c>
      <c r="K20" s="56">
        <v>148</v>
      </c>
      <c r="L20" s="56">
        <v>255</v>
      </c>
      <c r="M20" s="57">
        <f t="shared" si="4"/>
        <v>403</v>
      </c>
      <c r="N20" s="32">
        <f t="shared" si="11"/>
        <v>0.28738454434666966</v>
      </c>
      <c r="O20" s="32">
        <f t="shared" si="0"/>
        <v>0.34279899063708474</v>
      </c>
      <c r="P20" s="33">
        <f t="shared" si="12"/>
        <v>0.31511648976880391</v>
      </c>
      <c r="Q20" s="41"/>
      <c r="R20" s="58">
        <f t="shared" si="8"/>
        <v>65.066387297618718</v>
      </c>
      <c r="S20" s="58">
        <f t="shared" si="9"/>
        <v>80.40194507669807</v>
      </c>
      <c r="T20" s="58">
        <f t="shared" si="10"/>
        <v>72.605655926439852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29520.564652304587</v>
      </c>
      <c r="F21" s="56">
        <v>35105.580662240645</v>
      </c>
      <c r="G21" s="57">
        <f t="shared" si="2"/>
        <v>64626.145314545232</v>
      </c>
      <c r="H21" s="56">
        <v>292</v>
      </c>
      <c r="I21" s="56">
        <v>183</v>
      </c>
      <c r="J21" s="57">
        <f t="shared" si="3"/>
        <v>475</v>
      </c>
      <c r="K21" s="56">
        <v>164</v>
      </c>
      <c r="L21" s="56">
        <v>229</v>
      </c>
      <c r="M21" s="57">
        <f t="shared" si="4"/>
        <v>393</v>
      </c>
      <c r="N21" s="32">
        <f t="shared" si="11"/>
        <v>0.28455201893415127</v>
      </c>
      <c r="O21" s="32">
        <f t="shared" si="0"/>
        <v>0.36446823777243192</v>
      </c>
      <c r="P21" s="33">
        <f t="shared" si="12"/>
        <v>0.32302735781822434</v>
      </c>
      <c r="Q21" s="41"/>
      <c r="R21" s="58">
        <f t="shared" si="8"/>
        <v>64.738080377860939</v>
      </c>
      <c r="S21" s="58">
        <f t="shared" si="9"/>
        <v>85.207720053982143</v>
      </c>
      <c r="T21" s="58">
        <f t="shared" si="10"/>
        <v>74.454084463761788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28312.765949821594</v>
      </c>
      <c r="F22" s="56">
        <v>33474.645100253547</v>
      </c>
      <c r="G22" s="57">
        <f t="shared" si="2"/>
        <v>61787.411050075141</v>
      </c>
      <c r="H22" s="56">
        <v>294</v>
      </c>
      <c r="I22" s="56">
        <v>196</v>
      </c>
      <c r="J22" s="57">
        <f t="shared" si="3"/>
        <v>490</v>
      </c>
      <c r="K22" s="56">
        <v>152</v>
      </c>
      <c r="L22" s="56">
        <v>213</v>
      </c>
      <c r="M22" s="57">
        <f t="shared" si="4"/>
        <v>365</v>
      </c>
      <c r="N22" s="32">
        <f t="shared" si="11"/>
        <v>0.27977041452392881</v>
      </c>
      <c r="O22" s="32">
        <f t="shared" si="0"/>
        <v>0.35177222677862069</v>
      </c>
      <c r="P22" s="33">
        <f t="shared" si="12"/>
        <v>0.31466393893906675</v>
      </c>
      <c r="Q22" s="41"/>
      <c r="R22" s="58">
        <f t="shared" si="8"/>
        <v>63.481538004084292</v>
      </c>
      <c r="S22" s="58">
        <f t="shared" si="9"/>
        <v>81.845098044629694</v>
      </c>
      <c r="T22" s="58">
        <f t="shared" si="10"/>
        <v>72.265977836345201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24387.629669510952</v>
      </c>
      <c r="F23" s="56">
        <v>27733.280033129828</v>
      </c>
      <c r="G23" s="57">
        <f t="shared" si="2"/>
        <v>52120.909702640784</v>
      </c>
      <c r="H23" s="56">
        <v>314</v>
      </c>
      <c r="I23" s="56">
        <v>213</v>
      </c>
      <c r="J23" s="57">
        <f t="shared" si="3"/>
        <v>527</v>
      </c>
      <c r="K23" s="56">
        <v>147</v>
      </c>
      <c r="L23" s="56">
        <v>195</v>
      </c>
      <c r="M23" s="57">
        <f t="shared" si="4"/>
        <v>342</v>
      </c>
      <c r="N23" s="32">
        <f t="shared" si="11"/>
        <v>0.23386679775135166</v>
      </c>
      <c r="O23" s="32">
        <f t="shared" si="0"/>
        <v>0.29388436793330186</v>
      </c>
      <c r="P23" s="33">
        <f t="shared" si="12"/>
        <v>0.26237822531634242</v>
      </c>
      <c r="Q23" s="41"/>
      <c r="R23" s="58">
        <f t="shared" si="8"/>
        <v>52.901582797203801</v>
      </c>
      <c r="S23" s="58">
        <f t="shared" si="9"/>
        <v>67.973725571396642</v>
      </c>
      <c r="T23" s="58">
        <f t="shared" si="10"/>
        <v>59.978031878758095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22794.814727914418</v>
      </c>
      <c r="F24" s="56">
        <v>25516.299311452083</v>
      </c>
      <c r="G24" s="57">
        <f t="shared" si="2"/>
        <v>48311.114039366497</v>
      </c>
      <c r="H24" s="56">
        <v>326</v>
      </c>
      <c r="I24" s="56">
        <v>210</v>
      </c>
      <c r="J24" s="57">
        <f t="shared" si="3"/>
        <v>536</v>
      </c>
      <c r="K24" s="56">
        <v>147</v>
      </c>
      <c r="L24" s="56">
        <v>197</v>
      </c>
      <c r="M24" s="57">
        <f t="shared" si="4"/>
        <v>344</v>
      </c>
      <c r="N24" s="32">
        <f t="shared" si="11"/>
        <v>0.21329080327788774</v>
      </c>
      <c r="O24" s="32">
        <f t="shared" si="0"/>
        <v>0.27082766527396707</v>
      </c>
      <c r="P24" s="33">
        <f t="shared" si="12"/>
        <v>0.24024861771645498</v>
      </c>
      <c r="Q24" s="41"/>
      <c r="R24" s="58">
        <f t="shared" si="8"/>
        <v>48.191997310601309</v>
      </c>
      <c r="S24" s="58">
        <f t="shared" si="9"/>
        <v>62.693610101847874</v>
      </c>
      <c r="T24" s="58">
        <f t="shared" si="10"/>
        <v>54.89899322655284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22367.65508119289</v>
      </c>
      <c r="F25" s="56">
        <v>24090.032109872624</v>
      </c>
      <c r="G25" s="57">
        <f t="shared" si="2"/>
        <v>46457.687191065517</v>
      </c>
      <c r="H25" s="56">
        <v>313</v>
      </c>
      <c r="I25" s="56">
        <v>203</v>
      </c>
      <c r="J25" s="57">
        <f t="shared" si="3"/>
        <v>516</v>
      </c>
      <c r="K25" s="56">
        <v>148</v>
      </c>
      <c r="L25" s="56">
        <v>211</v>
      </c>
      <c r="M25" s="57">
        <f t="shared" si="4"/>
        <v>359</v>
      </c>
      <c r="N25" s="32">
        <f t="shared" si="11"/>
        <v>0.21443031560312226</v>
      </c>
      <c r="O25" s="32">
        <f t="shared" si="0"/>
        <v>0.25047862366778223</v>
      </c>
      <c r="P25" s="33">
        <f t="shared" si="12"/>
        <v>0.23172303175783845</v>
      </c>
      <c r="Q25" s="41"/>
      <c r="R25" s="58">
        <f t="shared" si="8"/>
        <v>48.519859178292606</v>
      </c>
      <c r="S25" s="58">
        <f t="shared" si="9"/>
        <v>58.188483357180253</v>
      </c>
      <c r="T25" s="58">
        <f t="shared" si="10"/>
        <v>53.094499646932022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21368.249576393784</v>
      </c>
      <c r="F26" s="56">
        <v>22546.83701043986</v>
      </c>
      <c r="G26" s="57">
        <f t="shared" si="2"/>
        <v>43915.08658683364</v>
      </c>
      <c r="H26" s="56">
        <v>322</v>
      </c>
      <c r="I26" s="56">
        <v>203</v>
      </c>
      <c r="J26" s="57">
        <f t="shared" si="3"/>
        <v>525</v>
      </c>
      <c r="K26" s="56">
        <v>148</v>
      </c>
      <c r="L26" s="56">
        <v>215</v>
      </c>
      <c r="M26" s="57">
        <f t="shared" si="4"/>
        <v>363</v>
      </c>
      <c r="N26" s="32">
        <f t="shared" si="11"/>
        <v>0.20110158086502206</v>
      </c>
      <c r="O26" s="32">
        <f t="shared" si="0"/>
        <v>0.23203973541124506</v>
      </c>
      <c r="P26" s="33">
        <f t="shared" si="12"/>
        <v>0.2158795746167298</v>
      </c>
      <c r="Q26" s="41"/>
      <c r="R26" s="58">
        <f t="shared" si="8"/>
        <v>45.464360800837838</v>
      </c>
      <c r="S26" s="58">
        <f t="shared" si="9"/>
        <v>53.939801460382441</v>
      </c>
      <c r="T26" s="58">
        <f t="shared" si="10"/>
        <v>49.453926336524368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18268.31924665947</v>
      </c>
      <c r="F27" s="56">
        <v>21691.099455752646</v>
      </c>
      <c r="G27" s="57">
        <f t="shared" si="2"/>
        <v>39959.41870241212</v>
      </c>
      <c r="H27" s="56">
        <v>336</v>
      </c>
      <c r="I27" s="56">
        <v>222</v>
      </c>
      <c r="J27" s="57">
        <f t="shared" si="3"/>
        <v>558</v>
      </c>
      <c r="K27" s="56">
        <v>149</v>
      </c>
      <c r="L27" s="56">
        <v>207</v>
      </c>
      <c r="M27" s="57">
        <f t="shared" si="4"/>
        <v>356</v>
      </c>
      <c r="N27" s="32">
        <f t="shared" si="11"/>
        <v>0.16679131588871768</v>
      </c>
      <c r="O27" s="32">
        <f t="shared" si="0"/>
        <v>0.21846647586569018</v>
      </c>
      <c r="P27" s="33">
        <f t="shared" si="12"/>
        <v>0.1913618626082873</v>
      </c>
      <c r="Q27" s="41"/>
      <c r="R27" s="58">
        <f t="shared" si="8"/>
        <v>37.666637621978289</v>
      </c>
      <c r="S27" s="58">
        <f t="shared" si="9"/>
        <v>50.562003393362815</v>
      </c>
      <c r="T27" s="58">
        <f t="shared" si="10"/>
        <v>43.719276479663151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9977.0517176876838</v>
      </c>
      <c r="F28" s="56">
        <v>6393.0471876669226</v>
      </c>
      <c r="G28" s="57">
        <f t="shared" si="2"/>
        <v>16370.098905354607</v>
      </c>
      <c r="H28" s="56">
        <v>158</v>
      </c>
      <c r="I28" s="56">
        <v>154</v>
      </c>
      <c r="J28" s="57">
        <f t="shared" si="3"/>
        <v>312</v>
      </c>
      <c r="K28" s="56">
        <v>0</v>
      </c>
      <c r="L28" s="56">
        <v>0</v>
      </c>
      <c r="M28" s="57">
        <f t="shared" si="4"/>
        <v>0</v>
      </c>
      <c r="N28" s="32">
        <f t="shared" si="11"/>
        <v>0.29234211549717781</v>
      </c>
      <c r="O28" s="32">
        <f t="shared" si="0"/>
        <v>0.19219117327041013</v>
      </c>
      <c r="P28" s="33">
        <f t="shared" si="12"/>
        <v>0.24290863760319634</v>
      </c>
      <c r="Q28" s="41"/>
      <c r="R28" s="58">
        <f t="shared" si="8"/>
        <v>63.145896947390405</v>
      </c>
      <c r="S28" s="58">
        <f t="shared" si="9"/>
        <v>41.513293426408588</v>
      </c>
      <c r="T28" s="58">
        <f t="shared" si="10"/>
        <v>52.468265722290411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10267.904097492335</v>
      </c>
      <c r="F29" s="56">
        <v>6132.5711443940163</v>
      </c>
      <c r="G29" s="57">
        <f t="shared" si="2"/>
        <v>16400.47524188635</v>
      </c>
      <c r="H29" s="56">
        <v>187</v>
      </c>
      <c r="I29" s="56">
        <v>146</v>
      </c>
      <c r="J29" s="57">
        <f t="shared" si="3"/>
        <v>333</v>
      </c>
      <c r="K29" s="56">
        <v>0</v>
      </c>
      <c r="L29" s="56">
        <v>0</v>
      </c>
      <c r="M29" s="57">
        <f t="shared" si="4"/>
        <v>0</v>
      </c>
      <c r="N29" s="32">
        <f t="shared" si="11"/>
        <v>0.25420637991414974</v>
      </c>
      <c r="O29" s="32">
        <f t="shared" si="0"/>
        <v>0.1944625553143714</v>
      </c>
      <c r="P29" s="33">
        <f t="shared" si="12"/>
        <v>0.22801239075028293</v>
      </c>
      <c r="Q29" s="41"/>
      <c r="R29" s="58">
        <f t="shared" si="8"/>
        <v>54.908578061456339</v>
      </c>
      <c r="S29" s="58">
        <f t="shared" si="9"/>
        <v>42.003911947904221</v>
      </c>
      <c r="T29" s="58">
        <f t="shared" si="10"/>
        <v>49.25067640206111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10366.281286771398</v>
      </c>
      <c r="F30" s="56">
        <v>6205.2176190116688</v>
      </c>
      <c r="G30" s="57">
        <f t="shared" si="2"/>
        <v>16571.498905783068</v>
      </c>
      <c r="H30" s="56">
        <v>178</v>
      </c>
      <c r="I30" s="56">
        <v>133</v>
      </c>
      <c r="J30" s="57">
        <f t="shared" si="3"/>
        <v>311</v>
      </c>
      <c r="K30" s="56">
        <v>0</v>
      </c>
      <c r="L30" s="56">
        <v>0</v>
      </c>
      <c r="M30" s="57">
        <f t="shared" si="4"/>
        <v>0</v>
      </c>
      <c r="N30" s="32">
        <f t="shared" si="11"/>
        <v>0.26961821906916872</v>
      </c>
      <c r="O30" s="32">
        <f t="shared" si="0"/>
        <v>0.21599894246072365</v>
      </c>
      <c r="P30" s="33">
        <f t="shared" si="12"/>
        <v>0.24668778887970508</v>
      </c>
      <c r="Q30" s="41"/>
      <c r="R30" s="58">
        <f t="shared" si="8"/>
        <v>58.237535318940438</v>
      </c>
      <c r="S30" s="58">
        <f t="shared" si="9"/>
        <v>46.655771571516304</v>
      </c>
      <c r="T30" s="58">
        <f t="shared" si="10"/>
        <v>53.284562398016298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9883.1401229035419</v>
      </c>
      <c r="F31" s="56">
        <v>5676.5916453562768</v>
      </c>
      <c r="G31" s="57">
        <f t="shared" si="2"/>
        <v>15559.731768259819</v>
      </c>
      <c r="H31" s="56">
        <v>174</v>
      </c>
      <c r="I31" s="56">
        <v>132</v>
      </c>
      <c r="J31" s="57">
        <f t="shared" si="3"/>
        <v>306</v>
      </c>
      <c r="K31" s="56">
        <v>0</v>
      </c>
      <c r="L31" s="56">
        <v>0</v>
      </c>
      <c r="M31" s="57">
        <f t="shared" si="4"/>
        <v>0</v>
      </c>
      <c r="N31" s="32">
        <f t="shared" si="11"/>
        <v>0.26296136980905549</v>
      </c>
      <c r="O31" s="32">
        <f t="shared" si="0"/>
        <v>0.19909482482310173</v>
      </c>
      <c r="P31" s="33">
        <f t="shared" si="12"/>
        <v>0.23541109550138917</v>
      </c>
      <c r="Q31" s="41"/>
      <c r="R31" s="58">
        <f t="shared" si="8"/>
        <v>56.799655878755985</v>
      </c>
      <c r="S31" s="58">
        <f t="shared" si="9"/>
        <v>43.004482161789973</v>
      </c>
      <c r="T31" s="58">
        <f t="shared" si="10"/>
        <v>50.848796628300057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9867.8005919594689</v>
      </c>
      <c r="F32" s="56">
        <v>5498.1949472485012</v>
      </c>
      <c r="G32" s="57">
        <f t="shared" si="2"/>
        <v>15365.99553920797</v>
      </c>
      <c r="H32" s="56">
        <v>175</v>
      </c>
      <c r="I32" s="56">
        <v>153</v>
      </c>
      <c r="J32" s="57">
        <f t="shared" si="3"/>
        <v>328</v>
      </c>
      <c r="K32" s="56">
        <v>0</v>
      </c>
      <c r="L32" s="56">
        <v>0</v>
      </c>
      <c r="M32" s="57">
        <f t="shared" si="4"/>
        <v>0</v>
      </c>
      <c r="N32" s="32">
        <f t="shared" si="11"/>
        <v>0.26105292571321348</v>
      </c>
      <c r="O32" s="32">
        <f t="shared" si="0"/>
        <v>0.16636997540693843</v>
      </c>
      <c r="P32" s="33">
        <f t="shared" si="12"/>
        <v>0.21688679340571321</v>
      </c>
      <c r="Q32" s="41"/>
      <c r="R32" s="58">
        <f t="shared" si="8"/>
        <v>56.387431954054108</v>
      </c>
      <c r="S32" s="58">
        <f t="shared" si="9"/>
        <v>35.935914687898702</v>
      </c>
      <c r="T32" s="58">
        <f t="shared" si="10"/>
        <v>46.847547375634058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8381.5769042114425</v>
      </c>
      <c r="F33" s="56">
        <v>4061.6069158951518</v>
      </c>
      <c r="G33" s="57">
        <f t="shared" si="2"/>
        <v>12443.183820106595</v>
      </c>
      <c r="H33" s="56">
        <v>177</v>
      </c>
      <c r="I33" s="56">
        <v>154</v>
      </c>
      <c r="J33" s="57">
        <f t="shared" si="3"/>
        <v>331</v>
      </c>
      <c r="K33" s="56">
        <v>0</v>
      </c>
      <c r="L33" s="56">
        <v>0</v>
      </c>
      <c r="M33" s="57">
        <f t="shared" si="4"/>
        <v>0</v>
      </c>
      <c r="N33" s="32">
        <f t="shared" si="11"/>
        <v>0.21922936033195864</v>
      </c>
      <c r="O33" s="32">
        <f t="shared" si="0"/>
        <v>0.12210218001127801</v>
      </c>
      <c r="P33" s="33">
        <f t="shared" si="12"/>
        <v>0.17404027945768427</v>
      </c>
      <c r="Q33" s="41"/>
      <c r="R33" s="58">
        <f t="shared" si="8"/>
        <v>47.353541831703062</v>
      </c>
      <c r="S33" s="58">
        <f t="shared" si="9"/>
        <v>26.374070882436051</v>
      </c>
      <c r="T33" s="58">
        <f t="shared" si="10"/>
        <v>37.592700362859802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2977.0818808368676</v>
      </c>
      <c r="F34" s="56">
        <v>2626.5362298928262</v>
      </c>
      <c r="G34" s="57">
        <f t="shared" si="2"/>
        <v>5603.6181107296943</v>
      </c>
      <c r="H34" s="56">
        <v>185</v>
      </c>
      <c r="I34" s="56">
        <v>132</v>
      </c>
      <c r="J34" s="57">
        <f t="shared" si="3"/>
        <v>317</v>
      </c>
      <c r="K34" s="56">
        <v>0</v>
      </c>
      <c r="L34" s="56">
        <v>0</v>
      </c>
      <c r="M34" s="57">
        <f t="shared" si="4"/>
        <v>0</v>
      </c>
      <c r="N34" s="32">
        <f t="shared" si="11"/>
        <v>7.4501548569491177E-2</v>
      </c>
      <c r="O34" s="32">
        <f t="shared" si="0"/>
        <v>9.2120378433390368E-2</v>
      </c>
      <c r="P34" s="33">
        <f t="shared" si="12"/>
        <v>8.1838096020704729E-2</v>
      </c>
      <c r="Q34" s="41"/>
      <c r="R34" s="58">
        <f t="shared" si="8"/>
        <v>16.092334491010096</v>
      </c>
      <c r="S34" s="58">
        <f t="shared" si="9"/>
        <v>19.898001741612319</v>
      </c>
      <c r="T34" s="58">
        <f t="shared" si="10"/>
        <v>17.67702874047222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1475.4619409938857</v>
      </c>
      <c r="F35" s="56">
        <v>1306.9825172313595</v>
      </c>
      <c r="G35" s="57">
        <f t="shared" si="2"/>
        <v>2782.4444582252454</v>
      </c>
      <c r="H35" s="56">
        <v>194</v>
      </c>
      <c r="I35" s="56">
        <v>132</v>
      </c>
      <c r="J35" s="57">
        <f t="shared" si="3"/>
        <v>326</v>
      </c>
      <c r="K35" s="56">
        <v>0</v>
      </c>
      <c r="L35" s="56">
        <v>0</v>
      </c>
      <c r="M35" s="57">
        <f t="shared" si="4"/>
        <v>0</v>
      </c>
      <c r="N35" s="32">
        <f t="shared" si="11"/>
        <v>3.521052741967081E-2</v>
      </c>
      <c r="O35" s="32">
        <f t="shared" si="0"/>
        <v>4.5839734751380451E-2</v>
      </c>
      <c r="P35" s="33">
        <f t="shared" si="12"/>
        <v>3.9514378241099261E-2</v>
      </c>
      <c r="Q35" s="41"/>
      <c r="R35" s="58">
        <f t="shared" si="8"/>
        <v>7.6054739226488959</v>
      </c>
      <c r="S35" s="58">
        <f t="shared" si="9"/>
        <v>9.9013827062981772</v>
      </c>
      <c r="T35" s="58">
        <f t="shared" si="10"/>
        <v>8.5351057000774393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261.04299167275542</v>
      </c>
      <c r="F36" s="61">
        <v>234.00000000000006</v>
      </c>
      <c r="G36" s="62">
        <f t="shared" si="2"/>
        <v>495.04299167275548</v>
      </c>
      <c r="H36" s="61">
        <v>191</v>
      </c>
      <c r="I36" s="61">
        <v>153</v>
      </c>
      <c r="J36" s="62">
        <f t="shared" si="3"/>
        <v>344</v>
      </c>
      <c r="K36" s="61">
        <v>0</v>
      </c>
      <c r="L36" s="61">
        <v>0</v>
      </c>
      <c r="M36" s="62">
        <f t="shared" si="4"/>
        <v>0</v>
      </c>
      <c r="N36" s="34">
        <f t="shared" si="11"/>
        <v>6.3273946013369066E-3</v>
      </c>
      <c r="O36" s="34">
        <f t="shared" si="0"/>
        <v>7.0806100217864938E-3</v>
      </c>
      <c r="P36" s="35">
        <f t="shared" si="12"/>
        <v>6.6624002970601245E-3</v>
      </c>
      <c r="Q36" s="41"/>
      <c r="R36" s="58">
        <f t="shared" si="8"/>
        <v>1.3667172338887719</v>
      </c>
      <c r="S36" s="58">
        <f t="shared" si="9"/>
        <v>1.5294117647058827</v>
      </c>
      <c r="T36" s="58">
        <f t="shared" si="10"/>
        <v>1.4390784641649867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7014.5611474352818</v>
      </c>
      <c r="F37" s="64">
        <v>10955.381668790262</v>
      </c>
      <c r="G37" s="65">
        <f t="shared" si="2"/>
        <v>17969.942816225543</v>
      </c>
      <c r="H37" s="64">
        <v>131</v>
      </c>
      <c r="I37" s="64">
        <v>66</v>
      </c>
      <c r="J37" s="65">
        <f t="shared" si="3"/>
        <v>197</v>
      </c>
      <c r="K37" s="64">
        <v>89</v>
      </c>
      <c r="L37" s="64">
        <v>110</v>
      </c>
      <c r="M37" s="65">
        <f t="shared" si="4"/>
        <v>199</v>
      </c>
      <c r="N37" s="30">
        <f t="shared" si="11"/>
        <v>0.13926622354342602</v>
      </c>
      <c r="O37" s="30">
        <f t="shared" si="0"/>
        <v>0.26375629980716153</v>
      </c>
      <c r="P37" s="31">
        <f t="shared" si="12"/>
        <v>0.19552949617237056</v>
      </c>
      <c r="Q37" s="41"/>
      <c r="R37" s="58">
        <f t="shared" si="8"/>
        <v>31.884368851978554</v>
      </c>
      <c r="S37" s="58">
        <f t="shared" si="9"/>
        <v>62.246486754490121</v>
      </c>
      <c r="T37" s="58">
        <f t="shared" si="10"/>
        <v>45.378643475317027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6765.8984578564168</v>
      </c>
      <c r="F38" s="56">
        <v>10684.42735966064</v>
      </c>
      <c r="G38" s="57">
        <f t="shared" si="2"/>
        <v>17450.325817517056</v>
      </c>
      <c r="H38" s="56">
        <v>131</v>
      </c>
      <c r="I38" s="56">
        <v>66</v>
      </c>
      <c r="J38" s="57">
        <f t="shared" si="3"/>
        <v>197</v>
      </c>
      <c r="K38" s="56">
        <v>90</v>
      </c>
      <c r="L38" s="56">
        <v>92</v>
      </c>
      <c r="M38" s="57">
        <f t="shared" si="4"/>
        <v>182</v>
      </c>
      <c r="N38" s="32">
        <f t="shared" si="11"/>
        <v>0.13367114070365926</v>
      </c>
      <c r="O38" s="32">
        <f t="shared" si="0"/>
        <v>0.28820747085834703</v>
      </c>
      <c r="P38" s="33">
        <f t="shared" si="12"/>
        <v>0.19900471920350624</v>
      </c>
      <c r="Q38" s="41"/>
      <c r="R38" s="58">
        <f t="shared" si="8"/>
        <v>30.614925148671571</v>
      </c>
      <c r="S38" s="58">
        <f t="shared" si="9"/>
        <v>67.622957972535701</v>
      </c>
      <c r="T38" s="58">
        <f t="shared" si="10"/>
        <v>46.043076035665052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6611.8566510056617</v>
      </c>
      <c r="F39" s="56">
        <v>10524.138905572625</v>
      </c>
      <c r="G39" s="57">
        <f t="shared" si="2"/>
        <v>17135.995556578288</v>
      </c>
      <c r="H39" s="56">
        <v>131</v>
      </c>
      <c r="I39" s="56">
        <v>66</v>
      </c>
      <c r="J39" s="57">
        <f t="shared" si="3"/>
        <v>197</v>
      </c>
      <c r="K39" s="56">
        <v>90</v>
      </c>
      <c r="L39" s="56">
        <v>88</v>
      </c>
      <c r="M39" s="57">
        <f t="shared" si="4"/>
        <v>178</v>
      </c>
      <c r="N39" s="32">
        <f t="shared" si="11"/>
        <v>0.13062779854207487</v>
      </c>
      <c r="O39" s="32">
        <f t="shared" si="0"/>
        <v>0.29168899405689092</v>
      </c>
      <c r="P39" s="33">
        <f t="shared" si="12"/>
        <v>0.19765612665611201</v>
      </c>
      <c r="Q39" s="41"/>
      <c r="R39" s="58">
        <f t="shared" si="8"/>
        <v>29.917903398215664</v>
      </c>
      <c r="S39" s="58">
        <f t="shared" si="9"/>
        <v>68.338564321900165</v>
      </c>
      <c r="T39" s="58">
        <f t="shared" si="10"/>
        <v>45.695988150875436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6536.4576331928029</v>
      </c>
      <c r="F40" s="56">
        <v>10436.398691648559</v>
      </c>
      <c r="G40" s="57">
        <f t="shared" si="2"/>
        <v>16972.856324841363</v>
      </c>
      <c r="H40" s="56">
        <v>131</v>
      </c>
      <c r="I40" s="56">
        <v>56</v>
      </c>
      <c r="J40" s="57">
        <f t="shared" si="3"/>
        <v>187</v>
      </c>
      <c r="K40" s="56">
        <v>93</v>
      </c>
      <c r="L40" s="56">
        <v>88</v>
      </c>
      <c r="M40" s="57">
        <f t="shared" si="4"/>
        <v>181</v>
      </c>
      <c r="N40" s="32">
        <f t="shared" si="11"/>
        <v>0.12726747728179133</v>
      </c>
      <c r="O40" s="32">
        <f t="shared" si="0"/>
        <v>0.30767684822077118</v>
      </c>
      <c r="P40" s="33">
        <f t="shared" si="12"/>
        <v>0.19902505071343063</v>
      </c>
      <c r="Q40" s="41"/>
      <c r="R40" s="58">
        <f t="shared" si="8"/>
        <v>29.180614433896441</v>
      </c>
      <c r="S40" s="58">
        <f t="shared" si="9"/>
        <v>72.474990914226112</v>
      </c>
      <c r="T40" s="58">
        <f t="shared" si="10"/>
        <v>46.121892187068923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6468.8854864846517</v>
      </c>
      <c r="F41" s="56">
        <v>10356.863930495778</v>
      </c>
      <c r="G41" s="57">
        <f t="shared" si="2"/>
        <v>16825.74941698043</v>
      </c>
      <c r="H41" s="56">
        <v>131</v>
      </c>
      <c r="I41" s="56">
        <v>44</v>
      </c>
      <c r="J41" s="57">
        <f t="shared" si="3"/>
        <v>175</v>
      </c>
      <c r="K41" s="56">
        <v>106</v>
      </c>
      <c r="L41" s="56">
        <v>88</v>
      </c>
      <c r="M41" s="57">
        <f t="shared" si="4"/>
        <v>194</v>
      </c>
      <c r="N41" s="32">
        <f t="shared" si="11"/>
        <v>0.11851248509608404</v>
      </c>
      <c r="O41" s="32">
        <f t="shared" si="0"/>
        <v>0.33059448194892038</v>
      </c>
      <c r="P41" s="33">
        <f t="shared" si="12"/>
        <v>0.19584865230678403</v>
      </c>
      <c r="Q41" s="41"/>
      <c r="R41" s="58">
        <f t="shared" si="8"/>
        <v>27.294875470399376</v>
      </c>
      <c r="S41" s="58">
        <f t="shared" si="9"/>
        <v>78.461090382543773</v>
      </c>
      <c r="T41" s="58">
        <f t="shared" si="10"/>
        <v>45.598236902385992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4247.4237379659817</v>
      </c>
      <c r="F42" s="56">
        <v>6057.9329122611225</v>
      </c>
      <c r="G42" s="57">
        <f t="shared" si="2"/>
        <v>10305.356650227104</v>
      </c>
      <c r="H42" s="56">
        <v>0</v>
      </c>
      <c r="I42" s="56">
        <v>0</v>
      </c>
      <c r="J42" s="57">
        <f t="shared" si="3"/>
        <v>0</v>
      </c>
      <c r="K42" s="56">
        <v>89</v>
      </c>
      <c r="L42" s="56">
        <v>88</v>
      </c>
      <c r="M42" s="57">
        <f t="shared" si="4"/>
        <v>177</v>
      </c>
      <c r="N42" s="32">
        <f t="shared" si="11"/>
        <v>0.19243492832393899</v>
      </c>
      <c r="O42" s="32">
        <f t="shared" si="0"/>
        <v>0.27758123681548397</v>
      </c>
      <c r="P42" s="33">
        <f t="shared" si="12"/>
        <v>0.23476755627453763</v>
      </c>
      <c r="Q42" s="41"/>
      <c r="R42" s="58">
        <f t="shared" si="8"/>
        <v>47.72386222433687</v>
      </c>
      <c r="S42" s="58">
        <f t="shared" si="9"/>
        <v>68.840146730240022</v>
      </c>
      <c r="T42" s="58">
        <f t="shared" si="10"/>
        <v>58.222353956085335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3928.8972709523428</v>
      </c>
      <c r="F43" s="56">
        <v>5551.5895708246389</v>
      </c>
      <c r="G43" s="57">
        <f t="shared" si="2"/>
        <v>9480.4868417769812</v>
      </c>
      <c r="H43" s="56">
        <v>0</v>
      </c>
      <c r="I43" s="56">
        <v>0</v>
      </c>
      <c r="J43" s="57">
        <f t="shared" si="3"/>
        <v>0</v>
      </c>
      <c r="K43" s="56">
        <v>88</v>
      </c>
      <c r="L43" s="56">
        <v>88</v>
      </c>
      <c r="M43" s="57">
        <f t="shared" si="4"/>
        <v>176</v>
      </c>
      <c r="N43" s="32">
        <f t="shared" si="11"/>
        <v>0.1800264511983295</v>
      </c>
      <c r="O43" s="32">
        <f t="shared" si="0"/>
        <v>0.25438002065728732</v>
      </c>
      <c r="P43" s="33">
        <f t="shared" si="12"/>
        <v>0.21720323592780841</v>
      </c>
      <c r="Q43" s="41"/>
      <c r="R43" s="58">
        <f t="shared" si="8"/>
        <v>44.64655989718571</v>
      </c>
      <c r="S43" s="58">
        <f t="shared" si="9"/>
        <v>63.086245123007259</v>
      </c>
      <c r="T43" s="58">
        <f t="shared" si="10"/>
        <v>53.866402510096485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3861.9341896653677</v>
      </c>
      <c r="F44" s="56">
        <v>5373.9554491602803</v>
      </c>
      <c r="G44" s="57">
        <f t="shared" si="2"/>
        <v>9235.8896388256471</v>
      </c>
      <c r="H44" s="56">
        <v>0</v>
      </c>
      <c r="I44" s="56">
        <v>0</v>
      </c>
      <c r="J44" s="57">
        <f t="shared" si="3"/>
        <v>0</v>
      </c>
      <c r="K44" s="56">
        <v>88</v>
      </c>
      <c r="L44" s="56">
        <v>88</v>
      </c>
      <c r="M44" s="57">
        <f t="shared" si="4"/>
        <v>176</v>
      </c>
      <c r="N44" s="32">
        <f t="shared" si="11"/>
        <v>0.17695812819214479</v>
      </c>
      <c r="O44" s="32">
        <f t="shared" si="0"/>
        <v>0.24624062725257884</v>
      </c>
      <c r="P44" s="33">
        <f t="shared" si="12"/>
        <v>0.21159937772236179</v>
      </c>
      <c r="Q44" s="41"/>
      <c r="R44" s="58">
        <f t="shared" si="8"/>
        <v>43.885615791651908</v>
      </c>
      <c r="S44" s="58">
        <f t="shared" si="9"/>
        <v>61.06767555863955</v>
      </c>
      <c r="T44" s="58">
        <f t="shared" si="10"/>
        <v>52.476645675145726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3805.9544856336315</v>
      </c>
      <c r="F45" s="56">
        <v>5216.7777201079389</v>
      </c>
      <c r="G45" s="57">
        <f t="shared" si="2"/>
        <v>9022.7322057415695</v>
      </c>
      <c r="H45" s="56">
        <v>0</v>
      </c>
      <c r="I45" s="56">
        <v>0</v>
      </c>
      <c r="J45" s="57">
        <f t="shared" si="3"/>
        <v>0</v>
      </c>
      <c r="K45" s="56">
        <v>88</v>
      </c>
      <c r="L45" s="56">
        <v>89</v>
      </c>
      <c r="M45" s="57">
        <f t="shared" si="4"/>
        <v>177</v>
      </c>
      <c r="N45" s="32">
        <f t="shared" si="11"/>
        <v>0.17439307577133575</v>
      </c>
      <c r="O45" s="32">
        <f t="shared" si="0"/>
        <v>0.23635274194037417</v>
      </c>
      <c r="P45" s="33">
        <f t="shared" si="12"/>
        <v>0.2055479361614172</v>
      </c>
      <c r="Q45" s="41"/>
      <c r="R45" s="58">
        <f t="shared" si="8"/>
        <v>43.249482791291264</v>
      </c>
      <c r="S45" s="58">
        <f t="shared" si="9"/>
        <v>58.615480001212795</v>
      </c>
      <c r="T45" s="58">
        <f t="shared" si="10"/>
        <v>50.975888168031467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3777.041661048117</v>
      </c>
      <c r="F46" s="56">
        <v>5157.5845496357106</v>
      </c>
      <c r="G46" s="57">
        <f t="shared" si="2"/>
        <v>8934.6262106838276</v>
      </c>
      <c r="H46" s="56">
        <v>0</v>
      </c>
      <c r="I46" s="56">
        <v>0</v>
      </c>
      <c r="J46" s="57">
        <f t="shared" si="3"/>
        <v>0</v>
      </c>
      <c r="K46" s="56">
        <v>88</v>
      </c>
      <c r="L46" s="56">
        <v>106</v>
      </c>
      <c r="M46" s="57">
        <f t="shared" si="4"/>
        <v>194</v>
      </c>
      <c r="N46" s="32">
        <f t="shared" si="11"/>
        <v>0.17306825792925756</v>
      </c>
      <c r="O46" s="32">
        <f t="shared" si="0"/>
        <v>0.19619539522351304</v>
      </c>
      <c r="P46" s="33">
        <f t="shared" si="12"/>
        <v>0.1857047350075621</v>
      </c>
      <c r="Q46" s="41"/>
      <c r="R46" s="58">
        <f t="shared" si="8"/>
        <v>42.920927966455878</v>
      </c>
      <c r="S46" s="58">
        <f t="shared" si="9"/>
        <v>48.656458015431234</v>
      </c>
      <c r="T46" s="58">
        <f t="shared" si="10"/>
        <v>46.054774281875403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3766.8765641641962</v>
      </c>
      <c r="F47" s="56">
        <v>5106.6109537480879</v>
      </c>
      <c r="G47" s="57">
        <f t="shared" si="2"/>
        <v>8873.4875179122846</v>
      </c>
      <c r="H47" s="56">
        <v>0</v>
      </c>
      <c r="I47" s="56">
        <v>0</v>
      </c>
      <c r="J47" s="57">
        <f t="shared" si="3"/>
        <v>0</v>
      </c>
      <c r="K47" s="56">
        <v>83</v>
      </c>
      <c r="L47" s="56">
        <v>94</v>
      </c>
      <c r="M47" s="57">
        <f t="shared" si="4"/>
        <v>177</v>
      </c>
      <c r="N47" s="32">
        <f t="shared" si="11"/>
        <v>0.18300022173358901</v>
      </c>
      <c r="O47" s="32">
        <f t="shared" si="0"/>
        <v>0.21905503404890561</v>
      </c>
      <c r="P47" s="33">
        <f t="shared" si="12"/>
        <v>0.20214797516658203</v>
      </c>
      <c r="Q47" s="41"/>
      <c r="R47" s="58">
        <f t="shared" si="8"/>
        <v>45.384054989930078</v>
      </c>
      <c r="S47" s="58">
        <f t="shared" si="9"/>
        <v>54.325648444128596</v>
      </c>
      <c r="T47" s="58">
        <f t="shared" si="10"/>
        <v>50.132697841312343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3008.1953061191666</v>
      </c>
      <c r="F48" s="56">
        <v>5107.4503775516041</v>
      </c>
      <c r="G48" s="57">
        <f t="shared" si="2"/>
        <v>8115.6456836707712</v>
      </c>
      <c r="H48" s="56">
        <v>0</v>
      </c>
      <c r="I48" s="56">
        <v>0</v>
      </c>
      <c r="J48" s="57">
        <f t="shared" ref="J48:J58" si="13">+H48+I48</f>
        <v>0</v>
      </c>
      <c r="K48" s="56">
        <v>68</v>
      </c>
      <c r="L48" s="56">
        <v>88</v>
      </c>
      <c r="M48" s="57">
        <f t="shared" ref="M48:M58" si="14">+K48+L48</f>
        <v>156</v>
      </c>
      <c r="N48" s="32">
        <f t="shared" ref="N48" si="15">+E48/(H48*216+K48*248)</f>
        <v>0.178379702687332</v>
      </c>
      <c r="O48" s="32">
        <f t="shared" ref="O48" si="16">+F48/(I48*216+L48*248)</f>
        <v>0.2340290678863455</v>
      </c>
      <c r="P48" s="33">
        <f t="shared" ref="P48" si="17">+G48/(J48*216+M48*248)</f>
        <v>0.20977165228677552</v>
      </c>
      <c r="Q48" s="41"/>
      <c r="R48" s="58">
        <f t="shared" ref="R48" si="18">+E48/(H48+K48)</f>
        <v>44.238166266458336</v>
      </c>
      <c r="S48" s="58">
        <f t="shared" ref="S48" si="19">+F48/(I48+L48)</f>
        <v>58.039208835813682</v>
      </c>
      <c r="T48" s="58">
        <f t="shared" ref="T48" si="20">+G48/(J48+M48)</f>
        <v>52.023369767120329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2992.5146232609745</v>
      </c>
      <c r="F49" s="56">
        <v>4935.6773948718628</v>
      </c>
      <c r="G49" s="57">
        <f t="shared" si="2"/>
        <v>7928.1920181328369</v>
      </c>
      <c r="H49" s="56">
        <v>0</v>
      </c>
      <c r="I49" s="56">
        <v>0</v>
      </c>
      <c r="J49" s="57">
        <f t="shared" si="13"/>
        <v>0</v>
      </c>
      <c r="K49" s="56">
        <v>94</v>
      </c>
      <c r="L49" s="56">
        <v>88</v>
      </c>
      <c r="M49" s="57">
        <f t="shared" si="14"/>
        <v>182</v>
      </c>
      <c r="N49" s="32">
        <f t="shared" si="11"/>
        <v>0.12836799173219693</v>
      </c>
      <c r="O49" s="32">
        <f t="shared" si="0"/>
        <v>0.22615823840138669</v>
      </c>
      <c r="P49" s="33">
        <f t="shared" si="12"/>
        <v>0.17565118792389306</v>
      </c>
      <c r="Q49" s="41"/>
      <c r="R49" s="58">
        <f t="shared" si="8"/>
        <v>31.835261949584837</v>
      </c>
      <c r="S49" s="58">
        <f t="shared" si="9"/>
        <v>56.087243123543892</v>
      </c>
      <c r="T49" s="58">
        <f t="shared" si="10"/>
        <v>43.561494605125475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2949.1424286491492</v>
      </c>
      <c r="F50" s="56">
        <v>4916.9634349188727</v>
      </c>
      <c r="G50" s="57">
        <f t="shared" si="2"/>
        <v>7866.105863568022</v>
      </c>
      <c r="H50" s="56">
        <v>0</v>
      </c>
      <c r="I50" s="56">
        <v>0</v>
      </c>
      <c r="J50" s="57">
        <f t="shared" si="13"/>
        <v>0</v>
      </c>
      <c r="K50" s="56">
        <v>108</v>
      </c>
      <c r="L50" s="56">
        <v>88</v>
      </c>
      <c r="M50" s="57">
        <f t="shared" si="14"/>
        <v>196</v>
      </c>
      <c r="N50" s="32">
        <f t="shared" si="11"/>
        <v>0.11010836427154828</v>
      </c>
      <c r="O50" s="32">
        <f t="shared" si="0"/>
        <v>0.22530074390207444</v>
      </c>
      <c r="P50" s="33">
        <f t="shared" si="12"/>
        <v>0.16182739186076411</v>
      </c>
      <c r="Q50" s="41"/>
      <c r="R50" s="58">
        <f t="shared" si="8"/>
        <v>27.306874339343974</v>
      </c>
      <c r="S50" s="58">
        <f t="shared" si="9"/>
        <v>55.874584487714465</v>
      </c>
      <c r="T50" s="58">
        <f t="shared" si="10"/>
        <v>40.133193181469501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2904.967707572011</v>
      </c>
      <c r="F51" s="56">
        <v>4594.7015094238432</v>
      </c>
      <c r="G51" s="57">
        <f t="shared" si="2"/>
        <v>7499.6692169958542</v>
      </c>
      <c r="H51" s="56">
        <v>0</v>
      </c>
      <c r="I51" s="56">
        <v>0</v>
      </c>
      <c r="J51" s="57">
        <f t="shared" si="13"/>
        <v>0</v>
      </c>
      <c r="K51" s="56">
        <v>108</v>
      </c>
      <c r="L51" s="56">
        <v>88</v>
      </c>
      <c r="M51" s="57">
        <f t="shared" si="14"/>
        <v>196</v>
      </c>
      <c r="N51" s="32">
        <f t="shared" si="11"/>
        <v>0.10845906912977939</v>
      </c>
      <c r="O51" s="32">
        <f t="shared" si="0"/>
        <v>0.21053434335703095</v>
      </c>
      <c r="P51" s="33">
        <f t="shared" si="12"/>
        <v>0.15428878408895355</v>
      </c>
      <c r="Q51" s="41"/>
      <c r="R51" s="58">
        <f t="shared" si="8"/>
        <v>26.897849144185287</v>
      </c>
      <c r="S51" s="58">
        <f t="shared" si="9"/>
        <v>52.212517152543676</v>
      </c>
      <c r="T51" s="58">
        <f t="shared" si="10"/>
        <v>38.263618454060477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2910.5673704985152</v>
      </c>
      <c r="F52" s="56">
        <v>4521.207799946942</v>
      </c>
      <c r="G52" s="57">
        <f t="shared" si="2"/>
        <v>7431.7751704454568</v>
      </c>
      <c r="H52" s="56">
        <v>0</v>
      </c>
      <c r="I52" s="56">
        <v>0</v>
      </c>
      <c r="J52" s="57">
        <f t="shared" si="13"/>
        <v>0</v>
      </c>
      <c r="K52" s="56">
        <v>108</v>
      </c>
      <c r="L52" s="56">
        <v>88</v>
      </c>
      <c r="M52" s="57">
        <f t="shared" si="14"/>
        <v>196</v>
      </c>
      <c r="N52" s="32">
        <f t="shared" si="11"/>
        <v>0.1086681365926865</v>
      </c>
      <c r="O52" s="32">
        <f t="shared" si="0"/>
        <v>0.20716677968965094</v>
      </c>
      <c r="P52" s="33">
        <f t="shared" si="12"/>
        <v>0.15289201716683379</v>
      </c>
      <c r="Q52" s="41"/>
      <c r="R52" s="58">
        <f t="shared" si="8"/>
        <v>26.949697874986253</v>
      </c>
      <c r="S52" s="58">
        <f t="shared" si="9"/>
        <v>51.37736136303343</v>
      </c>
      <c r="T52" s="58">
        <f t="shared" si="10"/>
        <v>37.91722025737478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2884.5899545880939</v>
      </c>
      <c r="F53" s="56">
        <v>4452.2381642178052</v>
      </c>
      <c r="G53" s="57">
        <f t="shared" si="2"/>
        <v>7336.8281188058991</v>
      </c>
      <c r="H53" s="56">
        <v>0</v>
      </c>
      <c r="I53" s="56">
        <v>0</v>
      </c>
      <c r="J53" s="57">
        <f t="shared" si="13"/>
        <v>0</v>
      </c>
      <c r="K53" s="56">
        <v>105</v>
      </c>
      <c r="L53" s="56">
        <v>70</v>
      </c>
      <c r="M53" s="57">
        <f t="shared" si="14"/>
        <v>175</v>
      </c>
      <c r="N53" s="32">
        <f t="shared" si="11"/>
        <v>0.110775343878191</v>
      </c>
      <c r="O53" s="32">
        <f t="shared" si="0"/>
        <v>0.25646533204019617</v>
      </c>
      <c r="P53" s="33">
        <f t="shared" si="12"/>
        <v>0.16905133914299306</v>
      </c>
      <c r="Q53" s="41"/>
      <c r="R53" s="58">
        <f t="shared" si="8"/>
        <v>27.472285281791372</v>
      </c>
      <c r="S53" s="58">
        <f t="shared" si="9"/>
        <v>63.603402345968647</v>
      </c>
      <c r="T53" s="58">
        <f t="shared" si="10"/>
        <v>41.924732107462283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2702.2261878697009</v>
      </c>
      <c r="F54" s="56">
        <v>4256.4256009962555</v>
      </c>
      <c r="G54" s="57">
        <f t="shared" si="2"/>
        <v>6958.6517888659564</v>
      </c>
      <c r="H54" s="56">
        <v>0</v>
      </c>
      <c r="I54" s="56">
        <v>0</v>
      </c>
      <c r="J54" s="57">
        <f t="shared" si="13"/>
        <v>0</v>
      </c>
      <c r="K54" s="56">
        <v>93</v>
      </c>
      <c r="L54" s="56">
        <v>86</v>
      </c>
      <c r="M54" s="57">
        <f t="shared" si="14"/>
        <v>179</v>
      </c>
      <c r="N54" s="32">
        <f t="shared" si="11"/>
        <v>0.11716207890520729</v>
      </c>
      <c r="O54" s="32">
        <f t="shared" si="0"/>
        <v>0.19956984250732632</v>
      </c>
      <c r="P54" s="33">
        <f t="shared" si="12"/>
        <v>0.15675463571963319</v>
      </c>
      <c r="Q54" s="41"/>
      <c r="R54" s="58">
        <f t="shared" si="8"/>
        <v>29.056195568491407</v>
      </c>
      <c r="S54" s="58">
        <f t="shared" si="9"/>
        <v>49.493320941816926</v>
      </c>
      <c r="T54" s="58">
        <f t="shared" si="10"/>
        <v>38.875149658469027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2145.51722224585</v>
      </c>
      <c r="F55" s="56">
        <v>3381.5510053231815</v>
      </c>
      <c r="G55" s="57">
        <f t="shared" si="2"/>
        <v>5527.0682275690315</v>
      </c>
      <c r="H55" s="56">
        <v>0</v>
      </c>
      <c r="I55" s="56">
        <v>0</v>
      </c>
      <c r="J55" s="57">
        <f t="shared" si="13"/>
        <v>0</v>
      </c>
      <c r="K55" s="56">
        <v>87</v>
      </c>
      <c r="L55" s="56">
        <v>88</v>
      </c>
      <c r="M55" s="57">
        <f t="shared" si="14"/>
        <v>175</v>
      </c>
      <c r="N55" s="32">
        <f t="shared" si="11"/>
        <v>9.9439989907575549E-2</v>
      </c>
      <c r="O55" s="32">
        <f t="shared" si="0"/>
        <v>0.15494643536121616</v>
      </c>
      <c r="P55" s="33">
        <f t="shared" si="12"/>
        <v>0.1273518024785491</v>
      </c>
      <c r="Q55" s="41"/>
      <c r="R55" s="58">
        <f t="shared" si="8"/>
        <v>24.661117497078735</v>
      </c>
      <c r="S55" s="58">
        <f t="shared" si="9"/>
        <v>38.426715969581608</v>
      </c>
      <c r="T55" s="58">
        <f t="shared" si="10"/>
        <v>31.583247014680179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2093.9146069130561</v>
      </c>
      <c r="F56" s="56">
        <v>3300.8761430440018</v>
      </c>
      <c r="G56" s="57">
        <f t="shared" si="2"/>
        <v>5394.7907499570574</v>
      </c>
      <c r="H56" s="56">
        <v>0</v>
      </c>
      <c r="I56" s="56">
        <v>0</v>
      </c>
      <c r="J56" s="57">
        <f t="shared" si="13"/>
        <v>0</v>
      </c>
      <c r="K56" s="56">
        <v>90</v>
      </c>
      <c r="L56" s="56">
        <v>88</v>
      </c>
      <c r="M56" s="57">
        <f t="shared" si="14"/>
        <v>178</v>
      </c>
      <c r="N56" s="32">
        <f t="shared" si="11"/>
        <v>9.3813378445925452E-2</v>
      </c>
      <c r="O56" s="32">
        <f t="shared" si="0"/>
        <v>0.15124982326997807</v>
      </c>
      <c r="P56" s="33">
        <f t="shared" si="12"/>
        <v>0.12220892420163686</v>
      </c>
      <c r="Q56" s="41"/>
      <c r="R56" s="58">
        <f t="shared" si="8"/>
        <v>23.265717854589511</v>
      </c>
      <c r="S56" s="58">
        <f t="shared" si="9"/>
        <v>37.509956170954567</v>
      </c>
      <c r="T56" s="58">
        <f t="shared" si="10"/>
        <v>30.307813202005942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1804.8680765280274</v>
      </c>
      <c r="F57" s="56">
        <v>2828.962557112739</v>
      </c>
      <c r="G57" s="57">
        <f t="shared" si="2"/>
        <v>4633.8306336407659</v>
      </c>
      <c r="H57" s="56">
        <v>0</v>
      </c>
      <c r="I57" s="56">
        <v>0</v>
      </c>
      <c r="J57" s="57">
        <f t="shared" si="13"/>
        <v>0</v>
      </c>
      <c r="K57" s="56">
        <v>129</v>
      </c>
      <c r="L57" s="56">
        <v>88</v>
      </c>
      <c r="M57" s="57">
        <f t="shared" si="14"/>
        <v>217</v>
      </c>
      <c r="N57" s="32">
        <f t="shared" si="11"/>
        <v>5.6416231449363197E-2</v>
      </c>
      <c r="O57" s="32">
        <f t="shared" si="0"/>
        <v>0.12962621687650014</v>
      </c>
      <c r="P57" s="33">
        <f t="shared" si="12"/>
        <v>8.6105073465897977E-2</v>
      </c>
      <c r="Q57" s="41"/>
      <c r="R57" s="58">
        <f t="shared" si="8"/>
        <v>13.991225399442072</v>
      </c>
      <c r="S57" s="58">
        <f t="shared" si="9"/>
        <v>32.147301785372036</v>
      </c>
      <c r="T57" s="58">
        <f t="shared" si="10"/>
        <v>21.354058219542701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1771.3815637819548</v>
      </c>
      <c r="F58" s="61">
        <v>2700</v>
      </c>
      <c r="G58" s="62">
        <f t="shared" si="2"/>
        <v>4471.3815637819553</v>
      </c>
      <c r="H58" s="56">
        <v>0</v>
      </c>
      <c r="I58" s="56">
        <v>0</v>
      </c>
      <c r="J58" s="57">
        <f t="shared" si="13"/>
        <v>0</v>
      </c>
      <c r="K58" s="56">
        <v>129</v>
      </c>
      <c r="L58" s="56">
        <v>87</v>
      </c>
      <c r="M58" s="57">
        <f t="shared" si="14"/>
        <v>216</v>
      </c>
      <c r="N58" s="34">
        <f t="shared" si="11"/>
        <v>5.5369516247247896E-2</v>
      </c>
      <c r="O58" s="34">
        <f t="shared" si="0"/>
        <v>0.12513904338153503</v>
      </c>
      <c r="P58" s="35">
        <f t="shared" si="12"/>
        <v>8.347113134300245E-2</v>
      </c>
      <c r="Q58" s="41"/>
      <c r="R58" s="58">
        <f t="shared" si="8"/>
        <v>13.731640029317479</v>
      </c>
      <c r="S58" s="58">
        <f t="shared" si="9"/>
        <v>31.03448275862069</v>
      </c>
      <c r="T58" s="58">
        <f t="shared" si="10"/>
        <v>20.700840573064607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3227.2961931247187</v>
      </c>
      <c r="F59" s="64">
        <v>5152.9979677411384</v>
      </c>
      <c r="G59" s="65">
        <f t="shared" si="2"/>
        <v>8380.2941608658566</v>
      </c>
      <c r="H59" s="66">
        <v>48</v>
      </c>
      <c r="I59" s="64">
        <v>5</v>
      </c>
      <c r="J59" s="65">
        <f t="shared" si="3"/>
        <v>53</v>
      </c>
      <c r="K59" s="66">
        <v>55</v>
      </c>
      <c r="L59" s="64">
        <v>83</v>
      </c>
      <c r="M59" s="65">
        <f t="shared" si="4"/>
        <v>138</v>
      </c>
      <c r="N59" s="30">
        <f t="shared" si="11"/>
        <v>0.13442586609149945</v>
      </c>
      <c r="O59" s="30">
        <f t="shared" si="0"/>
        <v>0.23785995050503778</v>
      </c>
      <c r="P59" s="31">
        <f t="shared" si="12"/>
        <v>0.18348866178108811</v>
      </c>
      <c r="Q59" s="41"/>
      <c r="R59" s="58">
        <f t="shared" si="8"/>
        <v>31.332972748783675</v>
      </c>
      <c r="S59" s="58">
        <f t="shared" si="9"/>
        <v>58.55679508796748</v>
      </c>
      <c r="T59" s="58">
        <f t="shared" si="10"/>
        <v>43.875885658983542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3117.3818558758735</v>
      </c>
      <c r="F60" s="56">
        <v>5114.5211272998686</v>
      </c>
      <c r="G60" s="57">
        <f t="shared" si="2"/>
        <v>8231.9029831757416</v>
      </c>
      <c r="H60" s="55">
        <v>47</v>
      </c>
      <c r="I60" s="56">
        <v>5</v>
      </c>
      <c r="J60" s="57">
        <f t="shared" ref="J60:J84" si="21">+H60+I60</f>
        <v>52</v>
      </c>
      <c r="K60" s="55">
        <v>63</v>
      </c>
      <c r="L60" s="56">
        <v>83</v>
      </c>
      <c r="M60" s="57">
        <f t="shared" ref="M60:M84" si="22">+K60+L60</f>
        <v>146</v>
      </c>
      <c r="N60" s="32">
        <f t="shared" si="11"/>
        <v>0.12094125759915711</v>
      </c>
      <c r="O60" s="32">
        <f t="shared" si="0"/>
        <v>0.23608387773725389</v>
      </c>
      <c r="P60" s="33">
        <f t="shared" si="12"/>
        <v>0.17352240689662188</v>
      </c>
      <c r="Q60" s="41"/>
      <c r="R60" s="58">
        <f t="shared" si="8"/>
        <v>28.339835053417033</v>
      </c>
      <c r="S60" s="58">
        <f t="shared" si="9"/>
        <v>58.119558264771236</v>
      </c>
      <c r="T60" s="58">
        <f t="shared" si="10"/>
        <v>41.575267591796674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2995.1357786465742</v>
      </c>
      <c r="F61" s="56">
        <v>4901.6556230846782</v>
      </c>
      <c r="G61" s="57">
        <f t="shared" si="2"/>
        <v>7896.7914017312523</v>
      </c>
      <c r="H61" s="55">
        <v>47</v>
      </c>
      <c r="I61" s="56">
        <v>5</v>
      </c>
      <c r="J61" s="57">
        <f t="shared" si="21"/>
        <v>52</v>
      </c>
      <c r="K61" s="55">
        <v>63</v>
      </c>
      <c r="L61" s="56">
        <v>83</v>
      </c>
      <c r="M61" s="57">
        <f t="shared" si="22"/>
        <v>146</v>
      </c>
      <c r="N61" s="32">
        <f t="shared" si="11"/>
        <v>0.11619862580099993</v>
      </c>
      <c r="O61" s="32">
        <f t="shared" si="0"/>
        <v>0.22625810667857635</v>
      </c>
      <c r="P61" s="33">
        <f t="shared" si="12"/>
        <v>0.16645850340917479</v>
      </c>
      <c r="Q61" s="41"/>
      <c r="R61" s="58">
        <f t="shared" si="8"/>
        <v>27.228507078605219</v>
      </c>
      <c r="S61" s="58">
        <f t="shared" si="9"/>
        <v>55.70063208050771</v>
      </c>
      <c r="T61" s="58">
        <f t="shared" si="10"/>
        <v>39.88278485722855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2896.6033621356746</v>
      </c>
      <c r="F62" s="56">
        <v>4703.07555963101</v>
      </c>
      <c r="G62" s="57">
        <f t="shared" si="2"/>
        <v>7599.6789217666847</v>
      </c>
      <c r="H62" s="55">
        <v>47</v>
      </c>
      <c r="I62" s="56">
        <v>5</v>
      </c>
      <c r="J62" s="57">
        <f t="shared" si="21"/>
        <v>52</v>
      </c>
      <c r="K62" s="55">
        <v>63</v>
      </c>
      <c r="L62" s="56">
        <v>93</v>
      </c>
      <c r="M62" s="57">
        <f t="shared" si="22"/>
        <v>156</v>
      </c>
      <c r="N62" s="32">
        <f t="shared" si="11"/>
        <v>0.11237598394381108</v>
      </c>
      <c r="O62" s="32">
        <f t="shared" si="0"/>
        <v>0.19479272529949512</v>
      </c>
      <c r="P62" s="33">
        <f t="shared" si="12"/>
        <v>0.15223715788795442</v>
      </c>
      <c r="Q62" s="41"/>
      <c r="R62" s="58">
        <f t="shared" si="8"/>
        <v>26.332757837597043</v>
      </c>
      <c r="S62" s="58">
        <f t="shared" si="9"/>
        <v>47.990566935010307</v>
      </c>
      <c r="T62" s="58">
        <f t="shared" si="10"/>
        <v>36.536917893109063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2882.7648929817851</v>
      </c>
      <c r="F63" s="56">
        <v>4486.9172824355037</v>
      </c>
      <c r="G63" s="57">
        <f t="shared" si="2"/>
        <v>7369.6821754172888</v>
      </c>
      <c r="H63" s="55">
        <v>47</v>
      </c>
      <c r="I63" s="56">
        <v>5</v>
      </c>
      <c r="J63" s="57">
        <f t="shared" si="21"/>
        <v>52</v>
      </c>
      <c r="K63" s="55">
        <v>63</v>
      </c>
      <c r="L63" s="56">
        <v>105</v>
      </c>
      <c r="M63" s="57">
        <f t="shared" si="22"/>
        <v>168</v>
      </c>
      <c r="N63" s="32">
        <f t="shared" si="11"/>
        <v>0.11183910975255218</v>
      </c>
      <c r="O63" s="32">
        <f t="shared" si="0"/>
        <v>0.16544680244968671</v>
      </c>
      <c r="P63" s="33">
        <f t="shared" si="12"/>
        <v>0.13932399756914113</v>
      </c>
      <c r="Q63" s="41"/>
      <c r="R63" s="58">
        <f t="shared" si="8"/>
        <v>26.206953572561684</v>
      </c>
      <c r="S63" s="58">
        <f t="shared" si="9"/>
        <v>40.790157113050036</v>
      </c>
      <c r="T63" s="58">
        <f t="shared" si="10"/>
        <v>33.498555342805858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2843.6779283460578</v>
      </c>
      <c r="F64" s="56">
        <v>4236.686830930953</v>
      </c>
      <c r="G64" s="57">
        <f t="shared" si="2"/>
        <v>7080.3647592770103</v>
      </c>
      <c r="H64" s="55">
        <v>47</v>
      </c>
      <c r="I64" s="56">
        <v>1</v>
      </c>
      <c r="J64" s="57">
        <f t="shared" si="21"/>
        <v>48</v>
      </c>
      <c r="K64" s="55">
        <v>64</v>
      </c>
      <c r="L64" s="56">
        <v>88</v>
      </c>
      <c r="M64" s="57">
        <f t="shared" si="22"/>
        <v>152</v>
      </c>
      <c r="N64" s="3">
        <f t="shared" si="11"/>
        <v>0.10927136214056478</v>
      </c>
      <c r="O64" s="3">
        <f t="shared" si="0"/>
        <v>0.1922271701874298</v>
      </c>
      <c r="P64" s="4">
        <f t="shared" si="12"/>
        <v>0.14731118423928533</v>
      </c>
      <c r="Q64" s="41"/>
      <c r="R64" s="58">
        <f t="shared" si="8"/>
        <v>25.61872007518971</v>
      </c>
      <c r="S64" s="58">
        <f t="shared" si="9"/>
        <v>47.603222819448909</v>
      </c>
      <c r="T64" s="58">
        <f t="shared" si="10"/>
        <v>35.401823796385052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2629.4999152026271</v>
      </c>
      <c r="F65" s="56">
        <v>3641.4842539038495</v>
      </c>
      <c r="G65" s="57">
        <f t="shared" si="2"/>
        <v>6270.9841691064767</v>
      </c>
      <c r="H65" s="55">
        <v>47</v>
      </c>
      <c r="I65" s="56">
        <v>1</v>
      </c>
      <c r="J65" s="57">
        <f t="shared" si="21"/>
        <v>48</v>
      </c>
      <c r="K65" s="55">
        <v>85</v>
      </c>
      <c r="L65" s="56">
        <v>87</v>
      </c>
      <c r="M65" s="57">
        <f t="shared" si="22"/>
        <v>172</v>
      </c>
      <c r="N65" s="3">
        <f t="shared" si="11"/>
        <v>8.4192492161969362E-2</v>
      </c>
      <c r="O65" s="3">
        <f t="shared" si="0"/>
        <v>0.16710188389793729</v>
      </c>
      <c r="P65" s="4">
        <f t="shared" si="12"/>
        <v>0.11826690119769306</v>
      </c>
      <c r="Q65" s="41"/>
      <c r="R65" s="58">
        <f t="shared" si="8"/>
        <v>19.920453903050205</v>
      </c>
      <c r="S65" s="58">
        <f t="shared" si="9"/>
        <v>41.380502885271021</v>
      </c>
      <c r="T65" s="58">
        <f t="shared" si="10"/>
        <v>28.50447349593853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1001.0365742389553</v>
      </c>
      <c r="F66" s="56">
        <v>1263.7848688546217</v>
      </c>
      <c r="G66" s="57">
        <f t="shared" si="2"/>
        <v>2264.8214430935768</v>
      </c>
      <c r="H66" s="55">
        <v>22</v>
      </c>
      <c r="I66" s="56">
        <v>1</v>
      </c>
      <c r="J66" s="57">
        <f t="shared" si="21"/>
        <v>23</v>
      </c>
      <c r="K66" s="55">
        <v>24</v>
      </c>
      <c r="L66" s="56">
        <v>43</v>
      </c>
      <c r="M66" s="57">
        <f t="shared" si="22"/>
        <v>67</v>
      </c>
      <c r="N66" s="3">
        <f t="shared" si="11"/>
        <v>9.3519859327256663E-2</v>
      </c>
      <c r="O66" s="3">
        <f t="shared" si="0"/>
        <v>0.11615669750502038</v>
      </c>
      <c r="P66" s="4">
        <f t="shared" si="12"/>
        <v>0.10493057093650746</v>
      </c>
      <c r="Q66" s="41"/>
      <c r="R66" s="58">
        <f t="shared" si="8"/>
        <v>21.761664657368591</v>
      </c>
      <c r="S66" s="58">
        <f t="shared" si="9"/>
        <v>28.722383383059583</v>
      </c>
      <c r="T66" s="58">
        <f t="shared" si="10"/>
        <v>25.164682701039741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935.9708753447851</v>
      </c>
      <c r="F67" s="56">
        <v>1216.0991498825024</v>
      </c>
      <c r="G67" s="57">
        <f t="shared" si="2"/>
        <v>2152.0700252272873</v>
      </c>
      <c r="H67" s="55">
        <v>22</v>
      </c>
      <c r="I67" s="56">
        <v>1</v>
      </c>
      <c r="J67" s="57">
        <f t="shared" si="21"/>
        <v>23</v>
      </c>
      <c r="K67" s="55">
        <v>22</v>
      </c>
      <c r="L67" s="56">
        <v>43</v>
      </c>
      <c r="M67" s="57">
        <f t="shared" si="22"/>
        <v>65</v>
      </c>
      <c r="N67" s="3">
        <f t="shared" si="11"/>
        <v>9.1689936848039291E-2</v>
      </c>
      <c r="O67" s="3">
        <f t="shared" si="0"/>
        <v>0.11177381892302411</v>
      </c>
      <c r="P67" s="4">
        <f t="shared" si="12"/>
        <v>0.10205187904150641</v>
      </c>
      <c r="Q67" s="41"/>
      <c r="R67" s="58">
        <f t="shared" si="8"/>
        <v>21.272065348745116</v>
      </c>
      <c r="S67" s="58">
        <f t="shared" si="9"/>
        <v>27.638617042784144</v>
      </c>
      <c r="T67" s="58">
        <f t="shared" si="10"/>
        <v>24.455341195764628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889.09449995602711</v>
      </c>
      <c r="F68" s="56">
        <v>1174.5431843776303</v>
      </c>
      <c r="G68" s="57">
        <f t="shared" si="2"/>
        <v>2063.6376843336575</v>
      </c>
      <c r="H68" s="55">
        <v>22</v>
      </c>
      <c r="I68" s="56">
        <v>1</v>
      </c>
      <c r="J68" s="57">
        <f t="shared" si="21"/>
        <v>23</v>
      </c>
      <c r="K68" s="55">
        <v>23</v>
      </c>
      <c r="L68" s="56">
        <v>43</v>
      </c>
      <c r="M68" s="57">
        <f t="shared" si="22"/>
        <v>66</v>
      </c>
      <c r="N68" s="3">
        <f t="shared" si="11"/>
        <v>8.5031991197018666E-2</v>
      </c>
      <c r="O68" s="3">
        <f t="shared" si="0"/>
        <v>0.10795433679941455</v>
      </c>
      <c r="P68" s="4">
        <f t="shared" si="12"/>
        <v>9.6720926337348023E-2</v>
      </c>
      <c r="Q68" s="41"/>
      <c r="R68" s="58">
        <f t="shared" si="8"/>
        <v>19.757655554578381</v>
      </c>
      <c r="S68" s="58">
        <f t="shared" si="9"/>
        <v>26.69416328130978</v>
      </c>
      <c r="T68" s="58">
        <f t="shared" si="10"/>
        <v>23.186940273411881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525.48220099464356</v>
      </c>
      <c r="F69" s="61">
        <v>525.99999999999989</v>
      </c>
      <c r="G69" s="62">
        <f t="shared" si="2"/>
        <v>1051.4822009946433</v>
      </c>
      <c r="H69" s="67">
        <v>22</v>
      </c>
      <c r="I69" s="61">
        <v>1</v>
      </c>
      <c r="J69" s="62">
        <f t="shared" si="21"/>
        <v>23</v>
      </c>
      <c r="K69" s="67">
        <v>24</v>
      </c>
      <c r="L69" s="61">
        <v>38</v>
      </c>
      <c r="M69" s="62">
        <f t="shared" si="22"/>
        <v>62</v>
      </c>
      <c r="N69" s="6">
        <f t="shared" si="11"/>
        <v>4.9092133874686431E-2</v>
      </c>
      <c r="O69" s="6">
        <f t="shared" si="0"/>
        <v>5.4564315352697082E-2</v>
      </c>
      <c r="P69" s="7">
        <f t="shared" si="12"/>
        <v>5.168512588451845E-2</v>
      </c>
      <c r="Q69" s="41"/>
      <c r="R69" s="58">
        <f t="shared" si="8"/>
        <v>11.423526108579209</v>
      </c>
      <c r="S69" s="58">
        <f t="shared" si="9"/>
        <v>13.487179487179484</v>
      </c>
      <c r="T69" s="58">
        <f t="shared" si="10"/>
        <v>12.370378835231097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7400.0000000000027</v>
      </c>
      <c r="F70" s="64">
        <v>3668.5433868645537</v>
      </c>
      <c r="G70" s="65">
        <f t="shared" si="2"/>
        <v>11068.543386864556</v>
      </c>
      <c r="H70" s="66">
        <v>350</v>
      </c>
      <c r="I70" s="64">
        <v>350</v>
      </c>
      <c r="J70" s="65">
        <f t="shared" si="21"/>
        <v>700</v>
      </c>
      <c r="K70" s="66">
        <v>0</v>
      </c>
      <c r="L70" s="64">
        <v>0</v>
      </c>
      <c r="M70" s="65">
        <f t="shared" si="22"/>
        <v>0</v>
      </c>
      <c r="N70" s="15">
        <f t="shared" si="11"/>
        <v>9.788359788359792E-2</v>
      </c>
      <c r="O70" s="15">
        <f t="shared" si="0"/>
        <v>4.852570617545706E-2</v>
      </c>
      <c r="P70" s="16">
        <f t="shared" si="12"/>
        <v>7.3204652029527487E-2</v>
      </c>
      <c r="Q70" s="41"/>
      <c r="R70" s="58">
        <f t="shared" si="8"/>
        <v>21.142857142857149</v>
      </c>
      <c r="S70" s="58">
        <f t="shared" si="9"/>
        <v>10.481552533898725</v>
      </c>
      <c r="T70" s="58">
        <f t="shared" si="10"/>
        <v>15.812204838377937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10007.140374239958</v>
      </c>
      <c r="F71" s="56">
        <v>5387.4223759317865</v>
      </c>
      <c r="G71" s="57">
        <f t="shared" ref="G71:G84" si="23">+E71+F71</f>
        <v>15394.562750171744</v>
      </c>
      <c r="H71" s="55">
        <v>350</v>
      </c>
      <c r="I71" s="56">
        <v>350</v>
      </c>
      <c r="J71" s="57">
        <f t="shared" si="21"/>
        <v>700</v>
      </c>
      <c r="K71" s="55">
        <v>0</v>
      </c>
      <c r="L71" s="56">
        <v>0</v>
      </c>
      <c r="M71" s="57">
        <f t="shared" si="22"/>
        <v>0</v>
      </c>
      <c r="N71" s="3">
        <f t="shared" si="11"/>
        <v>0.13236958166984072</v>
      </c>
      <c r="O71" s="3">
        <f t="shared" si="0"/>
        <v>7.1262200739838452E-2</v>
      </c>
      <c r="P71" s="4">
        <f t="shared" si="12"/>
        <v>0.10181589120483958</v>
      </c>
      <c r="Q71" s="41"/>
      <c r="R71" s="58">
        <f t="shared" ref="R71:R86" si="24">+E71/(H71+K71)</f>
        <v>28.591829640685596</v>
      </c>
      <c r="S71" s="58">
        <f t="shared" ref="S71:S85" si="25">+F71/(I71+L71)</f>
        <v>15.392635359805105</v>
      </c>
      <c r="T71" s="58">
        <f t="shared" ref="T71:T86" si="26">+G71/(J71+M71)</f>
        <v>21.99223250024535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15075.806716075507</v>
      </c>
      <c r="F72" s="56">
        <v>9631.3778950985034</v>
      </c>
      <c r="G72" s="57">
        <f t="shared" si="23"/>
        <v>24707.184611174009</v>
      </c>
      <c r="H72" s="55">
        <v>348</v>
      </c>
      <c r="I72" s="56">
        <v>350</v>
      </c>
      <c r="J72" s="57">
        <f t="shared" si="21"/>
        <v>698</v>
      </c>
      <c r="K72" s="55">
        <v>0</v>
      </c>
      <c r="L72" s="56">
        <v>0</v>
      </c>
      <c r="M72" s="57">
        <f t="shared" si="22"/>
        <v>0</v>
      </c>
      <c r="N72" s="3">
        <f t="shared" si="11"/>
        <v>0.20056149845779464</v>
      </c>
      <c r="O72" s="3">
        <f t="shared" si="0"/>
        <v>0.12739917850659396</v>
      </c>
      <c r="P72" s="4">
        <f t="shared" si="12"/>
        <v>0.1638755214049003</v>
      </c>
      <c r="Q72" s="41"/>
      <c r="R72" s="58">
        <f t="shared" si="24"/>
        <v>43.321283666883645</v>
      </c>
      <c r="S72" s="58">
        <f t="shared" si="25"/>
        <v>27.518222557424295</v>
      </c>
      <c r="T72" s="58">
        <f t="shared" si="26"/>
        <v>35.397112623458469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17342.186966969184</v>
      </c>
      <c r="F73" s="56">
        <v>10826.470925913738</v>
      </c>
      <c r="G73" s="57">
        <f t="shared" si="23"/>
        <v>28168.657892882922</v>
      </c>
      <c r="H73" s="55">
        <v>352</v>
      </c>
      <c r="I73" s="56">
        <v>348</v>
      </c>
      <c r="J73" s="57">
        <f t="shared" si="21"/>
        <v>700</v>
      </c>
      <c r="K73" s="55">
        <v>0</v>
      </c>
      <c r="L73" s="56">
        <v>0</v>
      </c>
      <c r="M73" s="57">
        <f t="shared" si="22"/>
        <v>0</v>
      </c>
      <c r="N73" s="3">
        <f t="shared" ref="N73" si="27">+E73/(H73*216+K73*248)</f>
        <v>0.22809063245698105</v>
      </c>
      <c r="O73" s="3">
        <f t="shared" ref="O73" si="28">+F73/(I73*216+L73*248)</f>
        <v>0.14403031776705164</v>
      </c>
      <c r="P73" s="4">
        <f t="shared" ref="P73" si="29">+G73/(J73*216+M73*248)</f>
        <v>0.18630064743970187</v>
      </c>
      <c r="Q73" s="41"/>
      <c r="R73" s="58">
        <f t="shared" si="24"/>
        <v>49.267576610707913</v>
      </c>
      <c r="S73" s="58">
        <f t="shared" si="25"/>
        <v>31.110548637683156</v>
      </c>
      <c r="T73" s="58">
        <f t="shared" si="26"/>
        <v>40.2409398469756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18801.785764329674</v>
      </c>
      <c r="F74" s="56">
        <v>11199.52149635366</v>
      </c>
      <c r="G74" s="57">
        <f t="shared" si="23"/>
        <v>30001.307260683334</v>
      </c>
      <c r="H74" s="55">
        <v>352</v>
      </c>
      <c r="I74" s="56">
        <v>348</v>
      </c>
      <c r="J74" s="57">
        <f t="shared" si="21"/>
        <v>700</v>
      </c>
      <c r="K74" s="55">
        <v>0</v>
      </c>
      <c r="L74" s="56">
        <v>0</v>
      </c>
      <c r="M74" s="57">
        <f t="shared" si="22"/>
        <v>0</v>
      </c>
      <c r="N74" s="3">
        <f t="shared" si="11"/>
        <v>0.24728779677411714</v>
      </c>
      <c r="O74" s="3">
        <f t="shared" si="0"/>
        <v>0.14899320849768066</v>
      </c>
      <c r="P74" s="4">
        <f t="shared" si="12"/>
        <v>0.1984213443166887</v>
      </c>
      <c r="Q74" s="41"/>
      <c r="R74" s="58">
        <f t="shared" si="24"/>
        <v>53.414164103209302</v>
      </c>
      <c r="S74" s="58">
        <f t="shared" si="25"/>
        <v>32.18253303549902</v>
      </c>
      <c r="T74" s="58">
        <f t="shared" si="26"/>
        <v>42.859010372404761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18988.86372550176</v>
      </c>
      <c r="F75" s="56">
        <v>12993.441370581462</v>
      </c>
      <c r="G75" s="57">
        <f t="shared" si="23"/>
        <v>31982.305096083222</v>
      </c>
      <c r="H75" s="55">
        <v>352</v>
      </c>
      <c r="I75" s="56">
        <v>350</v>
      </c>
      <c r="J75" s="57">
        <f t="shared" si="21"/>
        <v>702</v>
      </c>
      <c r="K75" s="55">
        <v>0</v>
      </c>
      <c r="L75" s="56">
        <v>0</v>
      </c>
      <c r="M75" s="57">
        <f t="shared" si="22"/>
        <v>0</v>
      </c>
      <c r="N75" s="3">
        <f t="shared" si="11"/>
        <v>0.24974831288801769</v>
      </c>
      <c r="O75" s="3">
        <f t="shared" si="0"/>
        <v>0.17187091760028389</v>
      </c>
      <c r="P75" s="4">
        <f t="shared" si="12"/>
        <v>0.21092055170467464</v>
      </c>
      <c r="Q75" s="41"/>
      <c r="R75" s="58">
        <f t="shared" si="24"/>
        <v>53.945635583811821</v>
      </c>
      <c r="S75" s="58">
        <f t="shared" si="25"/>
        <v>37.124118201661318</v>
      </c>
      <c r="T75" s="58">
        <f t="shared" si="26"/>
        <v>45.558839168209715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20155.644819953162</v>
      </c>
      <c r="F76" s="56">
        <v>21254.792749496017</v>
      </c>
      <c r="G76" s="57">
        <f t="shared" si="23"/>
        <v>41410.437569449175</v>
      </c>
      <c r="H76" s="55">
        <v>350</v>
      </c>
      <c r="I76" s="56">
        <v>350</v>
      </c>
      <c r="J76" s="57">
        <f t="shared" si="21"/>
        <v>700</v>
      </c>
      <c r="K76" s="55">
        <v>0</v>
      </c>
      <c r="L76" s="56">
        <v>0</v>
      </c>
      <c r="M76" s="57">
        <f t="shared" si="22"/>
        <v>0</v>
      </c>
      <c r="N76" s="3">
        <f t="shared" si="11"/>
        <v>0.26660905846498895</v>
      </c>
      <c r="O76" s="3">
        <f t="shared" si="0"/>
        <v>0.28114805224201078</v>
      </c>
      <c r="P76" s="4">
        <f t="shared" si="12"/>
        <v>0.27387855535349986</v>
      </c>
      <c r="Q76" s="41"/>
      <c r="R76" s="58">
        <f t="shared" si="24"/>
        <v>57.587556628437603</v>
      </c>
      <c r="S76" s="58">
        <f t="shared" si="25"/>
        <v>60.727979284274333</v>
      </c>
      <c r="T76" s="58">
        <f t="shared" si="26"/>
        <v>59.157767956355968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20270.778915072315</v>
      </c>
      <c r="F77" s="56">
        <v>24590.08747424779</v>
      </c>
      <c r="G77" s="57">
        <f t="shared" si="23"/>
        <v>44860.866389320101</v>
      </c>
      <c r="H77" s="55">
        <v>350</v>
      </c>
      <c r="I77" s="56">
        <v>366</v>
      </c>
      <c r="J77" s="57">
        <f t="shared" si="21"/>
        <v>716</v>
      </c>
      <c r="K77" s="55">
        <v>0</v>
      </c>
      <c r="L77" s="56">
        <v>0</v>
      </c>
      <c r="M77" s="57">
        <f t="shared" si="22"/>
        <v>0</v>
      </c>
      <c r="N77" s="3">
        <f t="shared" si="11"/>
        <v>0.26813199623111528</v>
      </c>
      <c r="O77" s="3">
        <f t="shared" si="0"/>
        <v>0.31104644143705462</v>
      </c>
      <c r="P77" s="4">
        <f t="shared" si="12"/>
        <v>0.29006870984197253</v>
      </c>
      <c r="Q77" s="41"/>
      <c r="R77" s="58">
        <f t="shared" si="24"/>
        <v>57.916511185920896</v>
      </c>
      <c r="S77" s="58">
        <f t="shared" si="25"/>
        <v>67.186031350403795</v>
      </c>
      <c r="T77" s="58">
        <f t="shared" si="26"/>
        <v>62.654841325866066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14323.794099076655</v>
      </c>
      <c r="F78" s="56">
        <v>17527.987807742888</v>
      </c>
      <c r="G78" s="57">
        <f t="shared" si="23"/>
        <v>31851.781906819542</v>
      </c>
      <c r="H78" s="55">
        <v>352</v>
      </c>
      <c r="I78" s="56">
        <v>350</v>
      </c>
      <c r="J78" s="57">
        <f t="shared" si="21"/>
        <v>702</v>
      </c>
      <c r="K78" s="55">
        <v>0</v>
      </c>
      <c r="L78" s="56">
        <v>0</v>
      </c>
      <c r="M78" s="57">
        <f t="shared" si="22"/>
        <v>0</v>
      </c>
      <c r="N78" s="3">
        <f t="shared" si="11"/>
        <v>0.18839165218692991</v>
      </c>
      <c r="O78" s="3">
        <f t="shared" si="0"/>
        <v>0.23185169057860963</v>
      </c>
      <c r="P78" s="4">
        <f t="shared" si="12"/>
        <v>0.21005976249617192</v>
      </c>
      <c r="Q78" s="41"/>
      <c r="R78" s="58">
        <f t="shared" si="24"/>
        <v>40.692596872376861</v>
      </c>
      <c r="S78" s="58">
        <f t="shared" si="25"/>
        <v>50.079965164979676</v>
      </c>
      <c r="T78" s="58">
        <f t="shared" si="26"/>
        <v>45.372908699173138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13390.658337250732</v>
      </c>
      <c r="F79" s="56">
        <v>16165.661539445089</v>
      </c>
      <c r="G79" s="57">
        <f t="shared" si="23"/>
        <v>29556.319876695823</v>
      </c>
      <c r="H79" s="55">
        <v>352</v>
      </c>
      <c r="I79" s="56">
        <v>350</v>
      </c>
      <c r="J79" s="57">
        <f t="shared" si="21"/>
        <v>702</v>
      </c>
      <c r="K79" s="55">
        <v>0</v>
      </c>
      <c r="L79" s="56">
        <v>0</v>
      </c>
      <c r="M79" s="57">
        <f t="shared" si="22"/>
        <v>0</v>
      </c>
      <c r="N79" s="3">
        <f t="shared" si="11"/>
        <v>0.17611871760904266</v>
      </c>
      <c r="O79" s="3">
        <f t="shared" si="0"/>
        <v>0.21383150184451177</v>
      </c>
      <c r="P79" s="4">
        <f t="shared" si="12"/>
        <v>0.19492138781191187</v>
      </c>
      <c r="Q79" s="41"/>
      <c r="R79" s="58">
        <f t="shared" si="24"/>
        <v>38.041643003553219</v>
      </c>
      <c r="S79" s="58">
        <f t="shared" si="25"/>
        <v>46.187604398414543</v>
      </c>
      <c r="T79" s="58">
        <f t="shared" si="26"/>
        <v>42.10301976737297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10426.927969693226</v>
      </c>
      <c r="F80" s="56">
        <v>11956.817745427688</v>
      </c>
      <c r="G80" s="57">
        <f t="shared" si="23"/>
        <v>22383.745715120916</v>
      </c>
      <c r="H80" s="55">
        <v>352</v>
      </c>
      <c r="I80" s="56">
        <v>350</v>
      </c>
      <c r="J80" s="57">
        <f t="shared" si="21"/>
        <v>702</v>
      </c>
      <c r="K80" s="55">
        <v>0</v>
      </c>
      <c r="L80" s="56">
        <v>0</v>
      </c>
      <c r="M80" s="57">
        <f t="shared" si="22"/>
        <v>0</v>
      </c>
      <c r="N80" s="3">
        <f t="shared" si="11"/>
        <v>0.13713867805257296</v>
      </c>
      <c r="O80" s="3">
        <f t="shared" si="0"/>
        <v>0.15815896488660963</v>
      </c>
      <c r="P80" s="4">
        <f t="shared" si="12"/>
        <v>0.14761887804105278</v>
      </c>
      <c r="Q80" s="41"/>
      <c r="R80" s="58">
        <f t="shared" si="24"/>
        <v>29.621954459355756</v>
      </c>
      <c r="S80" s="58">
        <f t="shared" si="25"/>
        <v>34.162336415507681</v>
      </c>
      <c r="T80" s="58">
        <f t="shared" si="26"/>
        <v>31.885677656867401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8973.2730345925447</v>
      </c>
      <c r="F81" s="56">
        <v>9623.855012751188</v>
      </c>
      <c r="G81" s="57">
        <f t="shared" si="23"/>
        <v>18597.128047343733</v>
      </c>
      <c r="H81" s="55">
        <v>352</v>
      </c>
      <c r="I81" s="56">
        <v>350</v>
      </c>
      <c r="J81" s="57">
        <f t="shared" si="21"/>
        <v>702</v>
      </c>
      <c r="K81" s="55">
        <v>0</v>
      </c>
      <c r="L81" s="56">
        <v>0</v>
      </c>
      <c r="M81" s="57">
        <f t="shared" si="22"/>
        <v>0</v>
      </c>
      <c r="N81" s="3">
        <f t="shared" si="11"/>
        <v>0.11801968953325633</v>
      </c>
      <c r="O81" s="3">
        <f t="shared" ref="O81:O85" si="30">+F81/(I81*216+L81*248)</f>
        <v>0.12729966948083582</v>
      </c>
      <c r="P81" s="4">
        <f t="shared" ref="P81:P86" si="31">+G81/(J81*216+M81*248)</f>
        <v>0.1226464601623914</v>
      </c>
      <c r="Q81" s="41"/>
      <c r="R81" s="58">
        <f t="shared" si="24"/>
        <v>25.492252939183366</v>
      </c>
      <c r="S81" s="58">
        <f t="shared" si="25"/>
        <v>27.496728607860536</v>
      </c>
      <c r="T81" s="58">
        <f t="shared" si="26"/>
        <v>26.491635395076543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8024.7715491191693</v>
      </c>
      <c r="F82" s="56">
        <v>7889.0973282736804</v>
      </c>
      <c r="G82" s="57">
        <f t="shared" si="23"/>
        <v>15913.86887739285</v>
      </c>
      <c r="H82" s="55">
        <v>358</v>
      </c>
      <c r="I82" s="56">
        <v>346</v>
      </c>
      <c r="J82" s="57">
        <f t="shared" si="21"/>
        <v>704</v>
      </c>
      <c r="K82" s="55">
        <v>0</v>
      </c>
      <c r="L82" s="56">
        <v>0</v>
      </c>
      <c r="M82" s="57">
        <f t="shared" si="22"/>
        <v>0</v>
      </c>
      <c r="N82" s="3">
        <f t="shared" ref="N82:N86" si="32">+E82/(H82*216+K82*248)</f>
        <v>0.10377575456651109</v>
      </c>
      <c r="O82" s="3">
        <f t="shared" si="30"/>
        <v>0.10555953393643867</v>
      </c>
      <c r="P82" s="4">
        <f t="shared" si="31"/>
        <v>0.10465244158639027</v>
      </c>
      <c r="Q82" s="41"/>
      <c r="R82" s="58">
        <f t="shared" si="24"/>
        <v>22.415562986366396</v>
      </c>
      <c r="S82" s="58">
        <f t="shared" si="25"/>
        <v>22.800859330270754</v>
      </c>
      <c r="T82" s="58">
        <f t="shared" si="26"/>
        <v>22.604927382660296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6363.5285806271859</v>
      </c>
      <c r="F83" s="56">
        <v>6873.5016176730815</v>
      </c>
      <c r="G83" s="57">
        <f t="shared" si="23"/>
        <v>13237.030198300268</v>
      </c>
      <c r="H83" s="55">
        <v>350</v>
      </c>
      <c r="I83" s="56">
        <v>348</v>
      </c>
      <c r="J83" s="57">
        <f t="shared" si="21"/>
        <v>698</v>
      </c>
      <c r="K83" s="55">
        <v>0</v>
      </c>
      <c r="L83" s="56">
        <v>0</v>
      </c>
      <c r="M83" s="57">
        <f t="shared" si="22"/>
        <v>0</v>
      </c>
      <c r="N83" s="3">
        <f t="shared" si="32"/>
        <v>8.4173658473904581E-2</v>
      </c>
      <c r="O83" s="3">
        <f t="shared" si="30"/>
        <v>9.1441858472662327E-2</v>
      </c>
      <c r="P83" s="4">
        <f t="shared" si="31"/>
        <v>8.7797345579302424E-2</v>
      </c>
      <c r="Q83" s="41"/>
      <c r="R83" s="58">
        <f t="shared" si="24"/>
        <v>18.18151023036339</v>
      </c>
      <c r="S83" s="58">
        <f t="shared" si="25"/>
        <v>19.751441430095063</v>
      </c>
      <c r="T83" s="58">
        <f t="shared" si="26"/>
        <v>18.964226645129322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2822.70542307096</v>
      </c>
      <c r="F84" s="61">
        <v>4243.9999999999991</v>
      </c>
      <c r="G84" s="62">
        <f t="shared" si="23"/>
        <v>7066.7054230709591</v>
      </c>
      <c r="H84" s="67">
        <v>348</v>
      </c>
      <c r="I84" s="61">
        <v>348</v>
      </c>
      <c r="J84" s="62">
        <f t="shared" si="21"/>
        <v>696</v>
      </c>
      <c r="K84" s="67">
        <v>0</v>
      </c>
      <c r="L84" s="61">
        <v>0</v>
      </c>
      <c r="M84" s="62">
        <f t="shared" si="22"/>
        <v>0</v>
      </c>
      <c r="N84" s="6">
        <f t="shared" si="32"/>
        <v>3.7551955926337803E-2</v>
      </c>
      <c r="O84" s="6">
        <f t="shared" si="30"/>
        <v>5.6460195828011907E-2</v>
      </c>
      <c r="P84" s="7">
        <f t="shared" si="31"/>
        <v>4.7006075877174855E-2</v>
      </c>
      <c r="Q84" s="41"/>
      <c r="R84" s="58">
        <f t="shared" si="24"/>
        <v>8.1112224800889656</v>
      </c>
      <c r="S84" s="58">
        <f t="shared" si="25"/>
        <v>12.195402298850572</v>
      </c>
      <c r="T84" s="58">
        <f t="shared" si="26"/>
        <v>10.153312389469768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2425.3608489957846</v>
      </c>
      <c r="F85" s="64">
        <v>4538.8509301071426</v>
      </c>
      <c r="G85" s="65">
        <f t="shared" ref="G85:G86" si="33">+E85+F85</f>
        <v>6964.2117791029268</v>
      </c>
      <c r="H85" s="71">
        <v>131</v>
      </c>
      <c r="I85" s="64">
        <v>45</v>
      </c>
      <c r="J85" s="65">
        <f t="shared" ref="J85:J86" si="34">+H85+I85</f>
        <v>176</v>
      </c>
      <c r="K85" s="71">
        <v>0</v>
      </c>
      <c r="L85" s="64">
        <v>0</v>
      </c>
      <c r="M85" s="65">
        <f t="shared" ref="M85:M86" si="35">+K85+L85</f>
        <v>0</v>
      </c>
      <c r="N85" s="3">
        <f t="shared" si="32"/>
        <v>8.5713911824843961E-2</v>
      </c>
      <c r="O85" s="3">
        <f t="shared" si="30"/>
        <v>0.46695997223324515</v>
      </c>
      <c r="P85" s="4">
        <f t="shared" si="31"/>
        <v>0.18319159772471924</v>
      </c>
      <c r="Q85" s="41"/>
      <c r="R85" s="58">
        <f t="shared" si="24"/>
        <v>18.514204954166296</v>
      </c>
      <c r="S85" s="58">
        <f t="shared" si="25"/>
        <v>100.86335400238094</v>
      </c>
      <c r="T85" s="58">
        <f t="shared" si="26"/>
        <v>39.569385108539358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2309.5939591921892</v>
      </c>
      <c r="F86" s="61">
        <v>4248.0000000000009</v>
      </c>
      <c r="G86" s="62">
        <f t="shared" si="33"/>
        <v>6557.5939591921906</v>
      </c>
      <c r="H86" s="72">
        <v>131</v>
      </c>
      <c r="I86" s="61">
        <v>66</v>
      </c>
      <c r="J86" s="62">
        <f t="shared" si="34"/>
        <v>197</v>
      </c>
      <c r="K86" s="72">
        <v>0</v>
      </c>
      <c r="L86" s="61">
        <v>0</v>
      </c>
      <c r="M86" s="62">
        <f t="shared" si="35"/>
        <v>0</v>
      </c>
      <c r="N86" s="6">
        <f t="shared" si="32"/>
        <v>8.1622630731982934E-2</v>
      </c>
      <c r="O86" s="6">
        <f>+F86/(I86*216+L86*248)</f>
        <v>0.29797979797979807</v>
      </c>
      <c r="P86" s="7">
        <f t="shared" si="31"/>
        <v>0.15410777305866213</v>
      </c>
      <c r="Q86" s="41"/>
      <c r="R86" s="58">
        <f t="shared" si="24"/>
        <v>17.630488238108313</v>
      </c>
      <c r="S86" s="58">
        <f>+F86/(I86+L86)</f>
        <v>64.363636363636374</v>
      </c>
      <c r="T86" s="58">
        <f t="shared" si="26"/>
        <v>33.287278980671019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1039638.7914847329</v>
      </c>
    </row>
    <row r="91" spans="2:20" x14ac:dyDescent="0.25">
      <c r="C91" t="s">
        <v>112</v>
      </c>
      <c r="D91" s="78">
        <f>SUMPRODUCT(((((J5:J86)*216)+((M5:M86)*248))*((D5:D86))/1000))</f>
        <v>5801598.0634399978</v>
      </c>
    </row>
    <row r="92" spans="2:20" x14ac:dyDescent="0.25">
      <c r="C92" t="s">
        <v>111</v>
      </c>
      <c r="D92" s="39">
        <f>+D90/D91</f>
        <v>0.17919869320769349</v>
      </c>
    </row>
    <row r="93" spans="2:20" x14ac:dyDescent="0.25">
      <c r="C93"/>
      <c r="D93" s="8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6" zoomScale="82" zoomScaleNormal="82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0.18578492809495403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424.00000000000006</v>
      </c>
      <c r="F5" s="56">
        <v>497.78871693645823</v>
      </c>
      <c r="G5" s="57">
        <f>+E5+F5</f>
        <v>921.78871693645829</v>
      </c>
      <c r="H5" s="56">
        <v>88</v>
      </c>
      <c r="I5" s="56">
        <v>88</v>
      </c>
      <c r="J5" s="57">
        <f>+H5+I5</f>
        <v>176</v>
      </c>
      <c r="K5" s="56">
        <v>0</v>
      </c>
      <c r="L5" s="56">
        <v>0</v>
      </c>
      <c r="M5" s="57">
        <f>+K5+L5</f>
        <v>0</v>
      </c>
      <c r="N5" s="32">
        <f>+E5/(H5*216+K5*248)</f>
        <v>2.2306397306397309E-2</v>
      </c>
      <c r="O5" s="32">
        <f t="shared" ref="O5:O80" si="0">+F5/(I5*216+L5*248)</f>
        <v>2.618837946845845E-2</v>
      </c>
      <c r="P5" s="33">
        <f>+G5/(J5*216+M5*248)</f>
        <v>2.424738838742788E-2</v>
      </c>
      <c r="Q5" s="41"/>
      <c r="R5" s="58">
        <f>+E5/(H5+K5)</f>
        <v>4.8181818181818192</v>
      </c>
      <c r="S5" s="58">
        <f t="shared" ref="S5" si="1">+F5/(I5+L5)</f>
        <v>5.6566899651870255</v>
      </c>
      <c r="T5" s="58">
        <f t="shared" ref="T5" si="2">+G5/(J5+M5)</f>
        <v>5.2374358916844219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906.46102633875682</v>
      </c>
      <c r="F6" s="56">
        <v>927.64197948601782</v>
      </c>
      <c r="G6" s="57">
        <f t="shared" ref="G6:G70" si="3">+E6+F6</f>
        <v>1834.1030058247748</v>
      </c>
      <c r="H6" s="56">
        <v>88</v>
      </c>
      <c r="I6" s="56">
        <v>88</v>
      </c>
      <c r="J6" s="57">
        <f t="shared" ref="J6:J59" si="4">+H6+I6</f>
        <v>176</v>
      </c>
      <c r="K6" s="56">
        <v>0</v>
      </c>
      <c r="L6" s="56">
        <v>0</v>
      </c>
      <c r="M6" s="57">
        <f t="shared" ref="M6:M59" si="5">+K6+L6</f>
        <v>0</v>
      </c>
      <c r="N6" s="32">
        <f t="shared" ref="N6:N16" si="6">+E6/(H6*216+K6*248)</f>
        <v>4.768839574593628E-2</v>
      </c>
      <c r="O6" s="32">
        <f t="shared" ref="O6:O16" si="7">+F6/(I6*216+L6*248)</f>
        <v>4.8802713567235784E-2</v>
      </c>
      <c r="P6" s="33">
        <f t="shared" ref="P6:P16" si="8">+G6/(J6*216+M6*248)</f>
        <v>4.8245554656586039E-2</v>
      </c>
      <c r="Q6" s="41"/>
      <c r="R6" s="58">
        <f t="shared" ref="R6:R70" si="9">+E6/(H6+K6)</f>
        <v>10.300693481122236</v>
      </c>
      <c r="S6" s="58">
        <f t="shared" ref="S6:S70" si="10">+F6/(I6+L6)</f>
        <v>10.54138613052293</v>
      </c>
      <c r="T6" s="58">
        <f t="shared" ref="T6:T70" si="11">+G6/(J6+M6)</f>
        <v>10.421039805822584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1189.8999136795537</v>
      </c>
      <c r="F7" s="56">
        <v>1206.4148339394815</v>
      </c>
      <c r="G7" s="57">
        <f t="shared" si="3"/>
        <v>2396.3147476190352</v>
      </c>
      <c r="H7" s="56">
        <v>88</v>
      </c>
      <c r="I7" s="56">
        <v>88</v>
      </c>
      <c r="J7" s="57">
        <f t="shared" si="4"/>
        <v>176</v>
      </c>
      <c r="K7" s="56">
        <v>0</v>
      </c>
      <c r="L7" s="56">
        <v>0</v>
      </c>
      <c r="M7" s="57">
        <f t="shared" si="5"/>
        <v>0</v>
      </c>
      <c r="N7" s="32">
        <f t="shared" si="6"/>
        <v>6.2599953371188649E-2</v>
      </c>
      <c r="O7" s="32">
        <f t="shared" si="7"/>
        <v>6.3468793873078785E-2</v>
      </c>
      <c r="P7" s="33">
        <f t="shared" si="8"/>
        <v>6.303437362213371E-2</v>
      </c>
      <c r="Q7" s="41"/>
      <c r="R7" s="58">
        <f t="shared" si="9"/>
        <v>13.521589928176747</v>
      </c>
      <c r="S7" s="58">
        <f t="shared" si="10"/>
        <v>13.709259476585016</v>
      </c>
      <c r="T7" s="58">
        <f t="shared" si="11"/>
        <v>13.615424702380881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1461.4689153728614</v>
      </c>
      <c r="F8" s="56">
        <v>1346.8704966873327</v>
      </c>
      <c r="G8" s="57">
        <f t="shared" si="3"/>
        <v>2808.3394120601943</v>
      </c>
      <c r="H8" s="56">
        <v>88</v>
      </c>
      <c r="I8" s="56">
        <v>91</v>
      </c>
      <c r="J8" s="57">
        <f t="shared" si="4"/>
        <v>179</v>
      </c>
      <c r="K8" s="56">
        <v>0</v>
      </c>
      <c r="L8" s="56">
        <v>0</v>
      </c>
      <c r="M8" s="57">
        <f t="shared" si="5"/>
        <v>0</v>
      </c>
      <c r="N8" s="32">
        <f t="shared" si="6"/>
        <v>7.6887043106737232E-2</v>
      </c>
      <c r="O8" s="32">
        <f t="shared" si="7"/>
        <v>6.8522105041073089E-2</v>
      </c>
      <c r="P8" s="33">
        <f t="shared" si="8"/>
        <v>7.2634476827544855E-2</v>
      </c>
      <c r="Q8" s="41"/>
      <c r="R8" s="58">
        <f t="shared" si="9"/>
        <v>16.607601311055245</v>
      </c>
      <c r="S8" s="58">
        <f t="shared" si="10"/>
        <v>14.800774688871787</v>
      </c>
      <c r="T8" s="58">
        <f t="shared" si="11"/>
        <v>15.689046994749688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1936.6578976633741</v>
      </c>
      <c r="F9" s="56">
        <v>1642.0706218461428</v>
      </c>
      <c r="G9" s="57">
        <f t="shared" si="3"/>
        <v>3578.7285195095169</v>
      </c>
      <c r="H9" s="56">
        <v>102</v>
      </c>
      <c r="I9" s="56">
        <v>109</v>
      </c>
      <c r="J9" s="57">
        <f t="shared" si="4"/>
        <v>211</v>
      </c>
      <c r="K9" s="56">
        <v>0</v>
      </c>
      <c r="L9" s="56">
        <v>0</v>
      </c>
      <c r="M9" s="57">
        <f t="shared" si="5"/>
        <v>0</v>
      </c>
      <c r="N9" s="32">
        <f t="shared" si="6"/>
        <v>8.79020469164567E-2</v>
      </c>
      <c r="O9" s="32">
        <f t="shared" si="7"/>
        <v>6.9744759677461049E-2</v>
      </c>
      <c r="P9" s="33">
        <f t="shared" si="8"/>
        <v>7.8522216067876002E-2</v>
      </c>
      <c r="Q9" s="41"/>
      <c r="R9" s="58">
        <f t="shared" si="9"/>
        <v>18.986842133954649</v>
      </c>
      <c r="S9" s="58">
        <f t="shared" si="10"/>
        <v>15.064868090331585</v>
      </c>
      <c r="T9" s="58">
        <f t="shared" si="11"/>
        <v>16.960798670661216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2263.7313456465936</v>
      </c>
      <c r="F10" s="56">
        <v>1897.691659800694</v>
      </c>
      <c r="G10" s="57">
        <f t="shared" si="3"/>
        <v>4161.4230054472873</v>
      </c>
      <c r="H10" s="56">
        <v>88</v>
      </c>
      <c r="I10" s="56">
        <v>98</v>
      </c>
      <c r="J10" s="57">
        <f t="shared" si="4"/>
        <v>186</v>
      </c>
      <c r="K10" s="56">
        <v>0</v>
      </c>
      <c r="L10" s="56">
        <v>0</v>
      </c>
      <c r="M10" s="57">
        <f t="shared" si="5"/>
        <v>0</v>
      </c>
      <c r="N10" s="32">
        <f t="shared" si="6"/>
        <v>0.11909361035598662</v>
      </c>
      <c r="O10" s="32">
        <f t="shared" si="7"/>
        <v>8.9649076899125754E-2</v>
      </c>
      <c r="P10" s="33">
        <f t="shared" si="8"/>
        <v>0.10357982391097389</v>
      </c>
      <c r="Q10" s="41"/>
      <c r="R10" s="58">
        <f t="shared" si="9"/>
        <v>25.724219836893109</v>
      </c>
      <c r="S10" s="58">
        <f t="shared" si="10"/>
        <v>19.364200610211164</v>
      </c>
      <c r="T10" s="58">
        <f t="shared" si="11"/>
        <v>22.373241964770362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2884.1654196824657</v>
      </c>
      <c r="F11" s="56">
        <v>2458.4735171577254</v>
      </c>
      <c r="G11" s="57">
        <f t="shared" si="3"/>
        <v>5342.6389368401906</v>
      </c>
      <c r="H11" s="56">
        <v>88</v>
      </c>
      <c r="I11" s="56">
        <v>88</v>
      </c>
      <c r="J11" s="57">
        <f t="shared" si="4"/>
        <v>176</v>
      </c>
      <c r="K11" s="56">
        <v>0</v>
      </c>
      <c r="L11" s="56">
        <v>0</v>
      </c>
      <c r="M11" s="57">
        <f t="shared" si="5"/>
        <v>0</v>
      </c>
      <c r="N11" s="32">
        <f t="shared" si="6"/>
        <v>0.15173429186039908</v>
      </c>
      <c r="O11" s="32">
        <f t="shared" si="7"/>
        <v>0.12933888453060424</v>
      </c>
      <c r="P11" s="33">
        <f t="shared" si="8"/>
        <v>0.14053658819550163</v>
      </c>
      <c r="Q11" s="41"/>
      <c r="R11" s="58">
        <f t="shared" si="9"/>
        <v>32.774607041846203</v>
      </c>
      <c r="S11" s="58">
        <f t="shared" si="10"/>
        <v>27.937199058610517</v>
      </c>
      <c r="T11" s="58">
        <f t="shared" si="11"/>
        <v>30.355903050228356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3030.905176355433</v>
      </c>
      <c r="F12" s="56">
        <v>2516.468091733198</v>
      </c>
      <c r="G12" s="57">
        <f t="shared" si="3"/>
        <v>5547.3732680886314</v>
      </c>
      <c r="H12" s="56">
        <v>88</v>
      </c>
      <c r="I12" s="56">
        <v>88</v>
      </c>
      <c r="J12" s="57">
        <f t="shared" si="4"/>
        <v>176</v>
      </c>
      <c r="K12" s="56">
        <v>0</v>
      </c>
      <c r="L12" s="56">
        <v>0</v>
      </c>
      <c r="M12" s="57">
        <f t="shared" si="5"/>
        <v>0</v>
      </c>
      <c r="N12" s="32">
        <f t="shared" si="6"/>
        <v>0.15945418646651058</v>
      </c>
      <c r="O12" s="32">
        <f t="shared" si="7"/>
        <v>0.13238994590347211</v>
      </c>
      <c r="P12" s="33">
        <f t="shared" si="8"/>
        <v>0.14592206618499134</v>
      </c>
      <c r="Q12" s="41"/>
      <c r="R12" s="58">
        <f t="shared" si="9"/>
        <v>34.442104276766287</v>
      </c>
      <c r="S12" s="58">
        <f t="shared" si="10"/>
        <v>28.596228315149975</v>
      </c>
      <c r="T12" s="58">
        <f t="shared" si="11"/>
        <v>31.519166295958133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3121.6731980738905</v>
      </c>
      <c r="F13" s="56">
        <v>2585.2661762245193</v>
      </c>
      <c r="G13" s="57">
        <f t="shared" si="3"/>
        <v>5706.9393742984103</v>
      </c>
      <c r="H13" s="56">
        <v>88</v>
      </c>
      <c r="I13" s="56">
        <v>88</v>
      </c>
      <c r="J13" s="57">
        <f t="shared" si="4"/>
        <v>176</v>
      </c>
      <c r="K13" s="56">
        <v>0</v>
      </c>
      <c r="L13" s="56">
        <v>0</v>
      </c>
      <c r="M13" s="57">
        <f t="shared" si="5"/>
        <v>0</v>
      </c>
      <c r="N13" s="32">
        <f t="shared" si="6"/>
        <v>0.16422944013435872</v>
      </c>
      <c r="O13" s="32">
        <f t="shared" si="7"/>
        <v>0.13600937374918556</v>
      </c>
      <c r="P13" s="33">
        <f t="shared" si="8"/>
        <v>0.15011940694177214</v>
      </c>
      <c r="Q13" s="41"/>
      <c r="R13" s="58">
        <f t="shared" si="9"/>
        <v>35.473559069021483</v>
      </c>
      <c r="S13" s="58">
        <f t="shared" si="10"/>
        <v>29.378024729824084</v>
      </c>
      <c r="T13" s="58">
        <f t="shared" si="11"/>
        <v>32.425791899422784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3752.0794827644972</v>
      </c>
      <c r="F14" s="56">
        <v>3279.6064939197545</v>
      </c>
      <c r="G14" s="57">
        <f t="shared" si="3"/>
        <v>7031.6859766842517</v>
      </c>
      <c r="H14" s="56">
        <v>88</v>
      </c>
      <c r="I14" s="56">
        <v>88</v>
      </c>
      <c r="J14" s="57">
        <f t="shared" si="4"/>
        <v>176</v>
      </c>
      <c r="K14" s="56">
        <v>0</v>
      </c>
      <c r="L14" s="56">
        <v>0</v>
      </c>
      <c r="M14" s="57">
        <f t="shared" si="5"/>
        <v>0</v>
      </c>
      <c r="N14" s="32">
        <f t="shared" si="6"/>
        <v>0.1973947539333174</v>
      </c>
      <c r="O14" s="32">
        <f t="shared" si="7"/>
        <v>0.17253822042928002</v>
      </c>
      <c r="P14" s="33">
        <f t="shared" si="8"/>
        <v>0.18496648718129871</v>
      </c>
      <c r="Q14" s="41"/>
      <c r="R14" s="58">
        <f t="shared" si="9"/>
        <v>42.637266849596557</v>
      </c>
      <c r="S14" s="58">
        <f t="shared" si="10"/>
        <v>37.268255612724481</v>
      </c>
      <c r="T14" s="58">
        <f t="shared" si="11"/>
        <v>39.952761231160522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7574.3659126915227</v>
      </c>
      <c r="F15" s="56">
        <v>6650.3837144607005</v>
      </c>
      <c r="G15" s="57">
        <f t="shared" si="3"/>
        <v>14224.749627152223</v>
      </c>
      <c r="H15" s="56">
        <v>198</v>
      </c>
      <c r="I15" s="56">
        <v>198</v>
      </c>
      <c r="J15" s="57">
        <f t="shared" si="4"/>
        <v>396</v>
      </c>
      <c r="K15" s="56">
        <v>88</v>
      </c>
      <c r="L15" s="56">
        <v>88</v>
      </c>
      <c r="M15" s="57">
        <f t="shared" si="5"/>
        <v>176</v>
      </c>
      <c r="N15" s="32">
        <f t="shared" si="6"/>
        <v>0.11726476827922223</v>
      </c>
      <c r="O15" s="32">
        <f t="shared" si="7"/>
        <v>0.10295986677081838</v>
      </c>
      <c r="P15" s="33">
        <f t="shared" si="8"/>
        <v>0.11011231752502031</v>
      </c>
      <c r="Q15" s="41"/>
      <c r="R15" s="58">
        <f t="shared" si="9"/>
        <v>26.483796897522808</v>
      </c>
      <c r="S15" s="58">
        <f t="shared" si="10"/>
        <v>23.25308991070175</v>
      </c>
      <c r="T15" s="58">
        <f t="shared" si="11"/>
        <v>24.868443404112277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14643.158809106902</v>
      </c>
      <c r="F16" s="56">
        <v>12398.139075922474</v>
      </c>
      <c r="G16" s="57">
        <f t="shared" si="3"/>
        <v>27041.297885029377</v>
      </c>
      <c r="H16" s="56">
        <v>233</v>
      </c>
      <c r="I16" s="56">
        <v>233</v>
      </c>
      <c r="J16" s="57">
        <f t="shared" si="4"/>
        <v>466</v>
      </c>
      <c r="K16" s="56">
        <v>153</v>
      </c>
      <c r="L16" s="56">
        <v>149</v>
      </c>
      <c r="M16" s="57">
        <f t="shared" si="5"/>
        <v>302</v>
      </c>
      <c r="N16" s="32">
        <f t="shared" si="6"/>
        <v>0.1658867909315174</v>
      </c>
      <c r="O16" s="32">
        <f t="shared" si="7"/>
        <v>0.14205017273055082</v>
      </c>
      <c r="P16" s="33">
        <f t="shared" si="8"/>
        <v>0.15403582918468248</v>
      </c>
      <c r="Q16" s="41"/>
      <c r="R16" s="58">
        <f t="shared" si="9"/>
        <v>37.935644583178501</v>
      </c>
      <c r="S16" s="58">
        <f t="shared" si="10"/>
        <v>32.455861455294432</v>
      </c>
      <c r="T16" s="58">
        <f t="shared" si="11"/>
        <v>35.21002328779867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15879.16197933229</v>
      </c>
      <c r="F17" s="56">
        <v>13280.291463601054</v>
      </c>
      <c r="G17" s="57">
        <f t="shared" si="3"/>
        <v>29159.453442933343</v>
      </c>
      <c r="H17" s="56">
        <v>219</v>
      </c>
      <c r="I17" s="56">
        <v>227</v>
      </c>
      <c r="J17" s="57">
        <f t="shared" si="4"/>
        <v>446</v>
      </c>
      <c r="K17" s="56">
        <v>153</v>
      </c>
      <c r="L17" s="56">
        <v>149</v>
      </c>
      <c r="M17" s="57">
        <f t="shared" si="5"/>
        <v>302</v>
      </c>
      <c r="N17" s="32">
        <f t="shared" ref="N17:N81" si="12">+E17/(H17*216+K17*248)</f>
        <v>0.18627019964494521</v>
      </c>
      <c r="O17" s="32">
        <f t="shared" si="0"/>
        <v>0.15445072878211125</v>
      </c>
      <c r="P17" s="33">
        <f t="shared" ref="P17:P80" si="13">+G17/(J17*216+M17*248)</f>
        <v>0.17029208000218032</v>
      </c>
      <c r="Q17" s="41"/>
      <c r="R17" s="58">
        <f t="shared" si="9"/>
        <v>42.68591929928035</v>
      </c>
      <c r="S17" s="58">
        <f t="shared" si="10"/>
        <v>35.319924105321952</v>
      </c>
      <c r="T17" s="58">
        <f t="shared" si="11"/>
        <v>38.983226527985757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21079.003490918833</v>
      </c>
      <c r="F18" s="56">
        <v>15909.225124257957</v>
      </c>
      <c r="G18" s="57">
        <f t="shared" si="3"/>
        <v>36988.228615176791</v>
      </c>
      <c r="H18" s="56">
        <v>219</v>
      </c>
      <c r="I18" s="56">
        <v>224</v>
      </c>
      <c r="J18" s="57">
        <f t="shared" si="4"/>
        <v>443</v>
      </c>
      <c r="K18" s="56">
        <v>157</v>
      </c>
      <c r="L18" s="56">
        <v>148</v>
      </c>
      <c r="M18" s="57">
        <f t="shared" si="5"/>
        <v>305</v>
      </c>
      <c r="N18" s="32">
        <f t="shared" si="12"/>
        <v>0.2444225822230848</v>
      </c>
      <c r="O18" s="32">
        <f t="shared" si="0"/>
        <v>0.1869737815468451</v>
      </c>
      <c r="P18" s="33">
        <f t="shared" si="13"/>
        <v>0.21589132316478796</v>
      </c>
      <c r="Q18" s="41"/>
      <c r="R18" s="58">
        <f t="shared" si="9"/>
        <v>56.061179497124556</v>
      </c>
      <c r="S18" s="58">
        <f t="shared" si="10"/>
        <v>42.766734204994506</v>
      </c>
      <c r="T18" s="58">
        <f t="shared" si="11"/>
        <v>49.44950349622566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25960.301104612852</v>
      </c>
      <c r="F19" s="56">
        <v>22016.33961032657</v>
      </c>
      <c r="G19" s="57">
        <f t="shared" si="3"/>
        <v>47976.640714939422</v>
      </c>
      <c r="H19" s="56">
        <v>204</v>
      </c>
      <c r="I19" s="56">
        <v>224</v>
      </c>
      <c r="J19" s="57">
        <f t="shared" si="4"/>
        <v>428</v>
      </c>
      <c r="K19" s="56">
        <v>175</v>
      </c>
      <c r="L19" s="56">
        <v>138</v>
      </c>
      <c r="M19" s="57">
        <f t="shared" si="5"/>
        <v>313</v>
      </c>
      <c r="N19" s="32">
        <f t="shared" si="12"/>
        <v>0.29681127211896152</v>
      </c>
      <c r="O19" s="32">
        <f t="shared" si="0"/>
        <v>0.26651582910040877</v>
      </c>
      <c r="P19" s="33">
        <f t="shared" si="13"/>
        <v>0.28209605763993734</v>
      </c>
      <c r="Q19" s="41"/>
      <c r="R19" s="58">
        <f t="shared" si="9"/>
        <v>68.49683668763285</v>
      </c>
      <c r="S19" s="58">
        <f t="shared" si="10"/>
        <v>60.818617708084446</v>
      </c>
      <c r="T19" s="58">
        <f t="shared" si="11"/>
        <v>64.745803933791393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28144.122057320441</v>
      </c>
      <c r="F20" s="56">
        <v>32444.937985776807</v>
      </c>
      <c r="G20" s="57">
        <f t="shared" si="3"/>
        <v>60589.060043097248</v>
      </c>
      <c r="H20" s="56">
        <v>204</v>
      </c>
      <c r="I20" s="56">
        <v>224</v>
      </c>
      <c r="J20" s="57">
        <f t="shared" si="4"/>
        <v>428</v>
      </c>
      <c r="K20" s="56">
        <v>175</v>
      </c>
      <c r="L20" s="56">
        <v>147</v>
      </c>
      <c r="M20" s="57">
        <f t="shared" si="5"/>
        <v>322</v>
      </c>
      <c r="N20" s="32">
        <f t="shared" si="12"/>
        <v>0.32177949850590459</v>
      </c>
      <c r="O20" s="32">
        <f t="shared" si="0"/>
        <v>0.38242501161924575</v>
      </c>
      <c r="P20" s="33">
        <f t="shared" si="13"/>
        <v>0.35164047290310874</v>
      </c>
      <c r="Q20" s="41"/>
      <c r="R20" s="58">
        <f t="shared" si="9"/>
        <v>74.258897248866603</v>
      </c>
      <c r="S20" s="58">
        <f t="shared" si="10"/>
        <v>87.452663034438828</v>
      </c>
      <c r="T20" s="58">
        <f t="shared" si="11"/>
        <v>80.785413390796336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27963.747332090221</v>
      </c>
      <c r="F21" s="56">
        <v>32129.363147130847</v>
      </c>
      <c r="G21" s="57">
        <f t="shared" si="3"/>
        <v>60093.110479221068</v>
      </c>
      <c r="H21" s="56">
        <v>197</v>
      </c>
      <c r="I21" s="56">
        <v>225</v>
      </c>
      <c r="J21" s="57">
        <f t="shared" si="4"/>
        <v>422</v>
      </c>
      <c r="K21" s="56">
        <v>177</v>
      </c>
      <c r="L21" s="56">
        <v>148</v>
      </c>
      <c r="M21" s="57">
        <f t="shared" si="5"/>
        <v>325</v>
      </c>
      <c r="N21" s="32">
        <f t="shared" si="12"/>
        <v>0.32347477480208009</v>
      </c>
      <c r="O21" s="32">
        <f t="shared" si="0"/>
        <v>0.37664544625258894</v>
      </c>
      <c r="P21" s="33">
        <f t="shared" si="13"/>
        <v>0.349883031808777</v>
      </c>
      <c r="Q21" s="41"/>
      <c r="R21" s="58">
        <f t="shared" si="9"/>
        <v>74.769377893289359</v>
      </c>
      <c r="S21" s="58">
        <f t="shared" si="10"/>
        <v>86.137702807321304</v>
      </c>
      <c r="T21" s="58">
        <f t="shared" si="11"/>
        <v>80.445931029747072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27025.48497132193</v>
      </c>
      <c r="F22" s="56">
        <v>30449.545189938617</v>
      </c>
      <c r="G22" s="57">
        <f t="shared" si="3"/>
        <v>57475.030161260547</v>
      </c>
      <c r="H22" s="56">
        <v>192</v>
      </c>
      <c r="I22" s="56">
        <v>228</v>
      </c>
      <c r="J22" s="57">
        <f t="shared" si="4"/>
        <v>420</v>
      </c>
      <c r="K22" s="56">
        <v>191</v>
      </c>
      <c r="L22" s="56">
        <v>149</v>
      </c>
      <c r="M22" s="57">
        <f t="shared" si="5"/>
        <v>340</v>
      </c>
      <c r="N22" s="32">
        <f t="shared" si="12"/>
        <v>0.30420401813734727</v>
      </c>
      <c r="O22" s="32">
        <f t="shared" si="0"/>
        <v>0.35324298364197931</v>
      </c>
      <c r="P22" s="33">
        <f t="shared" si="13"/>
        <v>0.3283536915062874</v>
      </c>
      <c r="Q22" s="41"/>
      <c r="R22" s="58">
        <f t="shared" si="9"/>
        <v>70.562623946010262</v>
      </c>
      <c r="S22" s="58">
        <f t="shared" si="10"/>
        <v>80.768024376495006</v>
      </c>
      <c r="T22" s="58">
        <f t="shared" si="11"/>
        <v>75.62503968586914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24417.866397980732</v>
      </c>
      <c r="F23" s="56">
        <v>24203.204468042375</v>
      </c>
      <c r="G23" s="57">
        <f t="shared" si="3"/>
        <v>48621.070866023103</v>
      </c>
      <c r="H23" s="56">
        <v>176</v>
      </c>
      <c r="I23" s="56">
        <v>226</v>
      </c>
      <c r="J23" s="57">
        <f t="shared" si="4"/>
        <v>402</v>
      </c>
      <c r="K23" s="56">
        <v>196</v>
      </c>
      <c r="L23" s="56">
        <v>149</v>
      </c>
      <c r="M23" s="57">
        <f t="shared" si="5"/>
        <v>345</v>
      </c>
      <c r="N23" s="32">
        <f t="shared" si="12"/>
        <v>0.28188338564347909</v>
      </c>
      <c r="O23" s="32">
        <f t="shared" si="0"/>
        <v>0.28219387729738804</v>
      </c>
      <c r="P23" s="33">
        <f t="shared" si="13"/>
        <v>0.28203786060851493</v>
      </c>
      <c r="Q23" s="41"/>
      <c r="R23" s="58">
        <f t="shared" si="9"/>
        <v>65.639425801023478</v>
      </c>
      <c r="S23" s="58">
        <f t="shared" si="10"/>
        <v>64.54187858144634</v>
      </c>
      <c r="T23" s="58">
        <f t="shared" si="11"/>
        <v>65.088448281155422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22859.816192121201</v>
      </c>
      <c r="F24" s="56">
        <v>22533.166193919584</v>
      </c>
      <c r="G24" s="57">
        <f t="shared" si="3"/>
        <v>45392.982386040785</v>
      </c>
      <c r="H24" s="56">
        <v>179</v>
      </c>
      <c r="I24" s="56">
        <v>225</v>
      </c>
      <c r="J24" s="57">
        <f t="shared" si="4"/>
        <v>404</v>
      </c>
      <c r="K24" s="56">
        <v>184</v>
      </c>
      <c r="L24" s="56">
        <v>146</v>
      </c>
      <c r="M24" s="57">
        <f t="shared" si="5"/>
        <v>330</v>
      </c>
      <c r="N24" s="32">
        <f t="shared" si="12"/>
        <v>0.27118506444103163</v>
      </c>
      <c r="O24" s="32">
        <f t="shared" si="0"/>
        <v>0.26569623377416735</v>
      </c>
      <c r="P24" s="33">
        <f t="shared" si="13"/>
        <v>0.26843233977931202</v>
      </c>
      <c r="Q24" s="41"/>
      <c r="R24" s="58">
        <f t="shared" si="9"/>
        <v>62.974700253777414</v>
      </c>
      <c r="S24" s="58">
        <f t="shared" si="10"/>
        <v>60.736297018651172</v>
      </c>
      <c r="T24" s="58">
        <f t="shared" si="11"/>
        <v>61.843300253461557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22109.361561536709</v>
      </c>
      <c r="F25" s="56">
        <v>21642.878316897644</v>
      </c>
      <c r="G25" s="57">
        <f t="shared" si="3"/>
        <v>43752.239878434353</v>
      </c>
      <c r="H25" s="56">
        <v>197</v>
      </c>
      <c r="I25" s="56">
        <v>226</v>
      </c>
      <c r="J25" s="57">
        <f t="shared" si="4"/>
        <v>423</v>
      </c>
      <c r="K25" s="56">
        <v>175</v>
      </c>
      <c r="L25" s="56">
        <v>146</v>
      </c>
      <c r="M25" s="57">
        <f t="shared" si="5"/>
        <v>321</v>
      </c>
      <c r="N25" s="32">
        <f t="shared" si="12"/>
        <v>0.25722916932167617</v>
      </c>
      <c r="O25" s="32">
        <f t="shared" si="0"/>
        <v>0.25455022484119361</v>
      </c>
      <c r="P25" s="33">
        <f t="shared" si="13"/>
        <v>0.25589696728449812</v>
      </c>
      <c r="Q25" s="41"/>
      <c r="R25" s="58">
        <f t="shared" si="9"/>
        <v>59.433767638539543</v>
      </c>
      <c r="S25" s="58">
        <f t="shared" si="10"/>
        <v>58.179780421767859</v>
      </c>
      <c r="T25" s="58">
        <f t="shared" si="11"/>
        <v>58.806774030153697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20960.889759666788</v>
      </c>
      <c r="F26" s="56">
        <v>20573.905795185095</v>
      </c>
      <c r="G26" s="57">
        <f t="shared" si="3"/>
        <v>41534.79555485188</v>
      </c>
      <c r="H26" s="56">
        <v>202</v>
      </c>
      <c r="I26" s="56">
        <v>227</v>
      </c>
      <c r="J26" s="57">
        <f t="shared" si="4"/>
        <v>429</v>
      </c>
      <c r="K26" s="56">
        <v>175</v>
      </c>
      <c r="L26" s="56">
        <v>146</v>
      </c>
      <c r="M26" s="57">
        <f t="shared" si="5"/>
        <v>321</v>
      </c>
      <c r="N26" s="32">
        <f t="shared" si="12"/>
        <v>0.24084118209011385</v>
      </c>
      <c r="O26" s="32">
        <f t="shared" si="0"/>
        <v>0.24136445090550324</v>
      </c>
      <c r="P26" s="33">
        <f t="shared" si="13"/>
        <v>0.24110009493621645</v>
      </c>
      <c r="Q26" s="41"/>
      <c r="R26" s="58">
        <f t="shared" si="9"/>
        <v>55.599177081344266</v>
      </c>
      <c r="S26" s="58">
        <f t="shared" si="10"/>
        <v>55.157924383874253</v>
      </c>
      <c r="T26" s="58">
        <f t="shared" si="11"/>
        <v>55.379727406469172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17757.572693355218</v>
      </c>
      <c r="F27" s="56">
        <v>19903.165551533479</v>
      </c>
      <c r="G27" s="57">
        <f t="shared" si="3"/>
        <v>37660.738244888693</v>
      </c>
      <c r="H27" s="56">
        <v>198</v>
      </c>
      <c r="I27" s="56">
        <v>225</v>
      </c>
      <c r="J27" s="57">
        <f t="shared" si="4"/>
        <v>423</v>
      </c>
      <c r="K27" s="56">
        <v>176</v>
      </c>
      <c r="L27" s="56">
        <v>146</v>
      </c>
      <c r="M27" s="57">
        <f t="shared" si="5"/>
        <v>322</v>
      </c>
      <c r="N27" s="32">
        <f t="shared" si="12"/>
        <v>0.20548940813454936</v>
      </c>
      <c r="O27" s="32">
        <f t="shared" si="0"/>
        <v>0.2346850008434756</v>
      </c>
      <c r="P27" s="33">
        <f t="shared" si="13"/>
        <v>0.21995011356403713</v>
      </c>
      <c r="Q27" s="41"/>
      <c r="R27" s="58">
        <f t="shared" si="9"/>
        <v>47.480140891324112</v>
      </c>
      <c r="S27" s="58">
        <f t="shared" si="10"/>
        <v>53.647346500090237</v>
      </c>
      <c r="T27" s="58">
        <f t="shared" si="11"/>
        <v>50.551326503206298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8943.1437075718841</v>
      </c>
      <c r="F28" s="56">
        <v>6676.8454784912819</v>
      </c>
      <c r="G28" s="57">
        <f t="shared" si="3"/>
        <v>15619.989186063165</v>
      </c>
      <c r="H28" s="56">
        <v>132</v>
      </c>
      <c r="I28" s="56">
        <v>131</v>
      </c>
      <c r="J28" s="57">
        <f t="shared" si="4"/>
        <v>263</v>
      </c>
      <c r="K28" s="56">
        <v>0</v>
      </c>
      <c r="L28" s="56">
        <v>0</v>
      </c>
      <c r="M28" s="57">
        <f t="shared" si="5"/>
        <v>0</v>
      </c>
      <c r="N28" s="32">
        <f t="shared" si="12"/>
        <v>0.31366244765614071</v>
      </c>
      <c r="O28" s="32">
        <f t="shared" si="0"/>
        <v>0.23596428747848749</v>
      </c>
      <c r="P28" s="33">
        <f t="shared" si="13"/>
        <v>0.27496108270073166</v>
      </c>
      <c r="Q28" s="41"/>
      <c r="R28" s="58">
        <f t="shared" si="9"/>
        <v>67.751088693726388</v>
      </c>
      <c r="S28" s="58">
        <f t="shared" si="10"/>
        <v>50.968286095353299</v>
      </c>
      <c r="T28" s="58">
        <f t="shared" si="11"/>
        <v>59.39159386335804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8936.2084859675797</v>
      </c>
      <c r="F29" s="56">
        <v>6664.7027451104241</v>
      </c>
      <c r="G29" s="57">
        <f t="shared" si="3"/>
        <v>15600.911231078004</v>
      </c>
      <c r="H29" s="56">
        <v>133</v>
      </c>
      <c r="I29" s="56">
        <v>131</v>
      </c>
      <c r="J29" s="57">
        <f t="shared" si="4"/>
        <v>264</v>
      </c>
      <c r="K29" s="56">
        <v>0</v>
      </c>
      <c r="L29" s="56">
        <v>0</v>
      </c>
      <c r="M29" s="57">
        <f t="shared" si="5"/>
        <v>0</v>
      </c>
      <c r="N29" s="32">
        <f t="shared" si="12"/>
        <v>0.31106267355776873</v>
      </c>
      <c r="O29" s="32">
        <f t="shared" si="0"/>
        <v>0.23553515497280267</v>
      </c>
      <c r="P29" s="33">
        <f t="shared" si="13"/>
        <v>0.2735850033508348</v>
      </c>
      <c r="Q29" s="41"/>
      <c r="R29" s="58">
        <f t="shared" si="9"/>
        <v>67.189537488478038</v>
      </c>
      <c r="S29" s="58">
        <f t="shared" si="10"/>
        <v>50.875593474125374</v>
      </c>
      <c r="T29" s="58">
        <f t="shared" si="11"/>
        <v>59.094360723780319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8861.1863985995969</v>
      </c>
      <c r="F30" s="56">
        <v>6713.9680800064461</v>
      </c>
      <c r="G30" s="57">
        <f t="shared" si="3"/>
        <v>15575.154478606044</v>
      </c>
      <c r="H30" s="56">
        <v>147</v>
      </c>
      <c r="I30" s="56">
        <v>131</v>
      </c>
      <c r="J30" s="57">
        <f t="shared" si="4"/>
        <v>278</v>
      </c>
      <c r="K30" s="56">
        <v>0</v>
      </c>
      <c r="L30" s="56">
        <v>0</v>
      </c>
      <c r="M30" s="57">
        <f t="shared" si="5"/>
        <v>0</v>
      </c>
      <c r="N30" s="32">
        <f t="shared" si="12"/>
        <v>0.27907490547365826</v>
      </c>
      <c r="O30" s="32">
        <f t="shared" si="0"/>
        <v>0.23727622561515571</v>
      </c>
      <c r="P30" s="33">
        <f t="shared" si="13"/>
        <v>0.25937840525256534</v>
      </c>
      <c r="Q30" s="41"/>
      <c r="R30" s="58">
        <f t="shared" si="9"/>
        <v>60.280179582310183</v>
      </c>
      <c r="S30" s="58">
        <f t="shared" si="10"/>
        <v>51.251664732873635</v>
      </c>
      <c r="T30" s="58">
        <f t="shared" si="11"/>
        <v>56.025735534554116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8527.4543316417476</v>
      </c>
      <c r="F31" s="56">
        <v>6281.4166748403659</v>
      </c>
      <c r="G31" s="57">
        <f t="shared" si="3"/>
        <v>14808.871006482113</v>
      </c>
      <c r="H31" s="56">
        <v>139</v>
      </c>
      <c r="I31" s="56">
        <v>147</v>
      </c>
      <c r="J31" s="57">
        <f t="shared" si="4"/>
        <v>286</v>
      </c>
      <c r="K31" s="56">
        <v>0</v>
      </c>
      <c r="L31" s="56">
        <v>0</v>
      </c>
      <c r="M31" s="57">
        <f t="shared" si="5"/>
        <v>0</v>
      </c>
      <c r="N31" s="32">
        <f t="shared" si="12"/>
        <v>0.28402126071282136</v>
      </c>
      <c r="O31" s="32">
        <f t="shared" si="0"/>
        <v>0.19782743369993594</v>
      </c>
      <c r="P31" s="33">
        <f t="shared" si="13"/>
        <v>0.23971883913626835</v>
      </c>
      <c r="Q31" s="41"/>
      <c r="R31" s="58">
        <f t="shared" si="9"/>
        <v>61.348592313969405</v>
      </c>
      <c r="S31" s="58">
        <f t="shared" si="10"/>
        <v>42.730725679186165</v>
      </c>
      <c r="T31" s="58">
        <f t="shared" si="11"/>
        <v>51.779269253433966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8369.9476436713157</v>
      </c>
      <c r="F32" s="56">
        <v>6223.4484328710278</v>
      </c>
      <c r="G32" s="57">
        <f t="shared" si="3"/>
        <v>14593.396076542344</v>
      </c>
      <c r="H32" s="56">
        <v>132</v>
      </c>
      <c r="I32" s="56">
        <v>132</v>
      </c>
      <c r="J32" s="57">
        <f t="shared" si="4"/>
        <v>264</v>
      </c>
      <c r="K32" s="56">
        <v>0</v>
      </c>
      <c r="L32" s="56">
        <v>0</v>
      </c>
      <c r="M32" s="57">
        <f t="shared" si="5"/>
        <v>0</v>
      </c>
      <c r="N32" s="32">
        <f t="shared" si="12"/>
        <v>0.29355876976961687</v>
      </c>
      <c r="O32" s="32">
        <f t="shared" si="0"/>
        <v>0.21827470654008935</v>
      </c>
      <c r="P32" s="33">
        <f t="shared" si="13"/>
        <v>0.25591673815485311</v>
      </c>
      <c r="Q32" s="41"/>
      <c r="R32" s="58">
        <f t="shared" si="9"/>
        <v>63.408694270237241</v>
      </c>
      <c r="S32" s="58">
        <f t="shared" si="10"/>
        <v>47.147336612659302</v>
      </c>
      <c r="T32" s="58">
        <f t="shared" si="11"/>
        <v>55.278015441448268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7107.353169325499</v>
      </c>
      <c r="F33" s="56">
        <v>4665.9480551407987</v>
      </c>
      <c r="G33" s="57">
        <f t="shared" si="3"/>
        <v>11773.301224466297</v>
      </c>
      <c r="H33" s="56">
        <v>131</v>
      </c>
      <c r="I33" s="56">
        <v>130</v>
      </c>
      <c r="J33" s="57">
        <f t="shared" si="4"/>
        <v>261</v>
      </c>
      <c r="K33" s="56">
        <v>0</v>
      </c>
      <c r="L33" s="56">
        <v>0</v>
      </c>
      <c r="M33" s="57">
        <f t="shared" si="5"/>
        <v>0</v>
      </c>
      <c r="N33" s="32">
        <f t="shared" si="12"/>
        <v>0.25117872382405637</v>
      </c>
      <c r="O33" s="32">
        <f t="shared" si="0"/>
        <v>0.16616624127994298</v>
      </c>
      <c r="P33" s="33">
        <f t="shared" si="13"/>
        <v>0.20883534171396156</v>
      </c>
      <c r="Q33" s="41"/>
      <c r="R33" s="58">
        <f t="shared" si="9"/>
        <v>54.254604345996178</v>
      </c>
      <c r="S33" s="58">
        <f t="shared" si="10"/>
        <v>35.891908116467683</v>
      </c>
      <c r="T33" s="58">
        <f t="shared" si="11"/>
        <v>45.108433810215693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2734.7581270582618</v>
      </c>
      <c r="F34" s="56">
        <v>2577.6079075123635</v>
      </c>
      <c r="G34" s="57">
        <f t="shared" si="3"/>
        <v>5312.3660345706248</v>
      </c>
      <c r="H34" s="56">
        <v>130</v>
      </c>
      <c r="I34" s="56">
        <v>130</v>
      </c>
      <c r="J34" s="57">
        <f t="shared" si="4"/>
        <v>260</v>
      </c>
      <c r="K34" s="56">
        <v>0</v>
      </c>
      <c r="L34" s="56">
        <v>0</v>
      </c>
      <c r="M34" s="57">
        <f t="shared" si="5"/>
        <v>0</v>
      </c>
      <c r="N34" s="32">
        <f t="shared" si="12"/>
        <v>9.7391671191533538E-2</v>
      </c>
      <c r="O34" s="32">
        <f t="shared" si="0"/>
        <v>9.1795153401437443E-2</v>
      </c>
      <c r="P34" s="33">
        <f t="shared" si="13"/>
        <v>9.4593412296485491E-2</v>
      </c>
      <c r="Q34" s="41"/>
      <c r="R34" s="58">
        <f t="shared" si="9"/>
        <v>21.036600977371243</v>
      </c>
      <c r="S34" s="58">
        <f t="shared" si="10"/>
        <v>19.827753134710488</v>
      </c>
      <c r="T34" s="58">
        <f t="shared" si="11"/>
        <v>20.432177056040864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1491.8977234489973</v>
      </c>
      <c r="F35" s="56">
        <v>1314.4327963697781</v>
      </c>
      <c r="G35" s="57">
        <f t="shared" si="3"/>
        <v>2806.3305198187754</v>
      </c>
      <c r="H35" s="56">
        <v>130</v>
      </c>
      <c r="I35" s="56">
        <v>130</v>
      </c>
      <c r="J35" s="57">
        <f t="shared" si="4"/>
        <v>260</v>
      </c>
      <c r="K35" s="56">
        <v>0</v>
      </c>
      <c r="L35" s="56">
        <v>0</v>
      </c>
      <c r="M35" s="57">
        <f t="shared" si="5"/>
        <v>0</v>
      </c>
      <c r="N35" s="32">
        <f t="shared" si="12"/>
        <v>5.3130260806588225E-2</v>
      </c>
      <c r="O35" s="32">
        <f t="shared" si="0"/>
        <v>4.6810284771003491E-2</v>
      </c>
      <c r="P35" s="33">
        <f t="shared" si="13"/>
        <v>4.9970272788795858E-2</v>
      </c>
      <c r="Q35" s="41"/>
      <c r="R35" s="58">
        <f t="shared" si="9"/>
        <v>11.476136334223057</v>
      </c>
      <c r="S35" s="58">
        <f t="shared" si="10"/>
        <v>10.111021510536755</v>
      </c>
      <c r="T35" s="58">
        <f t="shared" si="11"/>
        <v>10.793578922379906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264.21026513415006</v>
      </c>
      <c r="F36" s="61">
        <v>241</v>
      </c>
      <c r="G36" s="62">
        <f t="shared" si="3"/>
        <v>505.21026513415006</v>
      </c>
      <c r="H36" s="61">
        <v>127</v>
      </c>
      <c r="I36" s="61">
        <v>128</v>
      </c>
      <c r="J36" s="62">
        <f t="shared" si="4"/>
        <v>255</v>
      </c>
      <c r="K36" s="61">
        <v>0</v>
      </c>
      <c r="L36" s="61">
        <v>0</v>
      </c>
      <c r="M36" s="62">
        <f t="shared" si="5"/>
        <v>0</v>
      </c>
      <c r="N36" s="34">
        <f t="shared" si="12"/>
        <v>9.6314619836012708E-3</v>
      </c>
      <c r="O36" s="34">
        <f t="shared" si="0"/>
        <v>8.7167245370370367E-3</v>
      </c>
      <c r="P36" s="35">
        <f t="shared" si="13"/>
        <v>9.1722996574827541E-3</v>
      </c>
      <c r="Q36" s="41"/>
      <c r="R36" s="58">
        <f t="shared" si="9"/>
        <v>2.0803957884578743</v>
      </c>
      <c r="S36" s="58">
        <f t="shared" si="10"/>
        <v>1.8828125</v>
      </c>
      <c r="T36" s="58">
        <f t="shared" si="11"/>
        <v>1.9812167260162747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6770.1042263848522</v>
      </c>
      <c r="F37" s="64">
        <v>10282.789947903158</v>
      </c>
      <c r="G37" s="65">
        <f t="shared" si="3"/>
        <v>17052.894174288012</v>
      </c>
      <c r="H37" s="64">
        <v>66</v>
      </c>
      <c r="I37" s="64">
        <v>66</v>
      </c>
      <c r="J37" s="65">
        <f t="shared" si="4"/>
        <v>132</v>
      </c>
      <c r="K37" s="64">
        <v>88</v>
      </c>
      <c r="L37" s="64">
        <v>88</v>
      </c>
      <c r="M37" s="65">
        <f t="shared" si="5"/>
        <v>176</v>
      </c>
      <c r="N37" s="30">
        <f t="shared" si="12"/>
        <v>0.18764146968915887</v>
      </c>
      <c r="O37" s="30">
        <f t="shared" si="0"/>
        <v>0.2849997213942117</v>
      </c>
      <c r="P37" s="31">
        <f t="shared" si="13"/>
        <v>0.23632059554168533</v>
      </c>
      <c r="Q37" s="41"/>
      <c r="R37" s="58">
        <f t="shared" si="9"/>
        <v>43.961715755745793</v>
      </c>
      <c r="S37" s="58">
        <f t="shared" si="10"/>
        <v>66.771363298072458</v>
      </c>
      <c r="T37" s="58">
        <f t="shared" si="11"/>
        <v>55.366539526909129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6540.6955438150007</v>
      </c>
      <c r="F38" s="56">
        <v>10066.743771360227</v>
      </c>
      <c r="G38" s="57">
        <f t="shared" si="3"/>
        <v>16607.439315175227</v>
      </c>
      <c r="H38" s="56">
        <v>66</v>
      </c>
      <c r="I38" s="56">
        <v>66</v>
      </c>
      <c r="J38" s="57">
        <f t="shared" si="4"/>
        <v>132</v>
      </c>
      <c r="K38" s="56">
        <v>88</v>
      </c>
      <c r="L38" s="56">
        <v>95</v>
      </c>
      <c r="M38" s="57">
        <f t="shared" si="5"/>
        <v>183</v>
      </c>
      <c r="N38" s="32">
        <f t="shared" si="12"/>
        <v>0.18128313591504991</v>
      </c>
      <c r="O38" s="32">
        <f t="shared" si="0"/>
        <v>0.26620329414428356</v>
      </c>
      <c r="P38" s="33">
        <f t="shared" si="13"/>
        <v>0.2247407074154924</v>
      </c>
      <c r="Q38" s="41"/>
      <c r="R38" s="58">
        <f t="shared" si="9"/>
        <v>42.472048985811696</v>
      </c>
      <c r="S38" s="58">
        <f t="shared" si="10"/>
        <v>62.526358828324391</v>
      </c>
      <c r="T38" s="58">
        <f t="shared" si="11"/>
        <v>52.722029571984848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6379.030482438955</v>
      </c>
      <c r="F39" s="56">
        <v>9931.822923372265</v>
      </c>
      <c r="G39" s="57">
        <f t="shared" si="3"/>
        <v>16310.85340581122</v>
      </c>
      <c r="H39" s="56">
        <v>66</v>
      </c>
      <c r="I39" s="56">
        <v>66</v>
      </c>
      <c r="J39" s="57">
        <f t="shared" si="4"/>
        <v>132</v>
      </c>
      <c r="K39" s="56">
        <v>85</v>
      </c>
      <c r="L39" s="56">
        <v>88</v>
      </c>
      <c r="M39" s="57">
        <f t="shared" si="5"/>
        <v>173</v>
      </c>
      <c r="N39" s="32">
        <f t="shared" si="12"/>
        <v>0.18052497403325093</v>
      </c>
      <c r="O39" s="32">
        <f t="shared" si="0"/>
        <v>0.27527225397373239</v>
      </c>
      <c r="P39" s="33">
        <f t="shared" si="13"/>
        <v>0.22839214469882407</v>
      </c>
      <c r="Q39" s="41"/>
      <c r="R39" s="58">
        <f t="shared" si="9"/>
        <v>42.245234983039438</v>
      </c>
      <c r="S39" s="58">
        <f t="shared" si="10"/>
        <v>64.492356645274441</v>
      </c>
      <c r="T39" s="58">
        <f t="shared" si="11"/>
        <v>53.47820788790564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6304.1562228830917</v>
      </c>
      <c r="F40" s="56">
        <v>9869.5637485884308</v>
      </c>
      <c r="G40" s="57">
        <f t="shared" si="3"/>
        <v>16173.719971471523</v>
      </c>
      <c r="H40" s="56">
        <v>66</v>
      </c>
      <c r="I40" s="56">
        <v>66</v>
      </c>
      <c r="J40" s="57">
        <f t="shared" si="4"/>
        <v>132</v>
      </c>
      <c r="K40" s="56">
        <v>66</v>
      </c>
      <c r="L40" s="56">
        <v>88</v>
      </c>
      <c r="M40" s="57">
        <f t="shared" si="5"/>
        <v>154</v>
      </c>
      <c r="N40" s="32">
        <f t="shared" si="12"/>
        <v>0.20585672096666313</v>
      </c>
      <c r="O40" s="32">
        <f t="shared" si="0"/>
        <v>0.27354666708947978</v>
      </c>
      <c r="P40" s="33">
        <f t="shared" si="13"/>
        <v>0.2424700163629096</v>
      </c>
      <c r="Q40" s="41"/>
      <c r="R40" s="58">
        <f t="shared" si="9"/>
        <v>47.758759264265848</v>
      </c>
      <c r="S40" s="58">
        <f t="shared" si="10"/>
        <v>64.088076289535266</v>
      </c>
      <c r="T40" s="58">
        <f t="shared" si="11"/>
        <v>56.551468431718611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6249.6597394886376</v>
      </c>
      <c r="F41" s="56">
        <v>9775.8038035299578</v>
      </c>
      <c r="G41" s="57">
        <f t="shared" si="3"/>
        <v>16025.463543018595</v>
      </c>
      <c r="H41" s="56">
        <v>65</v>
      </c>
      <c r="I41" s="56">
        <v>66</v>
      </c>
      <c r="J41" s="57">
        <f t="shared" si="4"/>
        <v>131</v>
      </c>
      <c r="K41" s="56">
        <v>70</v>
      </c>
      <c r="L41" s="56">
        <v>88</v>
      </c>
      <c r="M41" s="57">
        <f t="shared" si="5"/>
        <v>158</v>
      </c>
      <c r="N41" s="32">
        <f t="shared" si="12"/>
        <v>0.19903374966524323</v>
      </c>
      <c r="O41" s="32">
        <f t="shared" si="0"/>
        <v>0.27094799898918953</v>
      </c>
      <c r="P41" s="33">
        <f t="shared" si="13"/>
        <v>0.23748464053080312</v>
      </c>
      <c r="Q41" s="41"/>
      <c r="R41" s="58">
        <f t="shared" si="9"/>
        <v>46.29377584806398</v>
      </c>
      <c r="S41" s="58">
        <f t="shared" si="10"/>
        <v>63.479245477467259</v>
      </c>
      <c r="T41" s="58">
        <f t="shared" si="11"/>
        <v>55.451430944701023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4184.3031894270125</v>
      </c>
      <c r="F42" s="56">
        <v>5134.851402776646</v>
      </c>
      <c r="G42" s="57">
        <f t="shared" si="3"/>
        <v>9319.1545922036585</v>
      </c>
      <c r="H42" s="56">
        <v>0</v>
      </c>
      <c r="I42" s="56">
        <v>0</v>
      </c>
      <c r="J42" s="57">
        <f t="shared" si="4"/>
        <v>0</v>
      </c>
      <c r="K42" s="56">
        <v>87</v>
      </c>
      <c r="L42" s="56">
        <v>88</v>
      </c>
      <c r="M42" s="57">
        <f t="shared" si="5"/>
        <v>175</v>
      </c>
      <c r="N42" s="32">
        <f t="shared" si="12"/>
        <v>0.19393322160859347</v>
      </c>
      <c r="O42" s="32">
        <f t="shared" si="0"/>
        <v>0.23528461339702372</v>
      </c>
      <c r="P42" s="33">
        <f t="shared" si="13"/>
        <v>0.21472706433648983</v>
      </c>
      <c r="Q42" s="41"/>
      <c r="R42" s="58">
        <f t="shared" si="9"/>
        <v>48.095438958931176</v>
      </c>
      <c r="S42" s="58">
        <f t="shared" si="10"/>
        <v>58.350584122461889</v>
      </c>
      <c r="T42" s="58">
        <f t="shared" si="11"/>
        <v>53.252311955449478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3724.1219913293726</v>
      </c>
      <c r="F43" s="56">
        <v>4756.1402866795297</v>
      </c>
      <c r="G43" s="57">
        <f t="shared" si="3"/>
        <v>8480.2622780089023</v>
      </c>
      <c r="H43" s="56">
        <v>0</v>
      </c>
      <c r="I43" s="56">
        <v>0</v>
      </c>
      <c r="J43" s="57">
        <f t="shared" si="4"/>
        <v>0</v>
      </c>
      <c r="K43" s="56">
        <v>88</v>
      </c>
      <c r="L43" s="56">
        <v>88</v>
      </c>
      <c r="M43" s="57">
        <f t="shared" si="5"/>
        <v>176</v>
      </c>
      <c r="N43" s="32">
        <f t="shared" si="12"/>
        <v>0.17064341969067873</v>
      </c>
      <c r="O43" s="32">
        <f t="shared" si="0"/>
        <v>0.21793164803333623</v>
      </c>
      <c r="P43" s="33">
        <f t="shared" si="13"/>
        <v>0.19428753386200748</v>
      </c>
      <c r="Q43" s="41"/>
      <c r="R43" s="58">
        <f t="shared" si="9"/>
        <v>42.319568083288324</v>
      </c>
      <c r="S43" s="58">
        <f t="shared" si="10"/>
        <v>54.047048712267383</v>
      </c>
      <c r="T43" s="58">
        <f t="shared" si="11"/>
        <v>48.183308397777857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3569.2533773636528</v>
      </c>
      <c r="F44" s="56">
        <v>4602.9887048298251</v>
      </c>
      <c r="G44" s="57">
        <f t="shared" si="3"/>
        <v>8172.2420821934775</v>
      </c>
      <c r="H44" s="56">
        <v>0</v>
      </c>
      <c r="I44" s="56">
        <v>0</v>
      </c>
      <c r="J44" s="57">
        <f t="shared" si="4"/>
        <v>0</v>
      </c>
      <c r="K44" s="56">
        <v>88</v>
      </c>
      <c r="L44" s="56">
        <v>88</v>
      </c>
      <c r="M44" s="57">
        <f t="shared" si="5"/>
        <v>176</v>
      </c>
      <c r="N44" s="32">
        <f t="shared" si="12"/>
        <v>0.16354716721790932</v>
      </c>
      <c r="O44" s="32">
        <f t="shared" si="0"/>
        <v>0.21091407188553085</v>
      </c>
      <c r="P44" s="33">
        <f t="shared" si="13"/>
        <v>0.18723061955172007</v>
      </c>
      <c r="Q44" s="41"/>
      <c r="R44" s="58">
        <f t="shared" si="9"/>
        <v>40.559697470041506</v>
      </c>
      <c r="S44" s="58">
        <f t="shared" si="10"/>
        <v>52.306689827611649</v>
      </c>
      <c r="T44" s="58">
        <f t="shared" si="11"/>
        <v>46.433193648826574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3505.9935610230323</v>
      </c>
      <c r="F45" s="56">
        <v>4547.8551273730845</v>
      </c>
      <c r="G45" s="57">
        <f t="shared" si="3"/>
        <v>8053.8486883961168</v>
      </c>
      <c r="H45" s="56">
        <v>0</v>
      </c>
      <c r="I45" s="56">
        <v>0</v>
      </c>
      <c r="J45" s="57">
        <f t="shared" si="4"/>
        <v>0</v>
      </c>
      <c r="K45" s="56">
        <v>88</v>
      </c>
      <c r="L45" s="56">
        <v>101</v>
      </c>
      <c r="M45" s="57">
        <f t="shared" si="5"/>
        <v>189</v>
      </c>
      <c r="N45" s="32">
        <f t="shared" si="12"/>
        <v>0.16064853193837209</v>
      </c>
      <c r="O45" s="32">
        <f t="shared" si="0"/>
        <v>0.18156559914456583</v>
      </c>
      <c r="P45" s="33">
        <f t="shared" si="13"/>
        <v>0.17182643557766081</v>
      </c>
      <c r="Q45" s="41"/>
      <c r="R45" s="58">
        <f t="shared" si="9"/>
        <v>39.840835920716273</v>
      </c>
      <c r="S45" s="58">
        <f t="shared" si="10"/>
        <v>45.028268587852324</v>
      </c>
      <c r="T45" s="58">
        <f t="shared" si="11"/>
        <v>42.612956023259876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3488.511623213757</v>
      </c>
      <c r="F46" s="56">
        <v>4513.8307694602418</v>
      </c>
      <c r="G46" s="57">
        <f t="shared" si="3"/>
        <v>8002.3423926739988</v>
      </c>
      <c r="H46" s="56">
        <v>0</v>
      </c>
      <c r="I46" s="56">
        <v>0</v>
      </c>
      <c r="J46" s="57">
        <f t="shared" si="4"/>
        <v>0</v>
      </c>
      <c r="K46" s="56">
        <v>89</v>
      </c>
      <c r="L46" s="56">
        <v>91</v>
      </c>
      <c r="M46" s="57">
        <f t="shared" si="5"/>
        <v>180</v>
      </c>
      <c r="N46" s="32">
        <f t="shared" si="12"/>
        <v>0.15805145085238118</v>
      </c>
      <c r="O46" s="32">
        <f t="shared" si="0"/>
        <v>0.20001022551667147</v>
      </c>
      <c r="P46" s="33">
        <f t="shared" si="13"/>
        <v>0.17926394248821681</v>
      </c>
      <c r="Q46" s="41"/>
      <c r="R46" s="58">
        <f t="shared" si="9"/>
        <v>39.196759811390528</v>
      </c>
      <c r="S46" s="58">
        <f t="shared" si="10"/>
        <v>49.602535928134522</v>
      </c>
      <c r="T46" s="58">
        <f t="shared" si="11"/>
        <v>44.457457737077775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3467.3126934501811</v>
      </c>
      <c r="F47" s="56">
        <v>4502.6216261430927</v>
      </c>
      <c r="G47" s="57">
        <f t="shared" si="3"/>
        <v>7969.9343195932743</v>
      </c>
      <c r="H47" s="56">
        <v>0</v>
      </c>
      <c r="I47" s="56">
        <v>0</v>
      </c>
      <c r="J47" s="57">
        <f t="shared" si="4"/>
        <v>0</v>
      </c>
      <c r="K47" s="56">
        <v>94</v>
      </c>
      <c r="L47" s="56">
        <v>88</v>
      </c>
      <c r="M47" s="57">
        <f t="shared" si="5"/>
        <v>182</v>
      </c>
      <c r="N47" s="32">
        <f t="shared" si="12"/>
        <v>0.14873510181237909</v>
      </c>
      <c r="O47" s="32">
        <f t="shared" si="0"/>
        <v>0.20631514049409333</v>
      </c>
      <c r="P47" s="33">
        <f t="shared" si="13"/>
        <v>0.17657599963650467</v>
      </c>
      <c r="Q47" s="41"/>
      <c r="R47" s="58">
        <f t="shared" si="9"/>
        <v>36.886305249470013</v>
      </c>
      <c r="S47" s="58">
        <f t="shared" si="10"/>
        <v>51.166154842535143</v>
      </c>
      <c r="T47" s="58">
        <f t="shared" si="11"/>
        <v>43.790847909853156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2780.5054438124412</v>
      </c>
      <c r="F48" s="56">
        <v>4551.2668788782839</v>
      </c>
      <c r="G48" s="57">
        <f t="shared" si="3"/>
        <v>7331.7723226907256</v>
      </c>
      <c r="H48" s="56">
        <v>0</v>
      </c>
      <c r="I48" s="56">
        <v>0</v>
      </c>
      <c r="J48" s="57">
        <f t="shared" ref="J48:J58" si="14">+H48+I48</f>
        <v>0</v>
      </c>
      <c r="K48" s="56">
        <v>108</v>
      </c>
      <c r="L48" s="56">
        <v>88</v>
      </c>
      <c r="M48" s="57">
        <f t="shared" ref="M48:M58" si="15">+K48+L48</f>
        <v>196</v>
      </c>
      <c r="N48" s="32">
        <f t="shared" ref="N48" si="16">+E48/(H48*216+K48*248)</f>
        <v>0.10381218054855292</v>
      </c>
      <c r="O48" s="32">
        <f t="shared" ref="O48" si="17">+F48/(I48*216+L48*248)</f>
        <v>0.20854412018320584</v>
      </c>
      <c r="P48" s="33">
        <f t="shared" ref="P48" si="18">+G48/(J48*216+M48*248)</f>
        <v>0.15083468405798892</v>
      </c>
      <c r="Q48" s="41"/>
      <c r="R48" s="58">
        <f t="shared" ref="R48" si="19">+E48/(H48+K48)</f>
        <v>25.745420776041122</v>
      </c>
      <c r="S48" s="58">
        <f t="shared" ref="S48" si="20">+F48/(I48+L48)</f>
        <v>51.718941805435044</v>
      </c>
      <c r="T48" s="58">
        <f t="shared" ref="T48" si="21">+G48/(J48+M48)</f>
        <v>37.407001646381254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2690.6738514081107</v>
      </c>
      <c r="F49" s="56">
        <v>4437.3424947221674</v>
      </c>
      <c r="G49" s="57">
        <f t="shared" si="3"/>
        <v>7128.0163461302782</v>
      </c>
      <c r="H49" s="56">
        <v>0</v>
      </c>
      <c r="I49" s="56">
        <v>0</v>
      </c>
      <c r="J49" s="57">
        <f t="shared" si="14"/>
        <v>0</v>
      </c>
      <c r="K49" s="56">
        <v>108</v>
      </c>
      <c r="L49" s="56">
        <v>88</v>
      </c>
      <c r="M49" s="57">
        <f t="shared" si="15"/>
        <v>196</v>
      </c>
      <c r="N49" s="32">
        <f t="shared" si="12"/>
        <v>0.1004582531141021</v>
      </c>
      <c r="O49" s="32">
        <f t="shared" si="0"/>
        <v>0.20332397794731338</v>
      </c>
      <c r="P49" s="33">
        <f t="shared" si="13"/>
        <v>0.14664286426370718</v>
      </c>
      <c r="Q49" s="41"/>
      <c r="R49" s="58">
        <f t="shared" si="9"/>
        <v>24.913646772297323</v>
      </c>
      <c r="S49" s="58">
        <f t="shared" si="10"/>
        <v>50.424346530933718</v>
      </c>
      <c r="T49" s="58">
        <f t="shared" si="11"/>
        <v>36.367430337399377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2661.5153376614794</v>
      </c>
      <c r="F50" s="56">
        <v>4419.1316990723853</v>
      </c>
      <c r="G50" s="57">
        <f t="shared" si="3"/>
        <v>7080.6470367338643</v>
      </c>
      <c r="H50" s="56">
        <v>0</v>
      </c>
      <c r="I50" s="56">
        <v>0</v>
      </c>
      <c r="J50" s="57">
        <f t="shared" si="14"/>
        <v>0</v>
      </c>
      <c r="K50" s="56">
        <v>108</v>
      </c>
      <c r="L50" s="56">
        <v>88</v>
      </c>
      <c r="M50" s="57">
        <f t="shared" si="15"/>
        <v>196</v>
      </c>
      <c r="N50" s="32">
        <f t="shared" si="12"/>
        <v>9.9369598927026556E-2</v>
      </c>
      <c r="O50" s="32">
        <f t="shared" si="0"/>
        <v>0.20248953899708511</v>
      </c>
      <c r="P50" s="33">
        <f t="shared" si="13"/>
        <v>0.14566834752990998</v>
      </c>
      <c r="Q50" s="41"/>
      <c r="R50" s="58">
        <f t="shared" si="9"/>
        <v>24.643660533902587</v>
      </c>
      <c r="S50" s="58">
        <f t="shared" si="10"/>
        <v>50.217405671277106</v>
      </c>
      <c r="T50" s="58">
        <f t="shared" si="11"/>
        <v>36.125750187417673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2543.4535314659897</v>
      </c>
      <c r="F51" s="56">
        <v>4225.7320384733848</v>
      </c>
      <c r="G51" s="57">
        <f t="shared" si="3"/>
        <v>6769.1855699393745</v>
      </c>
      <c r="H51" s="56">
        <v>0</v>
      </c>
      <c r="I51" s="56">
        <v>0</v>
      </c>
      <c r="J51" s="57">
        <f t="shared" si="14"/>
        <v>0</v>
      </c>
      <c r="K51" s="56">
        <v>98</v>
      </c>
      <c r="L51" s="56">
        <v>88</v>
      </c>
      <c r="M51" s="57">
        <f t="shared" si="15"/>
        <v>186</v>
      </c>
      <c r="N51" s="32">
        <f t="shared" si="12"/>
        <v>0.1046516429997527</v>
      </c>
      <c r="O51" s="32">
        <f t="shared" si="0"/>
        <v>0.19362775102975555</v>
      </c>
      <c r="P51" s="33">
        <f t="shared" si="13"/>
        <v>0.14674786615373253</v>
      </c>
      <c r="Q51" s="41"/>
      <c r="R51" s="58">
        <f t="shared" si="9"/>
        <v>25.95360746393867</v>
      </c>
      <c r="S51" s="58">
        <f t="shared" si="10"/>
        <v>48.019682255379372</v>
      </c>
      <c r="T51" s="58">
        <f t="shared" si="11"/>
        <v>36.39347080612567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2551.4233998187165</v>
      </c>
      <c r="F52" s="56">
        <v>4193.4209876307914</v>
      </c>
      <c r="G52" s="57">
        <f t="shared" si="3"/>
        <v>6744.8443874495078</v>
      </c>
      <c r="H52" s="56">
        <v>0</v>
      </c>
      <c r="I52" s="56">
        <v>0</v>
      </c>
      <c r="J52" s="57">
        <f t="shared" si="14"/>
        <v>0</v>
      </c>
      <c r="K52" s="56">
        <v>89</v>
      </c>
      <c r="L52" s="56">
        <v>88</v>
      </c>
      <c r="M52" s="57">
        <f t="shared" si="15"/>
        <v>177</v>
      </c>
      <c r="N52" s="32">
        <f t="shared" si="12"/>
        <v>0.11559547842600201</v>
      </c>
      <c r="O52" s="32">
        <f t="shared" si="0"/>
        <v>0.1921472226736983</v>
      </c>
      <c r="P52" s="33">
        <f t="shared" si="13"/>
        <v>0.15365510268474367</v>
      </c>
      <c r="Q52" s="41"/>
      <c r="R52" s="58">
        <f t="shared" si="9"/>
        <v>28.667678649648501</v>
      </c>
      <c r="S52" s="58">
        <f t="shared" si="10"/>
        <v>47.652511223077177</v>
      </c>
      <c r="T52" s="58">
        <f t="shared" si="11"/>
        <v>38.106465465816427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2548.6182113730015</v>
      </c>
      <c r="F53" s="56">
        <v>4158.9516456091815</v>
      </c>
      <c r="G53" s="57">
        <f t="shared" si="3"/>
        <v>6707.5698569821834</v>
      </c>
      <c r="H53" s="56">
        <v>0</v>
      </c>
      <c r="I53" s="56">
        <v>0</v>
      </c>
      <c r="J53" s="57">
        <f t="shared" si="14"/>
        <v>0</v>
      </c>
      <c r="K53" s="56">
        <v>91</v>
      </c>
      <c r="L53" s="56">
        <v>88</v>
      </c>
      <c r="M53" s="57">
        <f t="shared" si="15"/>
        <v>179</v>
      </c>
      <c r="N53" s="32">
        <f t="shared" si="12"/>
        <v>0.11293061907891712</v>
      </c>
      <c r="O53" s="32">
        <f t="shared" si="0"/>
        <v>0.19056779901068463</v>
      </c>
      <c r="P53" s="33">
        <f t="shared" si="13"/>
        <v>0.15109861815151793</v>
      </c>
      <c r="Q53" s="41"/>
      <c r="R53" s="58">
        <f t="shared" si="9"/>
        <v>28.006793531571446</v>
      </c>
      <c r="S53" s="58">
        <f t="shared" si="10"/>
        <v>47.260814154649786</v>
      </c>
      <c r="T53" s="58">
        <f t="shared" si="11"/>
        <v>37.472457301576441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2379.0787930559754</v>
      </c>
      <c r="F54" s="56">
        <v>3841.8934259130028</v>
      </c>
      <c r="G54" s="57">
        <f t="shared" si="3"/>
        <v>6220.9722189689783</v>
      </c>
      <c r="H54" s="56">
        <v>0</v>
      </c>
      <c r="I54" s="56">
        <v>0</v>
      </c>
      <c r="J54" s="57">
        <f t="shared" si="14"/>
        <v>0</v>
      </c>
      <c r="K54" s="56">
        <v>103</v>
      </c>
      <c r="L54" s="56">
        <v>90</v>
      </c>
      <c r="M54" s="57">
        <f t="shared" si="15"/>
        <v>193</v>
      </c>
      <c r="N54" s="32">
        <f t="shared" si="12"/>
        <v>9.3136501450672385E-2</v>
      </c>
      <c r="O54" s="32">
        <f t="shared" si="0"/>
        <v>0.17212784166276895</v>
      </c>
      <c r="P54" s="33">
        <f t="shared" si="13"/>
        <v>0.12997184144595059</v>
      </c>
      <c r="Q54" s="41"/>
      <c r="R54" s="58">
        <f t="shared" si="9"/>
        <v>23.097852359766751</v>
      </c>
      <c r="S54" s="58">
        <f t="shared" si="10"/>
        <v>42.687704732366697</v>
      </c>
      <c r="T54" s="58">
        <f t="shared" si="11"/>
        <v>32.233016678595739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1966.6153390165316</v>
      </c>
      <c r="F55" s="56">
        <v>3018.9204375881068</v>
      </c>
      <c r="G55" s="57">
        <f t="shared" si="3"/>
        <v>4985.5357766046382</v>
      </c>
      <c r="H55" s="56">
        <v>0</v>
      </c>
      <c r="I55" s="56">
        <v>0</v>
      </c>
      <c r="J55" s="57">
        <f t="shared" si="14"/>
        <v>0</v>
      </c>
      <c r="K55" s="56">
        <v>108</v>
      </c>
      <c r="L55" s="56">
        <v>88</v>
      </c>
      <c r="M55" s="57">
        <f t="shared" si="15"/>
        <v>196</v>
      </c>
      <c r="N55" s="32">
        <f t="shared" si="12"/>
        <v>7.3425005190282694E-2</v>
      </c>
      <c r="O55" s="32">
        <f t="shared" si="0"/>
        <v>0.13833029864315005</v>
      </c>
      <c r="P55" s="33">
        <f t="shared" si="13"/>
        <v>0.10256615735279456</v>
      </c>
      <c r="Q55" s="41"/>
      <c r="R55" s="58">
        <f t="shared" si="9"/>
        <v>18.209401287190108</v>
      </c>
      <c r="S55" s="58">
        <f t="shared" si="10"/>
        <v>34.305914063501213</v>
      </c>
      <c r="T55" s="58">
        <f t="shared" si="11"/>
        <v>25.43640702349305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1904.4351043554361</v>
      </c>
      <c r="F56" s="56">
        <v>2903.6385216880763</v>
      </c>
      <c r="G56" s="57">
        <f t="shared" si="3"/>
        <v>4808.0736260435124</v>
      </c>
      <c r="H56" s="56">
        <v>0</v>
      </c>
      <c r="I56" s="56">
        <v>0</v>
      </c>
      <c r="J56" s="57">
        <f t="shared" si="14"/>
        <v>0</v>
      </c>
      <c r="K56" s="56">
        <v>103</v>
      </c>
      <c r="L56" s="56">
        <v>88</v>
      </c>
      <c r="M56" s="57">
        <f t="shared" si="15"/>
        <v>191</v>
      </c>
      <c r="N56" s="32">
        <f t="shared" si="12"/>
        <v>7.4555085513444891E-2</v>
      </c>
      <c r="O56" s="32">
        <f t="shared" si="0"/>
        <v>0.13304795278995951</v>
      </c>
      <c r="P56" s="33">
        <f t="shared" si="13"/>
        <v>0.10150467881361916</v>
      </c>
      <c r="Q56" s="41"/>
      <c r="R56" s="58">
        <f t="shared" si="9"/>
        <v>18.489661207334333</v>
      </c>
      <c r="S56" s="58">
        <f t="shared" si="10"/>
        <v>32.995892291909961</v>
      </c>
      <c r="T56" s="58">
        <f t="shared" si="11"/>
        <v>25.173160345777553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1675.9965986253892</v>
      </c>
      <c r="F57" s="56">
        <v>2515.6261974316885</v>
      </c>
      <c r="G57" s="57">
        <f t="shared" si="3"/>
        <v>4191.6227960570777</v>
      </c>
      <c r="H57" s="56">
        <v>0</v>
      </c>
      <c r="I57" s="56">
        <v>0</v>
      </c>
      <c r="J57" s="57">
        <f t="shared" si="14"/>
        <v>0</v>
      </c>
      <c r="K57" s="56">
        <v>88</v>
      </c>
      <c r="L57" s="56">
        <v>88</v>
      </c>
      <c r="M57" s="57">
        <f t="shared" si="15"/>
        <v>176</v>
      </c>
      <c r="N57" s="32">
        <f t="shared" si="12"/>
        <v>7.6796031828509401E-2</v>
      </c>
      <c r="O57" s="32">
        <f t="shared" si="0"/>
        <v>0.11526879570343147</v>
      </c>
      <c r="P57" s="33">
        <f t="shared" si="13"/>
        <v>9.6032413765970437E-2</v>
      </c>
      <c r="Q57" s="41"/>
      <c r="R57" s="58">
        <f t="shared" si="9"/>
        <v>19.045415893470331</v>
      </c>
      <c r="S57" s="58">
        <f t="shared" si="10"/>
        <v>28.586661334451005</v>
      </c>
      <c r="T57" s="58">
        <f t="shared" si="11"/>
        <v>23.816038613960668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1656.6832526076555</v>
      </c>
      <c r="F58" s="61">
        <v>2426</v>
      </c>
      <c r="G58" s="62">
        <f t="shared" si="3"/>
        <v>4082.6832526076555</v>
      </c>
      <c r="H58" s="56">
        <v>0</v>
      </c>
      <c r="I58" s="56">
        <v>0</v>
      </c>
      <c r="J58" s="57">
        <f t="shared" si="14"/>
        <v>0</v>
      </c>
      <c r="K58" s="56">
        <v>88</v>
      </c>
      <c r="L58" s="56">
        <v>88</v>
      </c>
      <c r="M58" s="57">
        <f t="shared" si="15"/>
        <v>176</v>
      </c>
      <c r="N58" s="34">
        <f t="shared" si="12"/>
        <v>7.5911072791773074E-2</v>
      </c>
      <c r="O58" s="34">
        <f t="shared" si="0"/>
        <v>0.11116202346041056</v>
      </c>
      <c r="P58" s="35">
        <f t="shared" si="13"/>
        <v>9.3536548126091815E-2</v>
      </c>
      <c r="Q58" s="41"/>
      <c r="R58" s="58">
        <f t="shared" si="9"/>
        <v>18.825946052359722</v>
      </c>
      <c r="S58" s="58">
        <f t="shared" si="10"/>
        <v>27.568181818181817</v>
      </c>
      <c r="T58" s="58">
        <f t="shared" si="11"/>
        <v>23.197063935270769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3186.6371503539272</v>
      </c>
      <c r="F59" s="64">
        <v>4427.8805947734591</v>
      </c>
      <c r="G59" s="65">
        <f t="shared" si="3"/>
        <v>7614.5177451273867</v>
      </c>
      <c r="H59" s="66">
        <v>4</v>
      </c>
      <c r="I59" s="64">
        <v>29</v>
      </c>
      <c r="J59" s="65">
        <f t="shared" si="4"/>
        <v>33</v>
      </c>
      <c r="K59" s="66">
        <v>99</v>
      </c>
      <c r="L59" s="64">
        <v>59</v>
      </c>
      <c r="M59" s="65">
        <f t="shared" si="5"/>
        <v>158</v>
      </c>
      <c r="N59" s="30">
        <f t="shared" si="12"/>
        <v>0.1253791765169156</v>
      </c>
      <c r="O59" s="30">
        <f t="shared" si="0"/>
        <v>0.2119008707299703</v>
      </c>
      <c r="P59" s="31">
        <f t="shared" si="13"/>
        <v>0.16441781277265907</v>
      </c>
      <c r="Q59" s="41"/>
      <c r="R59" s="58">
        <f t="shared" si="9"/>
        <v>30.938224760717738</v>
      </c>
      <c r="S59" s="58">
        <f t="shared" si="10"/>
        <v>50.316824940607489</v>
      </c>
      <c r="T59" s="58">
        <f t="shared" si="11"/>
        <v>39.866585053022966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3057.1036456497968</v>
      </c>
      <c r="F60" s="56">
        <v>4403.6782036929908</v>
      </c>
      <c r="G60" s="57">
        <f t="shared" si="3"/>
        <v>7460.7818493427876</v>
      </c>
      <c r="H60" s="55">
        <v>5</v>
      </c>
      <c r="I60" s="56">
        <v>29</v>
      </c>
      <c r="J60" s="57">
        <f t="shared" ref="J60:J84" si="22">+H60+I60</f>
        <v>34</v>
      </c>
      <c r="K60" s="55">
        <v>83</v>
      </c>
      <c r="L60" s="56">
        <v>59</v>
      </c>
      <c r="M60" s="57">
        <f t="shared" ref="M60:M84" si="23">+K60+L60</f>
        <v>142</v>
      </c>
      <c r="N60" s="32">
        <f t="shared" si="12"/>
        <v>0.1411144592711317</v>
      </c>
      <c r="O60" s="32">
        <f t="shared" si="0"/>
        <v>0.21074263991639505</v>
      </c>
      <c r="P60" s="33">
        <f t="shared" si="13"/>
        <v>0.1753003254074903</v>
      </c>
      <c r="Q60" s="41"/>
      <c r="R60" s="58">
        <f t="shared" si="9"/>
        <v>34.739814155111326</v>
      </c>
      <c r="S60" s="58">
        <f t="shared" si="10"/>
        <v>50.041797769238535</v>
      </c>
      <c r="T60" s="58">
        <f t="shared" si="11"/>
        <v>42.39080596217493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2903.5238180198676</v>
      </c>
      <c r="F61" s="56">
        <v>4201.5832514483718</v>
      </c>
      <c r="G61" s="57">
        <f t="shared" si="3"/>
        <v>7105.1070694682394</v>
      </c>
      <c r="H61" s="55">
        <v>5</v>
      </c>
      <c r="I61" s="56">
        <v>29</v>
      </c>
      <c r="J61" s="57">
        <f t="shared" si="22"/>
        <v>34</v>
      </c>
      <c r="K61" s="55">
        <v>83</v>
      </c>
      <c r="L61" s="56">
        <v>59</v>
      </c>
      <c r="M61" s="57">
        <f t="shared" si="23"/>
        <v>142</v>
      </c>
      <c r="N61" s="32">
        <f t="shared" si="12"/>
        <v>0.134025287020858</v>
      </c>
      <c r="O61" s="32">
        <f t="shared" si="0"/>
        <v>0.20107117397819543</v>
      </c>
      <c r="P61" s="33">
        <f t="shared" si="13"/>
        <v>0.16694330520367104</v>
      </c>
      <c r="Q61" s="41"/>
      <c r="R61" s="58">
        <f t="shared" si="9"/>
        <v>32.994588841134856</v>
      </c>
      <c r="S61" s="58">
        <f t="shared" si="10"/>
        <v>47.745264221004227</v>
      </c>
      <c r="T61" s="58">
        <f t="shared" si="11"/>
        <v>40.369926531069545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2744.3718939286123</v>
      </c>
      <c r="F62" s="56">
        <v>4088.3595750929035</v>
      </c>
      <c r="G62" s="57">
        <f t="shared" si="3"/>
        <v>6832.7314690215153</v>
      </c>
      <c r="H62" s="55">
        <v>5</v>
      </c>
      <c r="I62" s="56">
        <v>29</v>
      </c>
      <c r="J62" s="57">
        <f t="shared" si="22"/>
        <v>34</v>
      </c>
      <c r="K62" s="55">
        <v>83</v>
      </c>
      <c r="L62" s="56">
        <v>71</v>
      </c>
      <c r="M62" s="57">
        <f t="shared" si="23"/>
        <v>154</v>
      </c>
      <c r="N62" s="32">
        <f>+E62/(H62*216+K62*248)</f>
        <v>0.12667890943171217</v>
      </c>
      <c r="O62" s="32">
        <f>+F62/(I62*216+L62*248)</f>
        <v>0.17126171142312765</v>
      </c>
      <c r="P62" s="33">
        <f>+G62/(J62*216+M62*248)</f>
        <v>0.15005120056705717</v>
      </c>
      <c r="Q62" s="41"/>
      <c r="R62" s="58">
        <f>+E62/(H62+K62)</f>
        <v>31.186044249188775</v>
      </c>
      <c r="S62" s="58">
        <f t="shared" si="10"/>
        <v>40.883595750929032</v>
      </c>
      <c r="T62" s="58">
        <f t="shared" si="11"/>
        <v>36.344316324582529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2654.1594912314436</v>
      </c>
      <c r="F63" s="56">
        <v>3937.5356971787564</v>
      </c>
      <c r="G63" s="57">
        <f t="shared" si="3"/>
        <v>6591.6951884102</v>
      </c>
      <c r="H63" s="55">
        <v>5</v>
      </c>
      <c r="I63" s="56">
        <v>29</v>
      </c>
      <c r="J63" s="57">
        <f t="shared" si="22"/>
        <v>34</v>
      </c>
      <c r="K63" s="55">
        <v>83</v>
      </c>
      <c r="L63" s="56">
        <v>59</v>
      </c>
      <c r="M63" s="57">
        <f t="shared" si="23"/>
        <v>142</v>
      </c>
      <c r="N63" s="32">
        <f t="shared" si="12"/>
        <v>0.12251474756422838</v>
      </c>
      <c r="O63" s="32">
        <f t="shared" si="0"/>
        <v>0.18843490128152549</v>
      </c>
      <c r="P63" s="33">
        <f t="shared" si="13"/>
        <v>0.15488005611866071</v>
      </c>
      <c r="Q63" s="41"/>
      <c r="R63" s="58">
        <f t="shared" si="9"/>
        <v>30.160903309448223</v>
      </c>
      <c r="S63" s="58">
        <f t="shared" si="10"/>
        <v>44.744723831576778</v>
      </c>
      <c r="T63" s="58">
        <f t="shared" si="11"/>
        <v>37.452813570512497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2506.1397537132411</v>
      </c>
      <c r="F64" s="56">
        <v>3773.7746792472403</v>
      </c>
      <c r="G64" s="57">
        <f t="shared" si="3"/>
        <v>6279.9144329604815</v>
      </c>
      <c r="H64" s="55">
        <v>5</v>
      </c>
      <c r="I64" s="56">
        <v>29</v>
      </c>
      <c r="J64" s="57">
        <f t="shared" si="22"/>
        <v>34</v>
      </c>
      <c r="K64" s="55">
        <v>83</v>
      </c>
      <c r="L64" s="56">
        <v>59</v>
      </c>
      <c r="M64" s="57">
        <f t="shared" si="23"/>
        <v>142</v>
      </c>
      <c r="N64" s="3">
        <f t="shared" si="12"/>
        <v>0.11568222644540441</v>
      </c>
      <c r="O64" s="3">
        <f t="shared" si="0"/>
        <v>0.18059794598235263</v>
      </c>
      <c r="P64" s="4">
        <f t="shared" si="13"/>
        <v>0.14755438047369551</v>
      </c>
      <c r="Q64" s="41"/>
      <c r="R64" s="58">
        <f t="shared" si="9"/>
        <v>28.478860837650469</v>
      </c>
      <c r="S64" s="58">
        <f t="shared" si="10"/>
        <v>42.883803173264091</v>
      </c>
      <c r="T64" s="58">
        <f t="shared" si="11"/>
        <v>35.681332005457278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2273.0486099379259</v>
      </c>
      <c r="F65" s="56">
        <v>3302.3505281158032</v>
      </c>
      <c r="G65" s="57">
        <f t="shared" si="3"/>
        <v>5575.3991380537291</v>
      </c>
      <c r="H65" s="55">
        <v>5</v>
      </c>
      <c r="I65" s="56">
        <v>29</v>
      </c>
      <c r="J65" s="57">
        <f t="shared" si="22"/>
        <v>34</v>
      </c>
      <c r="K65" s="55">
        <v>83</v>
      </c>
      <c r="L65" s="56">
        <v>59</v>
      </c>
      <c r="M65" s="57">
        <f t="shared" si="23"/>
        <v>142</v>
      </c>
      <c r="N65" s="3">
        <f t="shared" si="12"/>
        <v>0.10492284942475655</v>
      </c>
      <c r="O65" s="3">
        <f t="shared" si="0"/>
        <v>0.15803744870385736</v>
      </c>
      <c r="P65" s="4">
        <f t="shared" si="13"/>
        <v>0.13100091959712709</v>
      </c>
      <c r="Q65" s="41"/>
      <c r="R65" s="58">
        <f t="shared" si="9"/>
        <v>25.830097840203702</v>
      </c>
      <c r="S65" s="58">
        <f t="shared" si="10"/>
        <v>37.526710546770488</v>
      </c>
      <c r="T65" s="58">
        <f t="shared" si="11"/>
        <v>31.678404193487097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885.81789324387671</v>
      </c>
      <c r="F66" s="56">
        <v>1242.703377116339</v>
      </c>
      <c r="G66" s="57">
        <f t="shared" si="3"/>
        <v>2128.5212703602156</v>
      </c>
      <c r="H66" s="55">
        <v>4</v>
      </c>
      <c r="I66" s="56">
        <v>25</v>
      </c>
      <c r="J66" s="57">
        <f t="shared" si="22"/>
        <v>29</v>
      </c>
      <c r="K66" s="55">
        <v>57</v>
      </c>
      <c r="L66" s="56">
        <v>19</v>
      </c>
      <c r="M66" s="57">
        <f t="shared" si="23"/>
        <v>76</v>
      </c>
      <c r="N66" s="3">
        <f t="shared" si="12"/>
        <v>5.9054526216258445E-2</v>
      </c>
      <c r="O66" s="3">
        <f t="shared" si="0"/>
        <v>0.12289392574330883</v>
      </c>
      <c r="P66" s="4">
        <f t="shared" si="13"/>
        <v>8.476112099236284E-2</v>
      </c>
      <c r="Q66" s="41"/>
      <c r="R66" s="58">
        <f t="shared" si="9"/>
        <v>14.521604807276667</v>
      </c>
      <c r="S66" s="58">
        <f t="shared" si="10"/>
        <v>28.243258570825887</v>
      </c>
      <c r="T66" s="58">
        <f t="shared" si="11"/>
        <v>20.271631146287767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830.2983856353618</v>
      </c>
      <c r="F67" s="56">
        <v>1178.9574981573383</v>
      </c>
      <c r="G67" s="57">
        <f t="shared" si="3"/>
        <v>2009.2558837926999</v>
      </c>
      <c r="H67" s="55">
        <v>3</v>
      </c>
      <c r="I67" s="56">
        <v>25</v>
      </c>
      <c r="J67" s="57">
        <f t="shared" si="22"/>
        <v>28</v>
      </c>
      <c r="K67" s="55">
        <v>41</v>
      </c>
      <c r="L67" s="56">
        <v>19</v>
      </c>
      <c r="M67" s="57">
        <f t="shared" si="23"/>
        <v>60</v>
      </c>
      <c r="N67" s="3">
        <f t="shared" si="12"/>
        <v>7.6765753109778276E-2</v>
      </c>
      <c r="O67" s="3">
        <f t="shared" si="0"/>
        <v>0.11658994246017981</v>
      </c>
      <c r="P67" s="4">
        <f t="shared" si="13"/>
        <v>9.6008021970216934E-2</v>
      </c>
      <c r="Q67" s="41"/>
      <c r="R67" s="58">
        <f t="shared" si="9"/>
        <v>18.870417855349132</v>
      </c>
      <c r="S67" s="58">
        <f t="shared" si="10"/>
        <v>26.79448859448496</v>
      </c>
      <c r="T67" s="58">
        <f t="shared" si="11"/>
        <v>22.832453224917046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789.63727798046239</v>
      </c>
      <c r="F68" s="56">
        <v>1115.4126243594581</v>
      </c>
      <c r="G68" s="57">
        <f t="shared" si="3"/>
        <v>1905.0499023399204</v>
      </c>
      <c r="H68" s="55">
        <v>3</v>
      </c>
      <c r="I68" s="56">
        <v>25</v>
      </c>
      <c r="J68" s="57">
        <f t="shared" si="22"/>
        <v>28</v>
      </c>
      <c r="K68" s="55">
        <v>41</v>
      </c>
      <c r="L68" s="56">
        <v>19</v>
      </c>
      <c r="M68" s="57">
        <f t="shared" si="23"/>
        <v>60</v>
      </c>
      <c r="N68" s="3">
        <f t="shared" si="12"/>
        <v>7.300640513872618E-2</v>
      </c>
      <c r="O68" s="3">
        <f t="shared" si="0"/>
        <v>0.11030583706086412</v>
      </c>
      <c r="P68" s="4">
        <f t="shared" si="13"/>
        <v>9.1028760624040542E-2</v>
      </c>
      <c r="Q68" s="41"/>
      <c r="R68" s="58">
        <f t="shared" si="9"/>
        <v>17.946301772283235</v>
      </c>
      <c r="S68" s="58">
        <f t="shared" si="10"/>
        <v>25.350286917260409</v>
      </c>
      <c r="T68" s="58">
        <f t="shared" si="11"/>
        <v>21.648294344771823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401.52636589647972</v>
      </c>
      <c r="F69" s="61">
        <v>509.99999999999994</v>
      </c>
      <c r="G69" s="62">
        <f t="shared" si="3"/>
        <v>911.52636589647966</v>
      </c>
      <c r="H69" s="67">
        <v>3</v>
      </c>
      <c r="I69" s="61">
        <v>25</v>
      </c>
      <c r="J69" s="62">
        <f t="shared" si="22"/>
        <v>28</v>
      </c>
      <c r="K69" s="67">
        <v>41</v>
      </c>
      <c r="L69" s="61">
        <v>28</v>
      </c>
      <c r="M69" s="62">
        <f t="shared" si="23"/>
        <v>69</v>
      </c>
      <c r="N69" s="6">
        <f t="shared" si="12"/>
        <v>3.7123369628002931E-2</v>
      </c>
      <c r="O69" s="6">
        <f t="shared" si="0"/>
        <v>4.131561892417368E-2</v>
      </c>
      <c r="P69" s="7">
        <f t="shared" si="13"/>
        <v>3.9357787819364408E-2</v>
      </c>
      <c r="Q69" s="41"/>
      <c r="R69" s="58">
        <f t="shared" si="9"/>
        <v>9.1255992249199931</v>
      </c>
      <c r="S69" s="58">
        <f t="shared" si="10"/>
        <v>9.6226415094339615</v>
      </c>
      <c r="T69" s="58">
        <f t="shared" si="11"/>
        <v>9.3971790298606148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5598.0000000000018</v>
      </c>
      <c r="F70" s="64">
        <v>4276.9681276676529</v>
      </c>
      <c r="G70" s="65">
        <f t="shared" si="3"/>
        <v>9874.9681276676547</v>
      </c>
      <c r="H70" s="66">
        <v>352</v>
      </c>
      <c r="I70" s="64">
        <v>352</v>
      </c>
      <c r="J70" s="65">
        <f t="shared" si="22"/>
        <v>704</v>
      </c>
      <c r="K70" s="66">
        <v>0</v>
      </c>
      <c r="L70" s="64">
        <v>0</v>
      </c>
      <c r="M70" s="65">
        <f t="shared" si="23"/>
        <v>0</v>
      </c>
      <c r="N70" s="15">
        <f t="shared" si="12"/>
        <v>7.3626893939393964E-2</v>
      </c>
      <c r="O70" s="15">
        <f t="shared" si="0"/>
        <v>5.6252211275090135E-2</v>
      </c>
      <c r="P70" s="16">
        <f t="shared" si="13"/>
        <v>6.4939552607242046E-2</v>
      </c>
      <c r="Q70" s="41"/>
      <c r="R70" s="58">
        <f t="shared" si="9"/>
        <v>15.903409090909095</v>
      </c>
      <c r="S70" s="58">
        <f t="shared" si="10"/>
        <v>12.150477635419469</v>
      </c>
      <c r="T70" s="58">
        <f t="shared" si="11"/>
        <v>14.026943363164282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7521.5882195436716</v>
      </c>
      <c r="F71" s="56">
        <v>6234.6353466238052</v>
      </c>
      <c r="G71" s="57">
        <f t="shared" ref="G71:G84" si="24">+E71+F71</f>
        <v>13756.223566167477</v>
      </c>
      <c r="H71" s="55">
        <v>352</v>
      </c>
      <c r="I71" s="56">
        <v>352</v>
      </c>
      <c r="J71" s="57">
        <f t="shared" si="22"/>
        <v>704</v>
      </c>
      <c r="K71" s="55">
        <v>0</v>
      </c>
      <c r="L71" s="56">
        <v>0</v>
      </c>
      <c r="M71" s="57">
        <f t="shared" si="23"/>
        <v>0</v>
      </c>
      <c r="N71" s="3">
        <f t="shared" si="12"/>
        <v>9.8926612736001576E-2</v>
      </c>
      <c r="O71" s="3">
        <f t="shared" si="0"/>
        <v>8.2000149234845929E-2</v>
      </c>
      <c r="P71" s="4">
        <f t="shared" si="13"/>
        <v>9.0463380985423753E-2</v>
      </c>
      <c r="Q71" s="41"/>
      <c r="R71" s="58">
        <f t="shared" ref="R71:R86" si="25">+E71/(H71+K71)</f>
        <v>21.368148350976341</v>
      </c>
      <c r="S71" s="58">
        <f>+F71/(I71+L71)</f>
        <v>17.712032234726721</v>
      </c>
      <c r="T71" s="58">
        <f t="shared" ref="T71:T86" si="26">+G71/(J71+M71)</f>
        <v>19.540090292851531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12279.868813184357</v>
      </c>
      <c r="F72" s="56">
        <v>10607.939933324447</v>
      </c>
      <c r="G72" s="57">
        <f t="shared" si="24"/>
        <v>22887.808746508803</v>
      </c>
      <c r="H72" s="55">
        <v>354</v>
      </c>
      <c r="I72" s="56">
        <v>354</v>
      </c>
      <c r="J72" s="57">
        <f t="shared" si="22"/>
        <v>708</v>
      </c>
      <c r="K72" s="55">
        <v>0</v>
      </c>
      <c r="L72" s="56">
        <v>0</v>
      </c>
      <c r="M72" s="57">
        <f t="shared" si="23"/>
        <v>0</v>
      </c>
      <c r="N72" s="3">
        <f t="shared" si="12"/>
        <v>0.1605967358911953</v>
      </c>
      <c r="O72" s="3">
        <f t="shared" si="0"/>
        <v>0.13873116673630007</v>
      </c>
      <c r="P72" s="4">
        <f t="shared" si="13"/>
        <v>0.14966395131374766</v>
      </c>
      <c r="Q72" s="41"/>
      <c r="R72" s="58">
        <f t="shared" si="25"/>
        <v>34.688894952498181</v>
      </c>
      <c r="S72" s="58">
        <f t="shared" ref="S72:S86" si="27">+F72/(I72+L72)</f>
        <v>29.96593201504081</v>
      </c>
      <c r="T72" s="58">
        <f t="shared" si="26"/>
        <v>32.327413483769497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14156.872728494476</v>
      </c>
      <c r="F73" s="56">
        <v>11796.139628739478</v>
      </c>
      <c r="G73" s="57">
        <f t="shared" si="24"/>
        <v>25953.012357233954</v>
      </c>
      <c r="H73" s="55">
        <v>350</v>
      </c>
      <c r="I73" s="56">
        <v>356</v>
      </c>
      <c r="J73" s="57">
        <f t="shared" si="22"/>
        <v>706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0.18726022127638195</v>
      </c>
      <c r="O73" s="3">
        <f t="shared" ref="O73" si="29">+F73/(I73*216+L73*248)</f>
        <v>0.15340381331590042</v>
      </c>
      <c r="P73" s="4">
        <f t="shared" ref="P73" si="30">+G73/(J73*216+M73*248)</f>
        <v>0.17018815153993516</v>
      </c>
      <c r="Q73" s="41"/>
      <c r="R73" s="58">
        <f t="shared" si="25"/>
        <v>40.448207795698501</v>
      </c>
      <c r="S73" s="58">
        <f t="shared" si="27"/>
        <v>33.135223676234489</v>
      </c>
      <c r="T73" s="58">
        <f t="shared" si="26"/>
        <v>36.760640732626001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15051.373943088329</v>
      </c>
      <c r="F74" s="56">
        <v>12225.733613075417</v>
      </c>
      <c r="G74" s="57">
        <f t="shared" si="24"/>
        <v>27277.107556163748</v>
      </c>
      <c r="H74" s="55">
        <v>350</v>
      </c>
      <c r="I74" s="56">
        <v>354</v>
      </c>
      <c r="J74" s="57">
        <f t="shared" si="22"/>
        <v>704</v>
      </c>
      <c r="K74" s="55">
        <v>0</v>
      </c>
      <c r="L74" s="56">
        <v>0</v>
      </c>
      <c r="M74" s="57">
        <f t="shared" si="23"/>
        <v>0</v>
      </c>
      <c r="N74" s="3">
        <f t="shared" si="12"/>
        <v>0.1990922479244488</v>
      </c>
      <c r="O74" s="3">
        <f t="shared" si="0"/>
        <v>0.15988875304817191</v>
      </c>
      <c r="P74" s="4">
        <f t="shared" si="13"/>
        <v>0.17937912692132094</v>
      </c>
      <c r="Q74" s="41"/>
      <c r="R74" s="58">
        <f>+E74/(H74+K74)</f>
        <v>43.003925551680936</v>
      </c>
      <c r="S74" s="58">
        <f t="shared" si="27"/>
        <v>34.535970658405134</v>
      </c>
      <c r="T74" s="58">
        <f t="shared" si="26"/>
        <v>38.745891415005325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15271.8910544638</v>
      </c>
      <c r="F75" s="56">
        <v>13968.426545000977</v>
      </c>
      <c r="G75" s="57">
        <f t="shared" si="24"/>
        <v>29240.317599464775</v>
      </c>
      <c r="H75" s="55">
        <v>350</v>
      </c>
      <c r="I75" s="56">
        <v>352</v>
      </c>
      <c r="J75" s="57">
        <f t="shared" si="22"/>
        <v>702</v>
      </c>
      <c r="K75" s="55">
        <v>0</v>
      </c>
      <c r="L75" s="56">
        <v>0</v>
      </c>
      <c r="M75" s="57">
        <f t="shared" si="23"/>
        <v>0</v>
      </c>
      <c r="N75" s="3">
        <f t="shared" si="12"/>
        <v>0.20200914093206085</v>
      </c>
      <c r="O75" s="3">
        <f t="shared" si="0"/>
        <v>0.18371773128420898</v>
      </c>
      <c r="P75" s="4">
        <f t="shared" si="13"/>
        <v>0.19283737996903541</v>
      </c>
      <c r="Q75" s="41"/>
      <c r="R75" s="58">
        <f t="shared" si="25"/>
        <v>43.633974441325144</v>
      </c>
      <c r="S75" s="58">
        <f t="shared" si="27"/>
        <v>39.683029957389138</v>
      </c>
      <c r="T75" s="58">
        <f t="shared" si="26"/>
        <v>41.652874073311644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17406.213019884482</v>
      </c>
      <c r="F76" s="56">
        <v>21326.691531843568</v>
      </c>
      <c r="G76" s="57">
        <f t="shared" si="24"/>
        <v>38732.904551728046</v>
      </c>
      <c r="H76" s="55">
        <v>340</v>
      </c>
      <c r="I76" s="56">
        <v>352</v>
      </c>
      <c r="J76" s="57">
        <f t="shared" si="22"/>
        <v>692</v>
      </c>
      <c r="K76" s="55">
        <v>0</v>
      </c>
      <c r="L76" s="56">
        <v>0</v>
      </c>
      <c r="M76" s="57">
        <f t="shared" si="23"/>
        <v>0</v>
      </c>
      <c r="N76" s="3">
        <f t="shared" si="12"/>
        <v>0.23701270451912421</v>
      </c>
      <c r="O76" s="3">
        <f t="shared" si="0"/>
        <v>0.28049625857327926</v>
      </c>
      <c r="P76" s="4">
        <f t="shared" si="13"/>
        <v>0.25913150658135337</v>
      </c>
      <c r="Q76" s="41"/>
      <c r="R76" s="58">
        <f t="shared" si="25"/>
        <v>51.194744176130833</v>
      </c>
      <c r="S76" s="58">
        <f t="shared" si="27"/>
        <v>60.587191851828315</v>
      </c>
      <c r="T76" s="58">
        <f t="shared" si="26"/>
        <v>55.972405421572319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18431.522568614491</v>
      </c>
      <c r="F77" s="56">
        <v>24082.877248021912</v>
      </c>
      <c r="G77" s="57">
        <f t="shared" si="24"/>
        <v>42514.399816636404</v>
      </c>
      <c r="H77" s="55">
        <v>350</v>
      </c>
      <c r="I77" s="56">
        <v>340</v>
      </c>
      <c r="J77" s="57">
        <f t="shared" si="22"/>
        <v>690</v>
      </c>
      <c r="K77" s="55">
        <v>0</v>
      </c>
      <c r="L77" s="56">
        <v>0</v>
      </c>
      <c r="M77" s="57">
        <f t="shared" si="23"/>
        <v>0</v>
      </c>
      <c r="N77" s="3">
        <f t="shared" si="12"/>
        <v>0.24380320857955676</v>
      </c>
      <c r="O77" s="3">
        <f t="shared" si="0"/>
        <v>0.32792588845345744</v>
      </c>
      <c r="P77" s="4">
        <f t="shared" si="13"/>
        <v>0.2852549638797397</v>
      </c>
      <c r="Q77" s="41"/>
      <c r="R77" s="58">
        <f t="shared" si="25"/>
        <v>52.661493053184259</v>
      </c>
      <c r="S77" s="58">
        <f t="shared" si="27"/>
        <v>70.831991905946808</v>
      </c>
      <c r="T77" s="58">
        <f t="shared" si="26"/>
        <v>61.615072198023775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12962.369193951539</v>
      </c>
      <c r="F78" s="56">
        <v>16472.18674835339</v>
      </c>
      <c r="G78" s="57">
        <f t="shared" si="24"/>
        <v>29434.555942304927</v>
      </c>
      <c r="H78" s="55">
        <v>350</v>
      </c>
      <c r="I78" s="56">
        <v>350</v>
      </c>
      <c r="J78" s="57">
        <f t="shared" si="22"/>
        <v>700</v>
      </c>
      <c r="K78" s="55">
        <v>0</v>
      </c>
      <c r="L78" s="56">
        <v>0</v>
      </c>
      <c r="M78" s="57">
        <f t="shared" si="23"/>
        <v>0</v>
      </c>
      <c r="N78" s="3">
        <f t="shared" si="12"/>
        <v>0.17145990997290395</v>
      </c>
      <c r="O78" s="3">
        <f t="shared" si="0"/>
        <v>0.21788606809991257</v>
      </c>
      <c r="P78" s="4">
        <f t="shared" si="13"/>
        <v>0.19467298903640826</v>
      </c>
      <c r="Q78" s="41"/>
      <c r="R78" s="58">
        <f t="shared" si="25"/>
        <v>37.035340554147254</v>
      </c>
      <c r="S78" s="58">
        <f t="shared" si="27"/>
        <v>47.063390709581114</v>
      </c>
      <c r="T78" s="58">
        <f t="shared" si="26"/>
        <v>42.049365631864184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12058.498102983171</v>
      </c>
      <c r="F79" s="56">
        <v>15141.366556174087</v>
      </c>
      <c r="G79" s="57">
        <f t="shared" si="24"/>
        <v>27199.864659157258</v>
      </c>
      <c r="H79" s="55">
        <v>350</v>
      </c>
      <c r="I79" s="56">
        <v>350</v>
      </c>
      <c r="J79" s="57">
        <f t="shared" si="22"/>
        <v>700</v>
      </c>
      <c r="K79" s="55">
        <v>0</v>
      </c>
      <c r="L79" s="56">
        <v>0</v>
      </c>
      <c r="M79" s="57">
        <f t="shared" si="23"/>
        <v>0</v>
      </c>
      <c r="N79" s="3">
        <f t="shared" si="12"/>
        <v>0.15950394316115304</v>
      </c>
      <c r="O79" s="3">
        <f t="shared" si="0"/>
        <v>0.20028262640441916</v>
      </c>
      <c r="P79" s="4">
        <f t="shared" si="13"/>
        <v>0.1798932847827861</v>
      </c>
      <c r="Q79" s="41"/>
      <c r="R79" s="58">
        <f t="shared" si="25"/>
        <v>34.452851722809058</v>
      </c>
      <c r="S79" s="58">
        <f t="shared" si="27"/>
        <v>43.261047303354538</v>
      </c>
      <c r="T79" s="58">
        <f t="shared" si="26"/>
        <v>38.856949513081794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9427.5555563649086</v>
      </c>
      <c r="F80" s="56">
        <v>11122.437733403467</v>
      </c>
      <c r="G80" s="57">
        <f t="shared" si="24"/>
        <v>20549.993289768376</v>
      </c>
      <c r="H80" s="55">
        <v>350</v>
      </c>
      <c r="I80" s="56">
        <v>350</v>
      </c>
      <c r="J80" s="57">
        <f t="shared" si="22"/>
        <v>700</v>
      </c>
      <c r="K80" s="55">
        <v>0</v>
      </c>
      <c r="L80" s="56">
        <v>0</v>
      </c>
      <c r="M80" s="57">
        <f t="shared" si="23"/>
        <v>0</v>
      </c>
      <c r="N80" s="3">
        <f t="shared" si="12"/>
        <v>0.12470311582493265</v>
      </c>
      <c r="O80" s="3">
        <f t="shared" si="0"/>
        <v>0.1471221922407866</v>
      </c>
      <c r="P80" s="4">
        <f t="shared" si="13"/>
        <v>0.13591265403285963</v>
      </c>
      <c r="Q80" s="41"/>
      <c r="R80" s="58">
        <f t="shared" si="25"/>
        <v>26.935873018185454</v>
      </c>
      <c r="S80" s="58">
        <f t="shared" si="27"/>
        <v>31.778393524009907</v>
      </c>
      <c r="T80" s="58">
        <f t="shared" si="26"/>
        <v>29.35713327109768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7960.1170006721659</v>
      </c>
      <c r="F81" s="56">
        <v>8877.7634975705078</v>
      </c>
      <c r="G81" s="57">
        <f t="shared" si="24"/>
        <v>16837.880498242674</v>
      </c>
      <c r="H81" s="55">
        <v>346</v>
      </c>
      <c r="I81" s="56">
        <v>350</v>
      </c>
      <c r="J81" s="57">
        <f t="shared" si="22"/>
        <v>696</v>
      </c>
      <c r="K81" s="55">
        <v>0</v>
      </c>
      <c r="L81" s="56">
        <v>0</v>
      </c>
      <c r="M81" s="57">
        <f t="shared" si="23"/>
        <v>0</v>
      </c>
      <c r="N81" s="3">
        <f t="shared" si="12"/>
        <v>0.10650980786598381</v>
      </c>
      <c r="O81" s="3">
        <f t="shared" ref="O81:O85" si="31">+F81/(I81*216+L81*248)</f>
        <v>0.11743073409484799</v>
      </c>
      <c r="P81" s="4">
        <f t="shared" ref="P81:P86" si="32">+G81/(J81*216+M81*248)</f>
        <v>0.11200165295233792</v>
      </c>
      <c r="Q81" s="41"/>
      <c r="R81" s="58">
        <f t="shared" si="25"/>
        <v>23.006118499052501</v>
      </c>
      <c r="S81" s="58">
        <f t="shared" si="27"/>
        <v>25.365038564487165</v>
      </c>
      <c r="T81" s="58">
        <f t="shared" si="26"/>
        <v>24.192357037704991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6919.1890801651616</v>
      </c>
      <c r="F82" s="56">
        <v>7630.1107103778886</v>
      </c>
      <c r="G82" s="57">
        <f t="shared" si="24"/>
        <v>14549.299790543049</v>
      </c>
      <c r="H82" s="55">
        <v>350</v>
      </c>
      <c r="I82" s="56">
        <v>354</v>
      </c>
      <c r="J82" s="57">
        <f t="shared" si="22"/>
        <v>704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9.1523665081549757E-2</v>
      </c>
      <c r="O82" s="3">
        <f t="shared" si="31"/>
        <v>9.9786967859095632E-2</v>
      </c>
      <c r="P82" s="4">
        <f t="shared" si="32"/>
        <v>9.5678791762304358E-2</v>
      </c>
      <c r="Q82" s="41"/>
      <c r="R82" s="58">
        <f t="shared" si="25"/>
        <v>19.769111657614747</v>
      </c>
      <c r="S82" s="58">
        <f t="shared" si="27"/>
        <v>21.553985057564656</v>
      </c>
      <c r="T82" s="58">
        <f t="shared" si="26"/>
        <v>20.666619020657741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5657.1940760079815</v>
      </c>
      <c r="F83" s="56">
        <v>6660.74023001348</v>
      </c>
      <c r="G83" s="57">
        <f t="shared" si="24"/>
        <v>12317.934306021461</v>
      </c>
      <c r="H83" s="55">
        <v>350</v>
      </c>
      <c r="I83" s="56">
        <v>350</v>
      </c>
      <c r="J83" s="57">
        <f t="shared" si="22"/>
        <v>700</v>
      </c>
      <c r="K83" s="55">
        <v>0</v>
      </c>
      <c r="L83" s="56">
        <v>0</v>
      </c>
      <c r="M83" s="57">
        <f t="shared" si="23"/>
        <v>0</v>
      </c>
      <c r="N83" s="3">
        <f t="shared" si="33"/>
        <v>7.4830609471005047E-2</v>
      </c>
      <c r="O83" s="3">
        <f t="shared" si="31"/>
        <v>8.8105029497532808E-2</v>
      </c>
      <c r="P83" s="4">
        <f t="shared" si="32"/>
        <v>8.1467819484268927E-2</v>
      </c>
      <c r="Q83" s="41"/>
      <c r="R83" s="58">
        <f t="shared" si="25"/>
        <v>16.163411645737089</v>
      </c>
      <c r="S83" s="58">
        <f t="shared" si="27"/>
        <v>19.030686371467084</v>
      </c>
      <c r="T83" s="58">
        <f t="shared" si="26"/>
        <v>17.597049008602088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2756.5710295087561</v>
      </c>
      <c r="F84" s="61">
        <v>3945.0000000000014</v>
      </c>
      <c r="G84" s="62">
        <f t="shared" si="24"/>
        <v>6701.5710295087574</v>
      </c>
      <c r="H84" s="67">
        <v>352</v>
      </c>
      <c r="I84" s="61">
        <v>350</v>
      </c>
      <c r="J84" s="62">
        <f t="shared" si="22"/>
        <v>702</v>
      </c>
      <c r="K84" s="67">
        <v>0</v>
      </c>
      <c r="L84" s="61">
        <v>0</v>
      </c>
      <c r="M84" s="62">
        <f t="shared" si="23"/>
        <v>0</v>
      </c>
      <c r="N84" s="6">
        <f t="shared" si="33"/>
        <v>3.625540600679656E-2</v>
      </c>
      <c r="O84" s="6">
        <f t="shared" si="31"/>
        <v>5.2182539682539698E-2</v>
      </c>
      <c r="P84" s="7">
        <f t="shared" si="32"/>
        <v>4.4196284620058812E-2</v>
      </c>
      <c r="Q84" s="41"/>
      <c r="R84" s="58">
        <f t="shared" si="25"/>
        <v>7.8311676974680573</v>
      </c>
      <c r="S84" s="58">
        <f t="shared" si="27"/>
        <v>11.271428571428576</v>
      </c>
      <c r="T84" s="58">
        <f t="shared" si="26"/>
        <v>9.5463974779327021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2274.5070361397311</v>
      </c>
      <c r="F85" s="64">
        <v>4874.7842843514327</v>
      </c>
      <c r="G85" s="65">
        <f t="shared" ref="G85:G86" si="34">+E85+F85</f>
        <v>7149.2913204911638</v>
      </c>
      <c r="H85" s="71">
        <v>64</v>
      </c>
      <c r="I85" s="64">
        <v>87</v>
      </c>
      <c r="J85" s="65">
        <f t="shared" ref="J85:J86" si="35">+H85+I85</f>
        <v>151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0.16453320573927452</v>
      </c>
      <c r="O85" s="3">
        <f t="shared" si="31"/>
        <v>0.25940742253892257</v>
      </c>
      <c r="P85" s="4">
        <f t="shared" si="32"/>
        <v>0.21919583396158829</v>
      </c>
      <c r="Q85" s="41"/>
      <c r="R85" s="58">
        <f t="shared" si="25"/>
        <v>35.539172439683298</v>
      </c>
      <c r="S85" s="58">
        <f t="shared" si="27"/>
        <v>56.032003268407273</v>
      </c>
      <c r="T85" s="58">
        <f t="shared" si="26"/>
        <v>47.346300135703075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2163.9999908449881</v>
      </c>
      <c r="F86" s="61">
        <v>4653.0000000000009</v>
      </c>
      <c r="G86" s="62">
        <f t="shared" si="34"/>
        <v>6816.999990844989</v>
      </c>
      <c r="H86" s="72">
        <v>52</v>
      </c>
      <c r="I86" s="61">
        <v>66</v>
      </c>
      <c r="J86" s="62">
        <f t="shared" si="35"/>
        <v>118</v>
      </c>
      <c r="K86" s="72">
        <v>0</v>
      </c>
      <c r="L86" s="61">
        <v>0</v>
      </c>
      <c r="M86" s="62">
        <f t="shared" si="36"/>
        <v>0</v>
      </c>
      <c r="N86" s="6">
        <f t="shared" si="33"/>
        <v>0.19266381684873471</v>
      </c>
      <c r="O86" s="6">
        <f>+F86/(I86*216+L86*248)</f>
        <v>0.32638888888888895</v>
      </c>
      <c r="P86" s="7">
        <f t="shared" si="32"/>
        <v>0.26745919612543112</v>
      </c>
      <c r="Q86" s="41"/>
      <c r="R86" s="58">
        <f t="shared" si="25"/>
        <v>41.615384439326697</v>
      </c>
      <c r="S86" s="58">
        <f t="shared" si="27"/>
        <v>70.500000000000014</v>
      </c>
      <c r="T86" s="58">
        <f t="shared" si="26"/>
        <v>57.771186363093129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960761.41713526321</v>
      </c>
    </row>
    <row r="91" spans="2:20" x14ac:dyDescent="0.25">
      <c r="C91" t="s">
        <v>112</v>
      </c>
      <c r="D91" s="78">
        <f>SUMPRODUCT(((((J5:J86)*216)+((M5:M86)*248))*((D5:D86))/1000))</f>
        <v>5171363.6137599973</v>
      </c>
    </row>
    <row r="92" spans="2:20" x14ac:dyDescent="0.25">
      <c r="C92" t="s">
        <v>111</v>
      </c>
      <c r="D92" s="39">
        <f>+D90/D91</f>
        <v>0.18578492809495412</v>
      </c>
    </row>
    <row r="93" spans="2:20" x14ac:dyDescent="0.25">
      <c r="C93"/>
      <c r="D93" s="84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21</vt:i4>
      </vt:variant>
      <vt:variant>
        <vt:lpstr>Intervalos com nome</vt:lpstr>
      </vt:variant>
      <vt:variant>
        <vt:i4>1</vt:i4>
      </vt:variant>
    </vt:vector>
  </HeadingPairs>
  <TitlesOfParts>
    <vt:vector size="22" baseType="lpstr">
      <vt:lpstr>Informação</vt:lpstr>
      <vt:lpstr>Média Mensal</vt:lpstr>
      <vt:lpstr>Média 24h-6h</vt:lpstr>
      <vt:lpstr>Média 6h-7h</vt:lpstr>
      <vt:lpstr>Média 7h-8h</vt:lpstr>
      <vt:lpstr>Média 8h-9h</vt:lpstr>
      <vt:lpstr>Média 9h-10h</vt:lpstr>
      <vt:lpstr>Média 10h-11h</vt:lpstr>
      <vt:lpstr>Média 11h-12h</vt:lpstr>
      <vt:lpstr>Média 12h-13h</vt:lpstr>
      <vt:lpstr>Média 13h-14h</vt:lpstr>
      <vt:lpstr>Média 14h-15h</vt:lpstr>
      <vt:lpstr>Média 15h-16h</vt:lpstr>
      <vt:lpstr>Média 16h-17h</vt:lpstr>
      <vt:lpstr>Média 17h-18h</vt:lpstr>
      <vt:lpstr>Média 18h-19h</vt:lpstr>
      <vt:lpstr>Média 19h-20h</vt:lpstr>
      <vt:lpstr>Média 20h-21h</vt:lpstr>
      <vt:lpstr>Média 21h-22h</vt:lpstr>
      <vt:lpstr>Média 22h-23h</vt:lpstr>
      <vt:lpstr>Média 23h-0h</vt:lpstr>
      <vt:lpstr>Informação!Circulações</vt:lpstr>
    </vt:vector>
  </TitlesOfParts>
  <Company>Metro do Porto,SA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Pinto</dc:creator>
  <cp:lastModifiedBy>Tiago Miguel dos Santos Barbosa</cp:lastModifiedBy>
  <cp:lastPrinted>2018-01-18T14:56:17Z</cp:lastPrinted>
  <dcterms:created xsi:type="dcterms:W3CDTF">2009-03-26T16:43:37Z</dcterms:created>
  <dcterms:modified xsi:type="dcterms:W3CDTF">2018-10-31T10:57:11Z</dcterms:modified>
</cp:coreProperties>
</file>