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rmona\Documents\"/>
    </mc:Choice>
  </mc:AlternateContent>
  <bookViews>
    <workbookView xWindow="120" yWindow="30" windowWidth="15570" windowHeight="8640" tabRatio="930" activeTab="3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externalReferences>
    <externalReference r:id="rId22"/>
  </externalReference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 calcMode="manual"/>
</workbook>
</file>

<file path=xl/calcChain.xml><?xml version="1.0" encoding="utf-8"?>
<calcChain xmlns="http://schemas.openxmlformats.org/spreadsheetml/2006/main">
  <c r="P2" i="4" l="1"/>
  <c r="P2" i="13" l="1"/>
  <c r="P2" i="10"/>
  <c r="P2" i="12"/>
  <c r="P2" i="11"/>
  <c r="P2" i="18"/>
  <c r="P2" i="27"/>
  <c r="P2" i="9"/>
  <c r="P2" i="17"/>
  <c r="P2" i="24"/>
  <c r="P2" i="16"/>
  <c r="P2" i="28"/>
  <c r="P2" i="22"/>
  <c r="P2" i="14"/>
  <c r="P2" i="15"/>
  <c r="P2" i="23"/>
  <c r="P2" i="26"/>
  <c r="P2" i="25"/>
  <c r="P2" i="19"/>
  <c r="P2" i="1" l="1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S76" i="18" l="1"/>
  <c r="R64" i="12" l="1"/>
  <c r="R67" i="22"/>
  <c r="S35" i="1"/>
  <c r="R75" i="14"/>
  <c r="R70" i="12"/>
  <c r="S76" i="28"/>
  <c r="R86" i="25"/>
  <c r="R58" i="16"/>
  <c r="S68" i="4"/>
  <c r="R71" i="10"/>
  <c r="R61" i="13"/>
  <c r="S77" i="22"/>
  <c r="S84" i="4"/>
  <c r="R75" i="4"/>
  <c r="S82" i="4"/>
  <c r="R58" i="4"/>
  <c r="R86" i="12"/>
  <c r="R64" i="1"/>
  <c r="S76" i="22" l="1"/>
  <c r="S76" i="9"/>
  <c r="R64" i="27"/>
  <c r="R86" i="1"/>
  <c r="R86" i="4"/>
  <c r="R58" i="25"/>
  <c r="R86" i="15"/>
  <c r="R86" i="22"/>
  <c r="S76" i="4"/>
  <c r="S76" i="13"/>
  <c r="S76" i="19"/>
  <c r="S76" i="15"/>
  <c r="R64" i="17"/>
  <c r="R64" i="19"/>
  <c r="R64" i="18"/>
  <c r="R64" i="11"/>
  <c r="R58" i="22"/>
  <c r="R58" i="24"/>
  <c r="S82" i="28"/>
  <c r="S82" i="11"/>
  <c r="S82" i="19"/>
  <c r="S82" i="13"/>
  <c r="S82" i="26"/>
  <c r="R75" i="15"/>
  <c r="S84" i="1"/>
  <c r="S76" i="27"/>
  <c r="S68" i="9"/>
  <c r="S68" i="26"/>
  <c r="S68" i="10"/>
  <c r="S68" i="15"/>
  <c r="S68" i="17"/>
  <c r="R58" i="23"/>
  <c r="S84" i="16"/>
  <c r="S84" i="28"/>
  <c r="S84" i="18"/>
  <c r="S84" i="14"/>
  <c r="R67" i="1"/>
  <c r="S35" i="28"/>
  <c r="S35" i="15"/>
  <c r="S35" i="19"/>
  <c r="S35" i="25"/>
  <c r="S77" i="28"/>
  <c r="S77" i="27"/>
  <c r="S77" i="26"/>
  <c r="R71" i="28"/>
  <c r="R61" i="17"/>
  <c r="R61" i="11"/>
  <c r="R61" i="27"/>
  <c r="R67" i="18"/>
  <c r="R67" i="11"/>
  <c r="R71" i="4"/>
  <c r="R70" i="14"/>
  <c r="R70" i="17"/>
  <c r="R58" i="9"/>
  <c r="R58" i="18"/>
  <c r="R75" i="16"/>
  <c r="R71" i="11"/>
  <c r="R58" i="15"/>
  <c r="R61" i="9"/>
  <c r="S73" i="1"/>
  <c r="R67" i="24"/>
  <c r="R67" i="14"/>
  <c r="R86" i="27"/>
  <c r="R86" i="24"/>
  <c r="S73" i="27"/>
  <c r="R86" i="9"/>
  <c r="R75" i="17"/>
  <c r="R75" i="11"/>
  <c r="R61" i="1"/>
  <c r="R75" i="27"/>
  <c r="S73" i="14"/>
  <c r="S73" i="12"/>
  <c r="S73" i="13"/>
  <c r="S12" i="4"/>
  <c r="S12" i="25"/>
  <c r="S12" i="24"/>
  <c r="S12" i="19"/>
  <c r="S12" i="9"/>
  <c r="R64" i="15"/>
  <c r="R71" i="19"/>
  <c r="R71" i="22"/>
  <c r="R86" i="16"/>
  <c r="R86" i="26"/>
  <c r="R86" i="17"/>
  <c r="R71" i="23"/>
  <c r="S76" i="24"/>
  <c r="S76" i="25"/>
  <c r="S76" i="10"/>
  <c r="R64" i="23"/>
  <c r="R64" i="24"/>
  <c r="R64" i="16"/>
  <c r="R58" i="13"/>
  <c r="S82" i="23"/>
  <c r="S82" i="1"/>
  <c r="S82" i="17"/>
  <c r="S82" i="18"/>
  <c r="S82" i="12"/>
  <c r="S77" i="12"/>
  <c r="S68" i="16"/>
  <c r="S68" i="18"/>
  <c r="S68" i="27"/>
  <c r="S68" i="24"/>
  <c r="R58" i="14"/>
  <c r="R61" i="26"/>
  <c r="S84" i="22"/>
  <c r="S84" i="12"/>
  <c r="S84" i="11"/>
  <c r="S84" i="25"/>
  <c r="R64" i="10"/>
  <c r="R75" i="25"/>
  <c r="R67" i="16"/>
  <c r="S35" i="18"/>
  <c r="S35" i="16"/>
  <c r="S35" i="12"/>
  <c r="S35" i="27"/>
  <c r="S35" i="24"/>
  <c r="S77" i="11"/>
  <c r="S77" i="17"/>
  <c r="S77" i="16"/>
  <c r="R70" i="19"/>
  <c r="R70" i="25"/>
  <c r="R61" i="19"/>
  <c r="R61" i="25"/>
  <c r="R61" i="15"/>
  <c r="R67" i="15"/>
  <c r="R67" i="17"/>
  <c r="R71" i="18"/>
  <c r="R64" i="9"/>
  <c r="R86" i="18"/>
  <c r="R61" i="14"/>
  <c r="R75" i="9"/>
  <c r="R71" i="13"/>
  <c r="R58" i="26"/>
  <c r="S77" i="4"/>
  <c r="R70" i="1"/>
  <c r="R67" i="4"/>
  <c r="R67" i="9"/>
  <c r="R67" i="23"/>
  <c r="S76" i="17"/>
  <c r="R64" i="26"/>
  <c r="S77" i="15"/>
  <c r="R71" i="14"/>
  <c r="R70" i="10"/>
  <c r="R75" i="10"/>
  <c r="R75" i="12"/>
  <c r="S73" i="24"/>
  <c r="S73" i="23"/>
  <c r="S73" i="25"/>
  <c r="S12" i="13"/>
  <c r="S12" i="16"/>
  <c r="S12" i="10"/>
  <c r="S12" i="11"/>
  <c r="S12" i="18"/>
  <c r="S35" i="4"/>
  <c r="S77" i="13"/>
  <c r="R75" i="26"/>
  <c r="R67" i="26"/>
  <c r="R86" i="13"/>
  <c r="R86" i="19"/>
  <c r="R70" i="26"/>
  <c r="R61" i="4"/>
  <c r="S76" i="11"/>
  <c r="S76" i="14"/>
  <c r="R64" i="14"/>
  <c r="R64" i="25"/>
  <c r="R64" i="13"/>
  <c r="R58" i="17"/>
  <c r="S82" i="15"/>
  <c r="S82" i="22"/>
  <c r="S82" i="10"/>
  <c r="S82" i="25"/>
  <c r="S82" i="9"/>
  <c r="R61" i="23"/>
  <c r="R70" i="15"/>
  <c r="S68" i="1"/>
  <c r="S68" i="23"/>
  <c r="S68" i="12"/>
  <c r="S68" i="14"/>
  <c r="S68" i="22"/>
  <c r="R67" i="19"/>
  <c r="R58" i="19"/>
  <c r="S84" i="26"/>
  <c r="S84" i="9"/>
  <c r="S84" i="27"/>
  <c r="S84" i="17"/>
  <c r="S84" i="24"/>
  <c r="S76" i="23"/>
  <c r="R70" i="27"/>
  <c r="S35" i="17"/>
  <c r="S35" i="9"/>
  <c r="S35" i="13"/>
  <c r="S35" i="23"/>
  <c r="S77" i="19"/>
  <c r="S77" i="9"/>
  <c r="S77" i="10"/>
  <c r="R71" i="9"/>
  <c r="R75" i="19"/>
  <c r="R61" i="10"/>
  <c r="R61" i="28"/>
  <c r="R61" i="22"/>
  <c r="R67" i="13"/>
  <c r="R67" i="12"/>
  <c r="R70" i="11"/>
  <c r="R58" i="10"/>
  <c r="S73" i="28"/>
  <c r="S73" i="9"/>
  <c r="S77" i="18"/>
  <c r="R71" i="12"/>
  <c r="R70" i="22"/>
  <c r="S73" i="4"/>
  <c r="R71" i="16"/>
  <c r="S77" i="25"/>
  <c r="R71" i="15"/>
  <c r="R67" i="28"/>
  <c r="R86" i="14"/>
  <c r="R71" i="24"/>
  <c r="R70" i="23"/>
  <c r="R75" i="22"/>
  <c r="S73" i="22"/>
  <c r="S73" i="11"/>
  <c r="S73" i="10"/>
  <c r="S12" i="28"/>
  <c r="S12" i="22"/>
  <c r="S12" i="23"/>
  <c r="S12" i="26"/>
  <c r="S12" i="12"/>
  <c r="S73" i="26"/>
  <c r="S73" i="17"/>
  <c r="R71" i="27"/>
  <c r="R86" i="28"/>
  <c r="R86" i="10"/>
  <c r="R86" i="23"/>
  <c r="S76" i="1"/>
  <c r="S76" i="16"/>
  <c r="S76" i="26"/>
  <c r="R64" i="4"/>
  <c r="R64" i="28"/>
  <c r="R64" i="22"/>
  <c r="R58" i="27"/>
  <c r="R58" i="12"/>
  <c r="R75" i="28"/>
  <c r="S82" i="14"/>
  <c r="S82" i="16"/>
  <c r="S82" i="27"/>
  <c r="S82" i="24"/>
  <c r="R61" i="12"/>
  <c r="S68" i="13"/>
  <c r="S68" i="11"/>
  <c r="S68" i="25"/>
  <c r="S68" i="28"/>
  <c r="S68" i="19"/>
  <c r="R67" i="10"/>
  <c r="S84" i="23"/>
  <c r="S84" i="19"/>
  <c r="S84" i="13"/>
  <c r="S84" i="15"/>
  <c r="S84" i="10"/>
  <c r="R75" i="24"/>
  <c r="S35" i="11"/>
  <c r="S35" i="14"/>
  <c r="S35" i="22"/>
  <c r="S35" i="10"/>
  <c r="S35" i="26"/>
  <c r="S77" i="1"/>
  <c r="S77" i="23"/>
  <c r="S77" i="24"/>
  <c r="S77" i="14"/>
  <c r="R70" i="24"/>
  <c r="R75" i="23"/>
  <c r="R61" i="18"/>
  <c r="R61" i="16"/>
  <c r="R61" i="24"/>
  <c r="R67" i="27"/>
  <c r="R67" i="25"/>
  <c r="R70" i="9"/>
  <c r="R70" i="18"/>
  <c r="R58" i="28"/>
  <c r="R86" i="11"/>
  <c r="R71" i="25"/>
  <c r="R70" i="13"/>
  <c r="R71" i="1"/>
  <c r="R75" i="1"/>
  <c r="R70" i="4"/>
  <c r="S76" i="12"/>
  <c r="R58" i="11"/>
  <c r="R71" i="26"/>
  <c r="R58" i="1"/>
  <c r="R70" i="16"/>
  <c r="R75" i="18"/>
  <c r="R70" i="28"/>
  <c r="R75" i="13"/>
  <c r="R71" i="17"/>
  <c r="S73" i="18"/>
  <c r="S73" i="16"/>
  <c r="S73" i="19"/>
  <c r="S73" i="15"/>
  <c r="S12" i="1"/>
  <c r="S12" i="15"/>
  <c r="S12" i="27"/>
  <c r="S12" i="14"/>
  <c r="S12" i="17"/>
  <c r="U75" i="1" l="1"/>
  <c r="V68" i="1"/>
  <c r="U58" i="1"/>
  <c r="V82" i="1"/>
  <c r="V84" i="1"/>
  <c r="T75" i="11"/>
  <c r="T75" i="26"/>
  <c r="T64" i="24"/>
  <c r="T75" i="13"/>
  <c r="T75" i="18"/>
  <c r="T75" i="22"/>
  <c r="T64" i="16"/>
  <c r="T64" i="18"/>
  <c r="T64" i="27"/>
  <c r="T64" i="26"/>
  <c r="T61" i="28"/>
  <c r="T70" i="26"/>
  <c r="T70" i="19"/>
  <c r="T86" i="1"/>
  <c r="T86" i="16"/>
  <c r="T86" i="9"/>
  <c r="T67" i="1"/>
  <c r="T67" i="16"/>
  <c r="T67" i="14"/>
  <c r="T75" i="10"/>
  <c r="T75" i="17"/>
  <c r="T64" i="23"/>
  <c r="T64" i="19"/>
  <c r="T61" i="10"/>
  <c r="T71" i="13"/>
  <c r="T70" i="27"/>
  <c r="T58" i="15"/>
  <c r="T58" i="24"/>
  <c r="T75" i="25"/>
  <c r="T61" i="4"/>
  <c r="T61" i="11"/>
  <c r="T71" i="18"/>
  <c r="T71" i="4"/>
  <c r="T71" i="19"/>
  <c r="T86" i="4"/>
  <c r="T58" i="26"/>
  <c r="T58" i="14"/>
  <c r="R36" i="25"/>
  <c r="R36" i="18"/>
  <c r="R36" i="16"/>
  <c r="R36" i="10"/>
  <c r="R36" i="24"/>
  <c r="R84" i="17"/>
  <c r="R84" i="11"/>
  <c r="R84" i="26"/>
  <c r="R84" i="9"/>
  <c r="R84" i="28"/>
  <c r="R68" i="19"/>
  <c r="R68" i="17"/>
  <c r="R68" i="28"/>
  <c r="R68" i="24"/>
  <c r="R68" i="10"/>
  <c r="R30" i="4"/>
  <c r="R30" i="13"/>
  <c r="R30" i="23"/>
  <c r="R30" i="11"/>
  <c r="R30" i="25"/>
  <c r="R78" i="18"/>
  <c r="R78" i="17"/>
  <c r="R78" i="16"/>
  <c r="R78" i="19"/>
  <c r="R78" i="25"/>
  <c r="S36" i="10"/>
  <c r="S36" i="12"/>
  <c r="S36" i="18"/>
  <c r="S36" i="24"/>
  <c r="S36" i="16"/>
  <c r="T58" i="1"/>
  <c r="S39" i="12"/>
  <c r="S39" i="22"/>
  <c r="S39" i="11"/>
  <c r="S39" i="18"/>
  <c r="S39" i="15"/>
  <c r="S52" i="26"/>
  <c r="S52" i="19"/>
  <c r="S52" i="9"/>
  <c r="S52" i="14"/>
  <c r="S52" i="25"/>
  <c r="S59" i="1"/>
  <c r="S59" i="15"/>
  <c r="S59" i="17"/>
  <c r="S59" i="24"/>
  <c r="S59" i="13"/>
  <c r="T58" i="11"/>
  <c r="S79" i="22"/>
  <c r="S79" i="9"/>
  <c r="S79" i="11"/>
  <c r="S79" i="17"/>
  <c r="S79" i="23"/>
  <c r="R44" i="4"/>
  <c r="R44" i="9"/>
  <c r="R44" i="12"/>
  <c r="R44" i="14"/>
  <c r="R44" i="19"/>
  <c r="S48" i="27"/>
  <c r="S48" i="25"/>
  <c r="S48" i="17"/>
  <c r="S48" i="9"/>
  <c r="S48" i="11"/>
  <c r="S53" i="4"/>
  <c r="S53" i="26"/>
  <c r="S53" i="27"/>
  <c r="S53" i="11"/>
  <c r="S53" i="9"/>
  <c r="T71" i="1"/>
  <c r="R48" i="4"/>
  <c r="R48" i="27"/>
  <c r="R48" i="13"/>
  <c r="R48" i="10"/>
  <c r="R48" i="17"/>
  <c r="R31" i="4"/>
  <c r="R31" i="19"/>
  <c r="R31" i="26"/>
  <c r="R31" i="22"/>
  <c r="R31" i="18"/>
  <c r="R60" i="12"/>
  <c r="R60" i="18"/>
  <c r="R60" i="19"/>
  <c r="R60" i="22"/>
  <c r="R60" i="9"/>
  <c r="S11" i="4"/>
  <c r="S11" i="1"/>
  <c r="S11" i="22"/>
  <c r="S11" i="15"/>
  <c r="S11" i="17"/>
  <c r="S75" i="12"/>
  <c r="S75" i="27"/>
  <c r="S75" i="19"/>
  <c r="S75" i="28"/>
  <c r="S75" i="15"/>
  <c r="R23" i="23"/>
  <c r="R23" i="26"/>
  <c r="R23" i="10"/>
  <c r="R23" i="14"/>
  <c r="R23" i="9"/>
  <c r="S18" i="4"/>
  <c r="S18" i="24"/>
  <c r="S18" i="27"/>
  <c r="S18" i="22"/>
  <c r="S18" i="16"/>
  <c r="S20" i="4"/>
  <c r="S20" i="18"/>
  <c r="S20" i="19"/>
  <c r="S20" i="17"/>
  <c r="S20" i="9"/>
  <c r="S64" i="11"/>
  <c r="S64" i="13"/>
  <c r="S64" i="9"/>
  <c r="S64" i="22"/>
  <c r="S64" i="17"/>
  <c r="S57" i="1"/>
  <c r="S57" i="17"/>
  <c r="S57" i="22"/>
  <c r="S57" i="19"/>
  <c r="S57" i="10"/>
  <c r="S22" i="27"/>
  <c r="S22" i="14"/>
  <c r="S22" i="13"/>
  <c r="S22" i="26"/>
  <c r="S22" i="18"/>
  <c r="T67" i="25"/>
  <c r="T61" i="18"/>
  <c r="R14" i="1"/>
  <c r="R14" i="9"/>
  <c r="R14" i="14"/>
  <c r="R14" i="19"/>
  <c r="R14" i="10"/>
  <c r="T70" i="24"/>
  <c r="R40" i="10"/>
  <c r="R40" i="22"/>
  <c r="R40" i="19"/>
  <c r="R40" i="28"/>
  <c r="R40" i="27"/>
  <c r="R38" i="9"/>
  <c r="R38" i="24"/>
  <c r="R38" i="11"/>
  <c r="R38" i="19"/>
  <c r="R38" i="10"/>
  <c r="S44" i="16"/>
  <c r="S44" i="10"/>
  <c r="S44" i="26"/>
  <c r="S44" i="19"/>
  <c r="S81" i="4"/>
  <c r="S81" i="15"/>
  <c r="S81" i="19"/>
  <c r="S81" i="25"/>
  <c r="S81" i="16"/>
  <c r="R11" i="4"/>
  <c r="R11" i="1"/>
  <c r="R11" i="12"/>
  <c r="R11" i="15"/>
  <c r="R11" i="27"/>
  <c r="T58" i="27"/>
  <c r="R73" i="9"/>
  <c r="R73" i="1"/>
  <c r="R73" i="26"/>
  <c r="R73" i="12"/>
  <c r="R73" i="24"/>
  <c r="R59" i="9"/>
  <c r="R59" i="4"/>
  <c r="R59" i="15"/>
  <c r="R59" i="27"/>
  <c r="R59" i="18"/>
  <c r="R15" i="1"/>
  <c r="R15" i="16"/>
  <c r="R15" i="22"/>
  <c r="R15" i="27"/>
  <c r="R15" i="24"/>
  <c r="R22" i="10"/>
  <c r="R22" i="12"/>
  <c r="R22" i="22"/>
  <c r="R22" i="26"/>
  <c r="R22" i="24"/>
  <c r="R49" i="27"/>
  <c r="R49" i="12"/>
  <c r="R49" i="9"/>
  <c r="R49" i="13"/>
  <c r="R49" i="11"/>
  <c r="S66" i="1"/>
  <c r="S66" i="27"/>
  <c r="S66" i="17"/>
  <c r="S66" i="15"/>
  <c r="S66" i="14"/>
  <c r="S66" i="10"/>
  <c r="T86" i="10"/>
  <c r="S7" i="25"/>
  <c r="S7" i="9"/>
  <c r="S7" i="17"/>
  <c r="S7" i="16"/>
  <c r="S7" i="18"/>
  <c r="R85" i="19"/>
  <c r="R85" i="24"/>
  <c r="R85" i="23"/>
  <c r="R85" i="14"/>
  <c r="R85" i="22"/>
  <c r="S15" i="4"/>
  <c r="S15" i="28"/>
  <c r="S15" i="23"/>
  <c r="S15" i="11"/>
  <c r="S15" i="14"/>
  <c r="S14" i="19"/>
  <c r="S14" i="23"/>
  <c r="S14" i="28"/>
  <c r="S14" i="12"/>
  <c r="S14" i="26"/>
  <c r="S61" i="1"/>
  <c r="S61" i="23"/>
  <c r="S61" i="15"/>
  <c r="S61" i="14"/>
  <c r="S61" i="16"/>
  <c r="R27" i="17"/>
  <c r="R27" i="10"/>
  <c r="R27" i="24"/>
  <c r="R27" i="12"/>
  <c r="R27" i="13"/>
  <c r="R42" i="15"/>
  <c r="R42" i="25"/>
  <c r="R42" i="19"/>
  <c r="R42" i="11"/>
  <c r="R42" i="17"/>
  <c r="R72" i="25"/>
  <c r="R72" i="27"/>
  <c r="R72" i="11"/>
  <c r="R72" i="26"/>
  <c r="R72" i="24"/>
  <c r="R77" i="1"/>
  <c r="R77" i="13"/>
  <c r="R77" i="26"/>
  <c r="R77" i="25"/>
  <c r="R77" i="4"/>
  <c r="S45" i="9"/>
  <c r="S45" i="1"/>
  <c r="S45" i="17"/>
  <c r="S45" i="23"/>
  <c r="R63" i="10"/>
  <c r="R63" i="13"/>
  <c r="R63" i="14"/>
  <c r="R63" i="15"/>
  <c r="R63" i="19"/>
  <c r="R43" i="23"/>
  <c r="R43" i="1"/>
  <c r="R43" i="17"/>
  <c r="R43" i="12"/>
  <c r="R43" i="19"/>
  <c r="S71" i="16"/>
  <c r="S71" i="28"/>
  <c r="S71" i="9"/>
  <c r="S71" i="11"/>
  <c r="S71" i="27"/>
  <c r="S41" i="4"/>
  <c r="S41" i="13"/>
  <c r="S41" i="19"/>
  <c r="S41" i="16"/>
  <c r="S41" i="9"/>
  <c r="R10" i="13"/>
  <c r="R10" i="28"/>
  <c r="R10" i="15"/>
  <c r="R10" i="12"/>
  <c r="R10" i="25"/>
  <c r="S32" i="1"/>
  <c r="S32" i="25"/>
  <c r="S32" i="24"/>
  <c r="S32" i="17"/>
  <c r="S32" i="26"/>
  <c r="T70" i="23"/>
  <c r="S30" i="16"/>
  <c r="S30" i="14"/>
  <c r="S30" i="24"/>
  <c r="S30" i="26"/>
  <c r="S30" i="25"/>
  <c r="S65" i="1"/>
  <c r="S65" i="26"/>
  <c r="S65" i="9"/>
  <c r="S65" i="28"/>
  <c r="S65" i="14"/>
  <c r="R12" i="27"/>
  <c r="R12" i="24"/>
  <c r="R12" i="12"/>
  <c r="R12" i="19"/>
  <c r="R12" i="26"/>
  <c r="R17" i="16"/>
  <c r="R17" i="14"/>
  <c r="R17" i="27"/>
  <c r="R17" i="28"/>
  <c r="R17" i="12"/>
  <c r="R32" i="9"/>
  <c r="R32" i="17"/>
  <c r="R32" i="24"/>
  <c r="R32" i="14"/>
  <c r="R32" i="13"/>
  <c r="S31" i="24"/>
  <c r="S31" i="25"/>
  <c r="S31" i="14"/>
  <c r="S31" i="23"/>
  <c r="S31" i="12"/>
  <c r="S70" i="14"/>
  <c r="S70" i="1"/>
  <c r="S70" i="13"/>
  <c r="S70" i="23"/>
  <c r="S70" i="17"/>
  <c r="R83" i="4"/>
  <c r="R83" i="18"/>
  <c r="R83" i="11"/>
  <c r="R83" i="16"/>
  <c r="R83" i="26"/>
  <c r="R69" i="16"/>
  <c r="R69" i="12"/>
  <c r="R69" i="24"/>
  <c r="R69" i="23"/>
  <c r="R69" i="10"/>
  <c r="S63" i="24"/>
  <c r="S63" i="23"/>
  <c r="S63" i="19"/>
  <c r="S63" i="15"/>
  <c r="S63" i="12"/>
  <c r="S83" i="12"/>
  <c r="S83" i="26"/>
  <c r="S83" i="28"/>
  <c r="S83" i="10"/>
  <c r="S83" i="11"/>
  <c r="S55" i="19"/>
  <c r="S55" i="12"/>
  <c r="S55" i="22"/>
  <c r="S55" i="23"/>
  <c r="S55" i="28"/>
  <c r="S28" i="1"/>
  <c r="S28" i="4"/>
  <c r="S28" i="12"/>
  <c r="S28" i="27"/>
  <c r="S28" i="18"/>
  <c r="S23" i="4"/>
  <c r="S23" i="18"/>
  <c r="S23" i="22"/>
  <c r="S23" i="10"/>
  <c r="S23" i="17"/>
  <c r="S23" i="15"/>
  <c r="T67" i="12"/>
  <c r="R39" i="15"/>
  <c r="R39" i="1"/>
  <c r="R39" i="4"/>
  <c r="R39" i="19"/>
  <c r="R39" i="14"/>
  <c r="S60" i="11"/>
  <c r="S60" i="28"/>
  <c r="S60" i="9"/>
  <c r="S60" i="13"/>
  <c r="S60" i="25"/>
  <c r="R66" i="1"/>
  <c r="R66" i="22"/>
  <c r="R66" i="24"/>
  <c r="R66" i="25"/>
  <c r="R66" i="13"/>
  <c r="R65" i="4"/>
  <c r="R65" i="28"/>
  <c r="R65" i="19"/>
  <c r="R65" i="25"/>
  <c r="R65" i="12"/>
  <c r="R28" i="15"/>
  <c r="R28" i="22"/>
  <c r="R28" i="9"/>
  <c r="R28" i="25"/>
  <c r="R28" i="14"/>
  <c r="R6" i="19"/>
  <c r="R6" i="28"/>
  <c r="R6" i="17"/>
  <c r="R6" i="23"/>
  <c r="R6" i="22"/>
  <c r="R50" i="1"/>
  <c r="R50" i="10"/>
  <c r="R50" i="12"/>
  <c r="R50" i="28"/>
  <c r="R50" i="22"/>
  <c r="S74" i="1"/>
  <c r="S74" i="19"/>
  <c r="S74" i="4"/>
  <c r="S74" i="9"/>
  <c r="S74" i="13"/>
  <c r="R13" i="9"/>
  <c r="R13" i="18"/>
  <c r="R13" i="28"/>
  <c r="R13" i="27"/>
  <c r="R13" i="26"/>
  <c r="R54" i="24"/>
  <c r="R54" i="17"/>
  <c r="R54" i="27"/>
  <c r="R54" i="11"/>
  <c r="R54" i="13"/>
  <c r="T67" i="26"/>
  <c r="S51" i="28"/>
  <c r="S51" i="9"/>
  <c r="S51" i="19"/>
  <c r="S51" i="23"/>
  <c r="S51" i="12"/>
  <c r="S47" i="9"/>
  <c r="S47" i="28"/>
  <c r="S47" i="27"/>
  <c r="S47" i="26"/>
  <c r="S47" i="18"/>
  <c r="S10" i="4"/>
  <c r="S10" i="9"/>
  <c r="S10" i="13"/>
  <c r="S10" i="10"/>
  <c r="S10" i="15"/>
  <c r="S10" i="19"/>
  <c r="S34" i="24"/>
  <c r="S34" i="27"/>
  <c r="S34" i="23"/>
  <c r="S34" i="17"/>
  <c r="S34" i="25"/>
  <c r="S86" i="26"/>
  <c r="S86" i="13"/>
  <c r="S86" i="12"/>
  <c r="S86" i="17"/>
  <c r="S86" i="11"/>
  <c r="S5" i="10"/>
  <c r="S5" i="25"/>
  <c r="S5" i="15"/>
  <c r="S5" i="24"/>
  <c r="S5" i="12"/>
  <c r="S5" i="13"/>
  <c r="R33" i="28"/>
  <c r="R33" i="1"/>
  <c r="R33" i="19"/>
  <c r="R33" i="13"/>
  <c r="R33" i="15"/>
  <c r="S72" i="10"/>
  <c r="S72" i="1"/>
  <c r="S72" i="19"/>
  <c r="S72" i="15"/>
  <c r="S72" i="9"/>
  <c r="R24" i="1"/>
  <c r="R24" i="27"/>
  <c r="R24" i="24"/>
  <c r="R24" i="17"/>
  <c r="R24" i="18"/>
  <c r="S58" i="1"/>
  <c r="S58" i="25"/>
  <c r="S58" i="27"/>
  <c r="S58" i="13"/>
  <c r="S58" i="17"/>
  <c r="R81" i="18"/>
  <c r="R81" i="15"/>
  <c r="R81" i="14"/>
  <c r="R81" i="4"/>
  <c r="R81" i="17"/>
  <c r="R52" i="9"/>
  <c r="R52" i="28"/>
  <c r="R52" i="25"/>
  <c r="R52" i="19"/>
  <c r="R52" i="22"/>
  <c r="S16" i="4"/>
  <c r="S16" i="24"/>
  <c r="S16" i="19"/>
  <c r="S16" i="10"/>
  <c r="S16" i="28"/>
  <c r="R47" i="1"/>
  <c r="R47" i="13"/>
  <c r="R47" i="25"/>
  <c r="R47" i="23"/>
  <c r="R47" i="27"/>
  <c r="S33" i="17"/>
  <c r="S33" i="26"/>
  <c r="S33" i="9"/>
  <c r="S33" i="16"/>
  <c r="S62" i="13"/>
  <c r="S62" i="15"/>
  <c r="S62" i="16"/>
  <c r="S62" i="28"/>
  <c r="S67" i="10"/>
  <c r="S67" i="17"/>
  <c r="S67" i="11"/>
  <c r="S67" i="22"/>
  <c r="S67" i="24"/>
  <c r="R26" i="9"/>
  <c r="R26" i="23"/>
  <c r="R26" i="13"/>
  <c r="R26" i="14"/>
  <c r="R26" i="11"/>
  <c r="S37" i="9"/>
  <c r="S37" i="12"/>
  <c r="S37" i="26"/>
  <c r="S37" i="13"/>
  <c r="S37" i="27"/>
  <c r="R46" i="19"/>
  <c r="R46" i="12"/>
  <c r="R46" i="17"/>
  <c r="R46" i="26"/>
  <c r="R46" i="28"/>
  <c r="R51" i="1"/>
  <c r="R51" i="16"/>
  <c r="R51" i="22"/>
  <c r="R51" i="17"/>
  <c r="R51" i="12"/>
  <c r="S80" i="25"/>
  <c r="S80" i="12"/>
  <c r="S80" i="26"/>
  <c r="S80" i="23"/>
  <c r="S80" i="11"/>
  <c r="S24" i="19"/>
  <c r="S24" i="13"/>
  <c r="S24" i="24"/>
  <c r="S24" i="23"/>
  <c r="S24" i="9"/>
  <c r="S56" i="10"/>
  <c r="S56" i="18"/>
  <c r="S56" i="24"/>
  <c r="S56" i="25"/>
  <c r="S56" i="12"/>
  <c r="S13" i="23"/>
  <c r="S13" i="18"/>
  <c r="S13" i="16"/>
  <c r="S13" i="25"/>
  <c r="R57" i="14"/>
  <c r="R57" i="23"/>
  <c r="R57" i="9"/>
  <c r="R57" i="12"/>
  <c r="R57" i="27"/>
  <c r="R25" i="4"/>
  <c r="R25" i="1"/>
  <c r="R25" i="9"/>
  <c r="R25" i="15"/>
  <c r="R25" i="27"/>
  <c r="R53" i="19"/>
  <c r="R53" i="17"/>
  <c r="R53" i="12"/>
  <c r="R53" i="25"/>
  <c r="R53" i="27"/>
  <c r="S25" i="28"/>
  <c r="S25" i="23"/>
  <c r="S25" i="27"/>
  <c r="S25" i="11"/>
  <c r="S25" i="12"/>
  <c r="R74" i="22"/>
  <c r="R74" i="23"/>
  <c r="R74" i="11"/>
  <c r="R74" i="13"/>
  <c r="R74" i="4"/>
  <c r="R37" i="28"/>
  <c r="R37" i="4"/>
  <c r="R37" i="17"/>
  <c r="R37" i="26"/>
  <c r="R37" i="24"/>
  <c r="R16" i="23"/>
  <c r="R16" i="16"/>
  <c r="R16" i="14"/>
  <c r="R16" i="19"/>
  <c r="R16" i="24"/>
  <c r="R56" i="1"/>
  <c r="R56" i="4"/>
  <c r="R56" i="22"/>
  <c r="R56" i="14"/>
  <c r="R56" i="15"/>
  <c r="R55" i="14"/>
  <c r="R55" i="28"/>
  <c r="R55" i="18"/>
  <c r="R55" i="13"/>
  <c r="R55" i="22"/>
  <c r="S54" i="24"/>
  <c r="S54" i="22"/>
  <c r="S54" i="14"/>
  <c r="S54" i="26"/>
  <c r="S54" i="19"/>
  <c r="S46" i="23"/>
  <c r="S46" i="22"/>
  <c r="S46" i="17"/>
  <c r="S46" i="24"/>
  <c r="S46" i="14"/>
  <c r="S42" i="1"/>
  <c r="S42" i="15"/>
  <c r="S42" i="14"/>
  <c r="S42" i="25"/>
  <c r="S42" i="27"/>
  <c r="S6" i="17"/>
  <c r="S6" i="18"/>
  <c r="S6" i="19"/>
  <c r="S6" i="13"/>
  <c r="S6" i="28"/>
  <c r="S50" i="9"/>
  <c r="S50" i="10"/>
  <c r="S50" i="28"/>
  <c r="S50" i="16"/>
  <c r="S50" i="26"/>
  <c r="V12" i="1"/>
  <c r="S26" i="1"/>
  <c r="S26" i="10"/>
  <c r="S26" i="13"/>
  <c r="S26" i="28"/>
  <c r="S26" i="15"/>
  <c r="R7" i="4"/>
  <c r="R7" i="19"/>
  <c r="R7" i="14"/>
  <c r="R7" i="16"/>
  <c r="R7" i="26"/>
  <c r="R82" i="24"/>
  <c r="R82" i="23"/>
  <c r="R82" i="9"/>
  <c r="R82" i="13"/>
  <c r="R82" i="25"/>
  <c r="R20" i="17"/>
  <c r="R20" i="15"/>
  <c r="R20" i="4"/>
  <c r="R20" i="9"/>
  <c r="R20" i="10"/>
  <c r="R62" i="14"/>
  <c r="R62" i="22"/>
  <c r="R62" i="25"/>
  <c r="R62" i="12"/>
  <c r="R62" i="17"/>
  <c r="R19" i="12"/>
  <c r="R19" i="22"/>
  <c r="R19" i="19"/>
  <c r="R19" i="11"/>
  <c r="R19" i="17"/>
  <c r="S78" i="1"/>
  <c r="S78" i="28"/>
  <c r="S78" i="14"/>
  <c r="S78" i="24"/>
  <c r="S78" i="15"/>
  <c r="R35" i="18"/>
  <c r="R35" i="11"/>
  <c r="R35" i="9"/>
  <c r="R35" i="28"/>
  <c r="R35" i="24"/>
  <c r="S85" i="1"/>
  <c r="S85" i="18"/>
  <c r="S85" i="23"/>
  <c r="S85" i="27"/>
  <c r="S85" i="14"/>
  <c r="R80" i="4"/>
  <c r="R80" i="24"/>
  <c r="R80" i="25"/>
  <c r="R80" i="14"/>
  <c r="R80" i="19"/>
  <c r="R41" i="4"/>
  <c r="R41" i="13"/>
  <c r="R41" i="22"/>
  <c r="R41" i="10"/>
  <c r="R41" i="24"/>
  <c r="R45" i="4"/>
  <c r="R45" i="27"/>
  <c r="R45" i="11"/>
  <c r="R45" i="25"/>
  <c r="R45" i="18"/>
  <c r="R18" i="14"/>
  <c r="R18" i="28"/>
  <c r="R18" i="18"/>
  <c r="R18" i="22"/>
  <c r="R18" i="27"/>
  <c r="R79" i="17"/>
  <c r="R79" i="12"/>
  <c r="R79" i="25"/>
  <c r="R79" i="9"/>
  <c r="R79" i="10"/>
  <c r="R34" i="26"/>
  <c r="R34" i="28"/>
  <c r="R34" i="13"/>
  <c r="R34" i="18"/>
  <c r="R34" i="25"/>
  <c r="S19" i="15"/>
  <c r="S19" i="16"/>
  <c r="S19" i="26"/>
  <c r="S19" i="28"/>
  <c r="S19" i="23"/>
  <c r="S49" i="9"/>
  <c r="S49" i="15"/>
  <c r="S49" i="26"/>
  <c r="S49" i="16"/>
  <c r="S49" i="22"/>
  <c r="S9" i="1"/>
  <c r="S9" i="15"/>
  <c r="S9" i="26"/>
  <c r="S9" i="17"/>
  <c r="S9" i="24"/>
  <c r="S38" i="4"/>
  <c r="S38" i="26"/>
  <c r="S38" i="18"/>
  <c r="S38" i="25"/>
  <c r="S38" i="16"/>
  <c r="S40" i="16"/>
  <c r="S40" i="28"/>
  <c r="S40" i="13"/>
  <c r="S40" i="19"/>
  <c r="S40" i="25"/>
  <c r="S43" i="9"/>
  <c r="S43" i="14"/>
  <c r="S43" i="22"/>
  <c r="S43" i="23"/>
  <c r="S43" i="19"/>
  <c r="U71" i="1"/>
  <c r="R21" i="4"/>
  <c r="R21" i="23"/>
  <c r="R21" i="27"/>
  <c r="R21" i="19"/>
  <c r="R21" i="24"/>
  <c r="R29" i="27"/>
  <c r="R29" i="4"/>
  <c r="R29" i="10"/>
  <c r="R29" i="17"/>
  <c r="R29" i="16"/>
  <c r="S17" i="4"/>
  <c r="S17" i="13"/>
  <c r="S17" i="17"/>
  <c r="S17" i="22"/>
  <c r="S17" i="24"/>
  <c r="S21" i="4"/>
  <c r="S21" i="13"/>
  <c r="S21" i="24"/>
  <c r="S21" i="18"/>
  <c r="S21" i="17"/>
  <c r="R76" i="25"/>
  <c r="R76" i="4"/>
  <c r="R76" i="17"/>
  <c r="R76" i="15"/>
  <c r="R76" i="16"/>
  <c r="R8" i="19"/>
  <c r="R8" i="11"/>
  <c r="R8" i="26"/>
  <c r="R8" i="23"/>
  <c r="R8" i="14"/>
  <c r="R5" i="18"/>
  <c r="R5" i="14"/>
  <c r="R5" i="19"/>
  <c r="R5" i="9"/>
  <c r="R5" i="27"/>
  <c r="R9" i="26"/>
  <c r="R9" i="16"/>
  <c r="R9" i="14"/>
  <c r="R9" i="27"/>
  <c r="R9" i="19"/>
  <c r="S27" i="24"/>
  <c r="S27" i="14"/>
  <c r="S27" i="12"/>
  <c r="S27" i="18"/>
  <c r="S27" i="15"/>
  <c r="U86" i="1"/>
  <c r="S8" i="22"/>
  <c r="S8" i="13"/>
  <c r="S8" i="11"/>
  <c r="S8" i="17"/>
  <c r="S8" i="9"/>
  <c r="S69" i="14"/>
  <c r="S69" i="13"/>
  <c r="S69" i="24"/>
  <c r="S69" i="28"/>
  <c r="S69" i="19"/>
  <c r="S29" i="10"/>
  <c r="S29" i="9"/>
  <c r="S29" i="14"/>
  <c r="S29" i="15"/>
  <c r="S29" i="27"/>
  <c r="R36" i="1"/>
  <c r="R36" i="22"/>
  <c r="R84" i="27"/>
  <c r="R68" i="9"/>
  <c r="R68" i="23"/>
  <c r="T70" i="28"/>
  <c r="R30" i="12"/>
  <c r="R78" i="22"/>
  <c r="R78" i="10"/>
  <c r="S36" i="26"/>
  <c r="S36" i="23"/>
  <c r="S39" i="13"/>
  <c r="S39" i="19"/>
  <c r="S52" i="11"/>
  <c r="S52" i="17"/>
  <c r="S59" i="12"/>
  <c r="S59" i="22"/>
  <c r="S79" i="16"/>
  <c r="S79" i="12"/>
  <c r="T75" i="1"/>
  <c r="R44" i="10"/>
  <c r="R44" i="24"/>
  <c r="R44" i="11"/>
  <c r="S48" i="23"/>
  <c r="S48" i="18"/>
  <c r="S48" i="16"/>
  <c r="S53" i="19"/>
  <c r="S53" i="28"/>
  <c r="S53" i="23"/>
  <c r="S53" i="10"/>
  <c r="R48" i="23"/>
  <c r="R48" i="16"/>
  <c r="R48" i="15"/>
  <c r="R48" i="12"/>
  <c r="R48" i="25"/>
  <c r="T70" i="13"/>
  <c r="R31" i="24"/>
  <c r="R31" i="17"/>
  <c r="R31" i="28"/>
  <c r="R31" i="10"/>
  <c r="R31" i="13"/>
  <c r="R60" i="1"/>
  <c r="R60" i="15"/>
  <c r="R60" i="23"/>
  <c r="R60" i="10"/>
  <c r="R60" i="28"/>
  <c r="S11" i="13"/>
  <c r="S11" i="16"/>
  <c r="S11" i="28"/>
  <c r="S11" i="23"/>
  <c r="S75" i="4"/>
  <c r="S75" i="10"/>
  <c r="S75" i="9"/>
  <c r="S75" i="24"/>
  <c r="S75" i="17"/>
  <c r="R23" i="4"/>
  <c r="R23" i="16"/>
  <c r="R23" i="19"/>
  <c r="R23" i="27"/>
  <c r="R23" i="25"/>
  <c r="S18" i="18"/>
  <c r="S18" i="25"/>
  <c r="S18" i="11"/>
  <c r="S18" i="17"/>
  <c r="S18" i="14"/>
  <c r="S20" i="1"/>
  <c r="S20" i="26"/>
  <c r="S20" i="16"/>
  <c r="S20" i="27"/>
  <c r="S20" i="10"/>
  <c r="S64" i="1"/>
  <c r="S64" i="14"/>
  <c r="S64" i="23"/>
  <c r="S64" i="19"/>
  <c r="S64" i="12"/>
  <c r="T58" i="28"/>
  <c r="S57" i="4"/>
  <c r="S57" i="26"/>
  <c r="S57" i="27"/>
  <c r="S57" i="23"/>
  <c r="S57" i="25"/>
  <c r="S22" i="4"/>
  <c r="S22" i="10"/>
  <c r="S22" i="16"/>
  <c r="S22" i="22"/>
  <c r="S22" i="11"/>
  <c r="S22" i="23"/>
  <c r="T70" i="9"/>
  <c r="R14" i="18"/>
  <c r="R14" i="26"/>
  <c r="R14" i="24"/>
  <c r="R14" i="12"/>
  <c r="R14" i="13"/>
  <c r="T75" i="23"/>
  <c r="R40" i="1"/>
  <c r="R40" i="26"/>
  <c r="R40" i="14"/>
  <c r="R40" i="23"/>
  <c r="R40" i="13"/>
  <c r="R38" i="4"/>
  <c r="R38" i="17"/>
  <c r="R38" i="25"/>
  <c r="R38" i="15"/>
  <c r="R38" i="28"/>
  <c r="S44" i="4"/>
  <c r="S44" i="27"/>
  <c r="S44" i="24"/>
  <c r="S44" i="23"/>
  <c r="S44" i="22"/>
  <c r="S44" i="15"/>
  <c r="S81" i="1"/>
  <c r="S81" i="28"/>
  <c r="S81" i="22"/>
  <c r="S81" i="10"/>
  <c r="S81" i="13"/>
  <c r="T61" i="12"/>
  <c r="R11" i="14"/>
  <c r="R11" i="17"/>
  <c r="R11" i="11"/>
  <c r="R11" i="25"/>
  <c r="R11" i="13"/>
  <c r="T58" i="12"/>
  <c r="T64" i="4"/>
  <c r="R73" i="25"/>
  <c r="R73" i="19"/>
  <c r="R73" i="4"/>
  <c r="R73" i="27"/>
  <c r="R73" i="18"/>
  <c r="R59" i="1"/>
  <c r="R59" i="12"/>
  <c r="R59" i="11"/>
  <c r="R59" i="24"/>
  <c r="R59" i="25"/>
  <c r="R15" i="9"/>
  <c r="R15" i="4"/>
  <c r="R15" i="10"/>
  <c r="R15" i="13"/>
  <c r="R15" i="14"/>
  <c r="R22" i="11"/>
  <c r="R22" i="9"/>
  <c r="R22" i="23"/>
  <c r="R22" i="16"/>
  <c r="R22" i="14"/>
  <c r="R49" i="23"/>
  <c r="R49" i="25"/>
  <c r="R49" i="24"/>
  <c r="R49" i="10"/>
  <c r="R49" i="28"/>
  <c r="S66" i="4"/>
  <c r="S66" i="23"/>
  <c r="S66" i="19"/>
  <c r="S66" i="22"/>
  <c r="S66" i="16"/>
  <c r="T86" i="23"/>
  <c r="S7" i="27"/>
  <c r="S7" i="24"/>
  <c r="S7" i="22"/>
  <c r="S7" i="23"/>
  <c r="S7" i="11"/>
  <c r="R85" i="15"/>
  <c r="R85" i="13"/>
  <c r="R85" i="16"/>
  <c r="R85" i="12"/>
  <c r="R85" i="26"/>
  <c r="S15" i="1"/>
  <c r="S15" i="18"/>
  <c r="S15" i="16"/>
  <c r="S15" i="12"/>
  <c r="S15" i="15"/>
  <c r="S14" i="4"/>
  <c r="S14" i="9"/>
  <c r="S14" i="25"/>
  <c r="S14" i="24"/>
  <c r="S14" i="11"/>
  <c r="S61" i="22"/>
  <c r="S61" i="19"/>
  <c r="S61" i="25"/>
  <c r="S61" i="10"/>
  <c r="S61" i="26"/>
  <c r="R27" i="11"/>
  <c r="R27" i="14"/>
  <c r="R27" i="22"/>
  <c r="R27" i="19"/>
  <c r="R27" i="27"/>
  <c r="R42" i="1"/>
  <c r="R42" i="4"/>
  <c r="R42" i="13"/>
  <c r="R42" i="10"/>
  <c r="R42" i="22"/>
  <c r="R72" i="22"/>
  <c r="R72" i="16"/>
  <c r="R72" i="14"/>
  <c r="R72" i="10"/>
  <c r="R72" i="12"/>
  <c r="R77" i="16"/>
  <c r="R77" i="11"/>
  <c r="R77" i="17"/>
  <c r="R77" i="22"/>
  <c r="R77" i="14"/>
  <c r="S45" i="28"/>
  <c r="S45" i="10"/>
  <c r="S45" i="14"/>
  <c r="S45" i="24"/>
  <c r="S45" i="15"/>
  <c r="R63" i="4"/>
  <c r="R63" i="26"/>
  <c r="R63" i="22"/>
  <c r="R63" i="17"/>
  <c r="R63" i="23"/>
  <c r="R43" i="22"/>
  <c r="R43" i="18"/>
  <c r="R43" i="9"/>
  <c r="R43" i="28"/>
  <c r="R43" i="10"/>
  <c r="S71" i="14"/>
  <c r="S71" i="17"/>
  <c r="S71" i="24"/>
  <c r="S71" i="22"/>
  <c r="S71" i="12"/>
  <c r="S41" i="1"/>
  <c r="S41" i="27"/>
  <c r="S41" i="24"/>
  <c r="S41" i="22"/>
  <c r="S41" i="17"/>
  <c r="R10" i="4"/>
  <c r="R10" i="9"/>
  <c r="R10" i="27"/>
  <c r="R10" i="14"/>
  <c r="R10" i="16"/>
  <c r="S32" i="23"/>
  <c r="S32" i="28"/>
  <c r="S32" i="15"/>
  <c r="S32" i="16"/>
  <c r="S32" i="13"/>
  <c r="S30" i="15"/>
  <c r="S30" i="13"/>
  <c r="S30" i="10"/>
  <c r="S30" i="23"/>
  <c r="S30" i="9"/>
  <c r="T71" i="15"/>
  <c r="S65" i="22"/>
  <c r="S65" i="10"/>
  <c r="S65" i="17"/>
  <c r="S65" i="23"/>
  <c r="S65" i="12"/>
  <c r="R12" i="9"/>
  <c r="R12" i="22"/>
  <c r="R12" i="14"/>
  <c r="R12" i="17"/>
  <c r="R12" i="13"/>
  <c r="R17" i="4"/>
  <c r="R17" i="19"/>
  <c r="R17" i="15"/>
  <c r="R17" i="22"/>
  <c r="R17" i="10"/>
  <c r="R32" i="11"/>
  <c r="R32" i="26"/>
  <c r="R32" i="15"/>
  <c r="R32" i="28"/>
  <c r="R32" i="18"/>
  <c r="S31" i="4"/>
  <c r="S31" i="15"/>
  <c r="S31" i="9"/>
  <c r="S31" i="16"/>
  <c r="S31" i="28"/>
  <c r="S70" i="10"/>
  <c r="S70" i="27"/>
  <c r="S70" i="12"/>
  <c r="S70" i="18"/>
  <c r="S70" i="15"/>
  <c r="R83" i="10"/>
  <c r="R83" i="22"/>
  <c r="R83" i="17"/>
  <c r="R83" i="14"/>
  <c r="R83" i="24"/>
  <c r="V73" i="1"/>
  <c r="R69" i="18"/>
  <c r="R69" i="11"/>
  <c r="R69" i="17"/>
  <c r="R69" i="14"/>
  <c r="R69" i="27"/>
  <c r="S63" i="4"/>
  <c r="S63" i="9"/>
  <c r="S63" i="28"/>
  <c r="S63" i="18"/>
  <c r="S63" i="13"/>
  <c r="S83" i="16"/>
  <c r="S83" i="13"/>
  <c r="S83" i="9"/>
  <c r="S83" i="27"/>
  <c r="S83" i="19"/>
  <c r="S55" i="4"/>
  <c r="S55" i="24"/>
  <c r="S55" i="9"/>
  <c r="S55" i="15"/>
  <c r="S55" i="13"/>
  <c r="S28" i="13"/>
  <c r="S28" i="11"/>
  <c r="S28" i="25"/>
  <c r="S28" i="9"/>
  <c r="S28" i="19"/>
  <c r="T58" i="10"/>
  <c r="S23" i="1"/>
  <c r="S23" i="25"/>
  <c r="S23" i="9"/>
  <c r="S23" i="12"/>
  <c r="S23" i="19"/>
  <c r="T70" i="11"/>
  <c r="R39" i="11"/>
  <c r="R39" i="27"/>
  <c r="R39" i="13"/>
  <c r="R39" i="28"/>
  <c r="R39" i="16"/>
  <c r="S60" i="4"/>
  <c r="S60" i="10"/>
  <c r="S60" i="24"/>
  <c r="S60" i="19"/>
  <c r="S60" i="27"/>
  <c r="R66" i="4"/>
  <c r="R66" i="28"/>
  <c r="R66" i="11"/>
  <c r="R66" i="9"/>
  <c r="R66" i="27"/>
  <c r="R65" i="15"/>
  <c r="R65" i="26"/>
  <c r="R65" i="23"/>
  <c r="R65" i="18"/>
  <c r="R65" i="14"/>
  <c r="R28" i="4"/>
  <c r="R28" i="24"/>
  <c r="R28" i="17"/>
  <c r="R28" i="23"/>
  <c r="R28" i="16"/>
  <c r="R6" i="10"/>
  <c r="R6" i="16"/>
  <c r="R6" i="15"/>
  <c r="R6" i="25"/>
  <c r="R6" i="24"/>
  <c r="T58" i="17"/>
  <c r="R50" i="4"/>
  <c r="R50" i="11"/>
  <c r="R50" i="23"/>
  <c r="R50" i="25"/>
  <c r="R50" i="27"/>
  <c r="S74" i="22"/>
  <c r="S74" i="28"/>
  <c r="S74" i="18"/>
  <c r="S74" i="26"/>
  <c r="S74" i="15"/>
  <c r="R13" i="4"/>
  <c r="R13" i="22"/>
  <c r="R13" i="17"/>
  <c r="R13" i="14"/>
  <c r="R13" i="11"/>
  <c r="R54" i="28"/>
  <c r="R54" i="16"/>
  <c r="R54" i="25"/>
  <c r="R54" i="23"/>
  <c r="R54" i="10"/>
  <c r="T86" i="13"/>
  <c r="S51" i="1"/>
  <c r="S51" i="24"/>
  <c r="S51" i="10"/>
  <c r="S51" i="16"/>
  <c r="S51" i="13"/>
  <c r="V35" i="1"/>
  <c r="S47" i="1"/>
  <c r="S47" i="25"/>
  <c r="S47" i="10"/>
  <c r="S47" i="17"/>
  <c r="S47" i="12"/>
  <c r="S10" i="1"/>
  <c r="S10" i="18"/>
  <c r="S10" i="26"/>
  <c r="S10" i="28"/>
  <c r="S34" i="1"/>
  <c r="S34" i="12"/>
  <c r="S34" i="16"/>
  <c r="S34" i="9"/>
  <c r="S34" i="13"/>
  <c r="S86" i="14"/>
  <c r="S86" i="25"/>
  <c r="S86" i="28"/>
  <c r="S86" i="24"/>
  <c r="S86" i="22"/>
  <c r="S5" i="1"/>
  <c r="S5" i="17"/>
  <c r="S5" i="16"/>
  <c r="S5" i="27"/>
  <c r="S5" i="26"/>
  <c r="R33" i="18"/>
  <c r="R33" i="11"/>
  <c r="R33" i="26"/>
  <c r="R33" i="27"/>
  <c r="R33" i="12"/>
  <c r="S72" i="13"/>
  <c r="S72" i="16"/>
  <c r="S72" i="28"/>
  <c r="S72" i="24"/>
  <c r="S72" i="25"/>
  <c r="R24" i="4"/>
  <c r="R24" i="23"/>
  <c r="R24" i="28"/>
  <c r="R24" i="22"/>
  <c r="R24" i="25"/>
  <c r="S58" i="4"/>
  <c r="S58" i="18"/>
  <c r="S58" i="12"/>
  <c r="S58" i="22"/>
  <c r="S58" i="9"/>
  <c r="R81" i="22"/>
  <c r="R81" i="13"/>
  <c r="R81" i="23"/>
  <c r="R81" i="12"/>
  <c r="R81" i="9"/>
  <c r="R52" i="26"/>
  <c r="R52" i="14"/>
  <c r="R52" i="17"/>
  <c r="R52" i="24"/>
  <c r="R52" i="23"/>
  <c r="S16" i="23"/>
  <c r="S16" i="12"/>
  <c r="S16" i="16"/>
  <c r="S16" i="17"/>
  <c r="S16" i="18"/>
  <c r="R47" i="11"/>
  <c r="R47" i="14"/>
  <c r="R47" i="4"/>
  <c r="R47" i="12"/>
  <c r="R47" i="28"/>
  <c r="S33" i="27"/>
  <c r="S33" i="24"/>
  <c r="S33" i="23"/>
  <c r="S33" i="19"/>
  <c r="S33" i="15"/>
  <c r="S62" i="1"/>
  <c r="S62" i="14"/>
  <c r="S62" i="12"/>
  <c r="S62" i="10"/>
  <c r="S62" i="26"/>
  <c r="T67" i="23"/>
  <c r="S67" i="4"/>
  <c r="S67" i="28"/>
  <c r="S67" i="9"/>
  <c r="S67" i="15"/>
  <c r="S67" i="19"/>
  <c r="R26" i="4"/>
  <c r="R26" i="17"/>
  <c r="R26" i="26"/>
  <c r="R26" i="28"/>
  <c r="R26" i="12"/>
  <c r="S37" i="4"/>
  <c r="S37" i="17"/>
  <c r="S37" i="19"/>
  <c r="S37" i="24"/>
  <c r="S37" i="10"/>
  <c r="S37" i="11"/>
  <c r="U67" i="1"/>
  <c r="R46" i="4"/>
  <c r="R46" i="18"/>
  <c r="R46" i="16"/>
  <c r="R46" i="23"/>
  <c r="R46" i="10"/>
  <c r="R51" i="14"/>
  <c r="R51" i="23"/>
  <c r="R51" i="10"/>
  <c r="R51" i="19"/>
  <c r="R51" i="13"/>
  <c r="S80" i="18"/>
  <c r="S80" i="22"/>
  <c r="S80" i="10"/>
  <c r="S80" i="17"/>
  <c r="S80" i="15"/>
  <c r="S24" i="17"/>
  <c r="S24" i="18"/>
  <c r="S24" i="26"/>
  <c r="S24" i="12"/>
  <c r="S24" i="25"/>
  <c r="S56" i="4"/>
  <c r="S56" i="1"/>
  <c r="S56" i="26"/>
  <c r="S56" i="15"/>
  <c r="S56" i="22"/>
  <c r="S13" i="4"/>
  <c r="S13" i="24"/>
  <c r="S13" i="13"/>
  <c r="S13" i="14"/>
  <c r="S13" i="10"/>
  <c r="S13" i="22"/>
  <c r="R57" i="28"/>
  <c r="R57" i="22"/>
  <c r="R57" i="17"/>
  <c r="R57" i="15"/>
  <c r="R57" i="16"/>
  <c r="R25" i="17"/>
  <c r="R25" i="13"/>
  <c r="R25" i="11"/>
  <c r="R25" i="12"/>
  <c r="R25" i="22"/>
  <c r="R53" i="1"/>
  <c r="R53" i="28"/>
  <c r="R53" i="14"/>
  <c r="R53" i="26"/>
  <c r="R53" i="24"/>
  <c r="S25" i="24"/>
  <c r="S25" i="22"/>
  <c r="S25" i="16"/>
  <c r="S25" i="25"/>
  <c r="S25" i="13"/>
  <c r="R74" i="26"/>
  <c r="R74" i="16"/>
  <c r="R74" i="9"/>
  <c r="R74" i="18"/>
  <c r="R74" i="28"/>
  <c r="R37" i="14"/>
  <c r="R37" i="1"/>
  <c r="R37" i="12"/>
  <c r="R37" i="19"/>
  <c r="R37" i="15"/>
  <c r="R16" i="15"/>
  <c r="R16" i="1"/>
  <c r="R16" i="13"/>
  <c r="R16" i="28"/>
  <c r="R16" i="27"/>
  <c r="R56" i="16"/>
  <c r="R56" i="17"/>
  <c r="R56" i="9"/>
  <c r="R56" i="12"/>
  <c r="R56" i="24"/>
  <c r="R55" i="26"/>
  <c r="R55" i="17"/>
  <c r="R55" i="24"/>
  <c r="R55" i="15"/>
  <c r="R55" i="9"/>
  <c r="S54" i="23"/>
  <c r="S54" i="25"/>
  <c r="S54" i="18"/>
  <c r="S54" i="10"/>
  <c r="S46" i="28"/>
  <c r="S46" i="15"/>
  <c r="S46" i="26"/>
  <c r="S46" i="11"/>
  <c r="S42" i="4"/>
  <c r="S42" i="17"/>
  <c r="S42" i="10"/>
  <c r="S42" i="11"/>
  <c r="S42" i="23"/>
  <c r="S6" i="1"/>
  <c r="S6" i="27"/>
  <c r="S6" i="16"/>
  <c r="S6" i="10"/>
  <c r="S6" i="15"/>
  <c r="S50" i="27"/>
  <c r="S50" i="11"/>
  <c r="S50" i="12"/>
  <c r="S50" i="19"/>
  <c r="S50" i="24"/>
  <c r="S26" i="4"/>
  <c r="S26" i="18"/>
  <c r="S26" i="16"/>
  <c r="S26" i="12"/>
  <c r="S26" i="9"/>
  <c r="R7" i="15"/>
  <c r="R7" i="12"/>
  <c r="R7" i="1"/>
  <c r="R7" i="22"/>
  <c r="R7" i="17"/>
  <c r="R82" i="12"/>
  <c r="R82" i="18"/>
  <c r="R82" i="10"/>
  <c r="R82" i="19"/>
  <c r="R82" i="17"/>
  <c r="R20" i="22"/>
  <c r="R20" i="28"/>
  <c r="R20" i="27"/>
  <c r="R20" i="25"/>
  <c r="R20" i="19"/>
  <c r="R62" i="1"/>
  <c r="R62" i="27"/>
  <c r="R62" i="24"/>
  <c r="R62" i="26"/>
  <c r="R62" i="28"/>
  <c r="R19" i="1"/>
  <c r="R19" i="13"/>
  <c r="R19" i="27"/>
  <c r="R19" i="16"/>
  <c r="R19" i="26"/>
  <c r="S78" i="10"/>
  <c r="S78" i="17"/>
  <c r="S78" i="27"/>
  <c r="S78" i="16"/>
  <c r="S78" i="18"/>
  <c r="R35" i="10"/>
  <c r="R35" i="25"/>
  <c r="R35" i="1"/>
  <c r="R35" i="17"/>
  <c r="R35" i="19"/>
  <c r="S85" i="25"/>
  <c r="S85" i="13"/>
  <c r="S85" i="22"/>
  <c r="S85" i="11"/>
  <c r="S85" i="17"/>
  <c r="R80" i="1"/>
  <c r="R80" i="23"/>
  <c r="R80" i="11"/>
  <c r="R80" i="12"/>
  <c r="R80" i="10"/>
  <c r="R41" i="11"/>
  <c r="R41" i="12"/>
  <c r="R41" i="16"/>
  <c r="R41" i="26"/>
  <c r="R41" i="14"/>
  <c r="R45" i="9"/>
  <c r="R45" i="22"/>
  <c r="R45" i="17"/>
  <c r="R45" i="14"/>
  <c r="R45" i="15"/>
  <c r="R18" i="1"/>
  <c r="R18" i="17"/>
  <c r="R18" i="12"/>
  <c r="R18" i="9"/>
  <c r="R18" i="16"/>
  <c r="R79" i="18"/>
  <c r="R79" i="11"/>
  <c r="R79" i="27"/>
  <c r="R79" i="15"/>
  <c r="R79" i="13"/>
  <c r="R34" i="4"/>
  <c r="R34" i="12"/>
  <c r="R34" i="10"/>
  <c r="R34" i="14"/>
  <c r="R34" i="24"/>
  <c r="S19" i="4"/>
  <c r="S19" i="9"/>
  <c r="S19" i="14"/>
  <c r="S19" i="10"/>
  <c r="S19" i="18"/>
  <c r="S49" i="14"/>
  <c r="S49" i="17"/>
  <c r="S49" i="19"/>
  <c r="S49" i="18"/>
  <c r="S49" i="10"/>
  <c r="S9" i="16"/>
  <c r="S9" i="25"/>
  <c r="S9" i="18"/>
  <c r="S9" i="9"/>
  <c r="S9" i="28"/>
  <c r="S38" i="1"/>
  <c r="S38" i="12"/>
  <c r="S38" i="15"/>
  <c r="S38" i="17"/>
  <c r="S38" i="22"/>
  <c r="S40" i="1"/>
  <c r="S40" i="11"/>
  <c r="S40" i="24"/>
  <c r="S40" i="9"/>
  <c r="S40" i="23"/>
  <c r="S43" i="1"/>
  <c r="S43" i="18"/>
  <c r="S43" i="24"/>
  <c r="S43" i="25"/>
  <c r="S43" i="28"/>
  <c r="R21" i="26"/>
  <c r="R21" i="16"/>
  <c r="R21" i="15"/>
  <c r="R21" i="17"/>
  <c r="R21" i="9"/>
  <c r="R29" i="26"/>
  <c r="R29" i="13"/>
  <c r="R29" i="28"/>
  <c r="R29" i="1"/>
  <c r="R29" i="24"/>
  <c r="S17" i="16"/>
  <c r="S17" i="14"/>
  <c r="S17" i="18"/>
  <c r="S17" i="26"/>
  <c r="S17" i="25"/>
  <c r="S21" i="14"/>
  <c r="S21" i="12"/>
  <c r="S21" i="23"/>
  <c r="S21" i="9"/>
  <c r="S21" i="15"/>
  <c r="R76" i="22"/>
  <c r="R76" i="1"/>
  <c r="R76" i="23"/>
  <c r="R76" i="26"/>
  <c r="R76" i="27"/>
  <c r="R8" i="24"/>
  <c r="R8" i="10"/>
  <c r="R8" i="12"/>
  <c r="R8" i="25"/>
  <c r="R8" i="27"/>
  <c r="R5" i="16"/>
  <c r="R5" i="4"/>
  <c r="R5" i="10"/>
  <c r="R5" i="28"/>
  <c r="R5" i="15"/>
  <c r="R9" i="13"/>
  <c r="R9" i="24"/>
  <c r="R9" i="4"/>
  <c r="R9" i="18"/>
  <c r="R9" i="17"/>
  <c r="S27" i="22"/>
  <c r="S27" i="27"/>
  <c r="S27" i="23"/>
  <c r="S27" i="26"/>
  <c r="S27" i="25"/>
  <c r="S8" i="4"/>
  <c r="S8" i="12"/>
  <c r="S8" i="19"/>
  <c r="S8" i="23"/>
  <c r="S8" i="16"/>
  <c r="S8" i="18"/>
  <c r="S69" i="26"/>
  <c r="S69" i="10"/>
  <c r="S69" i="22"/>
  <c r="S69" i="12"/>
  <c r="S69" i="15"/>
  <c r="S29" i="23"/>
  <c r="S29" i="18"/>
  <c r="S29" i="17"/>
  <c r="S29" i="12"/>
  <c r="S29" i="11"/>
  <c r="R36" i="26"/>
  <c r="R36" i="15"/>
  <c r="R36" i="19"/>
  <c r="R84" i="25"/>
  <c r="R84" i="16"/>
  <c r="R84" i="12"/>
  <c r="R84" i="13"/>
  <c r="T71" i="17"/>
  <c r="R68" i="16"/>
  <c r="R68" i="26"/>
  <c r="R68" i="13"/>
  <c r="R30" i="24"/>
  <c r="R30" i="15"/>
  <c r="R30" i="18"/>
  <c r="R30" i="14"/>
  <c r="T70" i="16"/>
  <c r="R78" i="9"/>
  <c r="R78" i="24"/>
  <c r="R78" i="14"/>
  <c r="S36" i="17"/>
  <c r="S36" i="28"/>
  <c r="S39" i="4"/>
  <c r="S39" i="25"/>
  <c r="S39" i="28"/>
  <c r="S52" i="15"/>
  <c r="S52" i="16"/>
  <c r="S52" i="28"/>
  <c r="S59" i="11"/>
  <c r="S59" i="16"/>
  <c r="S59" i="10"/>
  <c r="S79" i="4"/>
  <c r="S79" i="28"/>
  <c r="S79" i="26"/>
  <c r="R44" i="17"/>
  <c r="R44" i="26"/>
  <c r="S48" i="14"/>
  <c r="S48" i="19"/>
  <c r="S53" i="24"/>
  <c r="S11" i="9"/>
  <c r="R36" i="17"/>
  <c r="R36" i="4"/>
  <c r="R36" i="27"/>
  <c r="R36" i="14"/>
  <c r="R36" i="28"/>
  <c r="R84" i="1"/>
  <c r="R84" i="23"/>
  <c r="R84" i="15"/>
  <c r="R84" i="19"/>
  <c r="R84" i="14"/>
  <c r="R68" i="4"/>
  <c r="R68" i="18"/>
  <c r="R68" i="12"/>
  <c r="R68" i="27"/>
  <c r="R68" i="15"/>
  <c r="R30" i="16"/>
  <c r="R30" i="1"/>
  <c r="R30" i="22"/>
  <c r="R30" i="9"/>
  <c r="R30" i="19"/>
  <c r="R78" i="4"/>
  <c r="R78" i="12"/>
  <c r="R78" i="1"/>
  <c r="R78" i="28"/>
  <c r="R78" i="23"/>
  <c r="S36" i="1"/>
  <c r="S36" i="27"/>
  <c r="S36" i="9"/>
  <c r="S36" i="25"/>
  <c r="S36" i="22"/>
  <c r="S36" i="15"/>
  <c r="T71" i="26"/>
  <c r="S39" i="1"/>
  <c r="S39" i="9"/>
  <c r="S39" i="16"/>
  <c r="S39" i="10"/>
  <c r="S39" i="24"/>
  <c r="S52" i="4"/>
  <c r="S52" i="10"/>
  <c r="S52" i="24"/>
  <c r="S52" i="12"/>
  <c r="S52" i="27"/>
  <c r="S59" i="19"/>
  <c r="S59" i="14"/>
  <c r="S59" i="18"/>
  <c r="S59" i="23"/>
  <c r="S59" i="9"/>
  <c r="S79" i="1"/>
  <c r="S79" i="15"/>
  <c r="S79" i="14"/>
  <c r="S79" i="19"/>
  <c r="S79" i="13"/>
  <c r="U70" i="1"/>
  <c r="R44" i="1"/>
  <c r="R44" i="15"/>
  <c r="R44" i="27"/>
  <c r="R44" i="23"/>
  <c r="R44" i="13"/>
  <c r="S48" i="4"/>
  <c r="S48" i="12"/>
  <c r="S48" i="28"/>
  <c r="S48" i="15"/>
  <c r="S48" i="26"/>
  <c r="S53" i="22"/>
  <c r="S53" i="17"/>
  <c r="S53" i="13"/>
  <c r="S53" i="18"/>
  <c r="S53" i="12"/>
  <c r="R48" i="19"/>
  <c r="R48" i="26"/>
  <c r="R48" i="11"/>
  <c r="R48" i="22"/>
  <c r="R48" i="9"/>
  <c r="R31" i="15"/>
  <c r="R31" i="27"/>
  <c r="R31" i="12"/>
  <c r="R31" i="14"/>
  <c r="R31" i="16"/>
  <c r="R60" i="4"/>
  <c r="R60" i="11"/>
  <c r="R60" i="25"/>
  <c r="R60" i="24"/>
  <c r="R60" i="13"/>
  <c r="S11" i="10"/>
  <c r="S11" i="19"/>
  <c r="S11" i="12"/>
  <c r="S11" i="26"/>
  <c r="S11" i="18"/>
  <c r="S75" i="1"/>
  <c r="S75" i="25"/>
  <c r="S75" i="11"/>
  <c r="S75" i="23"/>
  <c r="S75" i="26"/>
  <c r="T71" i="25"/>
  <c r="R23" i="28"/>
  <c r="R23" i="22"/>
  <c r="R23" i="13"/>
  <c r="R23" i="12"/>
  <c r="R23" i="11"/>
  <c r="S18" i="12"/>
  <c r="S18" i="23"/>
  <c r="S18" i="9"/>
  <c r="S18" i="13"/>
  <c r="S18" i="10"/>
  <c r="S20" i="14"/>
  <c r="S20" i="28"/>
  <c r="S20" i="13"/>
  <c r="S20" i="25"/>
  <c r="S20" i="15"/>
  <c r="S64" i="4"/>
  <c r="S64" i="10"/>
  <c r="S64" i="15"/>
  <c r="S64" i="24"/>
  <c r="S64" i="28"/>
  <c r="T86" i="11"/>
  <c r="S57" i="16"/>
  <c r="S57" i="11"/>
  <c r="S57" i="28"/>
  <c r="S57" i="14"/>
  <c r="S57" i="12"/>
  <c r="S22" i="1"/>
  <c r="S22" i="19"/>
  <c r="S22" i="25"/>
  <c r="S22" i="9"/>
  <c r="T70" i="18"/>
  <c r="T61" i="24"/>
  <c r="R14" i="17"/>
  <c r="R14" i="28"/>
  <c r="R14" i="25"/>
  <c r="R14" i="16"/>
  <c r="R14" i="27"/>
  <c r="R40" i="15"/>
  <c r="R40" i="4"/>
  <c r="R40" i="25"/>
  <c r="R40" i="16"/>
  <c r="R40" i="12"/>
  <c r="R38" i="26"/>
  <c r="R38" i="22"/>
  <c r="R38" i="27"/>
  <c r="R38" i="23"/>
  <c r="R38" i="14"/>
  <c r="T67" i="10"/>
  <c r="S44" i="1"/>
  <c r="S44" i="14"/>
  <c r="S44" i="25"/>
  <c r="S44" i="17"/>
  <c r="S44" i="13"/>
  <c r="S81" i="14"/>
  <c r="S81" i="11"/>
  <c r="S81" i="17"/>
  <c r="S81" i="9"/>
  <c r="S81" i="18"/>
  <c r="R11" i="19"/>
  <c r="R11" i="16"/>
  <c r="R11" i="22"/>
  <c r="R11" i="26"/>
  <c r="R11" i="18"/>
  <c r="U64" i="1"/>
  <c r="R73" i="14"/>
  <c r="R73" i="17"/>
  <c r="R73" i="16"/>
  <c r="R73" i="22"/>
  <c r="R73" i="15"/>
  <c r="R59" i="22"/>
  <c r="R59" i="23"/>
  <c r="R59" i="28"/>
  <c r="R59" i="19"/>
  <c r="R59" i="13"/>
  <c r="R15" i="17"/>
  <c r="R15" i="26"/>
  <c r="R15" i="18"/>
  <c r="R15" i="19"/>
  <c r="R15" i="12"/>
  <c r="R22" i="17"/>
  <c r="R22" i="28"/>
  <c r="R22" i="13"/>
  <c r="R22" i="27"/>
  <c r="R22" i="18"/>
  <c r="R49" i="19"/>
  <c r="R49" i="1"/>
  <c r="R49" i="22"/>
  <c r="R49" i="15"/>
  <c r="R49" i="18"/>
  <c r="S66" i="24"/>
  <c r="S66" i="13"/>
  <c r="S66" i="25"/>
  <c r="S66" i="9"/>
  <c r="S66" i="26"/>
  <c r="S7" i="4"/>
  <c r="S7" i="13"/>
  <c r="S7" i="10"/>
  <c r="S7" i="28"/>
  <c r="S7" i="19"/>
  <c r="R85" i="4"/>
  <c r="R85" i="1"/>
  <c r="R85" i="25"/>
  <c r="R85" i="27"/>
  <c r="R85" i="18"/>
  <c r="S15" i="10"/>
  <c r="S15" i="25"/>
  <c r="S15" i="26"/>
  <c r="S15" i="19"/>
  <c r="S15" i="27"/>
  <c r="S14" i="1"/>
  <c r="S14" i="27"/>
  <c r="S14" i="22"/>
  <c r="S14" i="13"/>
  <c r="S14" i="17"/>
  <c r="S61" i="4"/>
  <c r="S61" i="24"/>
  <c r="S61" i="11"/>
  <c r="S61" i="17"/>
  <c r="S61" i="9"/>
  <c r="R27" i="28"/>
  <c r="R27" i="4"/>
  <c r="R27" i="16"/>
  <c r="R27" i="26"/>
  <c r="R27" i="18"/>
  <c r="R42" i="18"/>
  <c r="R42" i="24"/>
  <c r="R42" i="26"/>
  <c r="R42" i="16"/>
  <c r="R42" i="14"/>
  <c r="R72" i="1"/>
  <c r="R72" i="19"/>
  <c r="R72" i="28"/>
  <c r="R72" i="18"/>
  <c r="R72" i="9"/>
  <c r="R77" i="10"/>
  <c r="R77" i="24"/>
  <c r="R77" i="12"/>
  <c r="R77" i="9"/>
  <c r="R77" i="23"/>
  <c r="S45" i="13"/>
  <c r="S45" i="11"/>
  <c r="S45" i="16"/>
  <c r="S45" i="22"/>
  <c r="S45" i="27"/>
  <c r="R63" i="9"/>
  <c r="R63" i="1"/>
  <c r="R63" i="28"/>
  <c r="R63" i="18"/>
  <c r="R63" i="27"/>
  <c r="R43" i="11"/>
  <c r="R43" i="4"/>
  <c r="R43" i="24"/>
  <c r="R43" i="25"/>
  <c r="R43" i="14"/>
  <c r="S71" i="1"/>
  <c r="S71" i="26"/>
  <c r="S71" i="23"/>
  <c r="S71" i="13"/>
  <c r="S71" i="15"/>
  <c r="S41" i="28"/>
  <c r="S41" i="10"/>
  <c r="S41" i="14"/>
  <c r="S41" i="26"/>
  <c r="S41" i="23"/>
  <c r="R10" i="10"/>
  <c r="R10" i="19"/>
  <c r="R10" i="22"/>
  <c r="R10" i="26"/>
  <c r="R10" i="18"/>
  <c r="S32" i="14"/>
  <c r="S32" i="22"/>
  <c r="S32" i="11"/>
  <c r="S32" i="9"/>
  <c r="S32" i="18"/>
  <c r="S30" i="4"/>
  <c r="S30" i="27"/>
  <c r="S30" i="11"/>
  <c r="S30" i="19"/>
  <c r="S30" i="28"/>
  <c r="T67" i="28"/>
  <c r="S65" i="4"/>
  <c r="S65" i="18"/>
  <c r="S65" i="16"/>
  <c r="S65" i="27"/>
  <c r="S65" i="19"/>
  <c r="R12" i="11"/>
  <c r="R12" i="1"/>
  <c r="R12" i="25"/>
  <c r="R12" i="23"/>
  <c r="R12" i="16"/>
  <c r="R17" i="1"/>
  <c r="R17" i="9"/>
  <c r="R17" i="17"/>
  <c r="R17" i="24"/>
  <c r="R17" i="18"/>
  <c r="R32" i="4"/>
  <c r="R32" i="10"/>
  <c r="R32" i="22"/>
  <c r="R32" i="25"/>
  <c r="R32" i="19"/>
  <c r="S31" i="26"/>
  <c r="S31" i="18"/>
  <c r="S31" i="22"/>
  <c r="S31" i="10"/>
  <c r="S31" i="27"/>
  <c r="S70" i="4"/>
  <c r="S70" i="25"/>
  <c r="S70" i="9"/>
  <c r="S70" i="16"/>
  <c r="S70" i="11"/>
  <c r="R83" i="15"/>
  <c r="R83" i="23"/>
  <c r="R83" i="19"/>
  <c r="R83" i="13"/>
  <c r="R83" i="9"/>
  <c r="R69" i="26"/>
  <c r="R69" i="9"/>
  <c r="R69" i="15"/>
  <c r="R69" i="22"/>
  <c r="R69" i="13"/>
  <c r="S63" i="1"/>
  <c r="S63" i="14"/>
  <c r="S63" i="16"/>
  <c r="S63" i="22"/>
  <c r="S63" i="26"/>
  <c r="S83" i="4"/>
  <c r="S83" i="14"/>
  <c r="S83" i="23"/>
  <c r="S83" i="25"/>
  <c r="S83" i="15"/>
  <c r="S55" i="1"/>
  <c r="S55" i="11"/>
  <c r="S55" i="27"/>
  <c r="S55" i="25"/>
  <c r="S55" i="16"/>
  <c r="S28" i="26"/>
  <c r="S28" i="22"/>
  <c r="S28" i="17"/>
  <c r="S28" i="28"/>
  <c r="S28" i="10"/>
  <c r="S23" i="14"/>
  <c r="S23" i="13"/>
  <c r="S23" i="26"/>
  <c r="S23" i="16"/>
  <c r="S23" i="24"/>
  <c r="R39" i="23"/>
  <c r="R39" i="18"/>
  <c r="R39" i="17"/>
  <c r="R39" i="9"/>
  <c r="R39" i="25"/>
  <c r="S60" i="1"/>
  <c r="S60" i="14"/>
  <c r="S60" i="15"/>
  <c r="S60" i="22"/>
  <c r="S60" i="23"/>
  <c r="R66" i="14"/>
  <c r="R66" i="18"/>
  <c r="R66" i="15"/>
  <c r="R66" i="16"/>
  <c r="R66" i="26"/>
  <c r="R65" i="1"/>
  <c r="R65" i="24"/>
  <c r="R65" i="22"/>
  <c r="R65" i="13"/>
  <c r="R65" i="11"/>
  <c r="R28" i="13"/>
  <c r="R28" i="19"/>
  <c r="R28" i="1"/>
  <c r="R28" i="11"/>
  <c r="R28" i="27"/>
  <c r="T67" i="19"/>
  <c r="R6" i="18"/>
  <c r="R6" i="14"/>
  <c r="R6" i="11"/>
  <c r="R6" i="12"/>
  <c r="R6" i="27"/>
  <c r="R50" i="18"/>
  <c r="R50" i="13"/>
  <c r="R50" i="17"/>
  <c r="R50" i="9"/>
  <c r="R50" i="16"/>
  <c r="S74" i="24"/>
  <c r="S74" i="12"/>
  <c r="S74" i="17"/>
  <c r="S74" i="14"/>
  <c r="U61" i="1"/>
  <c r="R13" i="16"/>
  <c r="R13" i="1"/>
  <c r="R13" i="13"/>
  <c r="R13" i="12"/>
  <c r="R13" i="25"/>
  <c r="R54" i="14"/>
  <c r="R54" i="22"/>
  <c r="R54" i="19"/>
  <c r="R54" i="12"/>
  <c r="R54" i="18"/>
  <c r="T86" i="19"/>
  <c r="S51" i="25"/>
  <c r="S51" i="26"/>
  <c r="S51" i="15"/>
  <c r="S51" i="14"/>
  <c r="S47" i="22"/>
  <c r="S47" i="24"/>
  <c r="S47" i="13"/>
  <c r="S47" i="14"/>
  <c r="S47" i="23"/>
  <c r="S10" i="23"/>
  <c r="S10" i="25"/>
  <c r="S10" i="22"/>
  <c r="S10" i="16"/>
  <c r="S10" i="12"/>
  <c r="S34" i="4"/>
  <c r="S34" i="18"/>
  <c r="S34" i="15"/>
  <c r="S34" i="26"/>
  <c r="S34" i="28"/>
  <c r="S86" i="4"/>
  <c r="S86" i="15"/>
  <c r="S86" i="18"/>
  <c r="S86" i="27"/>
  <c r="S86" i="19"/>
  <c r="S5" i="14"/>
  <c r="S5" i="28"/>
  <c r="S5" i="11"/>
  <c r="R33" i="24"/>
  <c r="R33" i="16"/>
  <c r="R33" i="17"/>
  <c r="R33" i="10"/>
  <c r="R33" i="25"/>
  <c r="S72" i="14"/>
  <c r="S72" i="18"/>
  <c r="S72" i="23"/>
  <c r="S72" i="11"/>
  <c r="S72" i="12"/>
  <c r="R24" i="10"/>
  <c r="R24" i="14"/>
  <c r="R24" i="16"/>
  <c r="R24" i="11"/>
  <c r="R24" i="9"/>
  <c r="S58" i="28"/>
  <c r="S58" i="23"/>
  <c r="S58" i="15"/>
  <c r="S58" i="19"/>
  <c r="S58" i="24"/>
  <c r="R81" i="19"/>
  <c r="R81" i="24"/>
  <c r="R81" i="11"/>
  <c r="R81" i="27"/>
  <c r="R81" i="16"/>
  <c r="R52" i="4"/>
  <c r="R52" i="11"/>
  <c r="R52" i="1"/>
  <c r="R52" i="10"/>
  <c r="R52" i="27"/>
  <c r="S16" i="14"/>
  <c r="S16" i="27"/>
  <c r="S16" i="15"/>
  <c r="S16" i="9"/>
  <c r="S16" i="11"/>
  <c r="R47" i="17"/>
  <c r="R47" i="24"/>
  <c r="R47" i="18"/>
  <c r="R47" i="10"/>
  <c r="R47" i="22"/>
  <c r="S33" i="4"/>
  <c r="S33" i="12"/>
  <c r="S33" i="18"/>
  <c r="S33" i="28"/>
  <c r="S33" i="25"/>
  <c r="S33" i="11"/>
  <c r="S62" i="25"/>
  <c r="S62" i="23"/>
  <c r="S62" i="11"/>
  <c r="S62" i="9"/>
  <c r="S62" i="18"/>
  <c r="S67" i="1"/>
  <c r="S67" i="13"/>
  <c r="S67" i="27"/>
  <c r="S67" i="18"/>
  <c r="S67" i="16"/>
  <c r="R26" i="18"/>
  <c r="R26" i="24"/>
  <c r="R26" i="10"/>
  <c r="R26" i="19"/>
  <c r="R26" i="27"/>
  <c r="S37" i="1"/>
  <c r="S37" i="25"/>
  <c r="S37" i="16"/>
  <c r="S37" i="15"/>
  <c r="R46" i="1"/>
  <c r="R46" i="25"/>
  <c r="R46" i="24"/>
  <c r="R46" i="11"/>
  <c r="R46" i="27"/>
  <c r="R51" i="9"/>
  <c r="R51" i="25"/>
  <c r="R51" i="27"/>
  <c r="R51" i="15"/>
  <c r="R51" i="24"/>
  <c r="S80" i="4"/>
  <c r="S80" i="24"/>
  <c r="S80" i="28"/>
  <c r="S80" i="13"/>
  <c r="S80" i="9"/>
  <c r="S24" i="1"/>
  <c r="S24" i="28"/>
  <c r="S24" i="10"/>
  <c r="S24" i="22"/>
  <c r="S24" i="16"/>
  <c r="S56" i="16"/>
  <c r="S56" i="19"/>
  <c r="S56" i="14"/>
  <c r="S56" i="28"/>
  <c r="S56" i="17"/>
  <c r="S13" i="1"/>
  <c r="S13" i="11"/>
  <c r="S13" i="27"/>
  <c r="S13" i="15"/>
  <c r="S13" i="12"/>
  <c r="R57" i="1"/>
  <c r="R57" i="11"/>
  <c r="R57" i="25"/>
  <c r="R57" i="10"/>
  <c r="R57" i="24"/>
  <c r="R25" i="25"/>
  <c r="R25" i="23"/>
  <c r="R25" i="26"/>
  <c r="R25" i="24"/>
  <c r="R25" i="16"/>
  <c r="R53" i="4"/>
  <c r="R53" i="9"/>
  <c r="R53" i="18"/>
  <c r="R53" i="22"/>
  <c r="R53" i="11"/>
  <c r="S25" i="4"/>
  <c r="S25" i="18"/>
  <c r="S25" i="14"/>
  <c r="S25" i="17"/>
  <c r="S25" i="26"/>
  <c r="R74" i="27"/>
  <c r="R74" i="12"/>
  <c r="R74" i="25"/>
  <c r="R74" i="17"/>
  <c r="R74" i="10"/>
  <c r="R37" i="10"/>
  <c r="R37" i="23"/>
  <c r="R37" i="22"/>
  <c r="R37" i="13"/>
  <c r="R37" i="27"/>
  <c r="R16" i="4"/>
  <c r="R16" i="12"/>
  <c r="R16" i="17"/>
  <c r="R16" i="18"/>
  <c r="R16" i="25"/>
  <c r="R56" i="28"/>
  <c r="R56" i="26"/>
  <c r="R56" i="25"/>
  <c r="R56" i="27"/>
  <c r="R56" i="13"/>
  <c r="R55" i="4"/>
  <c r="R55" i="11"/>
  <c r="R55" i="27"/>
  <c r="R55" i="25"/>
  <c r="R55" i="12"/>
  <c r="S54" i="4"/>
  <c r="S54" i="9"/>
  <c r="S54" i="17"/>
  <c r="S54" i="11"/>
  <c r="S54" i="15"/>
  <c r="S54" i="28"/>
  <c r="S46" i="1"/>
  <c r="S46" i="10"/>
  <c r="S46" i="12"/>
  <c r="S46" i="9"/>
  <c r="S46" i="13"/>
  <c r="S42" i="22"/>
  <c r="S42" i="9"/>
  <c r="S42" i="28"/>
  <c r="S42" i="24"/>
  <c r="S42" i="12"/>
  <c r="S6" i="4"/>
  <c r="S6" i="25"/>
  <c r="S6" i="23"/>
  <c r="S6" i="12"/>
  <c r="S6" i="9"/>
  <c r="S50" i="18"/>
  <c r="S50" i="14"/>
  <c r="S50" i="25"/>
  <c r="S50" i="23"/>
  <c r="S50" i="15"/>
  <c r="S26" i="19"/>
  <c r="S26" i="11"/>
  <c r="S26" i="24"/>
  <c r="S26" i="23"/>
  <c r="S26" i="25"/>
  <c r="R7" i="10"/>
  <c r="R7" i="25"/>
  <c r="R7" i="18"/>
  <c r="R7" i="11"/>
  <c r="R7" i="9"/>
  <c r="R82" i="28"/>
  <c r="R82" i="14"/>
  <c r="R82" i="16"/>
  <c r="R82" i="15"/>
  <c r="R82" i="22"/>
  <c r="R20" i="23"/>
  <c r="R20" i="1"/>
  <c r="R20" i="12"/>
  <c r="R20" i="11"/>
  <c r="R20" i="16"/>
  <c r="R62" i="4"/>
  <c r="R62" i="18"/>
  <c r="R62" i="15"/>
  <c r="R62" i="16"/>
  <c r="R62" i="9"/>
  <c r="R19" i="23"/>
  <c r="R19" i="4"/>
  <c r="R19" i="9"/>
  <c r="R19" i="24"/>
  <c r="R19" i="28"/>
  <c r="S78" i="25"/>
  <c r="S78" i="19"/>
  <c r="S78" i="11"/>
  <c r="S78" i="23"/>
  <c r="S78" i="9"/>
  <c r="R35" i="27"/>
  <c r="R35" i="16"/>
  <c r="R35" i="14"/>
  <c r="R35" i="26"/>
  <c r="R35" i="13"/>
  <c r="S85" i="12"/>
  <c r="S85" i="28"/>
  <c r="S85" i="26"/>
  <c r="S85" i="24"/>
  <c r="S85" i="19"/>
  <c r="R80" i="16"/>
  <c r="R80" i="28"/>
  <c r="R80" i="17"/>
  <c r="R80" i="26"/>
  <c r="R80" i="9"/>
  <c r="R41" i="27"/>
  <c r="R41" i="9"/>
  <c r="R41" i="15"/>
  <c r="R41" i="19"/>
  <c r="R41" i="23"/>
  <c r="R45" i="16"/>
  <c r="R45" i="13"/>
  <c r="R45" i="23"/>
  <c r="R45" i="26"/>
  <c r="R45" i="12"/>
  <c r="R18" i="4"/>
  <c r="R18" i="15"/>
  <c r="R18" i="25"/>
  <c r="R18" i="13"/>
  <c r="R18" i="11"/>
  <c r="R79" i="1"/>
  <c r="R79" i="23"/>
  <c r="R79" i="24"/>
  <c r="R79" i="28"/>
  <c r="R79" i="26"/>
  <c r="R34" i="1"/>
  <c r="R34" i="11"/>
  <c r="R34" i="16"/>
  <c r="R34" i="17"/>
  <c r="R34" i="19"/>
  <c r="S19" i="1"/>
  <c r="S19" i="25"/>
  <c r="S19" i="17"/>
  <c r="S19" i="19"/>
  <c r="S19" i="11"/>
  <c r="S49" i="4"/>
  <c r="S49" i="28"/>
  <c r="S49" i="13"/>
  <c r="S49" i="11"/>
  <c r="S49" i="25"/>
  <c r="S9" i="23"/>
  <c r="S9" i="13"/>
  <c r="S9" i="10"/>
  <c r="S9" i="12"/>
  <c r="S9" i="11"/>
  <c r="S38" i="14"/>
  <c r="S38" i="23"/>
  <c r="S38" i="28"/>
  <c r="S38" i="9"/>
  <c r="S38" i="11"/>
  <c r="S40" i="4"/>
  <c r="S40" i="12"/>
  <c r="S40" i="26"/>
  <c r="S40" i="27"/>
  <c r="S40" i="18"/>
  <c r="S43" i="12"/>
  <c r="S43" i="11"/>
  <c r="S43" i="13"/>
  <c r="S43" i="27"/>
  <c r="S43" i="26"/>
  <c r="R21" i="12"/>
  <c r="R21" i="25"/>
  <c r="R21" i="11"/>
  <c r="R21" i="28"/>
  <c r="R21" i="13"/>
  <c r="R29" i="23"/>
  <c r="R29" i="25"/>
  <c r="R29" i="19"/>
  <c r="R29" i="14"/>
  <c r="R29" i="9"/>
  <c r="S17" i="10"/>
  <c r="S17" i="9"/>
  <c r="S17" i="15"/>
  <c r="S17" i="28"/>
  <c r="S17" i="12"/>
  <c r="S21" i="1"/>
  <c r="S21" i="22"/>
  <c r="S21" i="28"/>
  <c r="S21" i="27"/>
  <c r="S21" i="26"/>
  <c r="R76" i="13"/>
  <c r="R76" i="12"/>
  <c r="R76" i="14"/>
  <c r="R76" i="28"/>
  <c r="R76" i="19"/>
  <c r="R8" i="4"/>
  <c r="R8" i="28"/>
  <c r="R8" i="18"/>
  <c r="R8" i="13"/>
  <c r="R8" i="22"/>
  <c r="V76" i="1"/>
  <c r="R5" i="23"/>
  <c r="R5" i="25"/>
  <c r="R5" i="24"/>
  <c r="R5" i="11"/>
  <c r="R5" i="22"/>
  <c r="R9" i="25"/>
  <c r="R9" i="1"/>
  <c r="R9" i="9"/>
  <c r="R9" i="15"/>
  <c r="R9" i="28"/>
  <c r="S27" i="4"/>
  <c r="S27" i="19"/>
  <c r="S27" i="28"/>
  <c r="S27" i="10"/>
  <c r="S27" i="13"/>
  <c r="S8" i="1"/>
  <c r="S8" i="27"/>
  <c r="S8" i="24"/>
  <c r="S8" i="14"/>
  <c r="S69" i="4"/>
  <c r="S69" i="27"/>
  <c r="S69" i="25"/>
  <c r="S69" i="9"/>
  <c r="S69" i="11"/>
  <c r="S29" i="4"/>
  <c r="S29" i="22"/>
  <c r="S29" i="13"/>
  <c r="S29" i="16"/>
  <c r="S29" i="25"/>
  <c r="R36" i="9"/>
  <c r="R36" i="13"/>
  <c r="R36" i="11"/>
  <c r="R36" i="23"/>
  <c r="R36" i="12"/>
  <c r="R84" i="22"/>
  <c r="R84" i="18"/>
  <c r="R84" i="24"/>
  <c r="R84" i="10"/>
  <c r="R84" i="4"/>
  <c r="R68" i="1"/>
  <c r="R68" i="25"/>
  <c r="R68" i="11"/>
  <c r="R68" i="22"/>
  <c r="R68" i="14"/>
  <c r="R30" i="28"/>
  <c r="R30" i="10"/>
  <c r="R30" i="17"/>
  <c r="R30" i="26"/>
  <c r="R30" i="27"/>
  <c r="R78" i="26"/>
  <c r="R78" i="11"/>
  <c r="R78" i="15"/>
  <c r="R78" i="27"/>
  <c r="R78" i="13"/>
  <c r="S36" i="4"/>
  <c r="S36" i="11"/>
  <c r="S36" i="13"/>
  <c r="S36" i="19"/>
  <c r="S36" i="14"/>
  <c r="S39" i="27"/>
  <c r="S39" i="14"/>
  <c r="S39" i="23"/>
  <c r="S39" i="17"/>
  <c r="S39" i="26"/>
  <c r="S52" i="1"/>
  <c r="S52" i="18"/>
  <c r="S52" i="22"/>
  <c r="S52" i="13"/>
  <c r="S52" i="23"/>
  <c r="S59" i="4"/>
  <c r="S59" i="25"/>
  <c r="S59" i="28"/>
  <c r="S59" i="26"/>
  <c r="S59" i="27"/>
  <c r="S79" i="10"/>
  <c r="S79" i="24"/>
  <c r="S79" i="27"/>
  <c r="S79" i="25"/>
  <c r="S79" i="18"/>
  <c r="T70" i="4"/>
  <c r="R44" i="25"/>
  <c r="R44" i="28"/>
  <c r="R44" i="16"/>
  <c r="R44" i="22"/>
  <c r="R44" i="18"/>
  <c r="S48" i="1"/>
  <c r="S48" i="10"/>
  <c r="S48" i="22"/>
  <c r="S48" i="24"/>
  <c r="S48" i="13"/>
  <c r="S53" i="1"/>
  <c r="S53" i="16"/>
  <c r="S53" i="14"/>
  <c r="S53" i="25"/>
  <c r="S53" i="15"/>
  <c r="R48" i="1"/>
  <c r="R48" i="18"/>
  <c r="R48" i="28"/>
  <c r="R48" i="14"/>
  <c r="R48" i="24"/>
  <c r="R31" i="1"/>
  <c r="R31" i="9"/>
  <c r="R31" i="23"/>
  <c r="R31" i="25"/>
  <c r="R31" i="11"/>
  <c r="R60" i="17"/>
  <c r="R60" i="16"/>
  <c r="R60" i="14"/>
  <c r="R60" i="27"/>
  <c r="R60" i="26"/>
  <c r="S11" i="11"/>
  <c r="S11" i="24"/>
  <c r="S11" i="14"/>
  <c r="S11" i="27"/>
  <c r="S11" i="25"/>
  <c r="S75" i="13"/>
  <c r="S75" i="16"/>
  <c r="S75" i="18"/>
  <c r="S75" i="14"/>
  <c r="S75" i="22"/>
  <c r="R23" i="1"/>
  <c r="R23" i="18"/>
  <c r="R23" i="24"/>
  <c r="R23" i="15"/>
  <c r="R23" i="17"/>
  <c r="S18" i="1"/>
  <c r="S18" i="15"/>
  <c r="S18" i="28"/>
  <c r="S18" i="26"/>
  <c r="S18" i="19"/>
  <c r="S20" i="22"/>
  <c r="S20" i="12"/>
  <c r="S20" i="23"/>
  <c r="S20" i="11"/>
  <c r="S20" i="24"/>
  <c r="S64" i="16"/>
  <c r="S64" i="18"/>
  <c r="S64" i="27"/>
  <c r="S64" i="26"/>
  <c r="S64" i="25"/>
  <c r="S57" i="24"/>
  <c r="S57" i="9"/>
  <c r="S57" i="18"/>
  <c r="S57" i="15"/>
  <c r="S57" i="13"/>
  <c r="S22" i="24"/>
  <c r="S22" i="28"/>
  <c r="S22" i="17"/>
  <c r="S22" i="15"/>
  <c r="S22" i="12"/>
  <c r="T67" i="27"/>
  <c r="T61" i="16"/>
  <c r="R14" i="22"/>
  <c r="R14" i="23"/>
  <c r="R14" i="4"/>
  <c r="R14" i="11"/>
  <c r="R14" i="15"/>
  <c r="R40" i="11"/>
  <c r="R40" i="9"/>
  <c r="R40" i="24"/>
  <c r="R40" i="18"/>
  <c r="R40" i="17"/>
  <c r="R38" i="18"/>
  <c r="R38" i="1"/>
  <c r="R38" i="12"/>
  <c r="R38" i="16"/>
  <c r="R38" i="13"/>
  <c r="S44" i="12"/>
  <c r="S44" i="28"/>
  <c r="S44" i="18"/>
  <c r="S44" i="9"/>
  <c r="S44" i="11"/>
  <c r="S81" i="12"/>
  <c r="S81" i="26"/>
  <c r="S81" i="24"/>
  <c r="S81" i="27"/>
  <c r="S81" i="23"/>
  <c r="R11" i="24"/>
  <c r="R11" i="10"/>
  <c r="R11" i="9"/>
  <c r="R11" i="28"/>
  <c r="R11" i="23"/>
  <c r="R73" i="11"/>
  <c r="R73" i="23"/>
  <c r="R73" i="28"/>
  <c r="R73" i="13"/>
  <c r="R73" i="10"/>
  <c r="R59" i="26"/>
  <c r="R59" i="14"/>
  <c r="R59" i="10"/>
  <c r="R59" i="16"/>
  <c r="R59" i="17"/>
  <c r="R15" i="28"/>
  <c r="R15" i="23"/>
  <c r="R15" i="11"/>
  <c r="R15" i="15"/>
  <c r="R15" i="25"/>
  <c r="R22" i="4"/>
  <c r="R22" i="1"/>
  <c r="R22" i="25"/>
  <c r="R22" i="15"/>
  <c r="R22" i="19"/>
  <c r="R49" i="17"/>
  <c r="R49" i="4"/>
  <c r="R49" i="26"/>
  <c r="R49" i="14"/>
  <c r="R49" i="16"/>
  <c r="S66" i="18"/>
  <c r="S66" i="28"/>
  <c r="S66" i="11"/>
  <c r="S66" i="12"/>
  <c r="T86" i="28"/>
  <c r="S7" i="1"/>
  <c r="S7" i="26"/>
  <c r="S7" i="14"/>
  <c r="S7" i="15"/>
  <c r="S7" i="12"/>
  <c r="T71" i="27"/>
  <c r="R85" i="28"/>
  <c r="R85" i="17"/>
  <c r="R85" i="10"/>
  <c r="R85" i="11"/>
  <c r="R85" i="9"/>
  <c r="S15" i="24"/>
  <c r="S15" i="17"/>
  <c r="S15" i="13"/>
  <c r="S15" i="22"/>
  <c r="S15" i="9"/>
  <c r="S14" i="18"/>
  <c r="S14" i="14"/>
  <c r="S14" i="15"/>
  <c r="S14" i="10"/>
  <c r="S14" i="16"/>
  <c r="S61" i="18"/>
  <c r="S61" i="27"/>
  <c r="S61" i="13"/>
  <c r="S61" i="28"/>
  <c r="S61" i="12"/>
  <c r="R27" i="1"/>
  <c r="R27" i="25"/>
  <c r="R27" i="23"/>
  <c r="R27" i="9"/>
  <c r="R27" i="15"/>
  <c r="R42" i="12"/>
  <c r="R42" i="27"/>
  <c r="R42" i="9"/>
  <c r="R42" i="28"/>
  <c r="R42" i="23"/>
  <c r="R72" i="17"/>
  <c r="R72" i="15"/>
  <c r="R72" i="13"/>
  <c r="R72" i="4"/>
  <c r="R72" i="23"/>
  <c r="R77" i="18"/>
  <c r="R77" i="28"/>
  <c r="R77" i="27"/>
  <c r="R77" i="19"/>
  <c r="R77" i="15"/>
  <c r="S45" i="4"/>
  <c r="S45" i="25"/>
  <c r="S45" i="12"/>
  <c r="S45" i="19"/>
  <c r="S45" i="18"/>
  <c r="S45" i="26"/>
  <c r="R63" i="11"/>
  <c r="R63" i="12"/>
  <c r="R63" i="16"/>
  <c r="R63" i="25"/>
  <c r="R63" i="24"/>
  <c r="R43" i="16"/>
  <c r="R43" i="27"/>
  <c r="R43" i="26"/>
  <c r="R43" i="15"/>
  <c r="R43" i="13"/>
  <c r="S71" i="18"/>
  <c r="S71" i="4"/>
  <c r="S71" i="10"/>
  <c r="S71" i="19"/>
  <c r="S71" i="25"/>
  <c r="S41" i="11"/>
  <c r="S41" i="18"/>
  <c r="S41" i="25"/>
  <c r="S41" i="12"/>
  <c r="S41" i="15"/>
  <c r="R10" i="1"/>
  <c r="R10" i="11"/>
  <c r="R10" i="24"/>
  <c r="R10" i="17"/>
  <c r="R10" i="23"/>
  <c r="S32" i="4"/>
  <c r="S32" i="27"/>
  <c r="S32" i="10"/>
  <c r="S32" i="12"/>
  <c r="S32" i="19"/>
  <c r="S30" i="1"/>
  <c r="S30" i="18"/>
  <c r="S30" i="12"/>
  <c r="S30" i="17"/>
  <c r="S30" i="22"/>
  <c r="T86" i="14"/>
  <c r="S65" i="11"/>
  <c r="S65" i="24"/>
  <c r="S65" i="15"/>
  <c r="S65" i="25"/>
  <c r="S65" i="13"/>
  <c r="R12" i="4"/>
  <c r="R12" i="18"/>
  <c r="R12" i="10"/>
  <c r="R12" i="15"/>
  <c r="R12" i="28"/>
  <c r="R17" i="26"/>
  <c r="R17" i="13"/>
  <c r="R17" i="11"/>
  <c r="R17" i="25"/>
  <c r="R17" i="23"/>
  <c r="R32" i="16"/>
  <c r="R32" i="1"/>
  <c r="R32" i="23"/>
  <c r="R32" i="27"/>
  <c r="R32" i="12"/>
  <c r="S31" i="1"/>
  <c r="S31" i="11"/>
  <c r="S31" i="17"/>
  <c r="S31" i="13"/>
  <c r="S31" i="19"/>
  <c r="S70" i="24"/>
  <c r="S70" i="26"/>
  <c r="S70" i="28"/>
  <c r="S70" i="19"/>
  <c r="S70" i="22"/>
  <c r="R83" i="1"/>
  <c r="R83" i="25"/>
  <c r="R83" i="28"/>
  <c r="R83" i="27"/>
  <c r="R83" i="12"/>
  <c r="R69" i="4"/>
  <c r="R69" i="28"/>
  <c r="R69" i="25"/>
  <c r="R69" i="1"/>
  <c r="R69" i="19"/>
  <c r="S63" i="27"/>
  <c r="S63" i="25"/>
  <c r="S63" i="17"/>
  <c r="S63" i="11"/>
  <c r="S63" i="10"/>
  <c r="S83" i="1"/>
  <c r="S83" i="17"/>
  <c r="S83" i="18"/>
  <c r="S83" i="24"/>
  <c r="S83" i="22"/>
  <c r="S55" i="14"/>
  <c r="S55" i="18"/>
  <c r="S55" i="17"/>
  <c r="S55" i="26"/>
  <c r="S55" i="10"/>
  <c r="S28" i="15"/>
  <c r="S28" i="14"/>
  <c r="S28" i="23"/>
  <c r="S28" i="24"/>
  <c r="S28" i="16"/>
  <c r="S23" i="23"/>
  <c r="S23" i="28"/>
  <c r="S23" i="11"/>
  <c r="S23" i="27"/>
  <c r="T67" i="13"/>
  <c r="R39" i="26"/>
  <c r="R39" i="22"/>
  <c r="R39" i="10"/>
  <c r="R39" i="12"/>
  <c r="R39" i="24"/>
  <c r="S60" i="16"/>
  <c r="S60" i="18"/>
  <c r="S60" i="26"/>
  <c r="S60" i="17"/>
  <c r="S60" i="12"/>
  <c r="R66" i="17"/>
  <c r="R66" i="19"/>
  <c r="R66" i="23"/>
  <c r="R66" i="10"/>
  <c r="R66" i="12"/>
  <c r="R65" i="9"/>
  <c r="R65" i="27"/>
  <c r="R65" i="16"/>
  <c r="R65" i="10"/>
  <c r="R65" i="17"/>
  <c r="R28" i="26"/>
  <c r="R28" i="18"/>
  <c r="R28" i="12"/>
  <c r="R28" i="28"/>
  <c r="R28" i="10"/>
  <c r="T58" i="19"/>
  <c r="R6" i="1"/>
  <c r="R6" i="4"/>
  <c r="R6" i="26"/>
  <c r="R6" i="9"/>
  <c r="R6" i="13"/>
  <c r="R50" i="19"/>
  <c r="R50" i="24"/>
  <c r="R50" i="15"/>
  <c r="R50" i="26"/>
  <c r="R50" i="14"/>
  <c r="S74" i="11"/>
  <c r="S74" i="27"/>
  <c r="S74" i="16"/>
  <c r="S74" i="25"/>
  <c r="S74" i="23"/>
  <c r="S74" i="10"/>
  <c r="R13" i="10"/>
  <c r="R13" i="23"/>
  <c r="R13" i="24"/>
  <c r="R13" i="15"/>
  <c r="R13" i="19"/>
  <c r="R54" i="1"/>
  <c r="R54" i="4"/>
  <c r="R54" i="26"/>
  <c r="R54" i="9"/>
  <c r="R54" i="15"/>
  <c r="S51" i="4"/>
  <c r="S51" i="11"/>
  <c r="S51" i="22"/>
  <c r="S51" i="17"/>
  <c r="S51" i="18"/>
  <c r="S51" i="27"/>
  <c r="S47" i="4"/>
  <c r="S47" i="16"/>
  <c r="S47" i="15"/>
  <c r="S47" i="19"/>
  <c r="S47" i="11"/>
  <c r="S10" i="14"/>
  <c r="S10" i="17"/>
  <c r="S10" i="24"/>
  <c r="S10" i="27"/>
  <c r="S10" i="11"/>
  <c r="S34" i="10"/>
  <c r="S34" i="11"/>
  <c r="S34" i="19"/>
  <c r="S34" i="22"/>
  <c r="S34" i="14"/>
  <c r="S86" i="1"/>
  <c r="S86" i="23"/>
  <c r="S86" i="10"/>
  <c r="S86" i="16"/>
  <c r="S86" i="9"/>
  <c r="S5" i="4"/>
  <c r="S5" i="9"/>
  <c r="S5" i="23"/>
  <c r="S5" i="22"/>
  <c r="S5" i="19"/>
  <c r="S5" i="18"/>
  <c r="R33" i="4"/>
  <c r="R33" i="23"/>
  <c r="R33" i="14"/>
  <c r="R33" i="9"/>
  <c r="R33" i="22"/>
  <c r="S72" i="17"/>
  <c r="S72" i="4"/>
  <c r="S72" i="22"/>
  <c r="S72" i="27"/>
  <c r="S72" i="26"/>
  <c r="R24" i="15"/>
  <c r="R24" i="19"/>
  <c r="R24" i="26"/>
  <c r="R24" i="13"/>
  <c r="R24" i="12"/>
  <c r="S58" i="10"/>
  <c r="S58" i="11"/>
  <c r="S58" i="16"/>
  <c r="S58" i="26"/>
  <c r="S58" i="14"/>
  <c r="R81" i="25"/>
  <c r="R81" i="1"/>
  <c r="R81" i="26"/>
  <c r="R81" i="10"/>
  <c r="R81" i="28"/>
  <c r="R52" i="15"/>
  <c r="R52" i="18"/>
  <c r="R52" i="16"/>
  <c r="R52" i="12"/>
  <c r="R52" i="13"/>
  <c r="S16" i="1"/>
  <c r="S16" i="13"/>
  <c r="S16" i="22"/>
  <c r="S16" i="25"/>
  <c r="S16" i="26"/>
  <c r="R47" i="26"/>
  <c r="R47" i="19"/>
  <c r="R47" i="9"/>
  <c r="R47" i="16"/>
  <c r="R47" i="15"/>
  <c r="S33" i="1"/>
  <c r="S33" i="13"/>
  <c r="S33" i="14"/>
  <c r="S33" i="10"/>
  <c r="S33" i="22"/>
  <c r="S62" i="4"/>
  <c r="S62" i="27"/>
  <c r="S62" i="24"/>
  <c r="S62" i="17"/>
  <c r="S62" i="22"/>
  <c r="S62" i="19"/>
  <c r="S67" i="23"/>
  <c r="S67" i="12"/>
  <c r="S67" i="25"/>
  <c r="S67" i="14"/>
  <c r="S67" i="26"/>
  <c r="R26" i="1"/>
  <c r="R26" i="22"/>
  <c r="R26" i="25"/>
  <c r="R26" i="16"/>
  <c r="R26" i="15"/>
  <c r="S37" i="18"/>
  <c r="S37" i="28"/>
  <c r="S37" i="22"/>
  <c r="S37" i="23"/>
  <c r="S37" i="14"/>
  <c r="V77" i="1"/>
  <c r="R46" i="13"/>
  <c r="R46" i="15"/>
  <c r="R46" i="9"/>
  <c r="R46" i="22"/>
  <c r="R46" i="14"/>
  <c r="R51" i="4"/>
  <c r="R51" i="18"/>
  <c r="R51" i="28"/>
  <c r="R51" i="26"/>
  <c r="R51" i="11"/>
  <c r="S80" i="1"/>
  <c r="S80" i="19"/>
  <c r="S80" i="16"/>
  <c r="S80" i="14"/>
  <c r="S80" i="27"/>
  <c r="S24" i="4"/>
  <c r="S24" i="15"/>
  <c r="S24" i="11"/>
  <c r="S24" i="27"/>
  <c r="S24" i="14"/>
  <c r="S56" i="9"/>
  <c r="S56" i="27"/>
  <c r="S56" i="23"/>
  <c r="S56" i="13"/>
  <c r="S56" i="11"/>
  <c r="S13" i="28"/>
  <c r="S13" i="17"/>
  <c r="S13" i="26"/>
  <c r="S13" i="19"/>
  <c r="S13" i="9"/>
  <c r="R57" i="4"/>
  <c r="R57" i="26"/>
  <c r="R57" i="18"/>
  <c r="R57" i="13"/>
  <c r="R57" i="19"/>
  <c r="R25" i="10"/>
  <c r="R25" i="18"/>
  <c r="R25" i="28"/>
  <c r="R25" i="19"/>
  <c r="R25" i="14"/>
  <c r="R53" i="13"/>
  <c r="R53" i="16"/>
  <c r="R53" i="23"/>
  <c r="R53" i="15"/>
  <c r="R53" i="10"/>
  <c r="S25" i="1"/>
  <c r="S25" i="19"/>
  <c r="S25" i="9"/>
  <c r="S25" i="10"/>
  <c r="S25" i="15"/>
  <c r="R74" i="1"/>
  <c r="R74" i="24"/>
  <c r="R74" i="14"/>
  <c r="R74" i="19"/>
  <c r="R74" i="15"/>
  <c r="R37" i="25"/>
  <c r="R37" i="11"/>
  <c r="R37" i="16"/>
  <c r="R37" i="18"/>
  <c r="R37" i="9"/>
  <c r="R16" i="9"/>
  <c r="R16" i="10"/>
  <c r="R16" i="11"/>
  <c r="R16" i="22"/>
  <c r="R16" i="26"/>
  <c r="R56" i="10"/>
  <c r="R56" i="23"/>
  <c r="R56" i="11"/>
  <c r="R56" i="18"/>
  <c r="R56" i="19"/>
  <c r="R55" i="23"/>
  <c r="R55" i="10"/>
  <c r="R55" i="1"/>
  <c r="R55" i="16"/>
  <c r="R55" i="19"/>
  <c r="S54" i="1"/>
  <c r="S54" i="12"/>
  <c r="S54" i="27"/>
  <c r="S54" i="16"/>
  <c r="S54" i="13"/>
  <c r="S46" i="4"/>
  <c r="S46" i="25"/>
  <c r="S46" i="27"/>
  <c r="S46" i="16"/>
  <c r="S46" i="19"/>
  <c r="S46" i="18"/>
  <c r="S42" i="19"/>
  <c r="S42" i="26"/>
  <c r="S42" i="16"/>
  <c r="S42" i="13"/>
  <c r="S42" i="18"/>
  <c r="S6" i="14"/>
  <c r="S6" i="26"/>
  <c r="S6" i="24"/>
  <c r="S6" i="22"/>
  <c r="S6" i="11"/>
  <c r="S50" i="17"/>
  <c r="S50" i="1"/>
  <c r="S50" i="4"/>
  <c r="S50" i="22"/>
  <c r="S50" i="13"/>
  <c r="S26" i="27"/>
  <c r="S26" i="22"/>
  <c r="S26" i="17"/>
  <c r="S26" i="26"/>
  <c r="S26" i="14"/>
  <c r="R7" i="27"/>
  <c r="R7" i="23"/>
  <c r="R7" i="28"/>
  <c r="R7" i="13"/>
  <c r="R7" i="24"/>
  <c r="R82" i="1"/>
  <c r="R82" i="27"/>
  <c r="R82" i="4"/>
  <c r="R82" i="11"/>
  <c r="R82" i="26"/>
  <c r="R20" i="18"/>
  <c r="R20" i="14"/>
  <c r="R20" i="26"/>
  <c r="R20" i="13"/>
  <c r="R20" i="24"/>
  <c r="R62" i="23"/>
  <c r="R62" i="13"/>
  <c r="R62" i="11"/>
  <c r="R62" i="10"/>
  <c r="R62" i="19"/>
  <c r="R19" i="15"/>
  <c r="R19" i="18"/>
  <c r="R19" i="10"/>
  <c r="R19" i="14"/>
  <c r="R19" i="25"/>
  <c r="S78" i="4"/>
  <c r="S78" i="26"/>
  <c r="S78" i="22"/>
  <c r="S78" i="12"/>
  <c r="S78" i="13"/>
  <c r="R35" i="4"/>
  <c r="R35" i="12"/>
  <c r="R35" i="22"/>
  <c r="R35" i="23"/>
  <c r="R35" i="15"/>
  <c r="S85" i="4"/>
  <c r="S85" i="9"/>
  <c r="S85" i="16"/>
  <c r="S85" i="10"/>
  <c r="S85" i="15"/>
  <c r="R80" i="22"/>
  <c r="R80" i="27"/>
  <c r="R80" i="15"/>
  <c r="R80" i="13"/>
  <c r="R80" i="18"/>
  <c r="R41" i="25"/>
  <c r="R41" i="1"/>
  <c r="R41" i="17"/>
  <c r="R41" i="28"/>
  <c r="R41" i="18"/>
  <c r="R45" i="1"/>
  <c r="R45" i="10"/>
  <c r="R45" i="28"/>
  <c r="R45" i="24"/>
  <c r="R45" i="19"/>
  <c r="R18" i="26"/>
  <c r="R18" i="19"/>
  <c r="R18" i="24"/>
  <c r="R18" i="10"/>
  <c r="R18" i="23"/>
  <c r="R79" i="16"/>
  <c r="R79" i="4"/>
  <c r="R79" i="14"/>
  <c r="R79" i="22"/>
  <c r="R79" i="19"/>
  <c r="R34" i="9"/>
  <c r="R34" i="27"/>
  <c r="R34" i="22"/>
  <c r="R34" i="23"/>
  <c r="R34" i="15"/>
  <c r="S19" i="27"/>
  <c r="S19" i="22"/>
  <c r="S19" i="13"/>
  <c r="S19" i="12"/>
  <c r="S19" i="24"/>
  <c r="S49" i="1"/>
  <c r="S49" i="23"/>
  <c r="S49" i="27"/>
  <c r="S49" i="12"/>
  <c r="S49" i="24"/>
  <c r="S9" i="4"/>
  <c r="S9" i="27"/>
  <c r="S9" i="19"/>
  <c r="S9" i="22"/>
  <c r="S9" i="14"/>
  <c r="S38" i="13"/>
  <c r="S38" i="24"/>
  <c r="S38" i="27"/>
  <c r="S38" i="19"/>
  <c r="S38" i="10"/>
  <c r="S40" i="15"/>
  <c r="S40" i="17"/>
  <c r="S40" i="22"/>
  <c r="S40" i="14"/>
  <c r="S40" i="10"/>
  <c r="S43" i="4"/>
  <c r="S43" i="17"/>
  <c r="S43" i="10"/>
  <c r="S43" i="16"/>
  <c r="S43" i="15"/>
  <c r="R21" i="1"/>
  <c r="R21" i="18"/>
  <c r="R21" i="10"/>
  <c r="R21" i="22"/>
  <c r="R21" i="14"/>
  <c r="R29" i="22"/>
  <c r="R29" i="18"/>
  <c r="R29" i="12"/>
  <c r="R29" i="11"/>
  <c r="R29" i="15"/>
  <c r="S17" i="1"/>
  <c r="S17" i="11"/>
  <c r="S17" i="23"/>
  <c r="S17" i="27"/>
  <c r="S17" i="19"/>
  <c r="S21" i="16"/>
  <c r="S21" i="19"/>
  <c r="S21" i="25"/>
  <c r="S21" i="11"/>
  <c r="S21" i="10"/>
  <c r="R76" i="18"/>
  <c r="R76" i="10"/>
  <c r="R76" i="11"/>
  <c r="R76" i="9"/>
  <c r="R76" i="24"/>
  <c r="R8" i="9"/>
  <c r="R8" i="17"/>
  <c r="R8" i="1"/>
  <c r="R8" i="15"/>
  <c r="R8" i="16"/>
  <c r="R5" i="13"/>
  <c r="R5" i="1"/>
  <c r="R5" i="17"/>
  <c r="R5" i="26"/>
  <c r="R5" i="12"/>
  <c r="R9" i="11"/>
  <c r="R9" i="23"/>
  <c r="R9" i="12"/>
  <c r="R9" i="10"/>
  <c r="R9" i="22"/>
  <c r="S27" i="1"/>
  <c r="S27" i="16"/>
  <c r="S27" i="17"/>
  <c r="S27" i="11"/>
  <c r="S27" i="9"/>
  <c r="S8" i="25"/>
  <c r="S8" i="28"/>
  <c r="S8" i="26"/>
  <c r="S8" i="15"/>
  <c r="S8" i="10"/>
  <c r="S69" i="1"/>
  <c r="S69" i="23"/>
  <c r="S69" i="16"/>
  <c r="S69" i="17"/>
  <c r="S69" i="18"/>
  <c r="S29" i="24"/>
  <c r="S29" i="1"/>
  <c r="S29" i="19"/>
  <c r="S29" i="28"/>
  <c r="S29" i="26"/>
  <c r="U82" i="1" l="1"/>
  <c r="V62" i="1"/>
  <c r="U69" i="1"/>
  <c r="V71" i="1"/>
  <c r="T76" i="9"/>
  <c r="T29" i="11"/>
  <c r="T21" i="1"/>
  <c r="T8" i="17"/>
  <c r="T34" i="22"/>
  <c r="T79" i="22"/>
  <c r="T18" i="26"/>
  <c r="T45" i="10"/>
  <c r="T41" i="17"/>
  <c r="T80" i="13"/>
  <c r="V85" i="1"/>
  <c r="T35" i="12"/>
  <c r="U35" i="1"/>
  <c r="T19" i="25"/>
  <c r="T19" i="15"/>
  <c r="T62" i="13"/>
  <c r="T20" i="26"/>
  <c r="T82" i="11"/>
  <c r="T82" i="4"/>
  <c r="T75" i="27"/>
  <c r="T55" i="19"/>
  <c r="T55" i="23"/>
  <c r="T56" i="23"/>
  <c r="T16" i="11"/>
  <c r="T37" i="16"/>
  <c r="T74" i="14"/>
  <c r="T53" i="13"/>
  <c r="T25" i="18"/>
  <c r="T57" i="26"/>
  <c r="U57" i="1"/>
  <c r="T86" i="18"/>
  <c r="T51" i="18"/>
  <c r="U51" i="1"/>
  <c r="T46" i="9"/>
  <c r="T26" i="15"/>
  <c r="T26" i="1"/>
  <c r="T47" i="26"/>
  <c r="T52" i="12"/>
  <c r="T81" i="28"/>
  <c r="T81" i="25"/>
  <c r="T24" i="26"/>
  <c r="T33" i="22"/>
  <c r="T33" i="23"/>
  <c r="U33" i="1"/>
  <c r="V5" i="1"/>
  <c r="V47" i="1"/>
  <c r="V51" i="1"/>
  <c r="T54" i="26"/>
  <c r="T54" i="4"/>
  <c r="T13" i="15"/>
  <c r="T50" i="14"/>
  <c r="T50" i="19"/>
  <c r="T6" i="13"/>
  <c r="T6" i="1"/>
  <c r="T28" i="12"/>
  <c r="T65" i="10"/>
  <c r="T66" i="12"/>
  <c r="T66" i="17"/>
  <c r="T39" i="12"/>
  <c r="T69" i="28"/>
  <c r="T69" i="4"/>
  <c r="T83" i="28"/>
  <c r="T83" i="1"/>
  <c r="T32" i="27"/>
  <c r="T17" i="23"/>
  <c r="T17" i="26"/>
  <c r="T12" i="18"/>
  <c r="T12" i="4"/>
  <c r="T71" i="24"/>
  <c r="T10" i="11"/>
  <c r="T71" i="10"/>
  <c r="T43" i="27"/>
  <c r="T63" i="16"/>
  <c r="T77" i="19"/>
  <c r="T72" i="23"/>
  <c r="T72" i="4"/>
  <c r="T72" i="17"/>
  <c r="T42" i="27"/>
  <c r="T27" i="23"/>
  <c r="T85" i="9"/>
  <c r="T85" i="28"/>
  <c r="T49" i="14"/>
  <c r="T22" i="19"/>
  <c r="T22" i="4"/>
  <c r="T15" i="23"/>
  <c r="T59" i="10"/>
  <c r="T73" i="13"/>
  <c r="T64" i="22"/>
  <c r="T11" i="28"/>
  <c r="T38" i="13"/>
  <c r="T38" i="18"/>
  <c r="T40" i="11"/>
  <c r="T14" i="23"/>
  <c r="T23" i="17"/>
  <c r="T23" i="1"/>
  <c r="T60" i="26"/>
  <c r="T60" i="17"/>
  <c r="T31" i="9"/>
  <c r="T48" i="28"/>
  <c r="T48" i="1"/>
  <c r="T44" i="22"/>
  <c r="V59" i="1"/>
  <c r="T78" i="13"/>
  <c r="T78" i="26"/>
  <c r="T30" i="10"/>
  <c r="T68" i="11"/>
  <c r="T84" i="10"/>
  <c r="T36" i="12"/>
  <c r="T36" i="9"/>
  <c r="V27" i="1"/>
  <c r="T9" i="9"/>
  <c r="T5" i="24"/>
  <c r="T8" i="18"/>
  <c r="T76" i="14"/>
  <c r="T29" i="14"/>
  <c r="T21" i="13"/>
  <c r="T21" i="12"/>
  <c r="T70" i="17"/>
  <c r="T34" i="11"/>
  <c r="T79" i="24"/>
  <c r="T18" i="13"/>
  <c r="T71" i="11"/>
  <c r="T45" i="26"/>
  <c r="T61" i="9"/>
  <c r="T41" i="19"/>
  <c r="T80" i="16"/>
  <c r="T35" i="14"/>
  <c r="T19" i="4"/>
  <c r="T62" i="15"/>
  <c r="U62" i="1"/>
  <c r="T20" i="12"/>
  <c r="T82" i="15"/>
  <c r="T7" i="9"/>
  <c r="T7" i="10"/>
  <c r="T55" i="25"/>
  <c r="T56" i="13"/>
  <c r="T56" i="28"/>
  <c r="T16" i="12"/>
  <c r="T16" i="4"/>
  <c r="T37" i="22"/>
  <c r="T74" i="17"/>
  <c r="V25" i="1"/>
  <c r="T53" i="9"/>
  <c r="T53" i="4"/>
  <c r="T25" i="26"/>
  <c r="T57" i="10"/>
  <c r="T61" i="19"/>
  <c r="V80" i="1"/>
  <c r="T51" i="27"/>
  <c r="T46" i="11"/>
  <c r="T67" i="4"/>
  <c r="T26" i="10"/>
  <c r="V33" i="1"/>
  <c r="T47" i="18"/>
  <c r="T52" i="11"/>
  <c r="U52" i="1"/>
  <c r="T81" i="11"/>
  <c r="T24" i="14"/>
  <c r="T33" i="25"/>
  <c r="T33" i="24"/>
  <c r="T54" i="22"/>
  <c r="T13" i="13"/>
  <c r="T50" i="17"/>
  <c r="T6" i="11"/>
  <c r="T28" i="27"/>
  <c r="T28" i="13"/>
  <c r="T65" i="24"/>
  <c r="T66" i="15"/>
  <c r="T39" i="18"/>
  <c r="T69" i="15"/>
  <c r="T83" i="13"/>
  <c r="V70" i="1"/>
  <c r="T32" i="19"/>
  <c r="T32" i="4"/>
  <c r="T17" i="9"/>
  <c r="T12" i="25"/>
  <c r="T12" i="1"/>
  <c r="T10" i="26"/>
  <c r="T43" i="14"/>
  <c r="T43" i="11"/>
  <c r="T63" i="1"/>
  <c r="T77" i="23"/>
  <c r="T77" i="10"/>
  <c r="T72" i="19"/>
  <c r="T42" i="26"/>
  <c r="T27" i="26"/>
  <c r="V61" i="1"/>
  <c r="T85" i="25"/>
  <c r="T85" i="1"/>
  <c r="T49" i="15"/>
  <c r="T22" i="18"/>
  <c r="T22" i="17"/>
  <c r="T15" i="26"/>
  <c r="T59" i="28"/>
  <c r="T73" i="22"/>
  <c r="T11" i="16"/>
  <c r="T38" i="14"/>
  <c r="T38" i="26"/>
  <c r="U40" i="1"/>
  <c r="T14" i="25"/>
  <c r="T23" i="22"/>
  <c r="T60" i="13"/>
  <c r="U60" i="1"/>
  <c r="T31" i="27"/>
  <c r="T48" i="11"/>
  <c r="T44" i="23"/>
  <c r="T78" i="12"/>
  <c r="T78" i="4"/>
  <c r="T30" i="22"/>
  <c r="T68" i="27"/>
  <c r="T84" i="14"/>
  <c r="U36" i="1"/>
  <c r="V79" i="1"/>
  <c r="T78" i="14"/>
  <c r="T30" i="24"/>
  <c r="T84" i="16"/>
  <c r="T36" i="26"/>
  <c r="T9" i="4"/>
  <c r="T5" i="10"/>
  <c r="T8" i="25"/>
  <c r="T76" i="27"/>
  <c r="T76" i="22"/>
  <c r="T29" i="24"/>
  <c r="T29" i="26"/>
  <c r="T21" i="16"/>
  <c r="T34" i="12"/>
  <c r="U34" i="1"/>
  <c r="T79" i="27"/>
  <c r="T18" i="9"/>
  <c r="T45" i="15"/>
  <c r="T45" i="9"/>
  <c r="T41" i="12"/>
  <c r="T80" i="11"/>
  <c r="T35" i="25"/>
  <c r="T19" i="26"/>
  <c r="T19" i="1"/>
  <c r="T62" i="27"/>
  <c r="T20" i="27"/>
  <c r="T82" i="19"/>
  <c r="T7" i="17"/>
  <c r="T7" i="1"/>
  <c r="T7" i="15"/>
  <c r="T55" i="9"/>
  <c r="T55" i="26"/>
  <c r="T56" i="17"/>
  <c r="T16" i="13"/>
  <c r="T37" i="19"/>
  <c r="T74" i="28"/>
  <c r="T74" i="26"/>
  <c r="T53" i="26"/>
  <c r="T25" i="22"/>
  <c r="T25" i="17"/>
  <c r="T57" i="22"/>
  <c r="T46" i="10"/>
  <c r="U46" i="1"/>
  <c r="T26" i="12"/>
  <c r="T26" i="4"/>
  <c r="T47" i="14"/>
  <c r="T75" i="12"/>
  <c r="T52" i="24"/>
  <c r="T81" i="9"/>
  <c r="T81" i="22"/>
  <c r="V58" i="1"/>
  <c r="T24" i="25"/>
  <c r="T24" i="28"/>
  <c r="T33" i="11"/>
  <c r="T54" i="10"/>
  <c r="T54" i="28"/>
  <c r="T13" i="22"/>
  <c r="U13" i="1"/>
  <c r="T50" i="27"/>
  <c r="U50" i="1"/>
  <c r="T6" i="25"/>
  <c r="T28" i="16"/>
  <c r="T28" i="4"/>
  <c r="T65" i="14"/>
  <c r="T65" i="26"/>
  <c r="T66" i="11"/>
  <c r="U66" i="1"/>
  <c r="T39" i="16"/>
  <c r="T39" i="11"/>
  <c r="T69" i="14"/>
  <c r="T83" i="14"/>
  <c r="T70" i="12"/>
  <c r="T32" i="28"/>
  <c r="T17" i="10"/>
  <c r="U17" i="1"/>
  <c r="T12" i="22"/>
  <c r="T10" i="27"/>
  <c r="T43" i="28"/>
  <c r="T63" i="23"/>
  <c r="T63" i="4"/>
  <c r="T77" i="22"/>
  <c r="T72" i="12"/>
  <c r="T72" i="22"/>
  <c r="U42" i="1"/>
  <c r="T42" i="1"/>
  <c r="T27" i="22"/>
  <c r="T85" i="13"/>
  <c r="T49" i="28"/>
  <c r="T49" i="23"/>
  <c r="T22" i="9"/>
  <c r="T15" i="10"/>
  <c r="T15" i="4"/>
  <c r="T59" i="24"/>
  <c r="T73" i="18"/>
  <c r="T73" i="25"/>
  <c r="T11" i="17"/>
  <c r="V44" i="1"/>
  <c r="T38" i="25"/>
  <c r="U38" i="1"/>
  <c r="T40" i="23"/>
  <c r="T14" i="24"/>
  <c r="T64" i="1"/>
  <c r="T23" i="16"/>
  <c r="T23" i="4"/>
  <c r="V75" i="1"/>
  <c r="T60" i="10"/>
  <c r="T31" i="13"/>
  <c r="T31" i="24"/>
  <c r="T48" i="12"/>
  <c r="T44" i="10"/>
  <c r="T78" i="22"/>
  <c r="T68" i="23"/>
  <c r="T36" i="1"/>
  <c r="T9" i="19"/>
  <c r="T9" i="26"/>
  <c r="T5" i="14"/>
  <c r="T8" i="26"/>
  <c r="T76" i="15"/>
  <c r="V21" i="1"/>
  <c r="T29" i="16"/>
  <c r="T29" i="27"/>
  <c r="T21" i="24"/>
  <c r="T21" i="4"/>
  <c r="V38" i="1"/>
  <c r="T34" i="26"/>
  <c r="T79" i="12"/>
  <c r="T18" i="18"/>
  <c r="T45" i="25"/>
  <c r="T41" i="24"/>
  <c r="U41" i="1"/>
  <c r="T80" i="24"/>
  <c r="U80" i="1"/>
  <c r="T67" i="24"/>
  <c r="T35" i="28"/>
  <c r="T19" i="19"/>
  <c r="T62" i="12"/>
  <c r="T20" i="17"/>
  <c r="T82" i="23"/>
  <c r="T7" i="14"/>
  <c r="T55" i="28"/>
  <c r="T56" i="22"/>
  <c r="U56" i="1"/>
  <c r="T16" i="19"/>
  <c r="T37" i="24"/>
  <c r="T37" i="28"/>
  <c r="T74" i="4"/>
  <c r="T74" i="23"/>
  <c r="T53" i="27"/>
  <c r="T53" i="19"/>
  <c r="T25" i="1"/>
  <c r="T25" i="4"/>
  <c r="T57" i="9"/>
  <c r="T51" i="12"/>
  <c r="T51" i="1"/>
  <c r="T46" i="12"/>
  <c r="T26" i="14"/>
  <c r="T47" i="13"/>
  <c r="T52" i="22"/>
  <c r="T52" i="9"/>
  <c r="T81" i="15"/>
  <c r="T24" i="18"/>
  <c r="T24" i="1"/>
  <c r="T33" i="13"/>
  <c r="T86" i="12"/>
  <c r="T54" i="13"/>
  <c r="T54" i="17"/>
  <c r="T13" i="28"/>
  <c r="T50" i="10"/>
  <c r="T50" i="1"/>
  <c r="T6" i="28"/>
  <c r="T28" i="9"/>
  <c r="T65" i="25"/>
  <c r="T66" i="13"/>
  <c r="T66" i="25"/>
  <c r="T66" i="1"/>
  <c r="T39" i="4"/>
  <c r="T69" i="10"/>
  <c r="T69" i="12"/>
  <c r="T83" i="11"/>
  <c r="U83" i="1"/>
  <c r="T32" i="14"/>
  <c r="T17" i="12"/>
  <c r="T17" i="16"/>
  <c r="T12" i="24"/>
  <c r="T10" i="28"/>
  <c r="T43" i="17"/>
  <c r="T43" i="1"/>
  <c r="T63" i="15"/>
  <c r="U77" i="1"/>
  <c r="T77" i="1"/>
  <c r="T72" i="27"/>
  <c r="T42" i="19"/>
  <c r="T27" i="12"/>
  <c r="V15" i="1"/>
  <c r="T85" i="23"/>
  <c r="T49" i="13"/>
  <c r="T22" i="10"/>
  <c r="T15" i="16"/>
  <c r="T59" i="15"/>
  <c r="U59" i="1"/>
  <c r="T73" i="12"/>
  <c r="T11" i="12"/>
  <c r="T38" i="24"/>
  <c r="T40" i="27"/>
  <c r="T40" i="19"/>
  <c r="T14" i="9"/>
  <c r="V20" i="1"/>
  <c r="T23" i="9"/>
  <c r="T23" i="23"/>
  <c r="T60" i="18"/>
  <c r="T31" i="26"/>
  <c r="T31" i="4"/>
  <c r="T48" i="10"/>
  <c r="T44" i="12"/>
  <c r="T78" i="17"/>
  <c r="T30" i="23"/>
  <c r="T68" i="24"/>
  <c r="T84" i="28"/>
  <c r="T84" i="17"/>
  <c r="T36" i="18"/>
  <c r="T9" i="12"/>
  <c r="T5" i="13"/>
  <c r="T76" i="24"/>
  <c r="T21" i="18"/>
  <c r="T18" i="23"/>
  <c r="T9" i="22"/>
  <c r="T9" i="11"/>
  <c r="T5" i="1"/>
  <c r="T8" i="1"/>
  <c r="T8" i="9"/>
  <c r="T76" i="10"/>
  <c r="T58" i="23"/>
  <c r="T29" i="18"/>
  <c r="T21" i="10"/>
  <c r="V43" i="1"/>
  <c r="T75" i="16"/>
  <c r="T34" i="23"/>
  <c r="T79" i="16"/>
  <c r="T18" i="19"/>
  <c r="T45" i="28"/>
  <c r="T41" i="28"/>
  <c r="T80" i="18"/>
  <c r="T80" i="22"/>
  <c r="T35" i="22"/>
  <c r="T19" i="18"/>
  <c r="T62" i="19"/>
  <c r="T62" i="11"/>
  <c r="T20" i="13"/>
  <c r="T82" i="26"/>
  <c r="T82" i="1"/>
  <c r="T7" i="24"/>
  <c r="T7" i="13"/>
  <c r="T7" i="27"/>
  <c r="T55" i="10"/>
  <c r="T56" i="11"/>
  <c r="T16" i="22"/>
  <c r="T71" i="23"/>
  <c r="T37" i="18"/>
  <c r="T58" i="13"/>
  <c r="T74" i="19"/>
  <c r="T53" i="16"/>
  <c r="T25" i="28"/>
  <c r="T57" i="18"/>
  <c r="V24" i="1"/>
  <c r="T51" i="28"/>
  <c r="T51" i="4"/>
  <c r="T46" i="22"/>
  <c r="T26" i="22"/>
  <c r="T70" i="10"/>
  <c r="T47" i="19"/>
  <c r="T52" i="13"/>
  <c r="T52" i="15"/>
  <c r="T81" i="1"/>
  <c r="T24" i="13"/>
  <c r="T33" i="14"/>
  <c r="T54" i="9"/>
  <c r="T13" i="19"/>
  <c r="T13" i="10"/>
  <c r="T50" i="24"/>
  <c r="U6" i="1"/>
  <c r="T28" i="28"/>
  <c r="T65" i="17"/>
  <c r="T65" i="9"/>
  <c r="T66" i="19"/>
  <c r="T39" i="24"/>
  <c r="T39" i="26"/>
  <c r="T69" i="25"/>
  <c r="T83" i="27"/>
  <c r="T32" i="16"/>
  <c r="T17" i="13"/>
  <c r="T12" i="10"/>
  <c r="V32" i="1"/>
  <c r="T10" i="24"/>
  <c r="T43" i="26"/>
  <c r="T63" i="25"/>
  <c r="T77" i="15"/>
  <c r="T77" i="18"/>
  <c r="T72" i="15"/>
  <c r="T42" i="9"/>
  <c r="T27" i="9"/>
  <c r="T61" i="13"/>
  <c r="T85" i="17"/>
  <c r="T49" i="16"/>
  <c r="T49" i="17"/>
  <c r="T22" i="1"/>
  <c r="U22" i="1"/>
  <c r="T15" i="11"/>
  <c r="T59" i="16"/>
  <c r="T73" i="10"/>
  <c r="T73" i="11"/>
  <c r="T11" i="23"/>
  <c r="T11" i="24"/>
  <c r="T38" i="1"/>
  <c r="T40" i="9"/>
  <c r="U14" i="1"/>
  <c r="T23" i="18"/>
  <c r="T75" i="14"/>
  <c r="T60" i="16"/>
  <c r="T31" i="23"/>
  <c r="T48" i="14"/>
  <c r="T44" i="18"/>
  <c r="T44" i="25"/>
  <c r="T78" i="11"/>
  <c r="T30" i="17"/>
  <c r="T68" i="22"/>
  <c r="T84" i="4"/>
  <c r="T84" i="22"/>
  <c r="T36" i="13"/>
  <c r="V69" i="1"/>
  <c r="T9" i="15"/>
  <c r="T5" i="11"/>
  <c r="T8" i="13"/>
  <c r="T64" i="11"/>
  <c r="T76" i="28"/>
  <c r="T29" i="9"/>
  <c r="T29" i="23"/>
  <c r="T21" i="25"/>
  <c r="V40" i="1"/>
  <c r="T34" i="16"/>
  <c r="T79" i="28"/>
  <c r="T18" i="11"/>
  <c r="U18" i="1"/>
  <c r="T45" i="16"/>
  <c r="T41" i="23"/>
  <c r="T41" i="27"/>
  <c r="T80" i="9"/>
  <c r="T80" i="28"/>
  <c r="T86" i="27"/>
  <c r="T35" i="26"/>
  <c r="T19" i="9"/>
  <c r="U19" i="1"/>
  <c r="T62" i="16"/>
  <c r="T61" i="1"/>
  <c r="T20" i="11"/>
  <c r="T82" i="28"/>
  <c r="T7" i="25"/>
  <c r="T55" i="12"/>
  <c r="T55" i="4"/>
  <c r="T56" i="26"/>
  <c r="T16" i="17"/>
  <c r="T37" i="13"/>
  <c r="T74" i="10"/>
  <c r="T74" i="27"/>
  <c r="T53" i="18"/>
  <c r="T25" i="24"/>
  <c r="T57" i="24"/>
  <c r="T57" i="1"/>
  <c r="T64" i="9"/>
  <c r="T51" i="15"/>
  <c r="T46" i="27"/>
  <c r="T46" i="1"/>
  <c r="T67" i="9"/>
  <c r="T26" i="19"/>
  <c r="T71" i="14"/>
  <c r="T47" i="10"/>
  <c r="T52" i="1"/>
  <c r="T81" i="27"/>
  <c r="T24" i="16"/>
  <c r="T33" i="16"/>
  <c r="V86" i="1"/>
  <c r="T54" i="19"/>
  <c r="T13" i="12"/>
  <c r="T50" i="9"/>
  <c r="T64" i="14"/>
  <c r="T6" i="12"/>
  <c r="T61" i="23"/>
  <c r="T28" i="19"/>
  <c r="T65" i="22"/>
  <c r="T66" i="16"/>
  <c r="T39" i="17"/>
  <c r="T71" i="12"/>
  <c r="T69" i="22"/>
  <c r="T83" i="15"/>
  <c r="T32" i="10"/>
  <c r="U32" i="1"/>
  <c r="T17" i="17"/>
  <c r="T12" i="23"/>
  <c r="V65" i="1"/>
  <c r="V30" i="1"/>
  <c r="T10" i="10"/>
  <c r="T43" i="4"/>
  <c r="T63" i="28"/>
  <c r="T77" i="24"/>
  <c r="T72" i="28"/>
  <c r="T42" i="16"/>
  <c r="T27" i="18"/>
  <c r="T27" i="28"/>
  <c r="T85" i="27"/>
  <c r="V7" i="1"/>
  <c r="T49" i="18"/>
  <c r="T49" i="19"/>
  <c r="T22" i="28"/>
  <c r="T15" i="18"/>
  <c r="T59" i="19"/>
  <c r="T73" i="15"/>
  <c r="T73" i="14"/>
  <c r="T64" i="28"/>
  <c r="T11" i="22"/>
  <c r="T38" i="22"/>
  <c r="T40" i="25"/>
  <c r="T40" i="4"/>
  <c r="V64" i="1"/>
  <c r="T23" i="13"/>
  <c r="T60" i="11"/>
  <c r="T60" i="4"/>
  <c r="T31" i="12"/>
  <c r="T48" i="22"/>
  <c r="T44" i="1"/>
  <c r="V52" i="1"/>
  <c r="T78" i="1"/>
  <c r="T30" i="9"/>
  <c r="T68" i="15"/>
  <c r="T68" i="4"/>
  <c r="T84" i="23"/>
  <c r="T84" i="1"/>
  <c r="T36" i="28"/>
  <c r="T36" i="27"/>
  <c r="T36" i="4"/>
  <c r="T44" i="17"/>
  <c r="T30" i="15"/>
  <c r="T68" i="16"/>
  <c r="T84" i="12"/>
  <c r="T36" i="15"/>
  <c r="V8" i="1"/>
  <c r="T9" i="18"/>
  <c r="U9" i="1"/>
  <c r="T5" i="28"/>
  <c r="T5" i="4"/>
  <c r="T8" i="27"/>
  <c r="T8" i="24"/>
  <c r="T76" i="1"/>
  <c r="T29" i="13"/>
  <c r="T21" i="15"/>
  <c r="V19" i="1"/>
  <c r="T34" i="10"/>
  <c r="T34" i="4"/>
  <c r="T79" i="15"/>
  <c r="T18" i="16"/>
  <c r="T18" i="1"/>
  <c r="T45" i="22"/>
  <c r="T41" i="16"/>
  <c r="T35" i="1"/>
  <c r="T19" i="13"/>
  <c r="T62" i="24"/>
  <c r="T20" i="25"/>
  <c r="T82" i="17"/>
  <c r="T82" i="12"/>
  <c r="T7" i="12"/>
  <c r="V42" i="1"/>
  <c r="T55" i="17"/>
  <c r="T56" i="9"/>
  <c r="T16" i="28"/>
  <c r="T37" i="15"/>
  <c r="T37" i="14"/>
  <c r="T74" i="16"/>
  <c r="T53" i="1"/>
  <c r="T25" i="13"/>
  <c r="T57" i="17"/>
  <c r="V13" i="1"/>
  <c r="T51" i="13"/>
  <c r="T51" i="19"/>
  <c r="T51" i="14"/>
  <c r="T46" i="18"/>
  <c r="T46" i="4"/>
  <c r="T26" i="17"/>
  <c r="U26" i="1"/>
  <c r="T47" i="4"/>
  <c r="T52" i="23"/>
  <c r="T52" i="26"/>
  <c r="T81" i="13"/>
  <c r="T24" i="22"/>
  <c r="T33" i="26"/>
  <c r="T54" i="16"/>
  <c r="T13" i="17"/>
  <c r="T50" i="11"/>
  <c r="T50" i="4"/>
  <c r="T6" i="24"/>
  <c r="T6" i="10"/>
  <c r="T28" i="24"/>
  <c r="U28" i="1"/>
  <c r="T65" i="23"/>
  <c r="T66" i="9"/>
  <c r="V60" i="1"/>
  <c r="T39" i="27"/>
  <c r="T69" i="27"/>
  <c r="T69" i="18"/>
  <c r="T83" i="24"/>
  <c r="T83" i="10"/>
  <c r="T32" i="18"/>
  <c r="T32" i="11"/>
  <c r="T17" i="19"/>
  <c r="T12" i="14"/>
  <c r="T10" i="14"/>
  <c r="T43" i="10"/>
  <c r="T43" i="22"/>
  <c r="T63" i="26"/>
  <c r="U63" i="1"/>
  <c r="T77" i="14"/>
  <c r="T77" i="16"/>
  <c r="T72" i="16"/>
  <c r="T42" i="13"/>
  <c r="T42" i="4"/>
  <c r="T27" i="19"/>
  <c r="T85" i="16"/>
  <c r="T49" i="25"/>
  <c r="T22" i="23"/>
  <c r="T15" i="13"/>
  <c r="T59" i="25"/>
  <c r="T59" i="1"/>
  <c r="T73" i="19"/>
  <c r="T11" i="11"/>
  <c r="T38" i="15"/>
  <c r="T40" i="13"/>
  <c r="V22" i="1"/>
  <c r="T23" i="19"/>
  <c r="T60" i="28"/>
  <c r="T60" i="1"/>
  <c r="T31" i="17"/>
  <c r="T48" i="25"/>
  <c r="T48" i="23"/>
  <c r="T44" i="24"/>
  <c r="T78" i="10"/>
  <c r="T36" i="22"/>
  <c r="T9" i="16"/>
  <c r="T5" i="19"/>
  <c r="T8" i="23"/>
  <c r="T76" i="16"/>
  <c r="T76" i="25"/>
  <c r="T29" i="4"/>
  <c r="T21" i="23"/>
  <c r="T34" i="28"/>
  <c r="T79" i="25"/>
  <c r="T18" i="22"/>
  <c r="T45" i="18"/>
  <c r="T41" i="13"/>
  <c r="T41" i="4"/>
  <c r="T80" i="25"/>
  <c r="T35" i="24"/>
  <c r="T35" i="18"/>
  <c r="T19" i="11"/>
  <c r="T62" i="17"/>
  <c r="T62" i="14"/>
  <c r="T20" i="15"/>
  <c r="T82" i="9"/>
  <c r="T7" i="16"/>
  <c r="T55" i="18"/>
  <c r="T56" i="14"/>
  <c r="T16" i="24"/>
  <c r="T16" i="23"/>
  <c r="U37" i="1"/>
  <c r="U74" i="1"/>
  <c r="T74" i="11"/>
  <c r="T53" i="17"/>
  <c r="T25" i="9"/>
  <c r="T57" i="12"/>
  <c r="T61" i="15"/>
  <c r="T51" i="16"/>
  <c r="T46" i="17"/>
  <c r="T26" i="11"/>
  <c r="T26" i="9"/>
  <c r="T47" i="25"/>
  <c r="T52" i="28"/>
  <c r="T81" i="14"/>
  <c r="T24" i="27"/>
  <c r="T33" i="28"/>
  <c r="T54" i="27"/>
  <c r="T13" i="27"/>
  <c r="V74" i="1"/>
  <c r="T50" i="22"/>
  <c r="T50" i="12"/>
  <c r="T6" i="17"/>
  <c r="T28" i="25"/>
  <c r="T65" i="12"/>
  <c r="U65" i="1"/>
  <c r="T66" i="22"/>
  <c r="T71" i="9"/>
  <c r="T39" i="19"/>
  <c r="U39" i="1"/>
  <c r="V23" i="1"/>
  <c r="V28" i="1"/>
  <c r="T69" i="24"/>
  <c r="T83" i="16"/>
  <c r="T32" i="13"/>
  <c r="T32" i="9"/>
  <c r="T17" i="14"/>
  <c r="T12" i="12"/>
  <c r="T10" i="15"/>
  <c r="T43" i="12"/>
  <c r="T63" i="19"/>
  <c r="T63" i="10"/>
  <c r="T77" i="4"/>
  <c r="T77" i="13"/>
  <c r="T72" i="11"/>
  <c r="T42" i="11"/>
  <c r="T27" i="13"/>
  <c r="T27" i="17"/>
  <c r="T49" i="11"/>
  <c r="T49" i="27"/>
  <c r="T22" i="24"/>
  <c r="T22" i="12"/>
  <c r="T15" i="22"/>
  <c r="T59" i="27"/>
  <c r="T59" i="4"/>
  <c r="T73" i="24"/>
  <c r="T73" i="9"/>
  <c r="T11" i="15"/>
  <c r="V81" i="1"/>
  <c r="T38" i="11"/>
  <c r="T40" i="28"/>
  <c r="T14" i="14"/>
  <c r="T23" i="26"/>
  <c r="V11" i="1"/>
  <c r="T60" i="19"/>
  <c r="T31" i="22"/>
  <c r="T48" i="17"/>
  <c r="T48" i="4"/>
  <c r="T44" i="14"/>
  <c r="T78" i="16"/>
  <c r="T30" i="11"/>
  <c r="T68" i="10"/>
  <c r="T68" i="19"/>
  <c r="T84" i="11"/>
  <c r="T36" i="16"/>
  <c r="T5" i="26"/>
  <c r="T8" i="16"/>
  <c r="T58" i="22"/>
  <c r="T9" i="10"/>
  <c r="T5" i="12"/>
  <c r="T76" i="18"/>
  <c r="T29" i="15"/>
  <c r="T29" i="22"/>
  <c r="T67" i="11"/>
  <c r="T86" i="22"/>
  <c r="T9" i="23"/>
  <c r="T5" i="17"/>
  <c r="T8" i="15"/>
  <c r="T64" i="17"/>
  <c r="T76" i="11"/>
  <c r="T29" i="12"/>
  <c r="T21" i="22"/>
  <c r="T61" i="17"/>
  <c r="T34" i="15"/>
  <c r="T34" i="9"/>
  <c r="T79" i="19"/>
  <c r="U79" i="1"/>
  <c r="T18" i="24"/>
  <c r="T45" i="24"/>
  <c r="T41" i="18"/>
  <c r="T41" i="25"/>
  <c r="T80" i="27"/>
  <c r="T86" i="24"/>
  <c r="T35" i="23"/>
  <c r="V78" i="1"/>
  <c r="T19" i="10"/>
  <c r="T62" i="10"/>
  <c r="T20" i="24"/>
  <c r="T20" i="18"/>
  <c r="T82" i="27"/>
  <c r="T7" i="23"/>
  <c r="V50" i="1"/>
  <c r="V46" i="1"/>
  <c r="T64" i="15"/>
  <c r="T55" i="1"/>
  <c r="T56" i="18"/>
  <c r="T16" i="26"/>
  <c r="T16" i="9"/>
  <c r="T37" i="9"/>
  <c r="T37" i="25"/>
  <c r="T74" i="15"/>
  <c r="T74" i="1"/>
  <c r="T53" i="10"/>
  <c r="T53" i="23"/>
  <c r="T25" i="19"/>
  <c r="T70" i="25"/>
  <c r="T57" i="13"/>
  <c r="T61" i="25"/>
  <c r="T75" i="9"/>
  <c r="T51" i="26"/>
  <c r="T46" i="14"/>
  <c r="T46" i="13"/>
  <c r="T26" i="25"/>
  <c r="T47" i="15"/>
  <c r="T47" i="9"/>
  <c r="T52" i="18"/>
  <c r="T81" i="26"/>
  <c r="T24" i="12"/>
  <c r="T24" i="15"/>
  <c r="T33" i="9"/>
  <c r="T54" i="15"/>
  <c r="T54" i="1"/>
  <c r="T13" i="23"/>
  <c r="T50" i="15"/>
  <c r="T6" i="26"/>
  <c r="T6" i="4"/>
  <c r="T28" i="10"/>
  <c r="T28" i="26"/>
  <c r="T65" i="27"/>
  <c r="T66" i="23"/>
  <c r="T39" i="22"/>
  <c r="T70" i="22"/>
  <c r="T69" i="1"/>
  <c r="T83" i="12"/>
  <c r="T32" i="12"/>
  <c r="T32" i="1"/>
  <c r="T17" i="11"/>
  <c r="T12" i="15"/>
  <c r="T10" i="17"/>
  <c r="T43" i="15"/>
  <c r="T63" i="24"/>
  <c r="T63" i="11"/>
  <c r="T77" i="28"/>
  <c r="T72" i="13"/>
  <c r="T42" i="28"/>
  <c r="T27" i="15"/>
  <c r="T27" i="1"/>
  <c r="T85" i="10"/>
  <c r="U49" i="1"/>
  <c r="T22" i="25"/>
  <c r="T15" i="15"/>
  <c r="T59" i="17"/>
  <c r="T59" i="26"/>
  <c r="T73" i="23"/>
  <c r="T11" i="10"/>
  <c r="T38" i="12"/>
  <c r="T40" i="17"/>
  <c r="T40" i="24"/>
  <c r="T14" i="11"/>
  <c r="T14" i="4"/>
  <c r="T23" i="24"/>
  <c r="T60" i="14"/>
  <c r="T31" i="25"/>
  <c r="T48" i="24"/>
  <c r="T44" i="28"/>
  <c r="V36" i="1"/>
  <c r="T78" i="15"/>
  <c r="T30" i="26"/>
  <c r="T68" i="14"/>
  <c r="T68" i="1"/>
  <c r="U84" i="1"/>
  <c r="T84" i="18"/>
  <c r="T36" i="11"/>
  <c r="T9" i="28"/>
  <c r="T9" i="25"/>
  <c r="T5" i="22"/>
  <c r="T5" i="23"/>
  <c r="T8" i="22"/>
  <c r="U8" i="1"/>
  <c r="T76" i="19"/>
  <c r="T76" i="13"/>
  <c r="T29" i="25"/>
  <c r="T21" i="11"/>
  <c r="V49" i="1"/>
  <c r="T58" i="18"/>
  <c r="T34" i="17"/>
  <c r="T79" i="26"/>
  <c r="T79" i="1"/>
  <c r="T18" i="15"/>
  <c r="T18" i="4"/>
  <c r="T45" i="12"/>
  <c r="T45" i="13"/>
  <c r="T41" i="9"/>
  <c r="T80" i="17"/>
  <c r="T35" i="13"/>
  <c r="T35" i="27"/>
  <c r="T19" i="24"/>
  <c r="T62" i="9"/>
  <c r="T62" i="4"/>
  <c r="T20" i="16"/>
  <c r="T20" i="23"/>
  <c r="T82" i="22"/>
  <c r="T82" i="14"/>
  <c r="T7" i="18"/>
  <c r="T55" i="11"/>
  <c r="U55" i="1"/>
  <c r="T56" i="25"/>
  <c r="T16" i="18"/>
  <c r="T37" i="27"/>
  <c r="T37" i="10"/>
  <c r="T74" i="12"/>
  <c r="T61" i="26"/>
  <c r="T53" i="22"/>
  <c r="T25" i="16"/>
  <c r="T25" i="25"/>
  <c r="T57" i="11"/>
  <c r="T51" i="24"/>
  <c r="T51" i="9"/>
  <c r="T46" i="25"/>
  <c r="T26" i="27"/>
  <c r="T26" i="18"/>
  <c r="T47" i="22"/>
  <c r="T47" i="17"/>
  <c r="T52" i="10"/>
  <c r="T81" i="16"/>
  <c r="T81" i="19"/>
  <c r="T24" i="11"/>
  <c r="T33" i="17"/>
  <c r="T54" i="12"/>
  <c r="T13" i="25"/>
  <c r="T13" i="16"/>
  <c r="T50" i="16"/>
  <c r="T50" i="18"/>
  <c r="T6" i="27"/>
  <c r="T6" i="18"/>
  <c r="T28" i="1"/>
  <c r="T65" i="13"/>
  <c r="T66" i="26"/>
  <c r="T66" i="14"/>
  <c r="T39" i="9"/>
  <c r="T61" i="22"/>
  <c r="V83" i="1"/>
  <c r="T69" i="26"/>
  <c r="T83" i="9"/>
  <c r="T83" i="23"/>
  <c r="T32" i="22"/>
  <c r="T17" i="24"/>
  <c r="T12" i="16"/>
  <c r="T12" i="11"/>
  <c r="T10" i="19"/>
  <c r="T43" i="24"/>
  <c r="U43" i="1"/>
  <c r="T63" i="18"/>
  <c r="T77" i="12"/>
  <c r="T72" i="18"/>
  <c r="T42" i="14"/>
  <c r="T42" i="18"/>
  <c r="U27" i="1"/>
  <c r="T85" i="18"/>
  <c r="U85" i="1"/>
  <c r="T49" i="1"/>
  <c r="T22" i="13"/>
  <c r="T15" i="19"/>
  <c r="T59" i="13"/>
  <c r="T59" i="22"/>
  <c r="T73" i="17"/>
  <c r="T75" i="28"/>
  <c r="T11" i="26"/>
  <c r="T38" i="27"/>
  <c r="T40" i="16"/>
  <c r="T14" i="27"/>
  <c r="T14" i="16"/>
  <c r="T14" i="17"/>
  <c r="T23" i="12"/>
  <c r="T60" i="25"/>
  <c r="T31" i="14"/>
  <c r="T48" i="19"/>
  <c r="T44" i="13"/>
  <c r="T44" i="15"/>
  <c r="T78" i="28"/>
  <c r="T30" i="19"/>
  <c r="T30" i="16"/>
  <c r="T68" i="18"/>
  <c r="T84" i="15"/>
  <c r="T36" i="14"/>
  <c r="T44" i="26"/>
  <c r="V39" i="1"/>
  <c r="T78" i="9"/>
  <c r="T30" i="18"/>
  <c r="T68" i="26"/>
  <c r="T84" i="13"/>
  <c r="T36" i="19"/>
  <c r="T9" i="17"/>
  <c r="T9" i="13"/>
  <c r="T5" i="15"/>
  <c r="T5" i="16"/>
  <c r="T8" i="10"/>
  <c r="T76" i="23"/>
  <c r="T29" i="28"/>
  <c r="T21" i="17"/>
  <c r="T70" i="14"/>
  <c r="T34" i="14"/>
  <c r="T79" i="13"/>
  <c r="T79" i="18"/>
  <c r="T18" i="17"/>
  <c r="T45" i="17"/>
  <c r="T41" i="26"/>
  <c r="T80" i="10"/>
  <c r="T80" i="1"/>
  <c r="T35" i="17"/>
  <c r="T19" i="27"/>
  <c r="T62" i="26"/>
  <c r="T20" i="19"/>
  <c r="T20" i="22"/>
  <c r="T82" i="18"/>
  <c r="T55" i="24"/>
  <c r="T56" i="12"/>
  <c r="T16" i="27"/>
  <c r="T16" i="15"/>
  <c r="T37" i="1"/>
  <c r="T74" i="9"/>
  <c r="T53" i="28"/>
  <c r="T25" i="11"/>
  <c r="T57" i="15"/>
  <c r="T67" i="15"/>
  <c r="T51" i="23"/>
  <c r="T46" i="16"/>
  <c r="V37" i="1"/>
  <c r="T26" i="26"/>
  <c r="T47" i="12"/>
  <c r="U47" i="1"/>
  <c r="T52" i="14"/>
  <c r="T81" i="23"/>
  <c r="T24" i="4"/>
  <c r="T33" i="27"/>
  <c r="T86" i="25"/>
  <c r="T54" i="25"/>
  <c r="T13" i="14"/>
  <c r="T50" i="23"/>
  <c r="T6" i="16"/>
  <c r="T28" i="17"/>
  <c r="T65" i="18"/>
  <c r="T66" i="27"/>
  <c r="T66" i="4"/>
  <c r="T39" i="13"/>
  <c r="T69" i="11"/>
  <c r="T83" i="22"/>
  <c r="T32" i="26"/>
  <c r="T17" i="15"/>
  <c r="T17" i="4"/>
  <c r="T12" i="17"/>
  <c r="T10" i="16"/>
  <c r="U10" i="1"/>
  <c r="T43" i="18"/>
  <c r="T63" i="22"/>
  <c r="T77" i="11"/>
  <c r="T72" i="14"/>
  <c r="T42" i="10"/>
  <c r="T27" i="27"/>
  <c r="T27" i="11"/>
  <c r="T85" i="12"/>
  <c r="V66" i="1"/>
  <c r="T49" i="24"/>
  <c r="T22" i="16"/>
  <c r="T15" i="14"/>
  <c r="T15" i="9"/>
  <c r="T59" i="12"/>
  <c r="T73" i="4"/>
  <c r="T11" i="25"/>
  <c r="T38" i="28"/>
  <c r="T38" i="4"/>
  <c r="T40" i="26"/>
  <c r="T14" i="13"/>
  <c r="T14" i="18"/>
  <c r="T23" i="27"/>
  <c r="T75" i="4"/>
  <c r="T60" i="15"/>
  <c r="T31" i="28"/>
  <c r="T48" i="16"/>
  <c r="T44" i="11"/>
  <c r="T84" i="27"/>
  <c r="T9" i="14"/>
  <c r="T5" i="9"/>
  <c r="T8" i="14"/>
  <c r="T8" i="19"/>
  <c r="U76" i="1"/>
  <c r="V17" i="1"/>
  <c r="T29" i="10"/>
  <c r="U29" i="1"/>
  <c r="T21" i="27"/>
  <c r="U21" i="1"/>
  <c r="T34" i="25"/>
  <c r="T34" i="13"/>
  <c r="T79" i="9"/>
  <c r="T18" i="14"/>
  <c r="T45" i="27"/>
  <c r="U45" i="1"/>
  <c r="T41" i="22"/>
  <c r="T80" i="14"/>
  <c r="T35" i="11"/>
  <c r="T19" i="17"/>
  <c r="T19" i="12"/>
  <c r="T62" i="22"/>
  <c r="T20" i="10"/>
  <c r="U20" i="1"/>
  <c r="T82" i="13"/>
  <c r="T7" i="26"/>
  <c r="T7" i="4"/>
  <c r="T86" i="17"/>
  <c r="T55" i="13"/>
  <c r="T56" i="15"/>
  <c r="T56" i="1"/>
  <c r="T16" i="16"/>
  <c r="T37" i="17"/>
  <c r="T37" i="4"/>
  <c r="T74" i="13"/>
  <c r="T53" i="12"/>
  <c r="T25" i="15"/>
  <c r="T57" i="27"/>
  <c r="T57" i="14"/>
  <c r="T51" i="22"/>
  <c r="T46" i="26"/>
  <c r="T70" i="1"/>
  <c r="T26" i="23"/>
  <c r="T67" i="22"/>
  <c r="T47" i="23"/>
  <c r="V16" i="1"/>
  <c r="T52" i="25"/>
  <c r="T81" i="4"/>
  <c r="T24" i="24"/>
  <c r="T33" i="15"/>
  <c r="T33" i="1"/>
  <c r="T54" i="11"/>
  <c r="T13" i="26"/>
  <c r="T13" i="9"/>
  <c r="T50" i="28"/>
  <c r="T64" i="13"/>
  <c r="T6" i="23"/>
  <c r="T28" i="14"/>
  <c r="T28" i="15"/>
  <c r="T65" i="28"/>
  <c r="T65" i="4"/>
  <c r="T66" i="24"/>
  <c r="T39" i="14"/>
  <c r="T39" i="15"/>
  <c r="T69" i="23"/>
  <c r="T83" i="26"/>
  <c r="T32" i="17"/>
  <c r="T17" i="27"/>
  <c r="T12" i="19"/>
  <c r="T71" i="16"/>
  <c r="T10" i="12"/>
  <c r="V41" i="1"/>
  <c r="T43" i="19"/>
  <c r="T43" i="23"/>
  <c r="T63" i="13"/>
  <c r="T77" i="26"/>
  <c r="T72" i="26"/>
  <c r="T42" i="17"/>
  <c r="T42" i="15"/>
  <c r="T27" i="10"/>
  <c r="T85" i="22"/>
  <c r="T85" i="19"/>
  <c r="T49" i="12"/>
  <c r="T22" i="22"/>
  <c r="T15" i="27"/>
  <c r="T59" i="18"/>
  <c r="T59" i="9"/>
  <c r="T73" i="1"/>
  <c r="T11" i="27"/>
  <c r="T11" i="4"/>
  <c r="T38" i="19"/>
  <c r="T40" i="10"/>
  <c r="T14" i="19"/>
  <c r="V18" i="1"/>
  <c r="T23" i="10"/>
  <c r="T60" i="22"/>
  <c r="T31" i="18"/>
  <c r="T48" i="27"/>
  <c r="V53" i="1"/>
  <c r="T44" i="19"/>
  <c r="T44" i="4"/>
  <c r="T78" i="19"/>
  <c r="T30" i="25"/>
  <c r="U30" i="1"/>
  <c r="T68" i="17"/>
  <c r="T84" i="26"/>
  <c r="T36" i="10"/>
  <c r="T21" i="14"/>
  <c r="T61" i="27"/>
  <c r="V9" i="1"/>
  <c r="T34" i="27"/>
  <c r="T79" i="14"/>
  <c r="T79" i="4"/>
  <c r="T18" i="10"/>
  <c r="T45" i="19"/>
  <c r="T45" i="1"/>
  <c r="T41" i="1"/>
  <c r="T80" i="15"/>
  <c r="T35" i="15"/>
  <c r="T35" i="4"/>
  <c r="T19" i="14"/>
  <c r="T62" i="23"/>
  <c r="T20" i="14"/>
  <c r="T7" i="28"/>
  <c r="T86" i="26"/>
  <c r="T55" i="16"/>
  <c r="T56" i="19"/>
  <c r="T56" i="10"/>
  <c r="T16" i="10"/>
  <c r="T37" i="11"/>
  <c r="T74" i="24"/>
  <c r="T64" i="10"/>
  <c r="T53" i="15"/>
  <c r="T25" i="14"/>
  <c r="T25" i="10"/>
  <c r="T57" i="19"/>
  <c r="T57" i="4"/>
  <c r="T67" i="17"/>
  <c r="T61" i="14"/>
  <c r="T51" i="11"/>
  <c r="T46" i="15"/>
  <c r="T26" i="16"/>
  <c r="T47" i="16"/>
  <c r="T52" i="16"/>
  <c r="T81" i="10"/>
  <c r="T58" i="16"/>
  <c r="T24" i="19"/>
  <c r="V72" i="1"/>
  <c r="T33" i="4"/>
  <c r="U54" i="1"/>
  <c r="T13" i="24"/>
  <c r="T50" i="26"/>
  <c r="T64" i="25"/>
  <c r="T6" i="9"/>
  <c r="T70" i="15"/>
  <c r="T28" i="18"/>
  <c r="T65" i="16"/>
  <c r="T66" i="10"/>
  <c r="T39" i="10"/>
  <c r="T69" i="19"/>
  <c r="T83" i="25"/>
  <c r="T32" i="23"/>
  <c r="T17" i="25"/>
  <c r="T12" i="28"/>
  <c r="U12" i="1"/>
  <c r="T10" i="23"/>
  <c r="T10" i="1"/>
  <c r="T43" i="13"/>
  <c r="T43" i="16"/>
  <c r="T63" i="12"/>
  <c r="V45" i="1"/>
  <c r="T77" i="27"/>
  <c r="U72" i="1"/>
  <c r="T42" i="23"/>
  <c r="T42" i="12"/>
  <c r="T27" i="25"/>
  <c r="T85" i="11"/>
  <c r="T49" i="26"/>
  <c r="T49" i="4"/>
  <c r="T22" i="15"/>
  <c r="T15" i="25"/>
  <c r="T15" i="28"/>
  <c r="T59" i="14"/>
  <c r="T73" i="28"/>
  <c r="T11" i="9"/>
  <c r="T38" i="16"/>
  <c r="T75" i="24"/>
  <c r="T40" i="18"/>
  <c r="T14" i="15"/>
  <c r="T14" i="22"/>
  <c r="T23" i="15"/>
  <c r="T60" i="27"/>
  <c r="T31" i="11"/>
  <c r="T31" i="1"/>
  <c r="T48" i="18"/>
  <c r="T44" i="16"/>
  <c r="T78" i="27"/>
  <c r="T30" i="27"/>
  <c r="T30" i="28"/>
  <c r="T68" i="25"/>
  <c r="T84" i="24"/>
  <c r="T36" i="23"/>
  <c r="V29" i="1"/>
  <c r="T86" i="15"/>
  <c r="T9" i="1"/>
  <c r="T5" i="25"/>
  <c r="T8" i="28"/>
  <c r="T8" i="4"/>
  <c r="T76" i="12"/>
  <c r="T29" i="19"/>
  <c r="T21" i="28"/>
  <c r="T67" i="18"/>
  <c r="T58" i="9"/>
  <c r="T34" i="19"/>
  <c r="T34" i="1"/>
  <c r="T79" i="23"/>
  <c r="T18" i="25"/>
  <c r="T45" i="23"/>
  <c r="T41" i="15"/>
  <c r="T80" i="26"/>
  <c r="T35" i="16"/>
  <c r="T19" i="28"/>
  <c r="T19" i="23"/>
  <c r="T62" i="18"/>
  <c r="T20" i="1"/>
  <c r="T82" i="16"/>
  <c r="T7" i="11"/>
  <c r="V6" i="1"/>
  <c r="V54" i="1"/>
  <c r="T55" i="27"/>
  <c r="T56" i="27"/>
  <c r="T16" i="25"/>
  <c r="U16" i="1"/>
  <c r="T37" i="23"/>
  <c r="T74" i="25"/>
  <c r="T53" i="11"/>
  <c r="U53" i="1"/>
  <c r="T25" i="23"/>
  <c r="T57" i="25"/>
  <c r="T51" i="25"/>
  <c r="T46" i="24"/>
  <c r="T26" i="24"/>
  <c r="T47" i="24"/>
  <c r="T52" i="27"/>
  <c r="T52" i="4"/>
  <c r="T81" i="24"/>
  <c r="T24" i="9"/>
  <c r="T24" i="10"/>
  <c r="T33" i="10"/>
  <c r="V34" i="1"/>
  <c r="T54" i="18"/>
  <c r="T54" i="14"/>
  <c r="T13" i="1"/>
  <c r="T50" i="13"/>
  <c r="T6" i="14"/>
  <c r="T28" i="11"/>
  <c r="T65" i="11"/>
  <c r="T65" i="1"/>
  <c r="T66" i="18"/>
  <c r="T39" i="25"/>
  <c r="T39" i="23"/>
  <c r="T69" i="13"/>
  <c r="T69" i="9"/>
  <c r="T83" i="19"/>
  <c r="T32" i="25"/>
  <c r="T17" i="18"/>
  <c r="T17" i="1"/>
  <c r="T10" i="18"/>
  <c r="T10" i="22"/>
  <c r="T43" i="25"/>
  <c r="T63" i="27"/>
  <c r="T63" i="9"/>
  <c r="T77" i="9"/>
  <c r="T72" i="9"/>
  <c r="T72" i="1"/>
  <c r="T42" i="24"/>
  <c r="T27" i="16"/>
  <c r="T27" i="4"/>
  <c r="T85" i="4"/>
  <c r="T49" i="22"/>
  <c r="T22" i="27"/>
  <c r="T15" i="12"/>
  <c r="T15" i="17"/>
  <c r="T59" i="23"/>
  <c r="T73" i="16"/>
  <c r="T11" i="18"/>
  <c r="T11" i="19"/>
  <c r="T38" i="23"/>
  <c r="T40" i="12"/>
  <c r="T40" i="15"/>
  <c r="T14" i="28"/>
  <c r="T23" i="11"/>
  <c r="T23" i="28"/>
  <c r="T60" i="24"/>
  <c r="T31" i="16"/>
  <c r="T31" i="15"/>
  <c r="T48" i="9"/>
  <c r="T48" i="26"/>
  <c r="V48" i="1"/>
  <c r="T44" i="27"/>
  <c r="T78" i="23"/>
  <c r="U78" i="1"/>
  <c r="T30" i="1"/>
  <c r="T68" i="12"/>
  <c r="U68" i="1"/>
  <c r="T84" i="19"/>
  <c r="T36" i="17"/>
  <c r="T78" i="24"/>
  <c r="T30" i="14"/>
  <c r="T68" i="13"/>
  <c r="T84" i="25"/>
  <c r="T58" i="25"/>
  <c r="T9" i="24"/>
  <c r="U5" i="1"/>
  <c r="T8" i="12"/>
  <c r="T76" i="26"/>
  <c r="T75" i="15"/>
  <c r="T29" i="1"/>
  <c r="T21" i="9"/>
  <c r="T21" i="26"/>
  <c r="T34" i="24"/>
  <c r="T79" i="11"/>
  <c r="T18" i="12"/>
  <c r="T45" i="14"/>
  <c r="T41" i="14"/>
  <c r="T41" i="11"/>
  <c r="T80" i="12"/>
  <c r="T80" i="23"/>
  <c r="T35" i="19"/>
  <c r="T35" i="10"/>
  <c r="T19" i="16"/>
  <c r="T62" i="28"/>
  <c r="T62" i="1"/>
  <c r="T20" i="28"/>
  <c r="T82" i="10"/>
  <c r="T7" i="22"/>
  <c r="V26" i="1"/>
  <c r="T71" i="22"/>
  <c r="T55" i="15"/>
  <c r="T56" i="24"/>
  <c r="T56" i="16"/>
  <c r="T16" i="1"/>
  <c r="T37" i="12"/>
  <c r="T74" i="18"/>
  <c r="T53" i="24"/>
  <c r="T53" i="14"/>
  <c r="T25" i="12"/>
  <c r="T57" i="16"/>
  <c r="T57" i="28"/>
  <c r="V56" i="1"/>
  <c r="T51" i="10"/>
  <c r="T46" i="23"/>
  <c r="T26" i="28"/>
  <c r="V67" i="1"/>
  <c r="T47" i="28"/>
  <c r="T47" i="11"/>
  <c r="T52" i="17"/>
  <c r="T81" i="12"/>
  <c r="T58" i="4"/>
  <c r="T24" i="23"/>
  <c r="U24" i="1"/>
  <c r="T33" i="12"/>
  <c r="T33" i="18"/>
  <c r="T54" i="23"/>
  <c r="T13" i="11"/>
  <c r="T13" i="4"/>
  <c r="T50" i="25"/>
  <c r="T6" i="15"/>
  <c r="T28" i="23"/>
  <c r="T65" i="15"/>
  <c r="T66" i="28"/>
  <c r="T75" i="19"/>
  <c r="T39" i="28"/>
  <c r="V55" i="1"/>
  <c r="V63" i="1"/>
  <c r="T69" i="17"/>
  <c r="T83" i="17"/>
  <c r="V31" i="1"/>
  <c r="T32" i="15"/>
  <c r="T17" i="22"/>
  <c r="T12" i="13"/>
  <c r="T12" i="9"/>
  <c r="T10" i="9"/>
  <c r="T10" i="4"/>
  <c r="T43" i="9"/>
  <c r="T63" i="17"/>
  <c r="T77" i="17"/>
  <c r="T72" i="10"/>
  <c r="T42" i="22"/>
  <c r="T27" i="14"/>
  <c r="V14" i="1"/>
  <c r="T85" i="26"/>
  <c r="T85" i="15"/>
  <c r="T49" i="10"/>
  <c r="T22" i="14"/>
  <c r="T22" i="11"/>
  <c r="U15" i="1"/>
  <c r="T59" i="11"/>
  <c r="T73" i="27"/>
  <c r="U73" i="1"/>
  <c r="T11" i="13"/>
  <c r="T11" i="14"/>
  <c r="T38" i="17"/>
  <c r="T40" i="14"/>
  <c r="T40" i="1"/>
  <c r="T14" i="12"/>
  <c r="T14" i="26"/>
  <c r="V57" i="1"/>
  <c r="T64" i="12"/>
  <c r="T23" i="25"/>
  <c r="U23" i="1"/>
  <c r="T60" i="23"/>
  <c r="T31" i="10"/>
  <c r="T48" i="15"/>
  <c r="T30" i="12"/>
  <c r="T68" i="9"/>
  <c r="T9" i="27"/>
  <c r="T5" i="27"/>
  <c r="T5" i="18"/>
  <c r="T8" i="11"/>
  <c r="T76" i="17"/>
  <c r="T76" i="4"/>
  <c r="T29" i="17"/>
  <c r="T71" i="28"/>
  <c r="T21" i="19"/>
  <c r="T34" i="18"/>
  <c r="T79" i="10"/>
  <c r="T79" i="17"/>
  <c r="T18" i="27"/>
  <c r="T18" i="28"/>
  <c r="T45" i="11"/>
  <c r="T45" i="4"/>
  <c r="T41" i="10"/>
  <c r="T80" i="19"/>
  <c r="T80" i="4"/>
  <c r="T35" i="9"/>
  <c r="T19" i="22"/>
  <c r="T62" i="25"/>
  <c r="T20" i="9"/>
  <c r="T20" i="4"/>
  <c r="T82" i="25"/>
  <c r="T82" i="24"/>
  <c r="T7" i="19"/>
  <c r="U7" i="1"/>
  <c r="T55" i="22"/>
  <c r="T55" i="14"/>
  <c r="T56" i="4"/>
  <c r="T16" i="14"/>
  <c r="T37" i="26"/>
  <c r="T74" i="22"/>
  <c r="T53" i="25"/>
  <c r="T25" i="27"/>
  <c r="U25" i="1"/>
  <c r="T57" i="23"/>
  <c r="T51" i="17"/>
  <c r="T46" i="28"/>
  <c r="T46" i="19"/>
  <c r="T26" i="13"/>
  <c r="T47" i="27"/>
  <c r="T47" i="1"/>
  <c r="T52" i="19"/>
  <c r="T81" i="17"/>
  <c r="U81" i="1"/>
  <c r="T81" i="18"/>
  <c r="T24" i="17"/>
  <c r="T33" i="19"/>
  <c r="V10" i="1"/>
  <c r="T54" i="24"/>
  <c r="T13" i="18"/>
  <c r="T6" i="22"/>
  <c r="T6" i="19"/>
  <c r="T28" i="22"/>
  <c r="T65" i="19"/>
  <c r="T39" i="1"/>
  <c r="T69" i="16"/>
  <c r="T83" i="18"/>
  <c r="T83" i="4"/>
  <c r="T32" i="24"/>
  <c r="T17" i="28"/>
  <c r="T12" i="26"/>
  <c r="T12" i="27"/>
  <c r="T10" i="25"/>
  <c r="T10" i="13"/>
  <c r="T63" i="14"/>
  <c r="T77" i="25"/>
  <c r="T72" i="24"/>
  <c r="T72" i="25"/>
  <c r="T42" i="25"/>
  <c r="T27" i="24"/>
  <c r="T85" i="14"/>
  <c r="T85" i="24"/>
  <c r="T49" i="9"/>
  <c r="T22" i="26"/>
  <c r="T15" i="24"/>
  <c r="T15" i="1"/>
  <c r="T73" i="26"/>
  <c r="T11" i="1"/>
  <c r="U11" i="1"/>
  <c r="T38" i="10"/>
  <c r="T38" i="9"/>
  <c r="T40" i="22"/>
  <c r="T14" i="10"/>
  <c r="T14" i="1"/>
  <c r="T23" i="14"/>
  <c r="T60" i="9"/>
  <c r="T60" i="12"/>
  <c r="T31" i="19"/>
  <c r="U31" i="1"/>
  <c r="T48" i="13"/>
  <c r="U48" i="1"/>
  <c r="T44" i="9"/>
  <c r="U44" i="1"/>
  <c r="T78" i="25"/>
  <c r="T78" i="18"/>
  <c r="T30" i="13"/>
  <c r="T30" i="4"/>
  <c r="T68" i="28"/>
  <c r="T84" i="9"/>
  <c r="T36" i="24"/>
  <c r="T36" i="25"/>
  <c r="D91" i="19" l="1"/>
  <c r="D90" i="19"/>
  <c r="D91" i="1"/>
  <c r="D90" i="1"/>
  <c r="D91" i="15"/>
  <c r="D90" i="15"/>
  <c r="D91" i="13"/>
  <c r="D90" i="13"/>
  <c r="D91" i="9"/>
  <c r="D90" i="9"/>
  <c r="D91" i="4"/>
  <c r="D90" i="4"/>
  <c r="D91" i="12"/>
  <c r="D90" i="12"/>
  <c r="D91" i="24"/>
  <c r="D90" i="24"/>
  <c r="D91" i="14"/>
  <c r="D90" i="14"/>
  <c r="D91" i="16"/>
  <c r="D90" i="16"/>
  <c r="D91" i="17"/>
  <c r="D90" i="17"/>
  <c r="D91" i="11"/>
  <c r="D90" i="11"/>
  <c r="D91" i="18"/>
  <c r="D90" i="18"/>
  <c r="D91" i="10"/>
  <c r="D90" i="10"/>
  <c r="D92" i="28"/>
  <c r="D91" i="28"/>
  <c r="D90" i="28"/>
  <c r="D91" i="22"/>
  <c r="D90" i="22"/>
  <c r="D91" i="25"/>
  <c r="D90" i="25"/>
  <c r="D92" i="25" s="1"/>
  <c r="D91" i="23"/>
  <c r="D90" i="23"/>
  <c r="D91" i="27"/>
  <c r="D90" i="27"/>
  <c r="D91" i="26"/>
  <c r="D90" i="26"/>
  <c r="D92" i="27" l="1"/>
  <c r="D92" i="26"/>
  <c r="D92" i="23"/>
  <c r="D92" i="22"/>
  <c r="D92" i="10"/>
  <c r="D92" i="11"/>
  <c r="D92" i="16"/>
  <c r="D92" i="24"/>
  <c r="D92" i="4"/>
  <c r="D92" i="13"/>
  <c r="D92" i="1"/>
  <c r="D93" i="28"/>
  <c r="D92" i="18"/>
  <c r="D92" i="17"/>
  <c r="D92" i="14"/>
  <c r="D92" i="12"/>
  <c r="D92" i="9"/>
  <c r="D92" i="15"/>
  <c r="D92" i="19"/>
  <c r="D93" i="4" l="1"/>
  <c r="D93" i="13" l="1"/>
  <c r="D93" i="10"/>
  <c r="D93" i="12"/>
  <c r="D93" i="11"/>
  <c r="D93" i="18"/>
  <c r="D93" i="27"/>
  <c r="D93" i="9"/>
  <c r="D93" i="17"/>
  <c r="D93" i="24"/>
  <c r="D93" i="16"/>
  <c r="D94" i="28"/>
  <c r="D93" i="22"/>
  <c r="D93" i="14"/>
  <c r="D93" i="15"/>
  <c r="D93" i="23"/>
  <c r="D93" i="26"/>
  <c r="D93" i="25"/>
  <c r="D93" i="19"/>
  <c r="D93" i="1" l="1"/>
</calcChain>
</file>

<file path=xl/sharedStrings.xml><?xml version="1.0" encoding="utf-8"?>
<sst xmlns="http://schemas.openxmlformats.org/spreadsheetml/2006/main" count="811" uniqueCount="118">
  <si>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</si>
  <si>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</si>
  <si>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</si>
  <si>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</si>
  <si>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</si>
  <si>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</si>
  <si>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</si>
  <si>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</si>
  <si>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</si>
  <si>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</si>
  <si>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</si>
  <si>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</si>
  <si>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</si>
  <si>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</si>
  <si>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</si>
  <si>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</si>
  <si>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</si>
  <si>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</si>
  <si>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</si>
  <si>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</si>
  <si>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</si>
  <si>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</si>
  <si>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</si>
  <si>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</si>
  <si>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</si>
  <si>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</si>
  <si>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</si>
  <si>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</si>
  <si>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</si>
  <si>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</si>
  <si>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</si>
  <si>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</si>
  <si>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</si>
  <si>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</si>
  <si>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</si>
  <si>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</si>
  <si>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</si>
  <si>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</si>
  <si>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</si>
  <si>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</si>
  <si>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</si>
  <si>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</si>
  <si>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</si>
  <si>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</si>
  <si>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</si>
  <si>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</si>
  <si>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</si>
  <si>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</si>
  <si>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</si>
  <si>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</si>
  <si>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</si>
  <si>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</si>
  <si>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</si>
  <si>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</si>
  <si>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</si>
  <si>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</si>
  <si>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</si>
  <si>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</si>
  <si>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</si>
  <si>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</si>
  <si>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</si>
  <si>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</si>
  <si>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</si>
  <si>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</si>
  <si>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</si>
  <si>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</si>
  <si>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</si>
  <si>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</si>
  <si>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</si>
  <si>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</si>
  <si>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</si>
  <si>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</si>
  <si>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</si>
  <si>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</si>
  <si>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</si>
  <si>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</si>
  <si>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</si>
  <si>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</si>
  <si>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</si>
  <si>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</si>
  <si>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</si>
  <si>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</si>
  <si>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</si>
  <si>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</si>
  <si>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</si>
  <si>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</si>
  <si>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</si>
  <si>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</si>
  <si>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</si>
  <si>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</si>
  <si>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</si>
  <si>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</si>
  <si>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</si>
  <si>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</si>
  <si>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</si>
  <si>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</si>
  <si>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</si>
  <si>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</si>
  <si>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</si>
  <si>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</si>
  <si>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</si>
  <si>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</si>
  <si>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</si>
  <si>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</si>
  <si>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t>Modivas Norte</t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</si>
  <si>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</si>
  <si>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</si>
  <si>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</si>
  <si>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</si>
  <si>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</si>
  <si>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</si>
  <si>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</si>
  <si>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</si>
  <si>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</si>
  <si>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</si>
  <si>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</si>
  <si>
    <t xml:space="preserve">Nota: Não estão incluídas nas tabelas as circulações de veículos entre as 21:34:00 e as 23:21:44 do dia 8 de Novembro.
</t>
  </si>
  <si>
    <t>Matrizes Origem-Destino agrupadas: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</si>
</sst>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2" fillId="0" borderId="2" xfId="0" applyNumberFormat="1" applyFont="1" applyFill="1" applyBorder="1"/>
    <xf numFmtId="3" fontId="12" fillId="0" borderId="0" xfId="0" applyNumberFormat="1" applyFont="1" applyFill="1" applyBorder="1"/>
    <xf numFmtId="3" fontId="12" fillId="0" borderId="7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3" fontId="12" fillId="0" borderId="4" xfId="0" applyNumberFormat="1" applyFont="1" applyFill="1" applyBorder="1"/>
    <xf numFmtId="3" fontId="12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15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15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16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15" fillId="0" borderId="0" xfId="0" applyFont="1" applyAlignment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ocs.google.com/presentation/d/1I9w8Olg3Kk_ikueNQuC-35fwch2yv3YsZ0T8d6zDcVk/edit?usp=sharing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305438</xdr:colOff>
      <xdr:row>34</xdr:row>
      <xdr:rowOff>95609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000500"/>
          <a:ext cx="4572638" cy="25721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forma&#231;&#227;o_Gest&#227;o\2019\OD\11.%20Novembro.1_corrigido\Ocupa&#231;ao_nov%2019%20u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âncias"/>
      <sheetName val="24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Total"/>
    </sheetNames>
    <sheetDataSet>
      <sheetData sheetId="0"/>
      <sheetData sheetId="1">
        <row r="2">
          <cell r="CK2">
            <v>140626291.66444433</v>
          </cell>
        </row>
        <row r="176">
          <cell r="E176">
            <v>2226415.3931200011</v>
          </cell>
        </row>
      </sheetData>
      <sheetData sheetId="2">
        <row r="2">
          <cell r="CK2">
            <v>6035754.6445190627</v>
          </cell>
        </row>
        <row r="176">
          <cell r="E176">
            <v>645391.00239999988</v>
          </cell>
        </row>
      </sheetData>
      <sheetData sheetId="3">
        <row r="2">
          <cell r="CK2">
            <v>19373.568938691715</v>
          </cell>
        </row>
        <row r="176">
          <cell r="E176">
            <v>0</v>
          </cell>
        </row>
      </sheetData>
      <sheetData sheetId="4">
        <row r="2">
          <cell r="CK2">
            <v>37255.713355476633</v>
          </cell>
        </row>
        <row r="176">
          <cell r="E176">
            <v>0</v>
          </cell>
        </row>
      </sheetData>
      <sheetData sheetId="5">
        <row r="2">
          <cell r="CK2">
            <v>69113.376606814825</v>
          </cell>
        </row>
        <row r="176">
          <cell r="E176">
            <v>0</v>
          </cell>
        </row>
      </sheetData>
      <sheetData sheetId="6">
        <row r="2">
          <cell r="CK2">
            <v>62131209.823919095</v>
          </cell>
        </row>
        <row r="176">
          <cell r="E176">
            <v>58597.930479999995</v>
          </cell>
        </row>
      </sheetData>
      <sheetData sheetId="7">
        <row r="87">
          <cell r="C87">
            <v>598.99999999833847</v>
          </cell>
        </row>
        <row r="176">
          <cell r="G176">
            <v>0.21115948714952784</v>
          </cell>
        </row>
      </sheetData>
      <sheetData sheetId="8">
        <row r="87">
          <cell r="C87">
            <v>4291.9999999904257</v>
          </cell>
        </row>
        <row r="176">
          <cell r="G176">
            <v>0.39441264009465066</v>
          </cell>
        </row>
      </sheetData>
      <sheetData sheetId="9">
        <row r="87">
          <cell r="C87">
            <v>3772.9999999844686</v>
          </cell>
        </row>
        <row r="176">
          <cell r="G176">
            <v>0.38122504283652442</v>
          </cell>
        </row>
      </sheetData>
      <sheetData sheetId="10">
        <row r="87">
          <cell r="C87">
            <v>1451.9999999951824</v>
          </cell>
        </row>
        <row r="176">
          <cell r="G176">
            <v>0.2284172276276239</v>
          </cell>
        </row>
      </sheetData>
      <sheetData sheetId="11">
        <row r="87">
          <cell r="C87">
            <v>659.99999999759416</v>
          </cell>
        </row>
        <row r="176">
          <cell r="G176">
            <v>0.19664365518396884</v>
          </cell>
        </row>
      </sheetData>
      <sheetData sheetId="12">
        <row r="87">
          <cell r="C87">
            <v>633.99999999737804</v>
          </cell>
        </row>
        <row r="176">
          <cell r="G176">
            <v>0.20125445270961326</v>
          </cell>
        </row>
      </sheetData>
      <sheetData sheetId="13">
        <row r="87">
          <cell r="C87">
            <v>574.99999999735542</v>
          </cell>
        </row>
        <row r="176">
          <cell r="G176">
            <v>0.25639180904450343</v>
          </cell>
        </row>
      </sheetData>
      <sheetData sheetId="14">
        <row r="87">
          <cell r="C87">
            <v>923.99999999594661</v>
          </cell>
        </row>
        <row r="176">
          <cell r="G176">
            <v>0.33605318599560163</v>
          </cell>
        </row>
      </sheetData>
      <sheetData sheetId="15">
        <row r="87">
          <cell r="C87">
            <v>754.99999999621946</v>
          </cell>
        </row>
        <row r="176">
          <cell r="G176">
            <v>0.26905412568954823</v>
          </cell>
        </row>
      </sheetData>
      <sheetData sheetId="16">
        <row r="87">
          <cell r="C87">
            <v>720.99999999736588</v>
          </cell>
        </row>
        <row r="176">
          <cell r="G176">
            <v>0.26409454575533531</v>
          </cell>
        </row>
      </sheetData>
      <sheetData sheetId="17">
        <row r="87">
          <cell r="C87">
            <v>555.99999999786996</v>
          </cell>
        </row>
        <row r="176">
          <cell r="G176">
            <v>0.2640884147379044</v>
          </cell>
        </row>
      </sheetData>
      <sheetData sheetId="18">
        <row r="87">
          <cell r="C87">
            <v>536.99999999733666</v>
          </cell>
        </row>
        <row r="176">
          <cell r="G176">
            <v>0.34935358504891884</v>
          </cell>
        </row>
      </sheetData>
      <sheetData sheetId="19">
        <row r="87">
          <cell r="C87">
            <v>585.99999999799275</v>
          </cell>
        </row>
        <row r="176">
          <cell r="G176">
            <v>0.34217676429914867</v>
          </cell>
        </row>
      </sheetData>
      <sheetData sheetId="20">
        <row r="87">
          <cell r="C87">
            <v>323.9999999986623</v>
          </cell>
        </row>
        <row r="176">
          <cell r="G176">
            <v>0.19575983071525843</v>
          </cell>
        </row>
      </sheetData>
      <sheetData sheetId="21">
        <row r="87">
          <cell r="C87">
            <v>170.99999999936287</v>
          </cell>
        </row>
        <row r="176">
          <cell r="G176">
            <v>0.13946792824706894</v>
          </cell>
        </row>
      </sheetData>
      <sheetData sheetId="22">
        <row r="87">
          <cell r="C87">
            <v>77.999999999632294</v>
          </cell>
        </row>
        <row r="176">
          <cell r="G176">
            <v>0.14637618176459774</v>
          </cell>
        </row>
      </sheetData>
      <sheetData sheetId="23">
        <row r="87">
          <cell r="C87">
            <v>97.999999999949921</v>
          </cell>
        </row>
        <row r="176">
          <cell r="G176">
            <v>0.16252229256751857</v>
          </cell>
        </row>
      </sheetData>
      <sheetData sheetId="24">
        <row r="87">
          <cell r="C87">
            <v>44.999999999938005</v>
          </cell>
        </row>
        <row r="176">
          <cell r="G176">
            <v>0.13994257387400363</v>
          </cell>
        </row>
      </sheetData>
      <sheetData sheetId="25">
        <row r="87">
          <cell r="A87">
            <v>440.45</v>
          </cell>
        </row>
        <row r="176">
          <cell r="G176">
            <v>0.2615814403769558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1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6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5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4" Type="http://schemas.openxmlformats.org/officeDocument/2006/relationships/externalLinkPath" Target="file:///G:\Projectos\171118%20LKms%20dias%20&#250;teis\Teste%20Macros%20AA%20e%20BB\Jul%202017\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B20"/>
  <sheetViews>
    <sheetView showGridLines="0" workbookViewId="0">
      <selection activeCell="Q2" sqref="Q2"/>
    </sheetView>
  </sheetViews>
  <sheetFormatPr defaultRowHeight="15" x14ac:dyDescent="0.25"/>
  <sheetData>
    <row r="14" spans="2:2" x14ac:dyDescent="0.25">
      <c r="B14" t="s">
        <v>113</v>
      </c>
    </row>
    <row r="15" spans="2:2" x14ac:dyDescent="0.25">
      <c r="B15" s="102" t="s">
        <v>101</v>
      </c>
    </row>
    <row r="17" spans="2:2" x14ac:dyDescent="0.25">
      <c r="B17" t="s">
        <v>114</v>
      </c>
    </row>
    <row r="18" spans="2:2" x14ac:dyDescent="0.25">
      <c r="B18" s="102" t="s">
        <v>115</v>
      </c>
    </row>
    <row r="20" spans="2:2" x14ac:dyDescent="0.25">
      <c r="B20" t="s">
        <v>117</v>
      </c>
    </row>
  </sheetData>
  <hyperlinks>
    <hyperlink ref="B15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87" zoomScaleNormal="87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+'[1]12'!$G$176</f>
        <v>0.25639180904450343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574.99999999735542</v>
      </c>
      <c r="F5" s="55">
        <v>939.3116972826316</v>
      </c>
      <c r="G5" s="56">
        <v>1514.3116972799871</v>
      </c>
      <c r="H5" s="55">
        <v>78</v>
      </c>
      <c r="I5" s="55">
        <v>76</v>
      </c>
      <c r="J5" s="56">
        <v>154</v>
      </c>
      <c r="K5" s="55">
        <v>0</v>
      </c>
      <c r="L5" s="55">
        <v>0</v>
      </c>
      <c r="M5" s="56">
        <v>0</v>
      </c>
      <c r="N5" s="32">
        <v>3.4128679961856326E-2</v>
      </c>
      <c r="O5" s="32">
        <v>5.7219279805228535E-2</v>
      </c>
      <c r="P5" s="33">
        <v>4.552404092352054E-2</v>
      </c>
      <c r="Q5" s="41"/>
      <c r="R5" s="57">
        <f>+E5/(H5+K5)</f>
        <v>7.3717948717609669</v>
      </c>
      <c r="S5" s="57">
        <f t="shared" ref="S5" si="0">+F5/(I5+L5)</f>
        <v>12.359364437929363</v>
      </c>
      <c r="T5" s="57">
        <f t="shared" ref="T5" si="1">+G5/(J5+M5)</f>
        <v>9.8331928394804358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1081.8015572200541</v>
      </c>
      <c r="F6" s="55">
        <v>1715.1688489809858</v>
      </c>
      <c r="G6" s="56">
        <v>2796.9704062010396</v>
      </c>
      <c r="H6" s="55">
        <v>79</v>
      </c>
      <c r="I6" s="55">
        <v>78</v>
      </c>
      <c r="J6" s="56">
        <v>157</v>
      </c>
      <c r="K6" s="55">
        <v>0</v>
      </c>
      <c r="L6" s="55">
        <v>0</v>
      </c>
      <c r="M6" s="56">
        <v>0</v>
      </c>
      <c r="N6" s="32">
        <v>6.3396715730195383E-2</v>
      </c>
      <c r="O6" s="32">
        <v>0.10180251952641178</v>
      </c>
      <c r="P6" s="33">
        <v>8.2477306151245572E-2</v>
      </c>
      <c r="Q6" s="41"/>
      <c r="R6" s="57">
        <f t="shared" ref="R6:R70" si="2">+E6/(H6+K6)</f>
        <v>13.693690597722203</v>
      </c>
      <c r="S6" s="57">
        <f t="shared" ref="S6:S70" si="3">+F6/(I6+L6)</f>
        <v>21.989344217704947</v>
      </c>
      <c r="T6" s="57">
        <f t="shared" ref="T6:T70" si="4">+G6/(J6+M6)</f>
        <v>17.815098128669042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1433.961415876033</v>
      </c>
      <c r="F7" s="55">
        <v>2073.4713187574348</v>
      </c>
      <c r="G7" s="56">
        <v>3507.4327346334676</v>
      </c>
      <c r="H7" s="55">
        <v>77</v>
      </c>
      <c r="I7" s="55">
        <v>77</v>
      </c>
      <c r="J7" s="56">
        <v>154</v>
      </c>
      <c r="K7" s="55">
        <v>0</v>
      </c>
      <c r="L7" s="55">
        <v>0</v>
      </c>
      <c r="M7" s="56">
        <v>0</v>
      </c>
      <c r="N7" s="32">
        <v>8.6217016346562828E-2</v>
      </c>
      <c r="O7" s="32">
        <v>0.12466758770787847</v>
      </c>
      <c r="P7" s="33">
        <v>0.10544230202722064</v>
      </c>
      <c r="Q7" s="41"/>
      <c r="R7" s="57">
        <f t="shared" si="2"/>
        <v>18.62287553085757</v>
      </c>
      <c r="S7" s="57">
        <f t="shared" si="3"/>
        <v>26.928198944901752</v>
      </c>
      <c r="T7" s="57">
        <f t="shared" si="4"/>
        <v>22.775537237879661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1679.5895038846131</v>
      </c>
      <c r="F8" s="55">
        <v>2365.0957750272255</v>
      </c>
      <c r="G8" s="56">
        <v>4044.6852789118384</v>
      </c>
      <c r="H8" s="55">
        <v>79</v>
      </c>
      <c r="I8" s="55">
        <v>77</v>
      </c>
      <c r="J8" s="56">
        <v>156</v>
      </c>
      <c r="K8" s="55">
        <v>0</v>
      </c>
      <c r="L8" s="55">
        <v>0</v>
      </c>
      <c r="M8" s="56">
        <v>0</v>
      </c>
      <c r="N8" s="32">
        <v>9.8428826997457405E-2</v>
      </c>
      <c r="O8" s="32">
        <v>0.1422015256750376</v>
      </c>
      <c r="P8" s="33">
        <v>0.12003458211395532</v>
      </c>
      <c r="Q8" s="41"/>
      <c r="R8" s="57">
        <f t="shared" si="2"/>
        <v>21.260626631450798</v>
      </c>
      <c r="S8" s="57">
        <f t="shared" si="3"/>
        <v>30.715529545808124</v>
      </c>
      <c r="T8" s="57">
        <f t="shared" si="4"/>
        <v>25.927469736614349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2147.7351536492583</v>
      </c>
      <c r="F9" s="55">
        <v>3018.210736807785</v>
      </c>
      <c r="G9" s="56">
        <v>5165.9458904570438</v>
      </c>
      <c r="H9" s="55">
        <v>79</v>
      </c>
      <c r="I9" s="55">
        <v>77</v>
      </c>
      <c r="J9" s="56">
        <v>156</v>
      </c>
      <c r="K9" s="55">
        <v>0</v>
      </c>
      <c r="L9" s="55">
        <v>0</v>
      </c>
      <c r="M9" s="56">
        <v>0</v>
      </c>
      <c r="N9" s="32">
        <v>0.12586352283457913</v>
      </c>
      <c r="O9" s="32">
        <v>0.1814701020206701</v>
      </c>
      <c r="P9" s="33">
        <v>0.15331035999694456</v>
      </c>
      <c r="Q9" s="41"/>
      <c r="R9" s="57">
        <f t="shared" si="2"/>
        <v>27.186520932269094</v>
      </c>
      <c r="S9" s="57">
        <f t="shared" si="3"/>
        <v>39.197542036464739</v>
      </c>
      <c r="T9" s="57">
        <f t="shared" si="4"/>
        <v>33.115037759340026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2457.3666386730301</v>
      </c>
      <c r="F10" s="55">
        <v>3471.1403661706404</v>
      </c>
      <c r="G10" s="56">
        <v>5928.5070048436701</v>
      </c>
      <c r="H10" s="55">
        <v>79</v>
      </c>
      <c r="I10" s="55">
        <v>77</v>
      </c>
      <c r="J10" s="56">
        <v>156</v>
      </c>
      <c r="K10" s="55">
        <v>0</v>
      </c>
      <c r="L10" s="55">
        <v>0</v>
      </c>
      <c r="M10" s="56">
        <v>0</v>
      </c>
      <c r="N10" s="32">
        <v>0.14400882786410163</v>
      </c>
      <c r="O10" s="32">
        <v>0.20870252321853297</v>
      </c>
      <c r="P10" s="33">
        <v>0.17594097236596837</v>
      </c>
      <c r="Q10" s="41"/>
      <c r="R10" s="57">
        <f t="shared" si="2"/>
        <v>31.105906818645952</v>
      </c>
      <c r="S10" s="57">
        <f t="shared" si="3"/>
        <v>45.079745015203123</v>
      </c>
      <c r="T10" s="57">
        <f t="shared" si="4"/>
        <v>38.00325003104917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3325.7902951243636</v>
      </c>
      <c r="F11" s="55">
        <v>4448.6450221231953</v>
      </c>
      <c r="G11" s="56">
        <v>7774.4353172475585</v>
      </c>
      <c r="H11" s="55">
        <v>79</v>
      </c>
      <c r="I11" s="55">
        <v>77</v>
      </c>
      <c r="J11" s="56">
        <v>156</v>
      </c>
      <c r="K11" s="55">
        <v>0</v>
      </c>
      <c r="L11" s="55">
        <v>0</v>
      </c>
      <c r="M11" s="56">
        <v>0</v>
      </c>
      <c r="N11" s="32">
        <v>0.1949009783828155</v>
      </c>
      <c r="O11" s="32">
        <v>0.26747504943020656</v>
      </c>
      <c r="P11" s="33">
        <v>0.23072279550236108</v>
      </c>
      <c r="Q11" s="41"/>
      <c r="R11" s="57">
        <f t="shared" si="2"/>
        <v>42.098611330688151</v>
      </c>
      <c r="S11" s="57">
        <f t="shared" si="3"/>
        <v>57.774610676924617</v>
      </c>
      <c r="T11" s="57">
        <f t="shared" si="4"/>
        <v>49.83612382850999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3632.6052664986696</v>
      </c>
      <c r="F12" s="55">
        <v>4573.4282715832051</v>
      </c>
      <c r="G12" s="56">
        <v>8206.0335380818742</v>
      </c>
      <c r="H12" s="55">
        <v>79</v>
      </c>
      <c r="I12" s="55">
        <v>77</v>
      </c>
      <c r="J12" s="56">
        <v>156</v>
      </c>
      <c r="K12" s="55">
        <v>0</v>
      </c>
      <c r="L12" s="55">
        <v>0</v>
      </c>
      <c r="M12" s="56">
        <v>0</v>
      </c>
      <c r="N12" s="32">
        <v>0.21288122752570732</v>
      </c>
      <c r="O12" s="32">
        <v>0.27497764980659001</v>
      </c>
      <c r="P12" s="33">
        <v>0.24353138467716864</v>
      </c>
      <c r="Q12" s="41"/>
      <c r="R12" s="57">
        <f t="shared" si="2"/>
        <v>45.982345145552777</v>
      </c>
      <c r="S12" s="57">
        <f t="shared" si="3"/>
        <v>59.395172358223441</v>
      </c>
      <c r="T12" s="57">
        <f t="shared" si="4"/>
        <v>52.602779090268427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3723.7887720066374</v>
      </c>
      <c r="F13" s="55">
        <v>4650.7892062734818</v>
      </c>
      <c r="G13" s="56">
        <v>8374.5779782801183</v>
      </c>
      <c r="H13" s="55">
        <v>79</v>
      </c>
      <c r="I13" s="55">
        <v>76</v>
      </c>
      <c r="J13" s="56">
        <v>155</v>
      </c>
      <c r="K13" s="55">
        <v>0</v>
      </c>
      <c r="L13" s="55">
        <v>0</v>
      </c>
      <c r="M13" s="56">
        <v>0</v>
      </c>
      <c r="N13" s="32">
        <v>0.21822484599195016</v>
      </c>
      <c r="O13" s="32">
        <v>0.28330830934901813</v>
      </c>
      <c r="P13" s="33">
        <v>0.25013673770251249</v>
      </c>
      <c r="Q13" s="41"/>
      <c r="R13" s="57">
        <f t="shared" si="2"/>
        <v>47.13656673426123</v>
      </c>
      <c r="S13" s="57">
        <f t="shared" si="3"/>
        <v>61.194594819387916</v>
      </c>
      <c r="T13" s="57">
        <f t="shared" si="4"/>
        <v>54.029535343742701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4470.1520128769125</v>
      </c>
      <c r="F14" s="55">
        <v>5736.1195423569461</v>
      </c>
      <c r="G14" s="56">
        <v>10206.27155523386</v>
      </c>
      <c r="H14" s="55">
        <v>79</v>
      </c>
      <c r="I14" s="55">
        <v>78</v>
      </c>
      <c r="J14" s="56">
        <v>157</v>
      </c>
      <c r="K14" s="55">
        <v>0</v>
      </c>
      <c r="L14" s="55">
        <v>0</v>
      </c>
      <c r="M14" s="56">
        <v>0</v>
      </c>
      <c r="N14" s="32">
        <v>0.26196390136409475</v>
      </c>
      <c r="O14" s="32">
        <v>0.34046293579991371</v>
      </c>
      <c r="P14" s="33">
        <v>0.30096342165704942</v>
      </c>
      <c r="Q14" s="41"/>
      <c r="R14" s="57">
        <f t="shared" si="2"/>
        <v>56.584202694644461</v>
      </c>
      <c r="S14" s="57">
        <f t="shared" si="3"/>
        <v>73.539994132781359</v>
      </c>
      <c r="T14" s="57">
        <f t="shared" si="4"/>
        <v>65.008099077922665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7989.2577735323175</v>
      </c>
      <c r="F15" s="55">
        <v>10020.409419446592</v>
      </c>
      <c r="G15" s="56">
        <v>18009.667192978908</v>
      </c>
      <c r="H15" s="55">
        <v>160</v>
      </c>
      <c r="I15" s="55">
        <v>158</v>
      </c>
      <c r="J15" s="56">
        <v>318</v>
      </c>
      <c r="K15" s="55">
        <v>79</v>
      </c>
      <c r="L15" s="55">
        <v>78</v>
      </c>
      <c r="M15" s="56">
        <v>157</v>
      </c>
      <c r="N15" s="32">
        <v>0.1475339373159314</v>
      </c>
      <c r="O15" s="32">
        <v>0.1873954484486571</v>
      </c>
      <c r="P15" s="33">
        <v>0.16733876452258706</v>
      </c>
      <c r="Q15" s="41"/>
      <c r="R15" s="57">
        <f t="shared" si="2"/>
        <v>33.427856793022251</v>
      </c>
      <c r="S15" s="57">
        <f t="shared" si="3"/>
        <v>42.459361946807597</v>
      </c>
      <c r="T15" s="57">
        <f t="shared" si="4"/>
        <v>37.91508882732402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14961.610172924502</v>
      </c>
      <c r="F16" s="55">
        <v>19319.566565992784</v>
      </c>
      <c r="G16" s="56">
        <v>34281.176738917289</v>
      </c>
      <c r="H16" s="55">
        <v>158</v>
      </c>
      <c r="I16" s="55">
        <v>158</v>
      </c>
      <c r="J16" s="56">
        <v>316</v>
      </c>
      <c r="K16" s="55">
        <v>185</v>
      </c>
      <c r="L16" s="55">
        <v>186</v>
      </c>
      <c r="M16" s="56">
        <v>371</v>
      </c>
      <c r="N16" s="32">
        <v>0.18700142701885439</v>
      </c>
      <c r="O16" s="32">
        <v>0.24072426442873784</v>
      </c>
      <c r="P16" s="33">
        <v>0.21390441233787555</v>
      </c>
      <c r="Q16" s="41"/>
      <c r="R16" s="57">
        <f t="shared" si="2"/>
        <v>43.619854731558313</v>
      </c>
      <c r="S16" s="57">
        <f t="shared" si="3"/>
        <v>56.161530715095303</v>
      </c>
      <c r="T16" s="57">
        <f t="shared" si="4"/>
        <v>49.899820580665633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16810.174804819471</v>
      </c>
      <c r="F17" s="55">
        <v>20701.918171406785</v>
      </c>
      <c r="G17" s="56">
        <v>37512.092976226253</v>
      </c>
      <c r="H17" s="55">
        <v>146</v>
      </c>
      <c r="I17" s="55">
        <v>158</v>
      </c>
      <c r="J17" s="56">
        <v>304</v>
      </c>
      <c r="K17" s="55">
        <v>199</v>
      </c>
      <c r="L17" s="55">
        <v>185</v>
      </c>
      <c r="M17" s="56">
        <v>384</v>
      </c>
      <c r="N17" s="32">
        <v>0.20782037885495341</v>
      </c>
      <c r="O17" s="32">
        <v>0.25874810233235157</v>
      </c>
      <c r="P17" s="33">
        <v>0.23314496927348258</v>
      </c>
      <c r="Q17" s="41"/>
      <c r="R17" s="57">
        <f t="shared" si="2"/>
        <v>48.725144361795572</v>
      </c>
      <c r="S17" s="57">
        <f t="shared" si="3"/>
        <v>60.355446563868178</v>
      </c>
      <c r="T17" s="57">
        <f t="shared" si="4"/>
        <v>54.523390953817227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23708.090777886995</v>
      </c>
      <c r="F18" s="55">
        <v>24660.834480817932</v>
      </c>
      <c r="G18" s="56">
        <v>48368.925258704927</v>
      </c>
      <c r="H18" s="55">
        <v>160</v>
      </c>
      <c r="I18" s="55">
        <v>159</v>
      </c>
      <c r="J18" s="56">
        <v>319</v>
      </c>
      <c r="K18" s="55">
        <v>199</v>
      </c>
      <c r="L18" s="55">
        <v>176</v>
      </c>
      <c r="M18" s="56">
        <v>375</v>
      </c>
      <c r="N18" s="32">
        <v>0.2825351651478572</v>
      </c>
      <c r="O18" s="32">
        <v>0.316196975084854</v>
      </c>
      <c r="P18" s="33">
        <v>0.29875065013035457</v>
      </c>
      <c r="Q18" s="41"/>
      <c r="R18" s="57">
        <f t="shared" si="2"/>
        <v>66.039250077679654</v>
      </c>
      <c r="S18" s="57">
        <f t="shared" si="3"/>
        <v>73.614431286023674</v>
      </c>
      <c r="T18" s="57">
        <f t="shared" si="4"/>
        <v>69.695857721476841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29433.18286377495</v>
      </c>
      <c r="F19" s="55">
        <v>31264.423760024085</v>
      </c>
      <c r="G19" s="56">
        <v>60697.606623799031</v>
      </c>
      <c r="H19" s="55">
        <v>161</v>
      </c>
      <c r="I19" s="55">
        <v>160</v>
      </c>
      <c r="J19" s="56">
        <v>321</v>
      </c>
      <c r="K19" s="55">
        <v>199</v>
      </c>
      <c r="L19" s="55">
        <v>176</v>
      </c>
      <c r="M19" s="56">
        <v>375</v>
      </c>
      <c r="N19" s="32">
        <v>0.3498619111802842</v>
      </c>
      <c r="O19" s="32">
        <v>0.39975991919016068</v>
      </c>
      <c r="P19" s="33">
        <v>0.37390108554971807</v>
      </c>
      <c r="Q19" s="41"/>
      <c r="R19" s="57">
        <f t="shared" si="2"/>
        <v>81.758841288263753</v>
      </c>
      <c r="S19" s="57">
        <f t="shared" si="3"/>
        <v>93.048880238166916</v>
      </c>
      <c r="T19" s="57">
        <f t="shared" si="4"/>
        <v>87.209204919251476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39463.541222727115</v>
      </c>
      <c r="F20" s="55">
        <v>42293.792838096364</v>
      </c>
      <c r="G20" s="56">
        <v>81757.334060823487</v>
      </c>
      <c r="H20" s="55">
        <v>242</v>
      </c>
      <c r="I20" s="55">
        <v>241</v>
      </c>
      <c r="J20" s="56">
        <v>483</v>
      </c>
      <c r="K20" s="55">
        <v>200</v>
      </c>
      <c r="L20" s="55">
        <v>177</v>
      </c>
      <c r="M20" s="56">
        <v>377</v>
      </c>
      <c r="N20" s="32">
        <v>0.38738359139633183</v>
      </c>
      <c r="O20" s="32">
        <v>0.44078073242971866</v>
      </c>
      <c r="P20" s="33">
        <v>0.41328319142684145</v>
      </c>
      <c r="Q20" s="41"/>
      <c r="R20" s="57">
        <f t="shared" si="2"/>
        <v>89.284029915672207</v>
      </c>
      <c r="S20" s="57">
        <f t="shared" si="3"/>
        <v>101.1813225791779</v>
      </c>
      <c r="T20" s="57">
        <f t="shared" si="4"/>
        <v>95.066667512585454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35834.762037027846</v>
      </c>
      <c r="F21" s="55">
        <v>42199.388508909666</v>
      </c>
      <c r="G21" s="56">
        <v>78034.150545937504</v>
      </c>
      <c r="H21" s="55">
        <v>240</v>
      </c>
      <c r="I21" s="55">
        <v>240</v>
      </c>
      <c r="J21" s="56">
        <v>480</v>
      </c>
      <c r="K21" s="55">
        <v>200</v>
      </c>
      <c r="L21" s="55">
        <v>178</v>
      </c>
      <c r="M21" s="56">
        <v>378</v>
      </c>
      <c r="N21" s="32">
        <v>0.35326066676880763</v>
      </c>
      <c r="O21" s="32">
        <v>0.43965023867425473</v>
      </c>
      <c r="P21" s="33">
        <v>0.39526172373134727</v>
      </c>
      <c r="Q21" s="41"/>
      <c r="R21" s="57">
        <f t="shared" si="2"/>
        <v>81.442640993245107</v>
      </c>
      <c r="S21" s="57">
        <f t="shared" si="3"/>
        <v>100.95547490169777</v>
      </c>
      <c r="T21" s="57">
        <f t="shared" si="4"/>
        <v>90.948893410183572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34413.885585098105</v>
      </c>
      <c r="F22" s="55">
        <v>39801.054065513716</v>
      </c>
      <c r="G22" s="56">
        <v>74214.939650611821</v>
      </c>
      <c r="H22" s="55">
        <v>241</v>
      </c>
      <c r="I22" s="55">
        <v>241</v>
      </c>
      <c r="J22" s="56">
        <v>482</v>
      </c>
      <c r="K22" s="55">
        <v>201</v>
      </c>
      <c r="L22" s="55">
        <v>179</v>
      </c>
      <c r="M22" s="56">
        <v>380</v>
      </c>
      <c r="N22" s="32">
        <v>0.33770887879865469</v>
      </c>
      <c r="O22" s="32">
        <v>0.41266852672438742</v>
      </c>
      <c r="P22" s="33">
        <v>0.37415775818046615</v>
      </c>
      <c r="Q22" s="41"/>
      <c r="R22" s="57">
        <f t="shared" si="2"/>
        <v>77.859469649543229</v>
      </c>
      <c r="S22" s="57">
        <f t="shared" si="3"/>
        <v>94.76441444169933</v>
      </c>
      <c r="T22" s="57">
        <f t="shared" si="4"/>
        <v>86.09621769212508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32159.560502695869</v>
      </c>
      <c r="F23" s="55">
        <v>32800.208748260004</v>
      </c>
      <c r="G23" s="56">
        <v>64959.769250955869</v>
      </c>
      <c r="H23" s="55">
        <v>241</v>
      </c>
      <c r="I23" s="55">
        <v>240</v>
      </c>
      <c r="J23" s="56">
        <v>481</v>
      </c>
      <c r="K23" s="55">
        <v>200</v>
      </c>
      <c r="L23" s="55">
        <v>178</v>
      </c>
      <c r="M23" s="56">
        <v>378</v>
      </c>
      <c r="N23" s="32">
        <v>0.31635673745470871</v>
      </c>
      <c r="O23" s="32">
        <v>0.3417257954269462</v>
      </c>
      <c r="P23" s="33">
        <v>0.32867723765915741</v>
      </c>
      <c r="Q23" s="41"/>
      <c r="R23" s="57">
        <f t="shared" si="2"/>
        <v>72.924173475500837</v>
      </c>
      <c r="S23" s="57">
        <f t="shared" si="3"/>
        <v>78.469398919282298</v>
      </c>
      <c r="T23" s="57">
        <f t="shared" si="4"/>
        <v>75.622548604139538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30388.027438563066</v>
      </c>
      <c r="F24" s="55">
        <v>30546.621246891431</v>
      </c>
      <c r="G24" s="56">
        <v>60934.648685454493</v>
      </c>
      <c r="H24" s="55">
        <v>240</v>
      </c>
      <c r="I24" s="55">
        <v>239</v>
      </c>
      <c r="J24" s="56">
        <v>479</v>
      </c>
      <c r="K24" s="55">
        <v>199</v>
      </c>
      <c r="L24" s="55">
        <v>178</v>
      </c>
      <c r="M24" s="56">
        <v>377</v>
      </c>
      <c r="N24" s="32">
        <v>0.30030069015893612</v>
      </c>
      <c r="O24" s="32">
        <v>0.31896480292886381</v>
      </c>
      <c r="P24" s="33">
        <v>0.30937575490177949</v>
      </c>
      <c r="Q24" s="41"/>
      <c r="R24" s="57">
        <f t="shared" si="2"/>
        <v>69.221019222239335</v>
      </c>
      <c r="S24" s="57">
        <f t="shared" si="3"/>
        <v>73.253288361849954</v>
      </c>
      <c r="T24" s="57">
        <f t="shared" si="4"/>
        <v>71.185337249362732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29090.077190958535</v>
      </c>
      <c r="F25" s="55">
        <v>29372.548203096685</v>
      </c>
      <c r="G25" s="56">
        <v>58462.62539405522</v>
      </c>
      <c r="H25" s="55">
        <v>241</v>
      </c>
      <c r="I25" s="55">
        <v>245</v>
      </c>
      <c r="J25" s="56">
        <v>486</v>
      </c>
      <c r="K25" s="55">
        <v>205</v>
      </c>
      <c r="L25" s="55">
        <v>179</v>
      </c>
      <c r="M25" s="56">
        <v>384</v>
      </c>
      <c r="N25" s="32">
        <v>0.28271339207509072</v>
      </c>
      <c r="O25" s="32">
        <v>0.30183891198512708</v>
      </c>
      <c r="P25" s="33">
        <v>0.29200943715563427</v>
      </c>
      <c r="Q25" s="41"/>
      <c r="R25" s="57">
        <f t="shared" si="2"/>
        <v>65.224388320534828</v>
      </c>
      <c r="S25" s="57">
        <f t="shared" si="3"/>
        <v>69.274877837492184</v>
      </c>
      <c r="T25" s="57">
        <f t="shared" si="4"/>
        <v>67.198419993166922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27629.509424862485</v>
      </c>
      <c r="F26" s="55">
        <v>27794.881875232586</v>
      </c>
      <c r="G26" s="56">
        <v>55424.391300095071</v>
      </c>
      <c r="H26" s="55">
        <v>240</v>
      </c>
      <c r="I26" s="55">
        <v>254</v>
      </c>
      <c r="J26" s="56">
        <v>494</v>
      </c>
      <c r="K26" s="55">
        <v>197</v>
      </c>
      <c r="L26" s="55">
        <v>179</v>
      </c>
      <c r="M26" s="56">
        <v>376</v>
      </c>
      <c r="N26" s="32">
        <v>0.27438537205909358</v>
      </c>
      <c r="O26" s="32">
        <v>0.2800322587574815</v>
      </c>
      <c r="P26" s="33">
        <v>0.27718848173609201</v>
      </c>
      <c r="Q26" s="41"/>
      <c r="R26" s="57">
        <f t="shared" si="2"/>
        <v>63.225422024856947</v>
      </c>
      <c r="S26" s="57">
        <f t="shared" si="3"/>
        <v>64.191413106772714</v>
      </c>
      <c r="T26" s="57">
        <f t="shared" si="4"/>
        <v>63.706196896660998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23821.787185963083</v>
      </c>
      <c r="F27" s="55">
        <v>26142.972843595289</v>
      </c>
      <c r="G27" s="56">
        <v>49964.760029558369</v>
      </c>
      <c r="H27" s="55">
        <v>241</v>
      </c>
      <c r="I27" s="55">
        <v>240</v>
      </c>
      <c r="J27" s="56">
        <v>481</v>
      </c>
      <c r="K27" s="55">
        <v>198</v>
      </c>
      <c r="L27" s="55">
        <v>189</v>
      </c>
      <c r="M27" s="56">
        <v>387</v>
      </c>
      <c r="N27" s="32">
        <v>0.23548623157337964</v>
      </c>
      <c r="O27" s="32">
        <v>0.26484087895691799</v>
      </c>
      <c r="P27" s="33">
        <v>0.24998378977324673</v>
      </c>
      <c r="Q27" s="41"/>
      <c r="R27" s="57">
        <f t="shared" si="2"/>
        <v>54.263752132034355</v>
      </c>
      <c r="S27" s="57">
        <f t="shared" si="3"/>
        <v>60.939330637751254</v>
      </c>
      <c r="T27" s="57">
        <f t="shared" si="4"/>
        <v>57.563087591657109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8054.2035571874285</v>
      </c>
      <c r="F28" s="55">
        <v>9174.9308070417665</v>
      </c>
      <c r="G28" s="56">
        <v>17229.134364229194</v>
      </c>
      <c r="H28" s="55">
        <v>161</v>
      </c>
      <c r="I28" s="55">
        <v>158</v>
      </c>
      <c r="J28" s="56">
        <v>319</v>
      </c>
      <c r="K28" s="55">
        <v>0</v>
      </c>
      <c r="L28" s="55">
        <v>0</v>
      </c>
      <c r="M28" s="56">
        <v>0</v>
      </c>
      <c r="N28" s="32">
        <v>0.23160235671691479</v>
      </c>
      <c r="O28" s="32">
        <v>0.26883880705115348</v>
      </c>
      <c r="P28" s="33">
        <v>0.25004548885738409</v>
      </c>
      <c r="Q28" s="41"/>
      <c r="R28" s="57">
        <f t="shared" si="2"/>
        <v>50.026109050853591</v>
      </c>
      <c r="S28" s="57">
        <f t="shared" si="3"/>
        <v>58.069182323049155</v>
      </c>
      <c r="T28" s="57">
        <f t="shared" si="4"/>
        <v>54.009825593194968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7579.3342532717325</v>
      </c>
      <c r="F29" s="55">
        <v>9160.8419997131805</v>
      </c>
      <c r="G29" s="56">
        <v>16740.176252984915</v>
      </c>
      <c r="H29" s="55">
        <v>161</v>
      </c>
      <c r="I29" s="55">
        <v>157</v>
      </c>
      <c r="J29" s="56">
        <v>318</v>
      </c>
      <c r="K29" s="55">
        <v>0</v>
      </c>
      <c r="L29" s="55">
        <v>0</v>
      </c>
      <c r="M29" s="56">
        <v>0</v>
      </c>
      <c r="N29" s="32">
        <v>0.21794726976281725</v>
      </c>
      <c r="O29" s="32">
        <v>0.27013570416705535</v>
      </c>
      <c r="P29" s="33">
        <v>0.24371325781773984</v>
      </c>
      <c r="Q29" s="41"/>
      <c r="R29" s="57">
        <f t="shared" si="2"/>
        <v>47.076610268768526</v>
      </c>
      <c r="S29" s="57">
        <f t="shared" si="3"/>
        <v>58.349312100083949</v>
      </c>
      <c r="T29" s="57">
        <f t="shared" si="4"/>
        <v>52.642063688631808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7331.9558107633447</v>
      </c>
      <c r="F30" s="55">
        <v>8716.4891801101203</v>
      </c>
      <c r="G30" s="56">
        <v>16048.444990873464</v>
      </c>
      <c r="H30" s="55">
        <v>162</v>
      </c>
      <c r="I30" s="55">
        <v>162</v>
      </c>
      <c r="J30" s="56">
        <v>324</v>
      </c>
      <c r="K30" s="55">
        <v>0</v>
      </c>
      <c r="L30" s="55">
        <v>0</v>
      </c>
      <c r="M30" s="56">
        <v>0</v>
      </c>
      <c r="N30" s="32">
        <v>0.20953234484348837</v>
      </c>
      <c r="O30" s="32">
        <v>0.24909948502829563</v>
      </c>
      <c r="P30" s="33">
        <v>0.22931591493589198</v>
      </c>
      <c r="Q30" s="41"/>
      <c r="R30" s="57">
        <f t="shared" si="2"/>
        <v>45.258986486193486</v>
      </c>
      <c r="S30" s="57">
        <f t="shared" si="3"/>
        <v>53.805488766111857</v>
      </c>
      <c r="T30" s="57">
        <f t="shared" si="4"/>
        <v>49.532237626152664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6515.0877347894102</v>
      </c>
      <c r="F31" s="55">
        <v>7982.5917311532294</v>
      </c>
      <c r="G31" s="56">
        <v>14497.67946594264</v>
      </c>
      <c r="H31" s="55">
        <v>156</v>
      </c>
      <c r="I31" s="55">
        <v>160</v>
      </c>
      <c r="J31" s="56">
        <v>316</v>
      </c>
      <c r="K31" s="55">
        <v>0</v>
      </c>
      <c r="L31" s="55">
        <v>0</v>
      </c>
      <c r="M31" s="56">
        <v>0</v>
      </c>
      <c r="N31" s="32">
        <v>0.1933489949783182</v>
      </c>
      <c r="O31" s="32">
        <v>0.23097776999864669</v>
      </c>
      <c r="P31" s="33">
        <v>0.21240153929240857</v>
      </c>
      <c r="Q31" s="41"/>
      <c r="R31" s="57">
        <f t="shared" si="2"/>
        <v>41.763382915316733</v>
      </c>
      <c r="S31" s="57">
        <f t="shared" si="3"/>
        <v>49.891198319707684</v>
      </c>
      <c r="T31" s="57">
        <f t="shared" si="4"/>
        <v>45.878732487160249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6210.4579697217187</v>
      </c>
      <c r="F32" s="55">
        <v>7582.5556499695376</v>
      </c>
      <c r="G32" s="56">
        <v>13793.013619691257</v>
      </c>
      <c r="H32" s="55">
        <v>154</v>
      </c>
      <c r="I32" s="55">
        <v>159</v>
      </c>
      <c r="J32" s="56">
        <v>313</v>
      </c>
      <c r="K32" s="55">
        <v>0</v>
      </c>
      <c r="L32" s="55">
        <v>0</v>
      </c>
      <c r="M32" s="56">
        <v>0</v>
      </c>
      <c r="N32" s="32">
        <v>0.18670207941683858</v>
      </c>
      <c r="O32" s="32">
        <v>0.22078254280134921</v>
      </c>
      <c r="P32" s="33">
        <v>0.20401451928309161</v>
      </c>
      <c r="Q32" s="41"/>
      <c r="R32" s="57">
        <f t="shared" si="2"/>
        <v>40.327649154037132</v>
      </c>
      <c r="S32" s="57">
        <f t="shared" si="3"/>
        <v>47.689029245091433</v>
      </c>
      <c r="T32" s="57">
        <f t="shared" si="4"/>
        <v>44.067136165147787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4704.7271719303026</v>
      </c>
      <c r="F33" s="55">
        <v>5415.790869407836</v>
      </c>
      <c r="G33" s="56">
        <v>10120.518041338139</v>
      </c>
      <c r="H33" s="55">
        <v>165</v>
      </c>
      <c r="I33" s="55">
        <v>157</v>
      </c>
      <c r="J33" s="56">
        <v>322</v>
      </c>
      <c r="K33" s="55">
        <v>0</v>
      </c>
      <c r="L33" s="55">
        <v>0</v>
      </c>
      <c r="M33" s="56">
        <v>0</v>
      </c>
      <c r="N33" s="32">
        <v>0.13200693523934631</v>
      </c>
      <c r="O33" s="32">
        <v>0.15970131131775878</v>
      </c>
      <c r="P33" s="33">
        <v>0.14551009376205054</v>
      </c>
      <c r="Q33" s="41"/>
      <c r="R33" s="57">
        <f t="shared" si="2"/>
        <v>28.513498011698804</v>
      </c>
      <c r="S33" s="57">
        <f t="shared" si="3"/>
        <v>34.495483244635899</v>
      </c>
      <c r="T33" s="57">
        <f t="shared" si="4"/>
        <v>31.430180252602916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2360.8506042440354</v>
      </c>
      <c r="F34" s="55">
        <v>2952.7373750850675</v>
      </c>
      <c r="G34" s="56">
        <v>5313.5879793291024</v>
      </c>
      <c r="H34" s="55">
        <v>163</v>
      </c>
      <c r="I34" s="55">
        <v>157</v>
      </c>
      <c r="J34" s="56">
        <v>320</v>
      </c>
      <c r="K34" s="55">
        <v>0</v>
      </c>
      <c r="L34" s="55">
        <v>0</v>
      </c>
      <c r="M34" s="56">
        <v>0</v>
      </c>
      <c r="N34" s="32">
        <v>6.7054379806976691E-2</v>
      </c>
      <c r="O34" s="32">
        <v>8.7070576052284368E-2</v>
      </c>
      <c r="P34" s="33">
        <v>7.6874826089830761E-2</v>
      </c>
      <c r="Q34" s="41"/>
      <c r="R34" s="57">
        <f t="shared" si="2"/>
        <v>14.483746038306965</v>
      </c>
      <c r="S34" s="57">
        <f t="shared" si="3"/>
        <v>18.807244427293423</v>
      </c>
      <c r="T34" s="57">
        <f t="shared" si="4"/>
        <v>16.604962435403444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1142.2523682105466</v>
      </c>
      <c r="F35" s="55">
        <v>1598.5415490697867</v>
      </c>
      <c r="G35" s="56">
        <v>2740.7939172803335</v>
      </c>
      <c r="H35" s="55">
        <v>160</v>
      </c>
      <c r="I35" s="55">
        <v>159</v>
      </c>
      <c r="J35" s="56">
        <v>319</v>
      </c>
      <c r="K35" s="55">
        <v>0</v>
      </c>
      <c r="L35" s="55">
        <v>0</v>
      </c>
      <c r="M35" s="56">
        <v>0</v>
      </c>
      <c r="N35" s="32">
        <v>3.3051283802388504E-2</v>
      </c>
      <c r="O35" s="32">
        <v>4.6545002011116547E-2</v>
      </c>
      <c r="P35" s="33">
        <v>3.9776992878212201E-2</v>
      </c>
      <c r="Q35" s="41"/>
      <c r="R35" s="57">
        <f t="shared" si="2"/>
        <v>7.1390773013159166</v>
      </c>
      <c r="S35" s="57">
        <f t="shared" si="3"/>
        <v>10.053720434401175</v>
      </c>
      <c r="T35" s="57">
        <f t="shared" si="4"/>
        <v>8.591830461693835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315.64985925992585</v>
      </c>
      <c r="F36" s="60">
        <v>304.99999999965723</v>
      </c>
      <c r="G36" s="61">
        <v>620.64985925958308</v>
      </c>
      <c r="H36" s="60">
        <v>159</v>
      </c>
      <c r="I36" s="60">
        <v>159</v>
      </c>
      <c r="J36" s="61">
        <v>318</v>
      </c>
      <c r="K36" s="60">
        <v>0</v>
      </c>
      <c r="L36" s="60">
        <v>0</v>
      </c>
      <c r="M36" s="61">
        <v>0</v>
      </c>
      <c r="N36" s="34">
        <v>9.1908298177243719E-3</v>
      </c>
      <c r="O36" s="34">
        <v>8.8807360819839632E-3</v>
      </c>
      <c r="P36" s="35">
        <v>9.0357829498541684E-3</v>
      </c>
      <c r="Q36" s="41"/>
      <c r="R36" s="57">
        <f t="shared" si="2"/>
        <v>1.9852192406284646</v>
      </c>
      <c r="S36" s="57">
        <f t="shared" si="3"/>
        <v>1.918238993708536</v>
      </c>
      <c r="T36" s="57">
        <f t="shared" si="4"/>
        <v>1.9517291171685003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9677.2583656164716</v>
      </c>
      <c r="F37" s="55">
        <v>13130.190733444764</v>
      </c>
      <c r="G37" s="64">
        <v>22807.449099061236</v>
      </c>
      <c r="H37" s="63">
        <v>81</v>
      </c>
      <c r="I37" s="63">
        <v>80</v>
      </c>
      <c r="J37" s="64">
        <v>161</v>
      </c>
      <c r="K37" s="63">
        <v>82</v>
      </c>
      <c r="L37" s="63">
        <v>80</v>
      </c>
      <c r="M37" s="64">
        <v>162</v>
      </c>
      <c r="N37" s="30">
        <v>0.25579557955213766</v>
      </c>
      <c r="O37" s="30">
        <v>0.35372281070702488</v>
      </c>
      <c r="P37" s="31">
        <v>0.30429406952531268</v>
      </c>
      <c r="Q37" s="41"/>
      <c r="R37" s="57">
        <f t="shared" si="2"/>
        <v>59.36968322464093</v>
      </c>
      <c r="S37" s="57">
        <f t="shared" si="3"/>
        <v>82.063692084029782</v>
      </c>
      <c r="T37" s="57">
        <f t="shared" si="4"/>
        <v>70.611297520313428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9097.4402928281943</v>
      </c>
      <c r="F38" s="55">
        <v>12861.716468488197</v>
      </c>
      <c r="G38" s="56">
        <v>21959.156761316393</v>
      </c>
      <c r="H38" s="55">
        <v>80</v>
      </c>
      <c r="I38" s="55">
        <v>80</v>
      </c>
      <c r="J38" s="56">
        <v>160</v>
      </c>
      <c r="K38" s="55">
        <v>83</v>
      </c>
      <c r="L38" s="55">
        <v>78</v>
      </c>
      <c r="M38" s="56">
        <v>161</v>
      </c>
      <c r="N38" s="32">
        <v>0.24026622366438291</v>
      </c>
      <c r="O38" s="32">
        <v>0.35118273450437409</v>
      </c>
      <c r="P38" s="33">
        <v>0.29480126679889906</v>
      </c>
      <c r="Q38" s="41"/>
      <c r="R38" s="57">
        <f t="shared" si="2"/>
        <v>55.8125171339153</v>
      </c>
      <c r="S38" s="57">
        <f t="shared" si="3"/>
        <v>81.403268787899989</v>
      </c>
      <c r="T38" s="57">
        <f t="shared" si="4"/>
        <v>68.408588041484094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8761.1825240758244</v>
      </c>
      <c r="F39" s="55">
        <v>12648.864169360666</v>
      </c>
      <c r="G39" s="56">
        <v>21410.046693436489</v>
      </c>
      <c r="H39" s="55">
        <v>80</v>
      </c>
      <c r="I39" s="55">
        <v>80</v>
      </c>
      <c r="J39" s="56">
        <v>160</v>
      </c>
      <c r="K39" s="55">
        <v>82</v>
      </c>
      <c r="L39" s="55">
        <v>80</v>
      </c>
      <c r="M39" s="56">
        <v>162</v>
      </c>
      <c r="N39" s="32">
        <v>0.23291106242226245</v>
      </c>
      <c r="O39" s="32">
        <v>0.34075603904527657</v>
      </c>
      <c r="P39" s="33">
        <v>0.28647568365227588</v>
      </c>
      <c r="Q39" s="41"/>
      <c r="R39" s="57">
        <f t="shared" si="2"/>
        <v>54.081373605406327</v>
      </c>
      <c r="S39" s="57">
        <f t="shared" si="3"/>
        <v>79.05540105850416</v>
      </c>
      <c r="T39" s="57">
        <f t="shared" si="4"/>
        <v>66.490828240485996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8659.9248552930767</v>
      </c>
      <c r="F40" s="55">
        <v>12596.409934528267</v>
      </c>
      <c r="G40" s="56">
        <v>21256.334789821343</v>
      </c>
      <c r="H40" s="55">
        <v>80</v>
      </c>
      <c r="I40" s="55">
        <v>81</v>
      </c>
      <c r="J40" s="56">
        <v>161</v>
      </c>
      <c r="K40" s="55">
        <v>81</v>
      </c>
      <c r="L40" s="55">
        <v>80</v>
      </c>
      <c r="M40" s="56">
        <v>161</v>
      </c>
      <c r="N40" s="32">
        <v>0.23174707919324225</v>
      </c>
      <c r="O40" s="32">
        <v>0.33737973897922291</v>
      </c>
      <c r="P40" s="33">
        <v>0.28454078482840733</v>
      </c>
      <c r="Q40" s="41"/>
      <c r="R40" s="57">
        <f t="shared" si="2"/>
        <v>53.788353138466313</v>
      </c>
      <c r="S40" s="57">
        <f t="shared" si="3"/>
        <v>78.238571021914694</v>
      </c>
      <c r="T40" s="57">
        <f t="shared" si="4"/>
        <v>66.013462080190507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8591.2346577798671</v>
      </c>
      <c r="F41" s="55">
        <v>12512.94762138435</v>
      </c>
      <c r="G41" s="56">
        <v>21104.182279164219</v>
      </c>
      <c r="H41" s="55">
        <v>80</v>
      </c>
      <c r="I41" s="55">
        <v>81</v>
      </c>
      <c r="J41" s="56">
        <v>161</v>
      </c>
      <c r="K41" s="55">
        <v>81</v>
      </c>
      <c r="L41" s="55">
        <v>80</v>
      </c>
      <c r="M41" s="56">
        <v>161</v>
      </c>
      <c r="N41" s="32">
        <v>0.22990887009687078</v>
      </c>
      <c r="O41" s="32">
        <v>0.33514430097986797</v>
      </c>
      <c r="P41" s="33">
        <v>0.28250404635848442</v>
      </c>
      <c r="Q41" s="41"/>
      <c r="R41" s="57">
        <f t="shared" si="2"/>
        <v>53.361705948943275</v>
      </c>
      <c r="S41" s="57">
        <f t="shared" si="3"/>
        <v>77.720171561393485</v>
      </c>
      <c r="T41" s="57">
        <f t="shared" si="4"/>
        <v>65.540938755168384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6581.5250803452382</v>
      </c>
      <c r="F42" s="55">
        <v>8017.0525985378699</v>
      </c>
      <c r="G42" s="56">
        <v>14598.577678883108</v>
      </c>
      <c r="H42" s="55">
        <v>0</v>
      </c>
      <c r="I42" s="55">
        <v>0</v>
      </c>
      <c r="J42" s="56">
        <v>0</v>
      </c>
      <c r="K42" s="55">
        <v>81</v>
      </c>
      <c r="L42" s="55">
        <v>80</v>
      </c>
      <c r="M42" s="56">
        <v>161</v>
      </c>
      <c r="N42" s="32">
        <v>0.32763466150663273</v>
      </c>
      <c r="O42" s="32">
        <v>0.40408531242630391</v>
      </c>
      <c r="P42" s="33">
        <v>0.36562256258473019</v>
      </c>
      <c r="Q42" s="41"/>
      <c r="R42" s="57">
        <f t="shared" si="2"/>
        <v>81.25339605364492</v>
      </c>
      <c r="S42" s="57">
        <f t="shared" si="3"/>
        <v>100.21315748172337</v>
      </c>
      <c r="T42" s="57">
        <f t="shared" si="4"/>
        <v>90.674395521013096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5911.9950022308849</v>
      </c>
      <c r="F43" s="55">
        <v>7454.0390309577324</v>
      </c>
      <c r="G43" s="56">
        <v>13366.034033188618</v>
      </c>
      <c r="H43" s="55">
        <v>0</v>
      </c>
      <c r="I43" s="55">
        <v>0</v>
      </c>
      <c r="J43" s="56">
        <v>0</v>
      </c>
      <c r="K43" s="55">
        <v>81</v>
      </c>
      <c r="L43" s="55">
        <v>80</v>
      </c>
      <c r="M43" s="56">
        <v>161</v>
      </c>
      <c r="N43" s="32">
        <v>0.29430480895215477</v>
      </c>
      <c r="O43" s="32">
        <v>0.37570761244746637</v>
      </c>
      <c r="P43" s="33">
        <v>0.33475340696224748</v>
      </c>
      <c r="Q43" s="41"/>
      <c r="R43" s="57">
        <f t="shared" si="2"/>
        <v>72.987592620134379</v>
      </c>
      <c r="S43" s="57">
        <f t="shared" si="3"/>
        <v>93.175487886971652</v>
      </c>
      <c r="T43" s="57">
        <f t="shared" si="4"/>
        <v>83.018844926637385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5698.2216506467885</v>
      </c>
      <c r="F44" s="55">
        <v>7257.9322897321763</v>
      </c>
      <c r="G44" s="56">
        <v>12956.153940378965</v>
      </c>
      <c r="H44" s="55">
        <v>0</v>
      </c>
      <c r="I44" s="55">
        <v>0</v>
      </c>
      <c r="J44" s="56">
        <v>0</v>
      </c>
      <c r="K44" s="55">
        <v>81</v>
      </c>
      <c r="L44" s="55">
        <v>80</v>
      </c>
      <c r="M44" s="56">
        <v>161</v>
      </c>
      <c r="N44" s="32">
        <v>0.28366296548420888</v>
      </c>
      <c r="O44" s="32">
        <v>0.36582320008730729</v>
      </c>
      <c r="P44" s="33">
        <v>0.32448792677767391</v>
      </c>
      <c r="Q44" s="41"/>
      <c r="R44" s="57">
        <f t="shared" si="2"/>
        <v>70.348415440083812</v>
      </c>
      <c r="S44" s="57">
        <f t="shared" si="3"/>
        <v>90.724153621652206</v>
      </c>
      <c r="T44" s="57">
        <f t="shared" si="4"/>
        <v>80.473005840863138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5633.1726396940248</v>
      </c>
      <c r="F45" s="55">
        <v>7145.2956657261002</v>
      </c>
      <c r="G45" s="56">
        <v>12778.468305420125</v>
      </c>
      <c r="H45" s="55">
        <v>0</v>
      </c>
      <c r="I45" s="55">
        <v>0</v>
      </c>
      <c r="J45" s="56">
        <v>0</v>
      </c>
      <c r="K45" s="55">
        <v>81</v>
      </c>
      <c r="L45" s="55">
        <v>85</v>
      </c>
      <c r="M45" s="56">
        <v>166</v>
      </c>
      <c r="N45" s="32">
        <v>0.28042476302738079</v>
      </c>
      <c r="O45" s="32">
        <v>0.33896089495854365</v>
      </c>
      <c r="P45" s="33">
        <v>0.31039808359454246</v>
      </c>
      <c r="Q45" s="41"/>
      <c r="R45" s="57">
        <f t="shared" si="2"/>
        <v>69.545341230790427</v>
      </c>
      <c r="S45" s="57">
        <f t="shared" si="3"/>
        <v>84.06230194971883</v>
      </c>
      <c r="T45" s="57">
        <f t="shared" si="4"/>
        <v>76.978724731446533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5632.9445826853389</v>
      </c>
      <c r="F46" s="55">
        <v>7087.9104671991918</v>
      </c>
      <c r="G46" s="56">
        <v>12720.855049884531</v>
      </c>
      <c r="H46" s="55">
        <v>0</v>
      </c>
      <c r="I46" s="55">
        <v>0</v>
      </c>
      <c r="J46" s="56">
        <v>0</v>
      </c>
      <c r="K46" s="55">
        <v>82</v>
      </c>
      <c r="L46" s="55">
        <v>84</v>
      </c>
      <c r="M46" s="56">
        <v>166</v>
      </c>
      <c r="N46" s="32">
        <v>0.27699373439640729</v>
      </c>
      <c r="O46" s="32">
        <v>0.34024147788014553</v>
      </c>
      <c r="P46" s="33">
        <v>0.30899861664119049</v>
      </c>
      <c r="Q46" s="41"/>
      <c r="R46" s="57">
        <f t="shared" si="2"/>
        <v>68.694446130309018</v>
      </c>
      <c r="S46" s="57">
        <f t="shared" si="3"/>
        <v>84.379886514276095</v>
      </c>
      <c r="T46" s="57">
        <f t="shared" si="4"/>
        <v>76.631656927015243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5641.1196433923069</v>
      </c>
      <c r="F47" s="55">
        <v>7070.9737393681698</v>
      </c>
      <c r="G47" s="56">
        <v>12712.093382760477</v>
      </c>
      <c r="H47" s="55">
        <v>0</v>
      </c>
      <c r="I47" s="55">
        <v>0</v>
      </c>
      <c r="J47" s="56">
        <v>0</v>
      </c>
      <c r="K47" s="55">
        <v>82</v>
      </c>
      <c r="L47" s="55">
        <v>82</v>
      </c>
      <c r="M47" s="56">
        <v>164</v>
      </c>
      <c r="N47" s="32">
        <v>0.27739573384108512</v>
      </c>
      <c r="O47" s="32">
        <v>0.34770720590913501</v>
      </c>
      <c r="P47" s="33">
        <v>0.31255146987511007</v>
      </c>
      <c r="Q47" s="41"/>
      <c r="R47" s="57">
        <f t="shared" si="2"/>
        <v>68.794141992589104</v>
      </c>
      <c r="S47" s="57">
        <f t="shared" si="3"/>
        <v>86.231387065465483</v>
      </c>
      <c r="T47" s="57">
        <f t="shared" si="4"/>
        <v>77.512764529027294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4829.9627977976352</v>
      </c>
      <c r="F48" s="55">
        <v>6638.7688016860884</v>
      </c>
      <c r="G48" s="56">
        <v>11468.731599483723</v>
      </c>
      <c r="H48" s="55">
        <v>0</v>
      </c>
      <c r="I48" s="55">
        <v>0</v>
      </c>
      <c r="J48" s="56">
        <v>0</v>
      </c>
      <c r="K48" s="55">
        <v>85</v>
      </c>
      <c r="L48" s="55">
        <v>81</v>
      </c>
      <c r="M48" s="56">
        <v>166</v>
      </c>
      <c r="N48" s="32">
        <v>0.22912536991449883</v>
      </c>
      <c r="O48" s="32">
        <v>0.3304843091241581</v>
      </c>
      <c r="P48" s="33">
        <v>0.27858364748065784</v>
      </c>
      <c r="Q48" s="41"/>
      <c r="R48" s="57">
        <f t="shared" ref="R48" si="5">+E48/(H48+K48)</f>
        <v>56.823091738795711</v>
      </c>
      <c r="S48" s="57">
        <f t="shared" ref="S48" si="6">+F48/(I48+L48)</f>
        <v>81.960108662791214</v>
      </c>
      <c r="T48" s="57">
        <f t="shared" ref="T48" si="7">+G48/(J48+M48)</f>
        <v>69.088744575203151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4618.8787780139101</v>
      </c>
      <c r="F49" s="55">
        <v>6231.3956431162478</v>
      </c>
      <c r="G49" s="56">
        <v>10850.274421130158</v>
      </c>
      <c r="H49" s="55">
        <v>0</v>
      </c>
      <c r="I49" s="55">
        <v>0</v>
      </c>
      <c r="J49" s="56">
        <v>0</v>
      </c>
      <c r="K49" s="55">
        <v>84</v>
      </c>
      <c r="L49" s="55">
        <v>80</v>
      </c>
      <c r="M49" s="56">
        <v>164</v>
      </c>
      <c r="N49" s="32">
        <v>0.2217203714484404</v>
      </c>
      <c r="O49" s="32">
        <v>0.31408244168932703</v>
      </c>
      <c r="P49" s="33">
        <v>0.26677503985862899</v>
      </c>
      <c r="Q49" s="41"/>
      <c r="R49" s="57">
        <f t="shared" si="2"/>
        <v>54.986652119213218</v>
      </c>
      <c r="S49" s="57">
        <f t="shared" si="3"/>
        <v>77.892445538953098</v>
      </c>
      <c r="T49" s="57">
        <f t="shared" si="4"/>
        <v>66.160209884939988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4576.2274015492985</v>
      </c>
      <c r="F50" s="55">
        <v>6184.877152661029</v>
      </c>
      <c r="G50" s="56">
        <v>10761.104554210327</v>
      </c>
      <c r="H50" s="55">
        <v>0</v>
      </c>
      <c r="I50" s="55">
        <v>0</v>
      </c>
      <c r="J50" s="56">
        <v>0</v>
      </c>
      <c r="K50" s="55">
        <v>86</v>
      </c>
      <c r="L50" s="55">
        <v>81</v>
      </c>
      <c r="M50" s="56">
        <v>167</v>
      </c>
      <c r="N50" s="32">
        <v>0.21456430052275405</v>
      </c>
      <c r="O50" s="32">
        <v>0.30788914539332085</v>
      </c>
      <c r="P50" s="33">
        <v>0.25982964444201101</v>
      </c>
      <c r="Q50" s="41"/>
      <c r="R50" s="57">
        <f t="shared" si="2"/>
        <v>53.211946529643008</v>
      </c>
      <c r="S50" s="57">
        <f t="shared" si="3"/>
        <v>76.356508057543564</v>
      </c>
      <c r="T50" s="57">
        <f t="shared" si="4"/>
        <v>64.437751821618733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4411.6117320576759</v>
      </c>
      <c r="F51" s="55">
        <v>5855.0267397024236</v>
      </c>
      <c r="G51" s="56">
        <v>10266.638471760099</v>
      </c>
      <c r="H51" s="55">
        <v>0</v>
      </c>
      <c r="I51" s="55">
        <v>0</v>
      </c>
      <c r="J51" s="56">
        <v>0</v>
      </c>
      <c r="K51" s="55">
        <v>84</v>
      </c>
      <c r="L51" s="55">
        <v>80</v>
      </c>
      <c r="M51" s="56">
        <v>164</v>
      </c>
      <c r="N51" s="32">
        <v>0.21177091647742299</v>
      </c>
      <c r="O51" s="32">
        <v>0.29511223486403343</v>
      </c>
      <c r="P51" s="33">
        <v>0.25242521812942809</v>
      </c>
      <c r="Q51" s="41"/>
      <c r="R51" s="57">
        <f t="shared" si="2"/>
        <v>52.519187286400907</v>
      </c>
      <c r="S51" s="57">
        <f t="shared" si="3"/>
        <v>73.187834246280289</v>
      </c>
      <c r="T51" s="57">
        <f t="shared" si="4"/>
        <v>62.601454096098166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4428.6795176596333</v>
      </c>
      <c r="F52" s="55">
        <v>5872.9511291544695</v>
      </c>
      <c r="G52" s="56">
        <v>10301.630646814103</v>
      </c>
      <c r="H52" s="55">
        <v>0</v>
      </c>
      <c r="I52" s="55">
        <v>0</v>
      </c>
      <c r="J52" s="56">
        <v>0</v>
      </c>
      <c r="K52" s="55">
        <v>88</v>
      </c>
      <c r="L52" s="55">
        <v>80</v>
      </c>
      <c r="M52" s="56">
        <v>168</v>
      </c>
      <c r="N52" s="32">
        <v>0.20292703068455065</v>
      </c>
      <c r="O52" s="32">
        <v>0.29601568191302768</v>
      </c>
      <c r="P52" s="33">
        <v>0.24725495984096829</v>
      </c>
      <c r="Q52" s="41"/>
      <c r="R52" s="57">
        <f t="shared" si="2"/>
        <v>50.325903609768559</v>
      </c>
      <c r="S52" s="57">
        <f t="shared" si="3"/>
        <v>73.411889114430863</v>
      </c>
      <c r="T52" s="57">
        <f t="shared" si="4"/>
        <v>61.319230040560136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4380.7216921897698</v>
      </c>
      <c r="F53" s="55">
        <v>5835.2847646133687</v>
      </c>
      <c r="G53" s="56">
        <v>10216.006456803138</v>
      </c>
      <c r="H53" s="55">
        <v>0</v>
      </c>
      <c r="I53" s="55">
        <v>0</v>
      </c>
      <c r="J53" s="56">
        <v>0</v>
      </c>
      <c r="K53" s="55">
        <v>91</v>
      </c>
      <c r="L53" s="55">
        <v>80</v>
      </c>
      <c r="M53" s="56">
        <v>171</v>
      </c>
      <c r="N53" s="32">
        <v>0.19411209199706531</v>
      </c>
      <c r="O53" s="32">
        <v>0.29411717563575446</v>
      </c>
      <c r="P53" s="33">
        <v>0.2408980960385573</v>
      </c>
      <c r="Q53" s="41"/>
      <c r="R53" s="57">
        <f t="shared" si="2"/>
        <v>48.139798815272194</v>
      </c>
      <c r="S53" s="57">
        <f t="shared" si="3"/>
        <v>72.941059557667103</v>
      </c>
      <c r="T53" s="57">
        <f t="shared" si="4"/>
        <v>59.742727817562205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4279.8515233563066</v>
      </c>
      <c r="F54" s="55">
        <v>5805.0590199112485</v>
      </c>
      <c r="G54" s="56">
        <v>10084.910543267555</v>
      </c>
      <c r="H54" s="55">
        <v>0</v>
      </c>
      <c r="I54" s="55">
        <v>0</v>
      </c>
      <c r="J54" s="56">
        <v>0</v>
      </c>
      <c r="K54" s="55">
        <v>82</v>
      </c>
      <c r="L54" s="55">
        <v>80</v>
      </c>
      <c r="M54" s="56">
        <v>162</v>
      </c>
      <c r="N54" s="32">
        <v>0.21045690024372082</v>
      </c>
      <c r="O54" s="32">
        <v>0.29259370060036533</v>
      </c>
      <c r="P54" s="33">
        <v>0.25101828313589097</v>
      </c>
      <c r="Q54" s="41"/>
      <c r="R54" s="57">
        <f t="shared" si="2"/>
        <v>52.193311260442762</v>
      </c>
      <c r="S54" s="57">
        <f t="shared" si="3"/>
        <v>72.5632377488906</v>
      </c>
      <c r="T54" s="57">
        <f t="shared" si="4"/>
        <v>62.252534217700955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3255.7376576459224</v>
      </c>
      <c r="F55" s="55">
        <v>4137.0546569956368</v>
      </c>
      <c r="G55" s="56">
        <v>7392.7923146415596</v>
      </c>
      <c r="H55" s="55">
        <v>0</v>
      </c>
      <c r="I55" s="55">
        <v>0</v>
      </c>
      <c r="J55" s="56">
        <v>0</v>
      </c>
      <c r="K55" s="55">
        <v>84</v>
      </c>
      <c r="L55" s="55">
        <v>81</v>
      </c>
      <c r="M55" s="56">
        <v>165</v>
      </c>
      <c r="N55" s="32">
        <v>0.15628540983323361</v>
      </c>
      <c r="O55" s="32">
        <v>0.20594656795079833</v>
      </c>
      <c r="P55" s="33">
        <v>0.18066452381821993</v>
      </c>
      <c r="Q55" s="41"/>
      <c r="R55" s="57">
        <f t="shared" si="2"/>
        <v>38.758781638641935</v>
      </c>
      <c r="S55" s="57">
        <f t="shared" si="3"/>
        <v>51.074748851797985</v>
      </c>
      <c r="T55" s="57">
        <f t="shared" si="4"/>
        <v>44.804801906918541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3152.4838359409914</v>
      </c>
      <c r="F56" s="55">
        <v>3762.3921930289275</v>
      </c>
      <c r="G56" s="56">
        <v>6914.8760289699185</v>
      </c>
      <c r="H56" s="55">
        <v>0</v>
      </c>
      <c r="I56" s="55">
        <v>0</v>
      </c>
      <c r="J56" s="56">
        <v>0</v>
      </c>
      <c r="K56" s="55">
        <v>81</v>
      </c>
      <c r="L56" s="55">
        <v>80</v>
      </c>
      <c r="M56" s="56">
        <v>161</v>
      </c>
      <c r="N56" s="32">
        <v>0.15693368358925683</v>
      </c>
      <c r="O56" s="32">
        <v>0.18963670327766771</v>
      </c>
      <c r="P56" s="33">
        <v>0.17318363126051689</v>
      </c>
      <c r="Q56" s="41"/>
      <c r="R56" s="57">
        <f t="shared" si="2"/>
        <v>38.919553530135694</v>
      </c>
      <c r="S56" s="57">
        <f t="shared" si="3"/>
        <v>47.029902412861595</v>
      </c>
      <c r="T56" s="57">
        <f t="shared" si="4"/>
        <v>42.949540552608191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2486.1449570222885</v>
      </c>
      <c r="F57" s="55">
        <v>2855.1710447390337</v>
      </c>
      <c r="G57" s="56">
        <v>5341.3160017613227</v>
      </c>
      <c r="H57" s="55">
        <v>0</v>
      </c>
      <c r="I57" s="55">
        <v>0</v>
      </c>
      <c r="J57" s="56">
        <v>0</v>
      </c>
      <c r="K57" s="55">
        <v>83</v>
      </c>
      <c r="L57" s="55">
        <v>80</v>
      </c>
      <c r="M57" s="56">
        <v>163</v>
      </c>
      <c r="N57" s="32">
        <v>0.12078045846396659</v>
      </c>
      <c r="O57" s="32">
        <v>0.14390983088402387</v>
      </c>
      <c r="P57" s="33">
        <v>0.1321322976885346</v>
      </c>
      <c r="Q57" s="41"/>
      <c r="R57" s="57">
        <f t="shared" si="2"/>
        <v>29.953553699063718</v>
      </c>
      <c r="S57" s="57">
        <f t="shared" si="3"/>
        <v>35.689638059237922</v>
      </c>
      <c r="T57" s="57">
        <f t="shared" si="4"/>
        <v>32.768809826756581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2357.9018730671978</v>
      </c>
      <c r="F58" s="60">
        <v>2700.0000000029618</v>
      </c>
      <c r="G58" s="61">
        <v>5057.9018730701591</v>
      </c>
      <c r="H58" s="55">
        <v>0</v>
      </c>
      <c r="I58" s="55">
        <v>0</v>
      </c>
      <c r="J58" s="56">
        <v>0</v>
      </c>
      <c r="K58" s="55">
        <v>80</v>
      </c>
      <c r="L58" s="55">
        <v>80</v>
      </c>
      <c r="M58" s="56">
        <v>160</v>
      </c>
      <c r="N58" s="34">
        <v>0.11884586053766118</v>
      </c>
      <c r="O58" s="34">
        <v>0.13608870967756864</v>
      </c>
      <c r="P58" s="35">
        <v>0.1274672851076149</v>
      </c>
      <c r="Q58" s="41"/>
      <c r="R58" s="57">
        <f t="shared" si="2"/>
        <v>29.473773413339973</v>
      </c>
      <c r="S58" s="57">
        <f t="shared" si="3"/>
        <v>33.750000000037019</v>
      </c>
      <c r="T58" s="57">
        <f t="shared" si="4"/>
        <v>31.611886706688495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6864.9685459112397</v>
      </c>
      <c r="F59" s="55">
        <v>6854.8156438796659</v>
      </c>
      <c r="G59" s="56">
        <v>13719.784189790906</v>
      </c>
      <c r="H59" s="65">
        <v>0</v>
      </c>
      <c r="I59" s="63">
        <v>0</v>
      </c>
      <c r="J59" s="64">
        <v>0</v>
      </c>
      <c r="K59" s="65">
        <v>100</v>
      </c>
      <c r="L59" s="63">
        <v>100</v>
      </c>
      <c r="M59" s="64">
        <v>200</v>
      </c>
      <c r="N59" s="30">
        <v>0.27681324781900163</v>
      </c>
      <c r="O59" s="30">
        <v>0.27640385660805106</v>
      </c>
      <c r="P59" s="31">
        <v>0.27660855221352632</v>
      </c>
      <c r="Q59" s="41"/>
      <c r="R59" s="57">
        <f t="shared" si="2"/>
        <v>68.649685459112391</v>
      </c>
      <c r="S59" s="57">
        <f t="shared" si="3"/>
        <v>68.548156438796653</v>
      </c>
      <c r="T59" s="57">
        <f t="shared" si="4"/>
        <v>68.598920948954529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6490.1161955439111</v>
      </c>
      <c r="F60" s="55">
        <v>6877.1284399666865</v>
      </c>
      <c r="G60" s="56">
        <v>13367.244635510597</v>
      </c>
      <c r="H60" s="54">
        <v>0</v>
      </c>
      <c r="I60" s="55">
        <v>0</v>
      </c>
      <c r="J60" s="56">
        <v>0</v>
      </c>
      <c r="K60" s="54">
        <v>101</v>
      </c>
      <c r="L60" s="55">
        <v>101</v>
      </c>
      <c r="M60" s="56">
        <v>202</v>
      </c>
      <c r="N60" s="32">
        <v>0.25910716207058093</v>
      </c>
      <c r="O60" s="32">
        <v>0.27455798626503858</v>
      </c>
      <c r="P60" s="33">
        <v>0.26683257416780976</v>
      </c>
      <c r="Q60" s="41"/>
      <c r="R60" s="57">
        <f t="shared" si="2"/>
        <v>64.258576193504069</v>
      </c>
      <c r="S60" s="57">
        <f t="shared" si="3"/>
        <v>68.090380593729563</v>
      </c>
      <c r="T60" s="57">
        <f t="shared" si="4"/>
        <v>66.174478393616809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6240.2845450834211</v>
      </c>
      <c r="F61" s="55">
        <v>6786.9493367120876</v>
      </c>
      <c r="G61" s="56">
        <v>13027.23388179551</v>
      </c>
      <c r="H61" s="54">
        <v>0</v>
      </c>
      <c r="I61" s="55">
        <v>0</v>
      </c>
      <c r="J61" s="56">
        <v>0</v>
      </c>
      <c r="K61" s="54">
        <v>101</v>
      </c>
      <c r="L61" s="55">
        <v>101</v>
      </c>
      <c r="M61" s="56">
        <v>202</v>
      </c>
      <c r="N61" s="32">
        <v>0.24913304635433653</v>
      </c>
      <c r="O61" s="32">
        <v>0.27095773461801692</v>
      </c>
      <c r="P61" s="33">
        <v>0.26004539048617675</v>
      </c>
      <c r="Q61" s="41"/>
      <c r="R61" s="57">
        <f t="shared" si="2"/>
        <v>61.784995495875457</v>
      </c>
      <c r="S61" s="57">
        <f t="shared" si="3"/>
        <v>67.197518185268194</v>
      </c>
      <c r="T61" s="57">
        <f t="shared" si="4"/>
        <v>64.491256840571836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5979.4816611718479</v>
      </c>
      <c r="F62" s="55">
        <v>6655.1293774021369</v>
      </c>
      <c r="G62" s="56">
        <v>12634.611038573985</v>
      </c>
      <c r="H62" s="54">
        <v>0</v>
      </c>
      <c r="I62" s="55">
        <v>0</v>
      </c>
      <c r="J62" s="56">
        <v>0</v>
      </c>
      <c r="K62" s="54">
        <v>101</v>
      </c>
      <c r="L62" s="55">
        <v>100</v>
      </c>
      <c r="M62" s="56">
        <v>201</v>
      </c>
      <c r="N62" s="32">
        <v>0.23872092227610381</v>
      </c>
      <c r="O62" s="32">
        <v>0.2683519910242797</v>
      </c>
      <c r="P62" s="33">
        <v>0.25346274752395254</v>
      </c>
      <c r="Q62" s="41"/>
      <c r="R62" s="57">
        <f t="shared" si="2"/>
        <v>59.202788724473741</v>
      </c>
      <c r="S62" s="57">
        <f t="shared" si="3"/>
        <v>66.551293774021374</v>
      </c>
      <c r="T62" s="57">
        <f t="shared" si="4"/>
        <v>62.85876138594022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5831.1326501894227</v>
      </c>
      <c r="F63" s="55">
        <v>6464.174124739553</v>
      </c>
      <c r="G63" s="56">
        <v>12295.306774928977</v>
      </c>
      <c r="H63" s="54">
        <v>0</v>
      </c>
      <c r="I63" s="55">
        <v>0</v>
      </c>
      <c r="J63" s="56">
        <v>0</v>
      </c>
      <c r="K63" s="54">
        <v>99</v>
      </c>
      <c r="L63" s="55">
        <v>100</v>
      </c>
      <c r="M63" s="56">
        <v>199</v>
      </c>
      <c r="N63" s="32">
        <v>0.23750132983827887</v>
      </c>
      <c r="O63" s="32">
        <v>0.26065218244917554</v>
      </c>
      <c r="P63" s="33">
        <v>0.24913492411511137</v>
      </c>
      <c r="Q63" s="41"/>
      <c r="R63" s="57">
        <f t="shared" si="2"/>
        <v>58.900329799893157</v>
      </c>
      <c r="S63" s="57">
        <f t="shared" si="3"/>
        <v>64.64174124739553</v>
      </c>
      <c r="T63" s="57">
        <f t="shared" si="4"/>
        <v>61.785461180547621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5587.3358269497385</v>
      </c>
      <c r="F64" s="55">
        <v>6292.2311104402188</v>
      </c>
      <c r="G64" s="56">
        <v>11879.566937389958</v>
      </c>
      <c r="H64" s="54">
        <v>0</v>
      </c>
      <c r="I64" s="55">
        <v>0</v>
      </c>
      <c r="J64" s="56">
        <v>0</v>
      </c>
      <c r="K64" s="54">
        <v>103</v>
      </c>
      <c r="L64" s="55">
        <v>75</v>
      </c>
      <c r="M64" s="56">
        <v>178</v>
      </c>
      <c r="N64" s="3">
        <v>0.21873378589687356</v>
      </c>
      <c r="O64" s="3">
        <v>0.33829199518495801</v>
      </c>
      <c r="P64" s="4">
        <v>0.26910943587780806</v>
      </c>
      <c r="Q64" s="41"/>
      <c r="R64" s="57">
        <f t="shared" si="2"/>
        <v>54.245978902424646</v>
      </c>
      <c r="S64" s="57">
        <f t="shared" si="3"/>
        <v>83.896414805869583</v>
      </c>
      <c r="T64" s="57">
        <f t="shared" si="4"/>
        <v>66.739140097696392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5112.8914469786141</v>
      </c>
      <c r="F65" s="55">
        <v>5681.3228567716842</v>
      </c>
      <c r="G65" s="56">
        <v>10794.214303750297</v>
      </c>
      <c r="H65" s="54">
        <v>0</v>
      </c>
      <c r="I65" s="55">
        <v>0</v>
      </c>
      <c r="J65" s="56">
        <v>0</v>
      </c>
      <c r="K65" s="54">
        <v>101</v>
      </c>
      <c r="L65" s="55">
        <v>80</v>
      </c>
      <c r="M65" s="56">
        <v>181</v>
      </c>
      <c r="N65" s="3">
        <v>0.20412374029777283</v>
      </c>
      <c r="O65" s="3">
        <v>0.28635699882921795</v>
      </c>
      <c r="P65" s="4">
        <v>0.24046993191388116</v>
      </c>
      <c r="Q65" s="41"/>
      <c r="R65" s="57">
        <f t="shared" si="2"/>
        <v>50.622687593847665</v>
      </c>
      <c r="S65" s="57">
        <f t="shared" si="3"/>
        <v>71.01653570964605</v>
      </c>
      <c r="T65" s="57">
        <f t="shared" si="4"/>
        <v>59.636543114642528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2888.9667497148857</v>
      </c>
      <c r="F66" s="55">
        <v>3616.2719209817524</v>
      </c>
      <c r="G66" s="56">
        <v>6505.2386706966381</v>
      </c>
      <c r="H66" s="54">
        <v>0</v>
      </c>
      <c r="I66" s="55">
        <v>0</v>
      </c>
      <c r="J66" s="56">
        <v>0</v>
      </c>
      <c r="K66" s="54">
        <v>80</v>
      </c>
      <c r="L66" s="55">
        <v>60</v>
      </c>
      <c r="M66" s="56">
        <v>140</v>
      </c>
      <c r="N66" s="3">
        <v>0.14561324343320997</v>
      </c>
      <c r="O66" s="3">
        <v>0.2430290269476984</v>
      </c>
      <c r="P66" s="4">
        <v>0.18736286493941931</v>
      </c>
      <c r="Q66" s="41"/>
      <c r="R66" s="57">
        <f t="shared" si="2"/>
        <v>36.112084371436069</v>
      </c>
      <c r="S66" s="57">
        <f t="shared" si="3"/>
        <v>60.271198683029205</v>
      </c>
      <c r="T66" s="57">
        <f t="shared" si="4"/>
        <v>46.465990504975984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2782.7378397558664</v>
      </c>
      <c r="F67" s="55">
        <v>3464.0653866575808</v>
      </c>
      <c r="G67" s="56">
        <v>6246.8032264134472</v>
      </c>
      <c r="H67" s="54">
        <v>0</v>
      </c>
      <c r="I67" s="55">
        <v>0</v>
      </c>
      <c r="J67" s="56">
        <v>0</v>
      </c>
      <c r="K67" s="54">
        <v>80</v>
      </c>
      <c r="L67" s="55">
        <v>60</v>
      </c>
      <c r="M67" s="56">
        <v>140</v>
      </c>
      <c r="N67" s="3">
        <v>0.14025896369737229</v>
      </c>
      <c r="O67" s="3">
        <v>0.23280009318935355</v>
      </c>
      <c r="P67" s="4">
        <v>0.17991944776536425</v>
      </c>
      <c r="Q67" s="41"/>
      <c r="R67" s="57">
        <f t="shared" si="2"/>
        <v>34.78422299694833</v>
      </c>
      <c r="S67" s="57">
        <f t="shared" si="3"/>
        <v>57.734423110959682</v>
      </c>
      <c r="T67" s="57">
        <f t="shared" si="4"/>
        <v>44.620023045810335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2718.7298107293855</v>
      </c>
      <c r="F68" s="55">
        <v>3383.6764634540555</v>
      </c>
      <c r="G68" s="56">
        <v>6102.4062741834405</v>
      </c>
      <c r="H68" s="54">
        <v>0</v>
      </c>
      <c r="I68" s="55">
        <v>0</v>
      </c>
      <c r="J68" s="56">
        <v>0</v>
      </c>
      <c r="K68" s="54">
        <v>80</v>
      </c>
      <c r="L68" s="55">
        <v>60</v>
      </c>
      <c r="M68" s="56">
        <v>140</v>
      </c>
      <c r="N68" s="3">
        <v>0.13703275255692468</v>
      </c>
      <c r="O68" s="3">
        <v>0.22739761179126716</v>
      </c>
      <c r="P68" s="4">
        <v>0.17576054937164287</v>
      </c>
      <c r="Q68" s="41"/>
      <c r="R68" s="57">
        <f t="shared" si="2"/>
        <v>33.98412263411732</v>
      </c>
      <c r="S68" s="57">
        <f t="shared" si="3"/>
        <v>56.394607724234255</v>
      </c>
      <c r="T68" s="57">
        <f t="shared" si="4"/>
        <v>43.588616244167433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2019.8916674483664</v>
      </c>
      <c r="F69" s="60">
        <v>2692.0000000109253</v>
      </c>
      <c r="G69" s="61">
        <v>4711.891667459292</v>
      </c>
      <c r="H69" s="66">
        <v>0</v>
      </c>
      <c r="I69" s="60">
        <v>0</v>
      </c>
      <c r="J69" s="61">
        <v>0</v>
      </c>
      <c r="K69" s="66">
        <v>81</v>
      </c>
      <c r="L69" s="60">
        <v>60</v>
      </c>
      <c r="M69" s="61">
        <v>141</v>
      </c>
      <c r="N69" s="6">
        <v>0.10055215389527909</v>
      </c>
      <c r="O69" s="6">
        <v>0.1809139784953579</v>
      </c>
      <c r="P69" s="7">
        <v>0.1347486750016956</v>
      </c>
      <c r="Q69" s="41"/>
      <c r="R69" s="57">
        <f t="shared" si="2"/>
        <v>24.936934166029214</v>
      </c>
      <c r="S69" s="57">
        <f t="shared" si="3"/>
        <v>44.866666666848758</v>
      </c>
      <c r="T69" s="57">
        <f t="shared" si="4"/>
        <v>33.41767140042051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7086.999999958608</v>
      </c>
      <c r="F70" s="55">
        <v>6499.2727473891046</v>
      </c>
      <c r="G70" s="64">
        <v>13586.272747347713</v>
      </c>
      <c r="H70" s="65">
        <v>398</v>
      </c>
      <c r="I70" s="63">
        <v>398</v>
      </c>
      <c r="J70" s="64">
        <v>796</v>
      </c>
      <c r="K70" s="65">
        <v>0</v>
      </c>
      <c r="L70" s="63">
        <v>0</v>
      </c>
      <c r="M70" s="64">
        <v>0</v>
      </c>
      <c r="N70" s="15">
        <v>8.2437651218576768E-2</v>
      </c>
      <c r="O70" s="15">
        <v>7.5601069553660721E-2</v>
      </c>
      <c r="P70" s="16">
        <v>7.9019360386118745E-2</v>
      </c>
      <c r="Q70" s="41"/>
      <c r="R70" s="57">
        <f t="shared" si="2"/>
        <v>17.806532663212582</v>
      </c>
      <c r="S70" s="57">
        <f t="shared" si="3"/>
        <v>16.329831023590714</v>
      </c>
      <c r="T70" s="57">
        <f t="shared" si="4"/>
        <v>17.06818184340165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10241.745072825543</v>
      </c>
      <c r="F71" s="55">
        <v>10159.206306729604</v>
      </c>
      <c r="G71" s="56">
        <v>20400.951379555147</v>
      </c>
      <c r="H71" s="54">
        <v>396</v>
      </c>
      <c r="I71" s="55">
        <v>398</v>
      </c>
      <c r="J71" s="56">
        <v>794</v>
      </c>
      <c r="K71" s="54">
        <v>0</v>
      </c>
      <c r="L71" s="55">
        <v>0</v>
      </c>
      <c r="M71" s="56">
        <v>0</v>
      </c>
      <c r="N71" s="3">
        <v>0.11973607688956162</v>
      </c>
      <c r="O71" s="3">
        <v>0.11817427771647129</v>
      </c>
      <c r="P71" s="4">
        <v>0.11895321030153901</v>
      </c>
      <c r="Q71" s="41"/>
      <c r="R71" s="57">
        <f t="shared" ref="R71:R86" si="8">+E71/(H71+K71)</f>
        <v>25.862992608145309</v>
      </c>
      <c r="S71" s="57">
        <f t="shared" ref="S71:S86" si="9">+F71/(I71+L71)</f>
        <v>25.5256439867578</v>
      </c>
      <c r="T71" s="57">
        <f t="shared" ref="T71:T86" si="10">+G71/(J71+M71)</f>
        <v>25.693893425132426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16352.501921428877</v>
      </c>
      <c r="F72" s="55">
        <v>16543.022314959246</v>
      </c>
      <c r="G72" s="56">
        <v>32895.524236388126</v>
      </c>
      <c r="H72" s="54">
        <v>398</v>
      </c>
      <c r="I72" s="55">
        <v>404</v>
      </c>
      <c r="J72" s="56">
        <v>802</v>
      </c>
      <c r="K72" s="54">
        <v>0</v>
      </c>
      <c r="L72" s="55">
        <v>0</v>
      </c>
      <c r="M72" s="56">
        <v>0</v>
      </c>
      <c r="N72" s="3">
        <v>0.19021614928146377</v>
      </c>
      <c r="O72" s="3">
        <v>0.18957442146772147</v>
      </c>
      <c r="P72" s="4">
        <v>0.18989288489648637</v>
      </c>
      <c r="Q72" s="41"/>
      <c r="R72" s="57">
        <f t="shared" si="8"/>
        <v>41.086688244796171</v>
      </c>
      <c r="S72" s="57">
        <f t="shared" si="9"/>
        <v>40.948075037027834</v>
      </c>
      <c r="T72" s="57">
        <f t="shared" si="10"/>
        <v>41.016863137641053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18954.293978600148</v>
      </c>
      <c r="F73" s="55">
        <v>18789.502914802248</v>
      </c>
      <c r="G73" s="56">
        <v>37743.796893402396</v>
      </c>
      <c r="H73" s="54">
        <v>394</v>
      </c>
      <c r="I73" s="55">
        <v>400</v>
      </c>
      <c r="J73" s="56">
        <v>794</v>
      </c>
      <c r="K73" s="54">
        <v>0</v>
      </c>
      <c r="L73" s="55">
        <v>0</v>
      </c>
      <c r="M73" s="56">
        <v>0</v>
      </c>
      <c r="N73" s="3">
        <v>0.22271919038588253</v>
      </c>
      <c r="O73" s="3">
        <v>0.21747109855095195</v>
      </c>
      <c r="P73" s="4">
        <v>0.22007531540606864</v>
      </c>
      <c r="Q73" s="41"/>
      <c r="R73" s="57">
        <f t="shared" si="8"/>
        <v>48.107345123350626</v>
      </c>
      <c r="S73" s="57">
        <f t="shared" si="9"/>
        <v>46.973757287005618</v>
      </c>
      <c r="T73" s="57">
        <f t="shared" si="10"/>
        <v>47.536268127710827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20538.495774645184</v>
      </c>
      <c r="F74" s="55">
        <v>21829.978023253931</v>
      </c>
      <c r="G74" s="56">
        <v>42368.473797899118</v>
      </c>
      <c r="H74" s="54">
        <v>396</v>
      </c>
      <c r="I74" s="55">
        <v>398</v>
      </c>
      <c r="J74" s="56">
        <v>794</v>
      </c>
      <c r="K74" s="54">
        <v>0</v>
      </c>
      <c r="L74" s="55">
        <v>0</v>
      </c>
      <c r="M74" s="56">
        <v>0</v>
      </c>
      <c r="N74" s="3">
        <v>0.24011522370282903</v>
      </c>
      <c r="O74" s="3">
        <v>0.25393143987592975</v>
      </c>
      <c r="P74" s="4">
        <v>0.24704073256541606</v>
      </c>
      <c r="Q74" s="41"/>
      <c r="R74" s="57">
        <f t="shared" si="8"/>
        <v>51.864888319811072</v>
      </c>
      <c r="S74" s="57">
        <f t="shared" si="9"/>
        <v>54.84919101320083</v>
      </c>
      <c r="T74" s="57">
        <f t="shared" si="10"/>
        <v>53.360798234129874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21501.149572166065</v>
      </c>
      <c r="F75" s="55">
        <v>23000.315646007752</v>
      </c>
      <c r="G75" s="56">
        <v>44501.46521817382</v>
      </c>
      <c r="H75" s="54">
        <v>390</v>
      </c>
      <c r="I75" s="55">
        <v>394</v>
      </c>
      <c r="J75" s="56">
        <v>784</v>
      </c>
      <c r="K75" s="54">
        <v>0</v>
      </c>
      <c r="L75" s="55">
        <v>0</v>
      </c>
      <c r="M75" s="56">
        <v>0</v>
      </c>
      <c r="N75" s="3">
        <v>0.25523681828307293</v>
      </c>
      <c r="O75" s="3">
        <v>0.27026127615632345</v>
      </c>
      <c r="P75" s="4">
        <v>0.26278737491835447</v>
      </c>
      <c r="Q75" s="41"/>
      <c r="R75" s="57">
        <f t="shared" si="8"/>
        <v>55.131152749143759</v>
      </c>
      <c r="S75" s="57">
        <f t="shared" si="9"/>
        <v>58.376435649765867</v>
      </c>
      <c r="T75" s="57">
        <f t="shared" si="10"/>
        <v>56.762072982364565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25578.590212001913</v>
      </c>
      <c r="F76" s="55">
        <v>29929.521587467611</v>
      </c>
      <c r="G76" s="56">
        <v>55508.111799469523</v>
      </c>
      <c r="H76" s="54">
        <v>398</v>
      </c>
      <c r="I76" s="55">
        <v>398</v>
      </c>
      <c r="J76" s="56">
        <v>796</v>
      </c>
      <c r="K76" s="54">
        <v>0</v>
      </c>
      <c r="L76" s="55">
        <v>0</v>
      </c>
      <c r="M76" s="56">
        <v>0</v>
      </c>
      <c r="N76" s="3">
        <v>0.29753617871768462</v>
      </c>
      <c r="O76" s="3">
        <v>0.34814723603512482</v>
      </c>
      <c r="P76" s="4">
        <v>0.32284170737640472</v>
      </c>
      <c r="Q76" s="41"/>
      <c r="R76" s="57">
        <f t="shared" si="8"/>
        <v>64.267814603019886</v>
      </c>
      <c r="S76" s="57">
        <f t="shared" si="9"/>
        <v>75.199802983586963</v>
      </c>
      <c r="T76" s="57">
        <f t="shared" si="10"/>
        <v>69.733808793303425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27944.506893576228</v>
      </c>
      <c r="F77" s="55">
        <v>31586.502403246886</v>
      </c>
      <c r="G77" s="56">
        <v>59531.009296823118</v>
      </c>
      <c r="H77" s="54">
        <v>398</v>
      </c>
      <c r="I77" s="55">
        <v>398</v>
      </c>
      <c r="J77" s="56">
        <v>796</v>
      </c>
      <c r="K77" s="54">
        <v>0</v>
      </c>
      <c r="L77" s="55">
        <v>0</v>
      </c>
      <c r="M77" s="56">
        <v>0</v>
      </c>
      <c r="N77" s="3">
        <v>0.325057078140427</v>
      </c>
      <c r="O77" s="3">
        <v>0.36742162668954598</v>
      </c>
      <c r="P77" s="4">
        <v>0.34623935241498649</v>
      </c>
      <c r="Q77" s="41"/>
      <c r="R77" s="57">
        <f t="shared" si="8"/>
        <v>70.212328878332229</v>
      </c>
      <c r="S77" s="57">
        <f t="shared" si="9"/>
        <v>79.363071364941931</v>
      </c>
      <c r="T77" s="57">
        <f t="shared" si="10"/>
        <v>74.787700121637087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24946.01249276214</v>
      </c>
      <c r="F78" s="55">
        <v>34238.742372545763</v>
      </c>
      <c r="G78" s="56">
        <v>59184.754865307899</v>
      </c>
      <c r="H78" s="54">
        <v>396</v>
      </c>
      <c r="I78" s="55">
        <v>396</v>
      </c>
      <c r="J78" s="56">
        <v>792</v>
      </c>
      <c r="K78" s="54">
        <v>0</v>
      </c>
      <c r="L78" s="55">
        <v>0</v>
      </c>
      <c r="M78" s="56">
        <v>0</v>
      </c>
      <c r="N78" s="3">
        <v>0.29164343075152144</v>
      </c>
      <c r="O78" s="3">
        <v>0.40028458628584179</v>
      </c>
      <c r="P78" s="4">
        <v>0.34596400851868159</v>
      </c>
      <c r="Q78" s="41"/>
      <c r="R78" s="57">
        <f t="shared" si="8"/>
        <v>62.994981042328639</v>
      </c>
      <c r="S78" s="57">
        <f t="shared" si="9"/>
        <v>86.461470637741826</v>
      </c>
      <c r="T78" s="57">
        <f t="shared" si="10"/>
        <v>74.728225840035222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23826.346127715318</v>
      </c>
      <c r="F79" s="55">
        <v>32568.000329061888</v>
      </c>
      <c r="G79" s="56">
        <v>56394.346456777203</v>
      </c>
      <c r="H79" s="54">
        <v>402</v>
      </c>
      <c r="I79" s="55">
        <v>398</v>
      </c>
      <c r="J79" s="56">
        <v>800</v>
      </c>
      <c r="K79" s="54">
        <v>0</v>
      </c>
      <c r="L79" s="55">
        <v>0</v>
      </c>
      <c r="M79" s="56">
        <v>0</v>
      </c>
      <c r="N79" s="3">
        <v>0.27439591541960706</v>
      </c>
      <c r="O79" s="3">
        <v>0.37883864146033275</v>
      </c>
      <c r="P79" s="4">
        <v>0.32635617162486807</v>
      </c>
      <c r="Q79" s="41"/>
      <c r="R79" s="57">
        <f t="shared" si="8"/>
        <v>59.269517730635123</v>
      </c>
      <c r="S79" s="57">
        <f t="shared" si="9"/>
        <v>81.829146555431876</v>
      </c>
      <c r="T79" s="57">
        <f t="shared" si="10"/>
        <v>70.492933070971503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19937.76757111261</v>
      </c>
      <c r="F80" s="55">
        <v>27875.513096096984</v>
      </c>
      <c r="G80" s="56">
        <v>47813.28066720959</v>
      </c>
      <c r="H80" s="54">
        <v>402</v>
      </c>
      <c r="I80" s="55">
        <v>402</v>
      </c>
      <c r="J80" s="56">
        <v>804</v>
      </c>
      <c r="K80" s="54">
        <v>0</v>
      </c>
      <c r="L80" s="55">
        <v>0</v>
      </c>
      <c r="M80" s="56">
        <v>0</v>
      </c>
      <c r="N80" s="3">
        <v>0.22961313307435749</v>
      </c>
      <c r="O80" s="3">
        <v>0.32102811286273475</v>
      </c>
      <c r="P80" s="4">
        <v>0.27532062296854609</v>
      </c>
      <c r="Q80" s="41"/>
      <c r="R80" s="57">
        <f t="shared" si="8"/>
        <v>49.596436744061222</v>
      </c>
      <c r="S80" s="57">
        <f t="shared" si="9"/>
        <v>69.342072378350707</v>
      </c>
      <c r="T80" s="57">
        <f t="shared" si="10"/>
        <v>59.469254561205958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17847.240247764159</v>
      </c>
      <c r="F81" s="55">
        <v>26185.332361326451</v>
      </c>
      <c r="G81" s="56">
        <v>44032.57260909061</v>
      </c>
      <c r="H81" s="54">
        <v>402</v>
      </c>
      <c r="I81" s="55">
        <v>400</v>
      </c>
      <c r="J81" s="56">
        <v>802</v>
      </c>
      <c r="K81" s="54">
        <v>0</v>
      </c>
      <c r="L81" s="55">
        <v>0</v>
      </c>
      <c r="M81" s="56">
        <v>0</v>
      </c>
      <c r="N81" s="3">
        <v>0.20553759268200847</v>
      </c>
      <c r="O81" s="3">
        <v>0.30307097640424135</v>
      </c>
      <c r="P81" s="4">
        <v>0.25418267184521687</v>
      </c>
      <c r="Q81" s="41"/>
      <c r="R81" s="57">
        <f t="shared" si="8"/>
        <v>44.396120019313827</v>
      </c>
      <c r="S81" s="57">
        <f t="shared" si="9"/>
        <v>65.463330903316134</v>
      </c>
      <c r="T81" s="57">
        <f t="shared" si="10"/>
        <v>54.903457118566848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16314.977488185523</v>
      </c>
      <c r="F82" s="55">
        <v>24936.770814457632</v>
      </c>
      <c r="G82" s="56">
        <v>41251.748302643158</v>
      </c>
      <c r="H82" s="54">
        <v>404</v>
      </c>
      <c r="I82" s="55">
        <v>394</v>
      </c>
      <c r="J82" s="56">
        <v>798</v>
      </c>
      <c r="K82" s="54">
        <v>0</v>
      </c>
      <c r="L82" s="55">
        <v>0</v>
      </c>
      <c r="M82" s="56">
        <v>0</v>
      </c>
      <c r="N82" s="3">
        <v>0.18696114650010912</v>
      </c>
      <c r="O82" s="3">
        <v>0.29301526149719909</v>
      </c>
      <c r="P82" s="4">
        <v>0.23932370453125382</v>
      </c>
      <c r="Q82" s="41"/>
      <c r="R82" s="57">
        <f t="shared" si="8"/>
        <v>40.38360764402357</v>
      </c>
      <c r="S82" s="57">
        <f t="shared" si="9"/>
        <v>63.291296483395001</v>
      </c>
      <c r="T82" s="57">
        <f t="shared" si="10"/>
        <v>51.693920178750822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12964.643576750632</v>
      </c>
      <c r="F83" s="55">
        <v>19064.044906615862</v>
      </c>
      <c r="G83" s="56">
        <v>32028.688483366495</v>
      </c>
      <c r="H83" s="54">
        <v>400</v>
      </c>
      <c r="I83" s="55">
        <v>402</v>
      </c>
      <c r="J83" s="56">
        <v>802</v>
      </c>
      <c r="K83" s="54">
        <v>0</v>
      </c>
      <c r="L83" s="55">
        <v>0</v>
      </c>
      <c r="M83" s="56">
        <v>0</v>
      </c>
      <c r="N83" s="3">
        <v>0.15005374510128047</v>
      </c>
      <c r="O83" s="3">
        <v>0.21955091333397667</v>
      </c>
      <c r="P83" s="4">
        <v>0.18488898404086135</v>
      </c>
      <c r="Q83" s="41"/>
      <c r="R83" s="57">
        <f t="shared" si="8"/>
        <v>32.41160894187658</v>
      </c>
      <c r="S83" s="57">
        <f t="shared" si="9"/>
        <v>47.422997280138958</v>
      </c>
      <c r="T83" s="57">
        <f t="shared" si="10"/>
        <v>39.936020552826051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5730.9933507601663</v>
      </c>
      <c r="F84" s="60">
        <v>7833.9999999624733</v>
      </c>
      <c r="G84" s="61">
        <v>13564.99335072264</v>
      </c>
      <c r="H84" s="66">
        <v>400</v>
      </c>
      <c r="I84" s="60">
        <v>400</v>
      </c>
      <c r="J84" s="61">
        <v>800</v>
      </c>
      <c r="K84" s="66">
        <v>0</v>
      </c>
      <c r="L84" s="60">
        <v>0</v>
      </c>
      <c r="M84" s="61">
        <v>0</v>
      </c>
      <c r="N84" s="6">
        <v>6.6330941559724146E-2</v>
      </c>
      <c r="O84" s="6">
        <v>9.0671296295861958E-2</v>
      </c>
      <c r="P84" s="7">
        <v>7.8501118927793059E-2</v>
      </c>
      <c r="Q84" s="41"/>
      <c r="R84" s="57">
        <f t="shared" si="8"/>
        <v>14.327483376900416</v>
      </c>
      <c r="S84" s="57">
        <f t="shared" si="9"/>
        <v>19.584999999906184</v>
      </c>
      <c r="T84" s="57">
        <f t="shared" si="10"/>
        <v>16.956241688403299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2141.2446504903105</v>
      </c>
      <c r="F85" s="55">
        <v>4662.0547170729933</v>
      </c>
      <c r="G85" s="64">
        <v>6803.2993675633043</v>
      </c>
      <c r="H85" s="68">
        <v>80</v>
      </c>
      <c r="I85" s="63">
        <v>80</v>
      </c>
      <c r="J85" s="64">
        <v>160</v>
      </c>
      <c r="K85" s="68">
        <v>0</v>
      </c>
      <c r="L85" s="63">
        <v>0</v>
      </c>
      <c r="M85" s="64">
        <v>0</v>
      </c>
      <c r="N85" s="3">
        <v>0.12391462097744853</v>
      </c>
      <c r="O85" s="3">
        <v>0.26979483316394637</v>
      </c>
      <c r="P85" s="4">
        <v>0.19685472707069746</v>
      </c>
      <c r="Q85" s="41"/>
      <c r="R85" s="57">
        <f t="shared" si="8"/>
        <v>26.765558131128881</v>
      </c>
      <c r="S85" s="57">
        <f t="shared" si="9"/>
        <v>58.275683963412419</v>
      </c>
      <c r="T85" s="57">
        <f t="shared" si="10"/>
        <v>42.520621047270652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1961.9895581011378</v>
      </c>
      <c r="F86" s="60">
        <v>4426.9999999957117</v>
      </c>
      <c r="G86" s="61">
        <v>6388.9895580968496</v>
      </c>
      <c r="H86" s="69">
        <v>80</v>
      </c>
      <c r="I86" s="60">
        <v>80</v>
      </c>
      <c r="J86" s="61">
        <v>160</v>
      </c>
      <c r="K86" s="69">
        <v>0</v>
      </c>
      <c r="L86" s="60">
        <v>0</v>
      </c>
      <c r="M86" s="61">
        <v>0</v>
      </c>
      <c r="N86" s="6">
        <v>0.11354106239011215</v>
      </c>
      <c r="O86" s="6">
        <v>0.25619212962938148</v>
      </c>
      <c r="P86" s="7">
        <v>0.18486659600974681</v>
      </c>
      <c r="Q86" s="41"/>
      <c r="R86" s="57">
        <f t="shared" si="8"/>
        <v>24.524869476264222</v>
      </c>
      <c r="S86" s="57">
        <f t="shared" si="9"/>
        <v>55.337499999946395</v>
      </c>
      <c r="T86" s="57">
        <f t="shared" si="10"/>
        <v>39.931184738105308</v>
      </c>
    </row>
    <row r="87" spans="2:20" x14ac:dyDescent="0.25">
      <c r="B87" s="28" t="s">
        <v>85</v>
      </c>
      <c r="Q87" s="72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1411654.9789665304</v>
      </c>
    </row>
    <row r="91" spans="2:20" x14ac:dyDescent="0.25">
      <c r="C91" t="s">
        <v>109</v>
      </c>
      <c r="D91" s="75">
        <f>SUMPRODUCT(((((J5:J86)*216)+((M5:M86)*248))*((D5:D86))/1000))</f>
        <v>5505850.5348800011</v>
      </c>
    </row>
    <row r="92" spans="2:20" x14ac:dyDescent="0.25">
      <c r="C92" t="s">
        <v>108</v>
      </c>
      <c r="D92" s="39">
        <f>+D90/D91</f>
        <v>0.25639180904450343</v>
      </c>
    </row>
    <row r="93" spans="2:20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80" zoomScaleNormal="80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4" width="12" style="49" customWidth="1"/>
    <col min="5" max="16" width="10" style="49" customWidth="1"/>
    <col min="17" max="17" width="18.8554687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+'[1]13'!$G$176</f>
        <v>0.33605318599560163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923.99999999594661</v>
      </c>
      <c r="F5" s="55">
        <v>1335.7865445956927</v>
      </c>
      <c r="G5" s="56">
        <v>2259.7865445916395</v>
      </c>
      <c r="H5" s="55">
        <v>80</v>
      </c>
      <c r="I5" s="55">
        <v>80</v>
      </c>
      <c r="J5" s="56">
        <v>160</v>
      </c>
      <c r="K5" s="55">
        <v>0</v>
      </c>
      <c r="L5" s="55">
        <v>0</v>
      </c>
      <c r="M5" s="56">
        <v>0</v>
      </c>
      <c r="N5" s="32">
        <v>5.347222222198765E-2</v>
      </c>
      <c r="O5" s="32">
        <v>7.7302462071509995E-2</v>
      </c>
      <c r="P5" s="33">
        <v>6.5387342146748823E-2</v>
      </c>
      <c r="Q5" s="41"/>
      <c r="R5" s="57">
        <f>+E5/(H5+K5)</f>
        <v>11.549999999949332</v>
      </c>
      <c r="S5" s="57">
        <f>+F5/(I5+L5)</f>
        <v>16.697331807446158</v>
      </c>
      <c r="T5" s="57">
        <f t="shared" ref="T5" si="0">+G5/(J5+M5)</f>
        <v>14.123665903697747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1667.1174346640967</v>
      </c>
      <c r="F6" s="55">
        <v>2518.9766147461851</v>
      </c>
      <c r="G6" s="56">
        <v>4186.0940494102815</v>
      </c>
      <c r="H6" s="55">
        <v>80</v>
      </c>
      <c r="I6" s="55">
        <v>79</v>
      </c>
      <c r="J6" s="56">
        <v>159</v>
      </c>
      <c r="K6" s="55">
        <v>0</v>
      </c>
      <c r="L6" s="55">
        <v>0</v>
      </c>
      <c r="M6" s="56">
        <v>0</v>
      </c>
      <c r="N6" s="32">
        <v>9.6476703394913002E-2</v>
      </c>
      <c r="O6" s="32">
        <v>0.14761935154396302</v>
      </c>
      <c r="P6" s="33">
        <v>0.12188720153186237</v>
      </c>
      <c r="Q6" s="41"/>
      <c r="R6" s="57">
        <f t="shared" ref="R6:R70" si="1">+E6/(H6+K6)</f>
        <v>20.838967933301209</v>
      </c>
      <c r="S6" s="57">
        <f t="shared" ref="S6:S70" si="2">+F6/(I6+L6)</f>
        <v>31.885779933496014</v>
      </c>
      <c r="T6" s="57">
        <f t="shared" ref="T6:T70" si="3">+G6/(J6+M6)</f>
        <v>26.327635530882272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2232.5679063052858</v>
      </c>
      <c r="F7" s="55">
        <v>3041.435131381716</v>
      </c>
      <c r="G7" s="56">
        <v>5274.0030376870018</v>
      </c>
      <c r="H7" s="55">
        <v>80</v>
      </c>
      <c r="I7" s="55">
        <v>80</v>
      </c>
      <c r="J7" s="56">
        <v>160</v>
      </c>
      <c r="K7" s="55">
        <v>0</v>
      </c>
      <c r="L7" s="55">
        <v>0</v>
      </c>
      <c r="M7" s="56">
        <v>0</v>
      </c>
      <c r="N7" s="32">
        <v>0.12919953161488923</v>
      </c>
      <c r="O7" s="32">
        <v>0.17600897751051597</v>
      </c>
      <c r="P7" s="33">
        <v>0.1526042545627026</v>
      </c>
      <c r="Q7" s="41"/>
      <c r="R7" s="57">
        <f t="shared" si="1"/>
        <v>27.907098828816071</v>
      </c>
      <c r="S7" s="57">
        <f t="shared" si="2"/>
        <v>38.017939142271452</v>
      </c>
      <c r="T7" s="57">
        <f t="shared" si="3"/>
        <v>32.96251898554376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2777.3481003554075</v>
      </c>
      <c r="F8" s="55">
        <v>3395.075371707283</v>
      </c>
      <c r="G8" s="56">
        <v>6172.4234720626901</v>
      </c>
      <c r="H8" s="55">
        <v>80</v>
      </c>
      <c r="I8" s="55">
        <v>80</v>
      </c>
      <c r="J8" s="56">
        <v>160</v>
      </c>
      <c r="K8" s="55">
        <v>0</v>
      </c>
      <c r="L8" s="55">
        <v>0</v>
      </c>
      <c r="M8" s="56">
        <v>0</v>
      </c>
      <c r="N8" s="32">
        <v>0.16072616321501201</v>
      </c>
      <c r="O8" s="32">
        <v>0.19647426919602332</v>
      </c>
      <c r="P8" s="33">
        <v>0.17860021620551766</v>
      </c>
      <c r="Q8" s="41"/>
      <c r="R8" s="57">
        <f t="shared" si="1"/>
        <v>34.716851254442595</v>
      </c>
      <c r="S8" s="57">
        <f t="shared" si="2"/>
        <v>42.438442146341039</v>
      </c>
      <c r="T8" s="57">
        <f t="shared" si="3"/>
        <v>38.57764670039181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3921.3105833142595</v>
      </c>
      <c r="F9" s="55">
        <v>3725.3720602755584</v>
      </c>
      <c r="G9" s="56">
        <v>7646.6826435898183</v>
      </c>
      <c r="H9" s="55">
        <v>80</v>
      </c>
      <c r="I9" s="55">
        <v>80</v>
      </c>
      <c r="J9" s="56">
        <v>160</v>
      </c>
      <c r="K9" s="55">
        <v>0</v>
      </c>
      <c r="L9" s="55">
        <v>0</v>
      </c>
      <c r="M9" s="56">
        <v>0</v>
      </c>
      <c r="N9" s="32">
        <v>0.22692769579364927</v>
      </c>
      <c r="O9" s="32">
        <v>0.2155886608955763</v>
      </c>
      <c r="P9" s="33">
        <v>0.22125817834461281</v>
      </c>
      <c r="Q9" s="41"/>
      <c r="R9" s="57">
        <f t="shared" si="1"/>
        <v>49.016382291428243</v>
      </c>
      <c r="S9" s="57">
        <f t="shared" si="2"/>
        <v>46.56715075344448</v>
      </c>
      <c r="T9" s="57">
        <f t="shared" si="3"/>
        <v>47.791766522436362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4449.1558201645503</v>
      </c>
      <c r="F10" s="55">
        <v>4240.5638645559948</v>
      </c>
      <c r="G10" s="56">
        <v>8689.719684720545</v>
      </c>
      <c r="H10" s="55">
        <v>80</v>
      </c>
      <c r="I10" s="55">
        <v>80</v>
      </c>
      <c r="J10" s="56">
        <v>160</v>
      </c>
      <c r="K10" s="55">
        <v>0</v>
      </c>
      <c r="L10" s="55">
        <v>0</v>
      </c>
      <c r="M10" s="56">
        <v>0</v>
      </c>
      <c r="N10" s="32">
        <v>0.25747429514841147</v>
      </c>
      <c r="O10" s="32">
        <v>0.2454030014210645</v>
      </c>
      <c r="P10" s="33">
        <v>0.251438648284738</v>
      </c>
      <c r="Q10" s="41"/>
      <c r="R10" s="57">
        <f t="shared" si="1"/>
        <v>55.614447752056876</v>
      </c>
      <c r="S10" s="57">
        <f t="shared" si="2"/>
        <v>53.007048306949933</v>
      </c>
      <c r="T10" s="57">
        <f t="shared" si="3"/>
        <v>54.310748029503408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5597.7138909865516</v>
      </c>
      <c r="F11" s="55">
        <v>5574.3586317031659</v>
      </c>
      <c r="G11" s="56">
        <v>11172.072522689718</v>
      </c>
      <c r="H11" s="55">
        <v>80</v>
      </c>
      <c r="I11" s="55">
        <v>80</v>
      </c>
      <c r="J11" s="56">
        <v>160</v>
      </c>
      <c r="K11" s="55">
        <v>0</v>
      </c>
      <c r="L11" s="55">
        <v>0</v>
      </c>
      <c r="M11" s="56">
        <v>0</v>
      </c>
      <c r="N11" s="32">
        <v>0.32394177609875879</v>
      </c>
      <c r="O11" s="32">
        <v>0.32259019859393323</v>
      </c>
      <c r="P11" s="33">
        <v>0.32326598734634598</v>
      </c>
      <c r="Q11" s="41"/>
      <c r="R11" s="57">
        <f t="shared" si="1"/>
        <v>69.971423637331895</v>
      </c>
      <c r="S11" s="57">
        <f t="shared" si="2"/>
        <v>69.679482896289571</v>
      </c>
      <c r="T11" s="57">
        <f t="shared" si="3"/>
        <v>69.82545326681074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5970.4057340780864</v>
      </c>
      <c r="F12" s="55">
        <v>5680.5065307391524</v>
      </c>
      <c r="G12" s="56">
        <v>11650.912264817238</v>
      </c>
      <c r="H12" s="55">
        <v>79</v>
      </c>
      <c r="I12" s="55">
        <v>79</v>
      </c>
      <c r="J12" s="56">
        <v>158</v>
      </c>
      <c r="K12" s="55">
        <v>0</v>
      </c>
      <c r="L12" s="55">
        <v>0</v>
      </c>
      <c r="M12" s="56">
        <v>0</v>
      </c>
      <c r="N12" s="32">
        <v>0.34988313022023476</v>
      </c>
      <c r="O12" s="32">
        <v>0.33289419425334932</v>
      </c>
      <c r="P12" s="33">
        <v>0.34138866223679204</v>
      </c>
      <c r="Q12" s="41"/>
      <c r="R12" s="57">
        <f t="shared" si="1"/>
        <v>75.574756127570708</v>
      </c>
      <c r="S12" s="57">
        <f t="shared" si="2"/>
        <v>71.905145958723452</v>
      </c>
      <c r="T12" s="57">
        <f t="shared" si="3"/>
        <v>73.739951043147073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6165.3653202240912</v>
      </c>
      <c r="F13" s="55">
        <v>5781.7729045301548</v>
      </c>
      <c r="G13" s="56">
        <v>11947.138224754246</v>
      </c>
      <c r="H13" s="55">
        <v>73</v>
      </c>
      <c r="I13" s="55">
        <v>77</v>
      </c>
      <c r="J13" s="56">
        <v>150</v>
      </c>
      <c r="K13" s="55">
        <v>0</v>
      </c>
      <c r="L13" s="55">
        <v>0</v>
      </c>
      <c r="M13" s="56">
        <v>0</v>
      </c>
      <c r="N13" s="32">
        <v>0.39100490361644413</v>
      </c>
      <c r="O13" s="32">
        <v>0.34762944351431907</v>
      </c>
      <c r="P13" s="33">
        <v>0.36873883409735325</v>
      </c>
      <c r="Q13" s="41"/>
      <c r="R13" s="57">
        <f t="shared" si="1"/>
        <v>84.457059181151934</v>
      </c>
      <c r="S13" s="57">
        <f t="shared" si="2"/>
        <v>75.087959799092914</v>
      </c>
      <c r="T13" s="57">
        <f t="shared" si="3"/>
        <v>79.64758816502831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7249.381815510571</v>
      </c>
      <c r="F14" s="55">
        <v>6918.9285506427932</v>
      </c>
      <c r="G14" s="56">
        <v>14168.310366153364</v>
      </c>
      <c r="H14" s="55">
        <v>80</v>
      </c>
      <c r="I14" s="55">
        <v>75</v>
      </c>
      <c r="J14" s="56">
        <v>155</v>
      </c>
      <c r="K14" s="55">
        <v>0</v>
      </c>
      <c r="L14" s="55">
        <v>0</v>
      </c>
      <c r="M14" s="56">
        <v>0</v>
      </c>
      <c r="N14" s="32">
        <v>0.41952441061982471</v>
      </c>
      <c r="O14" s="32">
        <v>0.42709435497795017</v>
      </c>
      <c r="P14" s="33">
        <v>0.42318728692214347</v>
      </c>
      <c r="Q14" s="41"/>
      <c r="R14" s="57">
        <f t="shared" si="1"/>
        <v>90.617272693882143</v>
      </c>
      <c r="S14" s="57">
        <f t="shared" si="2"/>
        <v>92.252380675237248</v>
      </c>
      <c r="T14" s="57">
        <f t="shared" si="3"/>
        <v>91.408453975182994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12695.153058065596</v>
      </c>
      <c r="F15" s="55">
        <v>11563.531155287166</v>
      </c>
      <c r="G15" s="56">
        <v>24258.684213352761</v>
      </c>
      <c r="H15" s="55">
        <v>159</v>
      </c>
      <c r="I15" s="55">
        <v>159</v>
      </c>
      <c r="J15" s="56">
        <v>318</v>
      </c>
      <c r="K15" s="55">
        <v>80</v>
      </c>
      <c r="L15" s="55">
        <v>81</v>
      </c>
      <c r="M15" s="56">
        <v>161</v>
      </c>
      <c r="N15" s="32">
        <v>0.23429708139055064</v>
      </c>
      <c r="O15" s="32">
        <v>0.21243994626850321</v>
      </c>
      <c r="P15" s="33">
        <v>0.22334356092429072</v>
      </c>
      <c r="Q15" s="41"/>
      <c r="R15" s="57">
        <f t="shared" si="1"/>
        <v>53.117795222031781</v>
      </c>
      <c r="S15" s="57">
        <f t="shared" si="2"/>
        <v>48.181379813696523</v>
      </c>
      <c r="T15" s="57">
        <f t="shared" si="3"/>
        <v>50.644434683408683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23848.84982126443</v>
      </c>
      <c r="F16" s="55">
        <v>22655.973942026278</v>
      </c>
      <c r="G16" s="56">
        <v>46504.823763290711</v>
      </c>
      <c r="H16" s="55">
        <v>157</v>
      </c>
      <c r="I16" s="55">
        <v>160</v>
      </c>
      <c r="J16" s="56">
        <v>317</v>
      </c>
      <c r="K16" s="55">
        <v>160</v>
      </c>
      <c r="L16" s="55">
        <v>179</v>
      </c>
      <c r="M16" s="56">
        <v>339</v>
      </c>
      <c r="N16" s="32">
        <v>0.32406851045309859</v>
      </c>
      <c r="O16" s="32">
        <v>0.28695883501401204</v>
      </c>
      <c r="P16" s="33">
        <v>0.30486170392339723</v>
      </c>
      <c r="Q16" s="41"/>
      <c r="R16" s="57">
        <f t="shared" si="1"/>
        <v>75.232964735849933</v>
      </c>
      <c r="S16" s="57">
        <f t="shared" si="2"/>
        <v>66.831781539900518</v>
      </c>
      <c r="T16" s="57">
        <f t="shared" si="3"/>
        <v>70.891499639162674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25871.546925041188</v>
      </c>
      <c r="F17" s="55">
        <v>24536.203917319166</v>
      </c>
      <c r="G17" s="56">
        <v>50407.750842360358</v>
      </c>
      <c r="H17" s="55">
        <v>153</v>
      </c>
      <c r="I17" s="55">
        <v>160</v>
      </c>
      <c r="J17" s="56">
        <v>313</v>
      </c>
      <c r="K17" s="55">
        <v>160</v>
      </c>
      <c r="L17" s="55">
        <v>179</v>
      </c>
      <c r="M17" s="56">
        <v>339</v>
      </c>
      <c r="N17" s="32">
        <v>0.35573021291718715</v>
      </c>
      <c r="O17" s="32">
        <v>0.31077368422990126</v>
      </c>
      <c r="P17" s="33">
        <v>0.33232958097547705</v>
      </c>
      <c r="Q17" s="41"/>
      <c r="R17" s="57">
        <f t="shared" si="1"/>
        <v>82.656699441026163</v>
      </c>
      <c r="S17" s="57">
        <f t="shared" si="2"/>
        <v>72.378182646959189</v>
      </c>
      <c r="T17" s="57">
        <f t="shared" si="3"/>
        <v>77.312501291963741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33935.737380770755</v>
      </c>
      <c r="F18" s="55">
        <v>30540.073907996437</v>
      </c>
      <c r="G18" s="56">
        <v>64475.811288767189</v>
      </c>
      <c r="H18" s="55">
        <v>159</v>
      </c>
      <c r="I18" s="55">
        <v>159</v>
      </c>
      <c r="J18" s="56">
        <v>318</v>
      </c>
      <c r="K18" s="55">
        <v>160</v>
      </c>
      <c r="L18" s="55">
        <v>179</v>
      </c>
      <c r="M18" s="56">
        <v>339</v>
      </c>
      <c r="N18" s="32">
        <v>0.45844236167689878</v>
      </c>
      <c r="O18" s="32">
        <v>0.38787941866486025</v>
      </c>
      <c r="P18" s="33">
        <v>0.42207260597517143</v>
      </c>
      <c r="Q18" s="41"/>
      <c r="R18" s="57">
        <f t="shared" si="1"/>
        <v>106.3816218832939</v>
      </c>
      <c r="S18" s="57">
        <f t="shared" si="2"/>
        <v>90.355248248510165</v>
      </c>
      <c r="T18" s="57">
        <f t="shared" si="3"/>
        <v>98.136699069660864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40948.136149843252</v>
      </c>
      <c r="F19" s="55">
        <v>40436.235393950134</v>
      </c>
      <c r="G19" s="56">
        <v>81384.371543793386</v>
      </c>
      <c r="H19" s="55">
        <v>159</v>
      </c>
      <c r="I19" s="55">
        <v>159</v>
      </c>
      <c r="J19" s="56">
        <v>318</v>
      </c>
      <c r="K19" s="55">
        <v>160</v>
      </c>
      <c r="L19" s="55">
        <v>182</v>
      </c>
      <c r="M19" s="56">
        <v>342</v>
      </c>
      <c r="N19" s="32">
        <v>0.55317378350053026</v>
      </c>
      <c r="O19" s="32">
        <v>0.50875988165513508</v>
      </c>
      <c r="P19" s="33">
        <v>0.53017752986106803</v>
      </c>
      <c r="Q19" s="41"/>
      <c r="R19" s="57">
        <f t="shared" si="1"/>
        <v>128.36406316565282</v>
      </c>
      <c r="S19" s="57">
        <f t="shared" si="2"/>
        <v>118.58133546612942</v>
      </c>
      <c r="T19" s="57">
        <f t="shared" si="3"/>
        <v>123.30965385423241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54109.300369393</v>
      </c>
      <c r="F20" s="55">
        <v>52866.252145188031</v>
      </c>
      <c r="G20" s="56">
        <v>106975.55251458104</v>
      </c>
      <c r="H20" s="55">
        <v>236</v>
      </c>
      <c r="I20" s="55">
        <v>239</v>
      </c>
      <c r="J20" s="56">
        <v>475</v>
      </c>
      <c r="K20" s="55">
        <v>160</v>
      </c>
      <c r="L20" s="55">
        <v>182</v>
      </c>
      <c r="M20" s="56">
        <v>342</v>
      </c>
      <c r="N20" s="32">
        <v>0.59686397336517161</v>
      </c>
      <c r="O20" s="32">
        <v>0.546364738995329</v>
      </c>
      <c r="P20" s="33">
        <v>0.57079199489147692</v>
      </c>
      <c r="Q20" s="41"/>
      <c r="R20" s="57">
        <f t="shared" si="1"/>
        <v>136.63964739745708</v>
      </c>
      <c r="S20" s="57">
        <f t="shared" si="2"/>
        <v>125.57304547550601</v>
      </c>
      <c r="T20" s="57">
        <f t="shared" si="3"/>
        <v>130.93702878161693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48932.056192021948</v>
      </c>
      <c r="F21" s="55">
        <v>52229.319473795382</v>
      </c>
      <c r="G21" s="56">
        <v>101161.37566581732</v>
      </c>
      <c r="H21" s="55">
        <v>237</v>
      </c>
      <c r="I21" s="55">
        <v>239</v>
      </c>
      <c r="J21" s="56">
        <v>476</v>
      </c>
      <c r="K21" s="55">
        <v>160</v>
      </c>
      <c r="L21" s="55">
        <v>181</v>
      </c>
      <c r="M21" s="56">
        <v>341</v>
      </c>
      <c r="N21" s="32">
        <v>0.53847231481668667</v>
      </c>
      <c r="O21" s="32">
        <v>0.54116917558226318</v>
      </c>
      <c r="P21" s="33">
        <v>0.5398613310945295</v>
      </c>
      <c r="Q21" s="41"/>
      <c r="R21" s="57">
        <f t="shared" si="1"/>
        <v>123.2545496020704</v>
      </c>
      <c r="S21" s="57">
        <f t="shared" si="2"/>
        <v>124.35552255665567</v>
      </c>
      <c r="T21" s="57">
        <f t="shared" si="3"/>
        <v>123.8205332506944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47204.93469032694</v>
      </c>
      <c r="F22" s="55">
        <v>48340.878887089413</v>
      </c>
      <c r="G22" s="56">
        <v>95545.813577416353</v>
      </c>
      <c r="H22" s="55">
        <v>235</v>
      </c>
      <c r="I22" s="55">
        <v>237</v>
      </c>
      <c r="J22" s="56">
        <v>472</v>
      </c>
      <c r="K22" s="55">
        <v>159</v>
      </c>
      <c r="L22" s="55">
        <v>181</v>
      </c>
      <c r="M22" s="56">
        <v>340</v>
      </c>
      <c r="N22" s="32">
        <v>0.52338272452464674</v>
      </c>
      <c r="O22" s="32">
        <v>0.5031315454526375</v>
      </c>
      <c r="P22" s="33">
        <v>0.51293706825189156</v>
      </c>
      <c r="Q22" s="41"/>
      <c r="R22" s="57">
        <f t="shared" si="1"/>
        <v>119.80947890945924</v>
      </c>
      <c r="S22" s="57">
        <f t="shared" si="2"/>
        <v>115.64803561504644</v>
      </c>
      <c r="T22" s="57">
        <f t="shared" si="3"/>
        <v>117.66725810026645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43784.318461719922</v>
      </c>
      <c r="F23" s="55">
        <v>39921.094260546946</v>
      </c>
      <c r="G23" s="56">
        <v>83705.412722266861</v>
      </c>
      <c r="H23" s="55">
        <v>233</v>
      </c>
      <c r="I23" s="55">
        <v>231</v>
      </c>
      <c r="J23" s="56">
        <v>464</v>
      </c>
      <c r="K23" s="55">
        <v>158</v>
      </c>
      <c r="L23" s="55">
        <v>181</v>
      </c>
      <c r="M23" s="56">
        <v>339</v>
      </c>
      <c r="N23" s="32">
        <v>0.48914467849807758</v>
      </c>
      <c r="O23" s="32">
        <v>0.42117967442339366</v>
      </c>
      <c r="P23" s="33">
        <v>0.45419006772945081</v>
      </c>
      <c r="Q23" s="41"/>
      <c r="R23" s="57">
        <f t="shared" si="1"/>
        <v>111.98035412204584</v>
      </c>
      <c r="S23" s="57">
        <f t="shared" si="2"/>
        <v>96.895859855696472</v>
      </c>
      <c r="T23" s="57">
        <f t="shared" si="3"/>
        <v>104.24086266782922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41472.992352111643</v>
      </c>
      <c r="F24" s="55">
        <v>36757.703927588896</v>
      </c>
      <c r="G24" s="56">
        <v>78230.69627970054</v>
      </c>
      <c r="H24" s="55">
        <v>238</v>
      </c>
      <c r="I24" s="55">
        <v>239</v>
      </c>
      <c r="J24" s="56">
        <v>477</v>
      </c>
      <c r="K24" s="55">
        <v>154</v>
      </c>
      <c r="L24" s="55">
        <v>181</v>
      </c>
      <c r="M24" s="56">
        <v>335</v>
      </c>
      <c r="N24" s="32">
        <v>0.46286821821553176</v>
      </c>
      <c r="O24" s="32">
        <v>0.38086148797650959</v>
      </c>
      <c r="P24" s="33">
        <v>0.42034203210808835</v>
      </c>
      <c r="Q24" s="41"/>
      <c r="R24" s="57">
        <f t="shared" si="1"/>
        <v>105.79844987783582</v>
      </c>
      <c r="S24" s="57">
        <f t="shared" si="2"/>
        <v>87.518342684735472</v>
      </c>
      <c r="T24" s="57">
        <f t="shared" si="3"/>
        <v>96.343222019335641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39461.702706749318</v>
      </c>
      <c r="F25" s="55">
        <v>35141.260225109581</v>
      </c>
      <c r="G25" s="56">
        <v>74602.9629318589</v>
      </c>
      <c r="H25" s="55">
        <v>238</v>
      </c>
      <c r="I25" s="55">
        <v>237</v>
      </c>
      <c r="J25" s="56">
        <v>475</v>
      </c>
      <c r="K25" s="55">
        <v>147</v>
      </c>
      <c r="L25" s="55">
        <v>180</v>
      </c>
      <c r="M25" s="56">
        <v>327</v>
      </c>
      <c r="N25" s="32">
        <v>0.4491225383177333</v>
      </c>
      <c r="O25" s="32">
        <v>0.36669651290914917</v>
      </c>
      <c r="P25" s="33">
        <v>0.4061218694574672</v>
      </c>
      <c r="Q25" s="41"/>
      <c r="R25" s="57">
        <f t="shared" si="1"/>
        <v>102.49792910843979</v>
      </c>
      <c r="S25" s="57">
        <f t="shared" si="2"/>
        <v>84.271607254459425</v>
      </c>
      <c r="T25" s="57">
        <f t="shared" si="3"/>
        <v>93.021150787853983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37870.422497383261</v>
      </c>
      <c r="F26" s="55">
        <v>33067.587438951297</v>
      </c>
      <c r="G26" s="56">
        <v>70938.009936334565</v>
      </c>
      <c r="H26" s="55">
        <v>238</v>
      </c>
      <c r="I26" s="55">
        <v>241</v>
      </c>
      <c r="J26" s="56">
        <v>479</v>
      </c>
      <c r="K26" s="55">
        <v>154</v>
      </c>
      <c r="L26" s="55">
        <v>180</v>
      </c>
      <c r="M26" s="56">
        <v>334</v>
      </c>
      <c r="N26" s="32">
        <v>0.42266096537258102</v>
      </c>
      <c r="O26" s="32">
        <v>0.34197471910887006</v>
      </c>
      <c r="P26" s="33">
        <v>0.38078117585098215</v>
      </c>
      <c r="Q26" s="41"/>
      <c r="R26" s="57">
        <f t="shared" si="1"/>
        <v>96.60822065658995</v>
      </c>
      <c r="S26" s="57">
        <f t="shared" si="2"/>
        <v>78.545338334801187</v>
      </c>
      <c r="T26" s="57">
        <f t="shared" si="3"/>
        <v>87.254624767939191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32317.465008138777</v>
      </c>
      <c r="F27" s="55">
        <v>30810.848673607114</v>
      </c>
      <c r="G27" s="56">
        <v>63128.313681745887</v>
      </c>
      <c r="H27" s="55">
        <v>237</v>
      </c>
      <c r="I27" s="55">
        <v>238</v>
      </c>
      <c r="J27" s="56">
        <v>475</v>
      </c>
      <c r="K27" s="55">
        <v>158</v>
      </c>
      <c r="L27" s="55">
        <v>179</v>
      </c>
      <c r="M27" s="56">
        <v>337</v>
      </c>
      <c r="N27" s="32">
        <v>0.35758901708571722</v>
      </c>
      <c r="O27" s="32">
        <v>0.3216163744635398</v>
      </c>
      <c r="P27" s="33">
        <v>0.33907868727304208</v>
      </c>
      <c r="Q27" s="41"/>
      <c r="R27" s="57">
        <f t="shared" si="1"/>
        <v>81.816367109212095</v>
      </c>
      <c r="S27" s="57">
        <f t="shared" si="2"/>
        <v>73.886927274837205</v>
      </c>
      <c r="T27" s="57">
        <f t="shared" si="3"/>
        <v>77.744228672100846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10831.844442280169</v>
      </c>
      <c r="F28" s="55">
        <v>11028.200108334273</v>
      </c>
      <c r="G28" s="56">
        <v>21860.044550614442</v>
      </c>
      <c r="H28" s="55">
        <v>155</v>
      </c>
      <c r="I28" s="55">
        <v>158</v>
      </c>
      <c r="J28" s="56">
        <v>313</v>
      </c>
      <c r="K28" s="55">
        <v>0</v>
      </c>
      <c r="L28" s="55">
        <v>0</v>
      </c>
      <c r="M28" s="56">
        <v>0</v>
      </c>
      <c r="N28" s="32">
        <v>0.3235317933775439</v>
      </c>
      <c r="O28" s="32">
        <v>0.3231422910318294</v>
      </c>
      <c r="P28" s="33">
        <v>0.32333517558002667</v>
      </c>
      <c r="Q28" s="41"/>
      <c r="R28" s="57">
        <f t="shared" si="1"/>
        <v>69.882867369549487</v>
      </c>
      <c r="S28" s="57">
        <f t="shared" si="2"/>
        <v>69.79873486287515</v>
      </c>
      <c r="T28" s="57">
        <f t="shared" si="3"/>
        <v>69.840397925285757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10534.858179758494</v>
      </c>
      <c r="F29" s="55">
        <v>10558.92796076786</v>
      </c>
      <c r="G29" s="56">
        <v>21093.786140526354</v>
      </c>
      <c r="H29" s="55">
        <v>156</v>
      </c>
      <c r="I29" s="55">
        <v>160</v>
      </c>
      <c r="J29" s="56">
        <v>316</v>
      </c>
      <c r="K29" s="55">
        <v>0</v>
      </c>
      <c r="L29" s="55">
        <v>0</v>
      </c>
      <c r="M29" s="56">
        <v>0</v>
      </c>
      <c r="N29" s="32">
        <v>0.31264417674971789</v>
      </c>
      <c r="O29" s="32">
        <v>0.3055245359018478</v>
      </c>
      <c r="P29" s="33">
        <v>0.30903929530775837</v>
      </c>
      <c r="Q29" s="41"/>
      <c r="R29" s="57">
        <f t="shared" si="1"/>
        <v>67.53114217793906</v>
      </c>
      <c r="S29" s="57">
        <f t="shared" si="2"/>
        <v>65.993299754799125</v>
      </c>
      <c r="T29" s="57">
        <f t="shared" si="3"/>
        <v>66.752487786475797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9886.1262808655611</v>
      </c>
      <c r="F30" s="55">
        <v>10297.526693019212</v>
      </c>
      <c r="G30" s="56">
        <v>20183.652973884775</v>
      </c>
      <c r="H30" s="55">
        <v>155</v>
      </c>
      <c r="I30" s="55">
        <v>158</v>
      </c>
      <c r="J30" s="56">
        <v>313</v>
      </c>
      <c r="K30" s="55">
        <v>0</v>
      </c>
      <c r="L30" s="55">
        <v>0</v>
      </c>
      <c r="M30" s="56">
        <v>0</v>
      </c>
      <c r="N30" s="32">
        <v>0.29528453646551855</v>
      </c>
      <c r="O30" s="32">
        <v>0.30173249803736557</v>
      </c>
      <c r="P30" s="33">
        <v>0.29853941802574807</v>
      </c>
      <c r="Q30" s="41"/>
      <c r="R30" s="57">
        <f t="shared" si="1"/>
        <v>63.781459876552006</v>
      </c>
      <c r="S30" s="57">
        <f t="shared" si="2"/>
        <v>65.174219576070968</v>
      </c>
      <c r="T30" s="57">
        <f t="shared" si="3"/>
        <v>64.484514293561574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8947.0238640620846</v>
      </c>
      <c r="F31" s="55">
        <v>9644.3208039073343</v>
      </c>
      <c r="G31" s="56">
        <v>18591.344667969417</v>
      </c>
      <c r="H31" s="55">
        <v>157</v>
      </c>
      <c r="I31" s="55">
        <v>158</v>
      </c>
      <c r="J31" s="56">
        <v>315</v>
      </c>
      <c r="K31" s="55">
        <v>0</v>
      </c>
      <c r="L31" s="55">
        <v>0</v>
      </c>
      <c r="M31" s="56">
        <v>0</v>
      </c>
      <c r="N31" s="32">
        <v>0.26383061642079747</v>
      </c>
      <c r="O31" s="32">
        <v>0.28259261614824582</v>
      </c>
      <c r="P31" s="33">
        <v>0.27324139723646995</v>
      </c>
      <c r="Q31" s="41"/>
      <c r="R31" s="57">
        <f t="shared" si="1"/>
        <v>56.987413146892258</v>
      </c>
      <c r="S31" s="57">
        <f t="shared" si="2"/>
        <v>61.040005088021104</v>
      </c>
      <c r="T31" s="57">
        <f t="shared" si="3"/>
        <v>59.020141803077514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8666.2489339065196</v>
      </c>
      <c r="F32" s="55">
        <v>8818.2106362089926</v>
      </c>
      <c r="G32" s="56">
        <v>17484.459570115512</v>
      </c>
      <c r="H32" s="55">
        <v>157</v>
      </c>
      <c r="I32" s="55">
        <v>160</v>
      </c>
      <c r="J32" s="56">
        <v>317</v>
      </c>
      <c r="K32" s="55">
        <v>0</v>
      </c>
      <c r="L32" s="55">
        <v>0</v>
      </c>
      <c r="M32" s="56">
        <v>0</v>
      </c>
      <c r="N32" s="32">
        <v>0.2555511009054765</v>
      </c>
      <c r="O32" s="32">
        <v>0.25515655776067686</v>
      </c>
      <c r="P32" s="33">
        <v>0.25535196240967861</v>
      </c>
      <c r="Q32" s="41"/>
      <c r="R32" s="57">
        <f t="shared" si="1"/>
        <v>55.199037795582925</v>
      </c>
      <c r="S32" s="57">
        <f t="shared" si="2"/>
        <v>55.113816476306205</v>
      </c>
      <c r="T32" s="57">
        <f t="shared" si="3"/>
        <v>55.156023880490572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6762.3011362609959</v>
      </c>
      <c r="F33" s="55">
        <v>6326.0786972322494</v>
      </c>
      <c r="G33" s="56">
        <v>13088.379833493245</v>
      </c>
      <c r="H33" s="55">
        <v>149</v>
      </c>
      <c r="I33" s="55">
        <v>157</v>
      </c>
      <c r="J33" s="56">
        <v>306</v>
      </c>
      <c r="K33" s="55">
        <v>0</v>
      </c>
      <c r="L33" s="55">
        <v>0</v>
      </c>
      <c r="M33" s="56">
        <v>0</v>
      </c>
      <c r="N33" s="32">
        <v>0.2101137564088055</v>
      </c>
      <c r="O33" s="32">
        <v>0.18654395780939637</v>
      </c>
      <c r="P33" s="33">
        <v>0.19802075516662498</v>
      </c>
      <c r="Q33" s="41"/>
      <c r="R33" s="57">
        <f t="shared" si="1"/>
        <v>45.384571384301985</v>
      </c>
      <c r="S33" s="57">
        <f t="shared" si="2"/>
        <v>40.293494886829613</v>
      </c>
      <c r="T33" s="57">
        <f t="shared" si="3"/>
        <v>42.772483115991001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3388.1141450160244</v>
      </c>
      <c r="F34" s="55">
        <v>3042.0563070853386</v>
      </c>
      <c r="G34" s="56">
        <v>6430.1704521013635</v>
      </c>
      <c r="H34" s="55">
        <v>153</v>
      </c>
      <c r="I34" s="55">
        <v>159</v>
      </c>
      <c r="J34" s="56">
        <v>312</v>
      </c>
      <c r="K34" s="55">
        <v>0</v>
      </c>
      <c r="L34" s="55">
        <v>0</v>
      </c>
      <c r="M34" s="56">
        <v>0</v>
      </c>
      <c r="N34" s="32">
        <v>0.10252100414597023</v>
      </c>
      <c r="O34" s="32">
        <v>8.8576062982918077E-2</v>
      </c>
      <c r="P34" s="33">
        <v>9.5414447591722518E-2</v>
      </c>
      <c r="Q34" s="41"/>
      <c r="R34" s="57">
        <f t="shared" si="1"/>
        <v>22.144536895529573</v>
      </c>
      <c r="S34" s="57">
        <f t="shared" si="2"/>
        <v>19.132429604310307</v>
      </c>
      <c r="T34" s="57">
        <f t="shared" si="3"/>
        <v>20.609520679812061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1546.7466255519407</v>
      </c>
      <c r="F35" s="55">
        <v>1828.5815884623626</v>
      </c>
      <c r="G35" s="56">
        <v>3375.3282140143033</v>
      </c>
      <c r="H35" s="55">
        <v>156</v>
      </c>
      <c r="I35" s="55">
        <v>157</v>
      </c>
      <c r="J35" s="56">
        <v>313</v>
      </c>
      <c r="K35" s="55">
        <v>0</v>
      </c>
      <c r="L35" s="55">
        <v>0</v>
      </c>
      <c r="M35" s="56">
        <v>0</v>
      </c>
      <c r="N35" s="32">
        <v>4.590297440503148E-2</v>
      </c>
      <c r="O35" s="32">
        <v>5.3921372625099155E-2</v>
      </c>
      <c r="P35" s="33">
        <v>4.9924982457908877E-2</v>
      </c>
      <c r="Q35" s="41"/>
      <c r="R35" s="57">
        <f t="shared" si="1"/>
        <v>9.9150424714867995</v>
      </c>
      <c r="S35" s="57">
        <f t="shared" si="2"/>
        <v>11.647016487021418</v>
      </c>
      <c r="T35" s="57">
        <f t="shared" si="3"/>
        <v>10.783796210908317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348.72775197122172</v>
      </c>
      <c r="F36" s="60">
        <v>413.99999999992326</v>
      </c>
      <c r="G36" s="61">
        <v>762.72775197114493</v>
      </c>
      <c r="H36" s="60">
        <v>156</v>
      </c>
      <c r="I36" s="60">
        <v>157</v>
      </c>
      <c r="J36" s="61">
        <v>313</v>
      </c>
      <c r="K36" s="60">
        <v>0</v>
      </c>
      <c r="L36" s="60">
        <v>0</v>
      </c>
      <c r="M36" s="61">
        <v>0</v>
      </c>
      <c r="N36" s="34">
        <v>1.034923290512885E-2</v>
      </c>
      <c r="O36" s="34">
        <v>1.2208067940549754E-2</v>
      </c>
      <c r="P36" s="35">
        <v>1.128161980787991E-2</v>
      </c>
      <c r="Q36" s="41"/>
      <c r="R36" s="57">
        <f t="shared" si="1"/>
        <v>2.2354343075078313</v>
      </c>
      <c r="S36" s="57">
        <f t="shared" si="2"/>
        <v>2.636942675158747</v>
      </c>
      <c r="T36" s="57">
        <f t="shared" si="3"/>
        <v>2.4368298785020603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14029.773571871869</v>
      </c>
      <c r="F37" s="55">
        <v>13072.108166810649</v>
      </c>
      <c r="G37" s="64">
        <v>27101.881738682518</v>
      </c>
      <c r="H37" s="63">
        <v>79</v>
      </c>
      <c r="I37" s="63">
        <v>80</v>
      </c>
      <c r="J37" s="64">
        <v>159</v>
      </c>
      <c r="K37" s="63">
        <v>80</v>
      </c>
      <c r="L37" s="63">
        <v>80</v>
      </c>
      <c r="M37" s="64">
        <v>160</v>
      </c>
      <c r="N37" s="30">
        <v>0.38016945512334349</v>
      </c>
      <c r="O37" s="30">
        <v>0.3521580863903731</v>
      </c>
      <c r="P37" s="31">
        <v>0.36612290255434071</v>
      </c>
      <c r="Q37" s="41"/>
      <c r="R37" s="57">
        <f t="shared" si="1"/>
        <v>88.237569634414271</v>
      </c>
      <c r="S37" s="57">
        <f t="shared" si="2"/>
        <v>81.700676042566556</v>
      </c>
      <c r="T37" s="57">
        <f t="shared" si="3"/>
        <v>84.958876923769651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13394.451659038827</v>
      </c>
      <c r="F38" s="55">
        <v>12573.248518503291</v>
      </c>
      <c r="G38" s="56">
        <v>25967.700177542116</v>
      </c>
      <c r="H38" s="55">
        <v>80</v>
      </c>
      <c r="I38" s="55">
        <v>80</v>
      </c>
      <c r="J38" s="56">
        <v>160</v>
      </c>
      <c r="K38" s="55">
        <v>80</v>
      </c>
      <c r="L38" s="55">
        <v>83</v>
      </c>
      <c r="M38" s="56">
        <v>163</v>
      </c>
      <c r="N38" s="32">
        <v>0.36084190891807183</v>
      </c>
      <c r="O38" s="32">
        <v>0.33206339843923754</v>
      </c>
      <c r="P38" s="33">
        <v>0.34630988180868072</v>
      </c>
      <c r="Q38" s="41"/>
      <c r="R38" s="57">
        <f t="shared" si="1"/>
        <v>83.715322868992672</v>
      </c>
      <c r="S38" s="57">
        <f t="shared" si="2"/>
        <v>77.136493978547804</v>
      </c>
      <c r="T38" s="57">
        <f t="shared" si="3"/>
        <v>80.395356586817698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13067.187081574639</v>
      </c>
      <c r="F39" s="55">
        <v>12258.993821424136</v>
      </c>
      <c r="G39" s="56">
        <v>25326.180902998774</v>
      </c>
      <c r="H39" s="55">
        <v>80</v>
      </c>
      <c r="I39" s="55">
        <v>80</v>
      </c>
      <c r="J39" s="56">
        <v>160</v>
      </c>
      <c r="K39" s="55">
        <v>77</v>
      </c>
      <c r="L39" s="55">
        <v>80</v>
      </c>
      <c r="M39" s="56">
        <v>157</v>
      </c>
      <c r="N39" s="32">
        <v>0.35922550807055859</v>
      </c>
      <c r="O39" s="32">
        <v>0.33025306630991746</v>
      </c>
      <c r="P39" s="33">
        <v>0.34459264317784333</v>
      </c>
      <c r="Q39" s="41"/>
      <c r="R39" s="57">
        <f t="shared" si="1"/>
        <v>83.230490965443565</v>
      </c>
      <c r="S39" s="57">
        <f t="shared" si="2"/>
        <v>76.618711383900845</v>
      </c>
      <c r="T39" s="57">
        <f t="shared" si="3"/>
        <v>79.893315151415692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12924.606541952317</v>
      </c>
      <c r="F40" s="55">
        <v>12155.26409396393</v>
      </c>
      <c r="G40" s="56">
        <v>25079.870635916246</v>
      </c>
      <c r="H40" s="55">
        <v>80</v>
      </c>
      <c r="I40" s="55">
        <v>80</v>
      </c>
      <c r="J40" s="56">
        <v>160</v>
      </c>
      <c r="K40" s="55">
        <v>80</v>
      </c>
      <c r="L40" s="55">
        <v>80</v>
      </c>
      <c r="M40" s="56">
        <v>160</v>
      </c>
      <c r="N40" s="32">
        <v>0.34818444347931887</v>
      </c>
      <c r="O40" s="32">
        <v>0.32745862322101105</v>
      </c>
      <c r="P40" s="33">
        <v>0.33782153335016496</v>
      </c>
      <c r="Q40" s="41"/>
      <c r="R40" s="57">
        <f t="shared" si="1"/>
        <v>80.778790887201978</v>
      </c>
      <c r="S40" s="57">
        <f t="shared" si="2"/>
        <v>75.970400587274554</v>
      </c>
      <c r="T40" s="57">
        <f t="shared" si="3"/>
        <v>78.374595737238266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12771.964926436374</v>
      </c>
      <c r="F41" s="55">
        <v>12007.436901197299</v>
      </c>
      <c r="G41" s="56">
        <v>24779.401827633672</v>
      </c>
      <c r="H41" s="55">
        <v>79</v>
      </c>
      <c r="I41" s="55">
        <v>80</v>
      </c>
      <c r="J41" s="56">
        <v>159</v>
      </c>
      <c r="K41" s="55">
        <v>80</v>
      </c>
      <c r="L41" s="55">
        <v>80</v>
      </c>
      <c r="M41" s="56">
        <v>160</v>
      </c>
      <c r="N41" s="32">
        <v>0.34608619462487467</v>
      </c>
      <c r="O41" s="32">
        <v>0.32347620962277207</v>
      </c>
      <c r="P41" s="33">
        <v>0.33474821446603359</v>
      </c>
      <c r="Q41" s="41"/>
      <c r="R41" s="57">
        <f t="shared" si="1"/>
        <v>80.326823436706761</v>
      </c>
      <c r="S41" s="57">
        <f t="shared" si="2"/>
        <v>75.046480632483124</v>
      </c>
      <c r="T41" s="57">
        <f t="shared" si="3"/>
        <v>77.678375635215275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10012.910282483375</v>
      </c>
      <c r="F42" s="55">
        <v>8558.8261152104078</v>
      </c>
      <c r="G42" s="56">
        <v>18571.736397693785</v>
      </c>
      <c r="H42" s="55">
        <v>0</v>
      </c>
      <c r="I42" s="55">
        <v>0</v>
      </c>
      <c r="J42" s="56">
        <v>0</v>
      </c>
      <c r="K42" s="55">
        <v>80</v>
      </c>
      <c r="L42" s="55">
        <v>80</v>
      </c>
      <c r="M42" s="56">
        <v>160</v>
      </c>
      <c r="N42" s="32">
        <v>0.50468297794775074</v>
      </c>
      <c r="O42" s="32">
        <v>0.43139244532310522</v>
      </c>
      <c r="P42" s="33">
        <v>0.46803771163542807</v>
      </c>
      <c r="Q42" s="41"/>
      <c r="R42" s="57">
        <f t="shared" si="1"/>
        <v>125.16137853104219</v>
      </c>
      <c r="S42" s="57">
        <f t="shared" si="2"/>
        <v>106.98532644013009</v>
      </c>
      <c r="T42" s="57">
        <f t="shared" si="3"/>
        <v>116.07335248558616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9207.5518121517161</v>
      </c>
      <c r="F43" s="55">
        <v>7749.4219162232994</v>
      </c>
      <c r="G43" s="56">
        <v>16956.973728375015</v>
      </c>
      <c r="H43" s="55">
        <v>0</v>
      </c>
      <c r="I43" s="55">
        <v>0</v>
      </c>
      <c r="J43" s="56">
        <v>0</v>
      </c>
      <c r="K43" s="55">
        <v>79</v>
      </c>
      <c r="L43" s="55">
        <v>80</v>
      </c>
      <c r="M43" s="56">
        <v>159</v>
      </c>
      <c r="N43" s="32">
        <v>0.46996487403796022</v>
      </c>
      <c r="O43" s="32">
        <v>0.39059586271286789</v>
      </c>
      <c r="P43" s="33">
        <v>0.43003078028948605</v>
      </c>
      <c r="Q43" s="41"/>
      <c r="R43" s="57">
        <f t="shared" si="1"/>
        <v>116.55128876141413</v>
      </c>
      <c r="S43" s="57">
        <f t="shared" si="2"/>
        <v>96.867773952791239</v>
      </c>
      <c r="T43" s="57">
        <f t="shared" si="3"/>
        <v>106.64763351179255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8901.4992898075379</v>
      </c>
      <c r="F44" s="55">
        <v>7441.4159099494645</v>
      </c>
      <c r="G44" s="56">
        <v>16342.915199757002</v>
      </c>
      <c r="H44" s="55">
        <v>0</v>
      </c>
      <c r="I44" s="55">
        <v>0</v>
      </c>
      <c r="J44" s="56">
        <v>0</v>
      </c>
      <c r="K44" s="55">
        <v>79</v>
      </c>
      <c r="L44" s="55">
        <v>81</v>
      </c>
      <c r="M44" s="56">
        <v>160</v>
      </c>
      <c r="N44" s="32">
        <v>0.45434357338748155</v>
      </c>
      <c r="O44" s="32">
        <v>0.37044085573225133</v>
      </c>
      <c r="P44" s="33">
        <v>0.41186782257452126</v>
      </c>
      <c r="Q44" s="41"/>
      <c r="R44" s="57">
        <f t="shared" si="1"/>
        <v>112.67720620009541</v>
      </c>
      <c r="S44" s="57">
        <f t="shared" si="2"/>
        <v>91.869332221598327</v>
      </c>
      <c r="T44" s="57">
        <f t="shared" si="3"/>
        <v>102.14321999848127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8626.9523221621166</v>
      </c>
      <c r="F45" s="55">
        <v>7321.221423945799</v>
      </c>
      <c r="G45" s="56">
        <v>15948.173746107916</v>
      </c>
      <c r="H45" s="55">
        <v>0</v>
      </c>
      <c r="I45" s="55">
        <v>0</v>
      </c>
      <c r="J45" s="56">
        <v>0</v>
      </c>
      <c r="K45" s="55">
        <v>79</v>
      </c>
      <c r="L45" s="55">
        <v>81</v>
      </c>
      <c r="M45" s="56">
        <v>160</v>
      </c>
      <c r="N45" s="32">
        <v>0.44033035535739673</v>
      </c>
      <c r="O45" s="32">
        <v>0.3644574583804161</v>
      </c>
      <c r="P45" s="33">
        <v>0.4019197012628003</v>
      </c>
      <c r="Q45" s="41"/>
      <c r="R45" s="57">
        <f t="shared" si="1"/>
        <v>109.20192812863439</v>
      </c>
      <c r="S45" s="57">
        <f t="shared" si="2"/>
        <v>90.385449678343193</v>
      </c>
      <c r="T45" s="57">
        <f t="shared" si="3"/>
        <v>99.676085913174475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8544.899806375648</v>
      </c>
      <c r="F46" s="55">
        <v>7264.3401134658825</v>
      </c>
      <c r="G46" s="56">
        <v>15809.23991984153</v>
      </c>
      <c r="H46" s="55">
        <v>0</v>
      </c>
      <c r="I46" s="55">
        <v>0</v>
      </c>
      <c r="J46" s="56">
        <v>0</v>
      </c>
      <c r="K46" s="55">
        <v>79</v>
      </c>
      <c r="L46" s="55">
        <v>81</v>
      </c>
      <c r="M46" s="56">
        <v>160</v>
      </c>
      <c r="N46" s="32">
        <v>0.43614229309798119</v>
      </c>
      <c r="O46" s="32">
        <v>0.36162585192482488</v>
      </c>
      <c r="P46" s="33">
        <v>0.39841834475407079</v>
      </c>
      <c r="Q46" s="41"/>
      <c r="R46" s="57">
        <f t="shared" si="1"/>
        <v>108.16328868829935</v>
      </c>
      <c r="S46" s="57">
        <f t="shared" si="2"/>
        <v>89.683211277356577</v>
      </c>
      <c r="T46" s="57">
        <f t="shared" si="3"/>
        <v>98.80774949900956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8465.14894102777</v>
      </c>
      <c r="F47" s="55">
        <v>7209.7479306139385</v>
      </c>
      <c r="G47" s="56">
        <v>15674.896871641708</v>
      </c>
      <c r="H47" s="55">
        <v>0</v>
      </c>
      <c r="I47" s="55">
        <v>0</v>
      </c>
      <c r="J47" s="56">
        <v>0</v>
      </c>
      <c r="K47" s="55">
        <v>80</v>
      </c>
      <c r="L47" s="55">
        <v>80</v>
      </c>
      <c r="M47" s="56">
        <v>160</v>
      </c>
      <c r="N47" s="32">
        <v>0.42667081355986741</v>
      </c>
      <c r="O47" s="32">
        <v>0.3633945529543316</v>
      </c>
      <c r="P47" s="33">
        <v>0.3950326832570995</v>
      </c>
      <c r="Q47" s="41"/>
      <c r="R47" s="57">
        <f t="shared" si="1"/>
        <v>105.81436176284713</v>
      </c>
      <c r="S47" s="57">
        <f t="shared" si="2"/>
        <v>90.121849132674228</v>
      </c>
      <c r="T47" s="57">
        <f t="shared" si="3"/>
        <v>97.968105447760678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7252.5467482298973</v>
      </c>
      <c r="F48" s="55">
        <v>6878.5440521857727</v>
      </c>
      <c r="G48" s="56">
        <v>14131.09080041567</v>
      </c>
      <c r="H48" s="55">
        <v>0</v>
      </c>
      <c r="I48" s="55">
        <v>0</v>
      </c>
      <c r="J48" s="56">
        <v>0</v>
      </c>
      <c r="K48" s="55">
        <v>79</v>
      </c>
      <c r="L48" s="55">
        <v>80</v>
      </c>
      <c r="M48" s="56">
        <v>159</v>
      </c>
      <c r="N48" s="32">
        <v>0.37017898878266114</v>
      </c>
      <c r="O48" s="32">
        <v>0.34670080908194417</v>
      </c>
      <c r="P48" s="33">
        <v>0.35836606817852684</v>
      </c>
      <c r="Q48" s="41"/>
      <c r="R48" s="57">
        <f t="shared" ref="R48" si="4">+E48/(H48+K48)</f>
        <v>91.804389218099971</v>
      </c>
      <c r="S48" s="57">
        <f t="shared" ref="S48" si="5">+F48/(I48+L48)</f>
        <v>85.981800652322164</v>
      </c>
      <c r="T48" s="57">
        <f t="shared" ref="T48" si="6">+G48/(J48+M48)</f>
        <v>88.874784908274648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6921.9195575283575</v>
      </c>
      <c r="F49" s="55">
        <v>6705.7991596475122</v>
      </c>
      <c r="G49" s="56">
        <v>13627.718717175871</v>
      </c>
      <c r="H49" s="55">
        <v>0</v>
      </c>
      <c r="I49" s="55">
        <v>0</v>
      </c>
      <c r="J49" s="56">
        <v>0</v>
      </c>
      <c r="K49" s="55">
        <v>77</v>
      </c>
      <c r="L49" s="55">
        <v>80</v>
      </c>
      <c r="M49" s="56">
        <v>157</v>
      </c>
      <c r="N49" s="32">
        <v>0.36248007737370952</v>
      </c>
      <c r="O49" s="32">
        <v>0.33799390925642703</v>
      </c>
      <c r="P49" s="33">
        <v>0.350003049033693</v>
      </c>
      <c r="Q49" s="41"/>
      <c r="R49" s="57">
        <f t="shared" si="1"/>
        <v>89.895059188679966</v>
      </c>
      <c r="S49" s="57">
        <f t="shared" si="2"/>
        <v>83.822489495593899</v>
      </c>
      <c r="T49" s="57">
        <f t="shared" si="3"/>
        <v>86.80075616035586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6901.9417710860153</v>
      </c>
      <c r="F50" s="55">
        <v>6676.0545943120051</v>
      </c>
      <c r="G50" s="56">
        <v>13577.996365398019</v>
      </c>
      <c r="H50" s="55">
        <v>0</v>
      </c>
      <c r="I50" s="55">
        <v>0</v>
      </c>
      <c r="J50" s="56">
        <v>0</v>
      </c>
      <c r="K50" s="55">
        <v>77</v>
      </c>
      <c r="L50" s="55">
        <v>80</v>
      </c>
      <c r="M50" s="56">
        <v>157</v>
      </c>
      <c r="N50" s="32">
        <v>0.36143390087379634</v>
      </c>
      <c r="O50" s="32">
        <v>0.33649468721330672</v>
      </c>
      <c r="P50" s="33">
        <v>0.34872602130157232</v>
      </c>
      <c r="Q50" s="41"/>
      <c r="R50" s="57">
        <f t="shared" si="1"/>
        <v>89.635607416701504</v>
      </c>
      <c r="S50" s="57">
        <f t="shared" si="2"/>
        <v>83.450682428900066</v>
      </c>
      <c r="T50" s="57">
        <f t="shared" si="3"/>
        <v>86.48405328278993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6464.9384036537485</v>
      </c>
      <c r="F51" s="55">
        <v>6477.5381913648753</v>
      </c>
      <c r="G51" s="56">
        <v>12942.476595018623</v>
      </c>
      <c r="H51" s="55">
        <v>0</v>
      </c>
      <c r="I51" s="55">
        <v>0</v>
      </c>
      <c r="J51" s="56">
        <v>0</v>
      </c>
      <c r="K51" s="55">
        <v>75</v>
      </c>
      <c r="L51" s="55">
        <v>79</v>
      </c>
      <c r="M51" s="56">
        <v>154</v>
      </c>
      <c r="N51" s="32">
        <v>0.34757733352977144</v>
      </c>
      <c r="O51" s="32">
        <v>0.33062159000433217</v>
      </c>
      <c r="P51" s="33">
        <v>0.33887925730568241</v>
      </c>
      <c r="Q51" s="41"/>
      <c r="R51" s="57">
        <f t="shared" si="1"/>
        <v>86.199178715383312</v>
      </c>
      <c r="S51" s="57">
        <f t="shared" si="2"/>
        <v>81.994154321074376</v>
      </c>
      <c r="T51" s="57">
        <f t="shared" si="3"/>
        <v>84.042055811809234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6440.8003291533378</v>
      </c>
      <c r="F52" s="55">
        <v>6486.3090171655267</v>
      </c>
      <c r="G52" s="56">
        <v>12927.109346318864</v>
      </c>
      <c r="H52" s="55">
        <v>0</v>
      </c>
      <c r="I52" s="55">
        <v>0</v>
      </c>
      <c r="J52" s="56">
        <v>0</v>
      </c>
      <c r="K52" s="55">
        <v>71</v>
      </c>
      <c r="L52" s="55">
        <v>79</v>
      </c>
      <c r="M52" s="56">
        <v>150</v>
      </c>
      <c r="N52" s="32">
        <v>0.36578829674882657</v>
      </c>
      <c r="O52" s="32">
        <v>0.33106926384062507</v>
      </c>
      <c r="P52" s="33">
        <v>0.34750293941717375</v>
      </c>
      <c r="Q52" s="41"/>
      <c r="R52" s="57">
        <f t="shared" si="1"/>
        <v>90.715497593708989</v>
      </c>
      <c r="S52" s="57">
        <f t="shared" si="2"/>
        <v>82.105177432475017</v>
      </c>
      <c r="T52" s="57">
        <f t="shared" si="3"/>
        <v>86.18072897545909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6388.2282989263922</v>
      </c>
      <c r="F53" s="55">
        <v>6431.5394157866513</v>
      </c>
      <c r="G53" s="56">
        <v>12819.767714713043</v>
      </c>
      <c r="H53" s="55">
        <v>0</v>
      </c>
      <c r="I53" s="55">
        <v>0</v>
      </c>
      <c r="J53" s="56">
        <v>0</v>
      </c>
      <c r="K53" s="55">
        <v>69</v>
      </c>
      <c r="L53" s="55">
        <v>79</v>
      </c>
      <c r="M53" s="56">
        <v>148</v>
      </c>
      <c r="N53" s="32">
        <v>0.37331862429443619</v>
      </c>
      <c r="O53" s="32">
        <v>0.328273755399482</v>
      </c>
      <c r="P53" s="33">
        <v>0.34927440373564306</v>
      </c>
      <c r="Q53" s="41"/>
      <c r="R53" s="57">
        <f t="shared" si="1"/>
        <v>92.583018825020176</v>
      </c>
      <c r="S53" s="57">
        <f t="shared" si="2"/>
        <v>81.411891339071531</v>
      </c>
      <c r="T53" s="57">
        <f t="shared" si="3"/>
        <v>86.620052126439489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6247.3365634401325</v>
      </c>
      <c r="F54" s="55">
        <v>6179.3288014143318</v>
      </c>
      <c r="G54" s="56">
        <v>12426.665364854463</v>
      </c>
      <c r="H54" s="55">
        <v>0</v>
      </c>
      <c r="I54" s="55">
        <v>0</v>
      </c>
      <c r="J54" s="56">
        <v>0</v>
      </c>
      <c r="K54" s="55">
        <v>77</v>
      </c>
      <c r="L54" s="55">
        <v>79</v>
      </c>
      <c r="M54" s="56">
        <v>156</v>
      </c>
      <c r="N54" s="32">
        <v>0.32715419791789552</v>
      </c>
      <c r="O54" s="32">
        <v>0.31540061256708513</v>
      </c>
      <c r="P54" s="33">
        <v>0.32120206174665178</v>
      </c>
      <c r="Q54" s="41"/>
      <c r="R54" s="57">
        <f t="shared" si="1"/>
        <v>81.134241083638088</v>
      </c>
      <c r="S54" s="57">
        <f t="shared" si="2"/>
        <v>78.219351916637109</v>
      </c>
      <c r="T54" s="57">
        <f t="shared" si="3"/>
        <v>79.658111313169641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4718.4278559746781</v>
      </c>
      <c r="F55" s="55">
        <v>4235.3052541828083</v>
      </c>
      <c r="G55" s="56">
        <v>8953.7331101574855</v>
      </c>
      <c r="H55" s="55">
        <v>0</v>
      </c>
      <c r="I55" s="55">
        <v>0</v>
      </c>
      <c r="J55" s="56">
        <v>0</v>
      </c>
      <c r="K55" s="55">
        <v>77</v>
      </c>
      <c r="L55" s="55">
        <v>79</v>
      </c>
      <c r="M55" s="56">
        <v>156</v>
      </c>
      <c r="N55" s="32">
        <v>0.2470898542089798</v>
      </c>
      <c r="O55" s="32">
        <v>0.21617523755526788</v>
      </c>
      <c r="P55" s="33">
        <v>0.23143437526254873</v>
      </c>
      <c r="Q55" s="41"/>
      <c r="R55" s="57">
        <f t="shared" si="1"/>
        <v>61.278283843826991</v>
      </c>
      <c r="S55" s="57">
        <f t="shared" si="2"/>
        <v>53.611458913706436</v>
      </c>
      <c r="T55" s="57">
        <f t="shared" si="3"/>
        <v>57.395725065112089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4575.3988110855616</v>
      </c>
      <c r="F56" s="55">
        <v>3830.2208156653114</v>
      </c>
      <c r="G56" s="56">
        <v>8405.6196267508731</v>
      </c>
      <c r="H56" s="55">
        <v>0</v>
      </c>
      <c r="I56" s="55">
        <v>0</v>
      </c>
      <c r="J56" s="56">
        <v>0</v>
      </c>
      <c r="K56" s="55">
        <v>78</v>
      </c>
      <c r="L56" s="55">
        <v>79</v>
      </c>
      <c r="M56" s="56">
        <v>157</v>
      </c>
      <c r="N56" s="32">
        <v>0.23652806095355466</v>
      </c>
      <c r="O56" s="32">
        <v>0.19549922497270883</v>
      </c>
      <c r="P56" s="33">
        <v>0.21588297788039021</v>
      </c>
      <c r="Q56" s="41"/>
      <c r="R56" s="57">
        <f t="shared" si="1"/>
        <v>58.658959116481562</v>
      </c>
      <c r="S56" s="57">
        <f t="shared" si="2"/>
        <v>48.48380779323179</v>
      </c>
      <c r="T56" s="57">
        <f t="shared" si="3"/>
        <v>53.538978514336769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3654.2809688977518</v>
      </c>
      <c r="F57" s="55">
        <v>3142.3991222387008</v>
      </c>
      <c r="G57" s="56">
        <v>6796.6800911364526</v>
      </c>
      <c r="H57" s="55">
        <v>0</v>
      </c>
      <c r="I57" s="55">
        <v>0</v>
      </c>
      <c r="J57" s="56">
        <v>0</v>
      </c>
      <c r="K57" s="55">
        <v>78</v>
      </c>
      <c r="L57" s="55">
        <v>80</v>
      </c>
      <c r="M57" s="56">
        <v>158</v>
      </c>
      <c r="N57" s="32">
        <v>0.18891030649802273</v>
      </c>
      <c r="O57" s="32">
        <v>0.15838705253219257</v>
      </c>
      <c r="P57" s="33">
        <v>0.17345549436342519</v>
      </c>
      <c r="Q57" s="41"/>
      <c r="R57" s="57">
        <f t="shared" si="1"/>
        <v>46.849756011509641</v>
      </c>
      <c r="S57" s="57">
        <f t="shared" si="2"/>
        <v>39.27998902798376</v>
      </c>
      <c r="T57" s="57">
        <f t="shared" si="3"/>
        <v>43.016962602129446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3516.4828578963411</v>
      </c>
      <c r="F58" s="60">
        <v>2964.0000000002351</v>
      </c>
      <c r="G58" s="61">
        <v>6480.4828578965762</v>
      </c>
      <c r="H58" s="55">
        <v>0</v>
      </c>
      <c r="I58" s="55">
        <v>0</v>
      </c>
      <c r="J58" s="56">
        <v>0</v>
      </c>
      <c r="K58" s="55">
        <v>80</v>
      </c>
      <c r="L58" s="55">
        <v>80</v>
      </c>
      <c r="M58" s="56">
        <v>160</v>
      </c>
      <c r="N58" s="34">
        <v>0.17724207953106558</v>
      </c>
      <c r="O58" s="34">
        <v>0.14939516129033442</v>
      </c>
      <c r="P58" s="35">
        <v>0.1633186204107</v>
      </c>
      <c r="Q58" s="41"/>
      <c r="R58" s="57">
        <f t="shared" si="1"/>
        <v>43.956035723704261</v>
      </c>
      <c r="S58" s="57">
        <f t="shared" si="2"/>
        <v>37.050000000002939</v>
      </c>
      <c r="T58" s="57">
        <f t="shared" si="3"/>
        <v>40.5030178618536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9476.3387202322774</v>
      </c>
      <c r="F59" s="55">
        <v>9089.4132155437492</v>
      </c>
      <c r="G59" s="56">
        <v>18565.751935776025</v>
      </c>
      <c r="H59" s="65">
        <v>0</v>
      </c>
      <c r="I59" s="63">
        <v>0</v>
      </c>
      <c r="J59" s="64">
        <v>0</v>
      </c>
      <c r="K59" s="65">
        <v>100</v>
      </c>
      <c r="L59" s="63">
        <v>100</v>
      </c>
      <c r="M59" s="64">
        <v>200</v>
      </c>
      <c r="N59" s="30">
        <v>0.38211043226743052</v>
      </c>
      <c r="O59" s="30">
        <v>0.36650859740095765</v>
      </c>
      <c r="P59" s="31">
        <v>0.37430951483419406</v>
      </c>
      <c r="Q59" s="41"/>
      <c r="R59" s="57">
        <f t="shared" si="1"/>
        <v>94.763387202322775</v>
      </c>
      <c r="S59" s="57">
        <f t="shared" si="2"/>
        <v>90.894132155437489</v>
      </c>
      <c r="T59" s="57">
        <f t="shared" si="3"/>
        <v>92.828759678880118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9103.6765902366533</v>
      </c>
      <c r="F60" s="55">
        <v>8936.1913892408102</v>
      </c>
      <c r="G60" s="56">
        <v>18039.867979477465</v>
      </c>
      <c r="H60" s="54">
        <v>0</v>
      </c>
      <c r="I60" s="55">
        <v>0</v>
      </c>
      <c r="J60" s="56">
        <v>0</v>
      </c>
      <c r="K60" s="54">
        <v>100</v>
      </c>
      <c r="L60" s="55">
        <v>100</v>
      </c>
      <c r="M60" s="56">
        <v>200</v>
      </c>
      <c r="N60" s="32">
        <v>0.3670837334772844</v>
      </c>
      <c r="O60" s="32">
        <v>0.36033029795325849</v>
      </c>
      <c r="P60" s="33">
        <v>0.36370701571527148</v>
      </c>
      <c r="Q60" s="41"/>
      <c r="R60" s="57">
        <f t="shared" si="1"/>
        <v>91.03676590236654</v>
      </c>
      <c r="S60" s="57">
        <f t="shared" si="2"/>
        <v>89.361913892408097</v>
      </c>
      <c r="T60" s="57">
        <f t="shared" si="3"/>
        <v>90.199339897387333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8741.3689905206793</v>
      </c>
      <c r="F61" s="55">
        <v>8731.7688142510506</v>
      </c>
      <c r="G61" s="56">
        <v>17473.13780477173</v>
      </c>
      <c r="H61" s="54">
        <v>0</v>
      </c>
      <c r="I61" s="55">
        <v>0</v>
      </c>
      <c r="J61" s="56">
        <v>0</v>
      </c>
      <c r="K61" s="54">
        <v>100</v>
      </c>
      <c r="L61" s="55">
        <v>100</v>
      </c>
      <c r="M61" s="56">
        <v>200</v>
      </c>
      <c r="N61" s="32">
        <v>0.35247455606938222</v>
      </c>
      <c r="O61" s="32">
        <v>0.35208745218754234</v>
      </c>
      <c r="P61" s="33">
        <v>0.35228100412846231</v>
      </c>
      <c r="Q61" s="41"/>
      <c r="R61" s="57">
        <f t="shared" si="1"/>
        <v>87.413689905206795</v>
      </c>
      <c r="S61" s="57">
        <f t="shared" si="2"/>
        <v>87.317688142510505</v>
      </c>
      <c r="T61" s="57">
        <f t="shared" si="3"/>
        <v>87.36568902385865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8420.94709713681</v>
      </c>
      <c r="F62" s="55">
        <v>8388.5127454625635</v>
      </c>
      <c r="G62" s="56">
        <v>16809.459842599375</v>
      </c>
      <c r="H62" s="54">
        <v>0</v>
      </c>
      <c r="I62" s="55">
        <v>0</v>
      </c>
      <c r="J62" s="56">
        <v>0</v>
      </c>
      <c r="K62" s="54">
        <v>98</v>
      </c>
      <c r="L62" s="55">
        <v>100</v>
      </c>
      <c r="M62" s="56">
        <v>198</v>
      </c>
      <c r="N62" s="32">
        <v>0.34648399840095501</v>
      </c>
      <c r="O62" s="32">
        <v>0.33824648167187754</v>
      </c>
      <c r="P62" s="33">
        <v>0.34232363641657249</v>
      </c>
      <c r="Q62" s="41"/>
      <c r="R62" s="57">
        <f t="shared" si="1"/>
        <v>85.928031603436835</v>
      </c>
      <c r="S62" s="57">
        <f t="shared" si="2"/>
        <v>83.885127454625632</v>
      </c>
      <c r="T62" s="57">
        <f t="shared" si="3"/>
        <v>84.896261831309971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8287.5082537183262</v>
      </c>
      <c r="F63" s="55">
        <v>8062.3766342909439</v>
      </c>
      <c r="G63" s="56">
        <v>16349.88488800927</v>
      </c>
      <c r="H63" s="54">
        <v>0</v>
      </c>
      <c r="I63" s="55">
        <v>0</v>
      </c>
      <c r="J63" s="56">
        <v>0</v>
      </c>
      <c r="K63" s="54">
        <v>98</v>
      </c>
      <c r="L63" s="55">
        <v>100</v>
      </c>
      <c r="M63" s="56">
        <v>198</v>
      </c>
      <c r="N63" s="32">
        <v>0.3409935917428541</v>
      </c>
      <c r="O63" s="32">
        <v>0.32509583202786063</v>
      </c>
      <c r="P63" s="33">
        <v>0.33296442016962507</v>
      </c>
      <c r="Q63" s="41"/>
      <c r="R63" s="57">
        <f t="shared" si="1"/>
        <v>84.566410752227824</v>
      </c>
      <c r="S63" s="57">
        <f t="shared" si="2"/>
        <v>80.623766342909434</v>
      </c>
      <c r="T63" s="57">
        <f t="shared" si="3"/>
        <v>82.575176202067027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7998.133428020853</v>
      </c>
      <c r="F64" s="55">
        <v>7686.6159976674653</v>
      </c>
      <c r="G64" s="56">
        <v>15684.749425688318</v>
      </c>
      <c r="H64" s="54">
        <v>0</v>
      </c>
      <c r="I64" s="55">
        <v>0</v>
      </c>
      <c r="J64" s="56">
        <v>0</v>
      </c>
      <c r="K64" s="54">
        <v>94</v>
      </c>
      <c r="L64" s="55">
        <v>125</v>
      </c>
      <c r="M64" s="56">
        <v>219</v>
      </c>
      <c r="N64" s="3">
        <v>0.34309082995971402</v>
      </c>
      <c r="O64" s="3">
        <v>0.24795535476346661</v>
      </c>
      <c r="P64" s="4">
        <v>0.2887897596422212</v>
      </c>
      <c r="Q64" s="41"/>
      <c r="R64" s="57">
        <f t="shared" si="1"/>
        <v>85.08652583000908</v>
      </c>
      <c r="S64" s="57">
        <f t="shared" si="2"/>
        <v>61.492927981339726</v>
      </c>
      <c r="T64" s="57">
        <f t="shared" si="3"/>
        <v>71.619860391270862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7302.1958174699075</v>
      </c>
      <c r="F65" s="55">
        <v>6955.2702644572728</v>
      </c>
      <c r="G65" s="56">
        <v>14257.466081927181</v>
      </c>
      <c r="H65" s="54">
        <v>0</v>
      </c>
      <c r="I65" s="55">
        <v>0</v>
      </c>
      <c r="J65" s="56">
        <v>0</v>
      </c>
      <c r="K65" s="54">
        <v>99</v>
      </c>
      <c r="L65" s="55">
        <v>120</v>
      </c>
      <c r="M65" s="56">
        <v>219</v>
      </c>
      <c r="N65" s="3">
        <v>0.29741755528958569</v>
      </c>
      <c r="O65" s="3">
        <v>0.23371203845622557</v>
      </c>
      <c r="P65" s="4">
        <v>0.26251042277815551</v>
      </c>
      <c r="Q65" s="41"/>
      <c r="R65" s="57">
        <f t="shared" si="1"/>
        <v>73.759553711817247</v>
      </c>
      <c r="S65" s="57">
        <f t="shared" si="2"/>
        <v>57.960585537143942</v>
      </c>
      <c r="T65" s="57">
        <f t="shared" si="3"/>
        <v>65.102584848982559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3732.5750587634684</v>
      </c>
      <c r="F66" s="55">
        <v>4353.5408191238721</v>
      </c>
      <c r="G66" s="56">
        <v>8086.1158778873405</v>
      </c>
      <c r="H66" s="54">
        <v>0</v>
      </c>
      <c r="I66" s="55">
        <v>0</v>
      </c>
      <c r="J66" s="56">
        <v>0</v>
      </c>
      <c r="K66" s="54">
        <v>80</v>
      </c>
      <c r="L66" s="55">
        <v>100</v>
      </c>
      <c r="M66" s="56">
        <v>180</v>
      </c>
      <c r="N66" s="3">
        <v>0.1881338235263845</v>
      </c>
      <c r="O66" s="3">
        <v>0.17554600077112387</v>
      </c>
      <c r="P66" s="4">
        <v>0.1811405886623508</v>
      </c>
      <c r="Q66" s="41"/>
      <c r="R66" s="57">
        <f t="shared" si="1"/>
        <v>46.657188234543355</v>
      </c>
      <c r="S66" s="57">
        <f t="shared" si="2"/>
        <v>43.535408191238723</v>
      </c>
      <c r="T66" s="57">
        <f t="shared" si="3"/>
        <v>44.922865988263005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3624.0853094001536</v>
      </c>
      <c r="F67" s="55">
        <v>4252.4246156163817</v>
      </c>
      <c r="G67" s="56">
        <v>7876.5099250165349</v>
      </c>
      <c r="H67" s="54">
        <v>0</v>
      </c>
      <c r="I67" s="55">
        <v>0</v>
      </c>
      <c r="J67" s="56">
        <v>0</v>
      </c>
      <c r="K67" s="54">
        <v>80</v>
      </c>
      <c r="L67" s="55">
        <v>100</v>
      </c>
      <c r="M67" s="56">
        <v>180</v>
      </c>
      <c r="N67" s="3">
        <v>0.18266559019153999</v>
      </c>
      <c r="O67" s="3">
        <v>0.17146873450066055</v>
      </c>
      <c r="P67" s="4">
        <v>0.17644511480771807</v>
      </c>
      <c r="Q67" s="41"/>
      <c r="R67" s="57">
        <f t="shared" si="1"/>
        <v>45.301066367501917</v>
      </c>
      <c r="S67" s="57">
        <f t="shared" si="2"/>
        <v>42.524246156163819</v>
      </c>
      <c r="T67" s="57">
        <f t="shared" si="3"/>
        <v>43.758388472314081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3501.4068085148438</v>
      </c>
      <c r="F68" s="55">
        <v>4188.8687694534992</v>
      </c>
      <c r="G68" s="56">
        <v>7690.275577968343</v>
      </c>
      <c r="H68" s="54">
        <v>0</v>
      </c>
      <c r="I68" s="55">
        <v>0</v>
      </c>
      <c r="J68" s="56">
        <v>0</v>
      </c>
      <c r="K68" s="54">
        <v>80</v>
      </c>
      <c r="L68" s="55">
        <v>100</v>
      </c>
      <c r="M68" s="56">
        <v>180</v>
      </c>
      <c r="N68" s="3">
        <v>0.17648219800982076</v>
      </c>
      <c r="O68" s="3">
        <v>0.16890599876828627</v>
      </c>
      <c r="P68" s="4">
        <v>0.17227319843119049</v>
      </c>
      <c r="Q68" s="41"/>
      <c r="R68" s="57">
        <f t="shared" si="1"/>
        <v>43.767585106435547</v>
      </c>
      <c r="S68" s="57">
        <f t="shared" si="2"/>
        <v>41.888687694534994</v>
      </c>
      <c r="T68" s="57">
        <f t="shared" si="3"/>
        <v>42.723753210935236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2628.6780574876911</v>
      </c>
      <c r="F69" s="60">
        <v>3202.0000000074047</v>
      </c>
      <c r="G69" s="61">
        <v>5830.6780574950953</v>
      </c>
      <c r="H69" s="66">
        <v>0</v>
      </c>
      <c r="I69" s="60">
        <v>0</v>
      </c>
      <c r="J69" s="61">
        <v>0</v>
      </c>
      <c r="K69" s="66">
        <v>80</v>
      </c>
      <c r="L69" s="60">
        <v>100</v>
      </c>
      <c r="M69" s="61">
        <v>180</v>
      </c>
      <c r="N69" s="6">
        <v>0.1324938537040167</v>
      </c>
      <c r="O69" s="6">
        <v>0.12911290322610502</v>
      </c>
      <c r="P69" s="7">
        <v>0.13061554788295465</v>
      </c>
      <c r="Q69" s="41"/>
      <c r="R69" s="57">
        <f t="shared" si="1"/>
        <v>32.858475718596139</v>
      </c>
      <c r="S69" s="57">
        <f t="shared" si="2"/>
        <v>32.020000000074049</v>
      </c>
      <c r="T69" s="57">
        <f t="shared" si="3"/>
        <v>32.392655874972753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10353.999999932428</v>
      </c>
      <c r="F70" s="55">
        <v>8190.2168437563123</v>
      </c>
      <c r="G70" s="64">
        <v>18544.21684368874</v>
      </c>
      <c r="H70" s="65">
        <v>400</v>
      </c>
      <c r="I70" s="63">
        <v>398</v>
      </c>
      <c r="J70" s="64">
        <v>798</v>
      </c>
      <c r="K70" s="65">
        <v>0</v>
      </c>
      <c r="L70" s="63">
        <v>0</v>
      </c>
      <c r="M70" s="64">
        <v>0</v>
      </c>
      <c r="N70" s="15">
        <v>0.11983796296218088</v>
      </c>
      <c r="O70" s="15">
        <v>9.5270529077753491E-2</v>
      </c>
      <c r="P70" s="16">
        <v>0.10758503227796773</v>
      </c>
      <c r="Q70" s="41"/>
      <c r="R70" s="57">
        <f t="shared" si="1"/>
        <v>25.88499999983107</v>
      </c>
      <c r="S70" s="57">
        <f t="shared" si="2"/>
        <v>20.578434280794756</v>
      </c>
      <c r="T70" s="57">
        <f t="shared" si="3"/>
        <v>23.238366972041028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14912.363154131077</v>
      </c>
      <c r="F71" s="55">
        <v>12234.08639510439</v>
      </c>
      <c r="G71" s="56">
        <v>27146.449549235469</v>
      </c>
      <c r="H71" s="54">
        <v>400</v>
      </c>
      <c r="I71" s="55">
        <v>398</v>
      </c>
      <c r="J71" s="56">
        <v>798</v>
      </c>
      <c r="K71" s="54">
        <v>0</v>
      </c>
      <c r="L71" s="55">
        <v>0</v>
      </c>
      <c r="M71" s="56">
        <v>0</v>
      </c>
      <c r="N71" s="3">
        <v>0.17259679576540599</v>
      </c>
      <c r="O71" s="3">
        <v>0.14230977102066339</v>
      </c>
      <c r="P71" s="4">
        <v>0.15749123705812837</v>
      </c>
      <c r="Q71" s="41"/>
      <c r="R71" s="57">
        <f t="shared" ref="R71:R85" si="7">+E71/(H71+K71)</f>
        <v>37.280907885327693</v>
      </c>
      <c r="S71" s="57">
        <f t="shared" ref="S71:S86" si="8">+F71/(I71+L71)</f>
        <v>30.738910540463291</v>
      </c>
      <c r="T71" s="57">
        <f t="shared" ref="T71:T86" si="9">+G71/(J71+M71)</f>
        <v>34.018107204555726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25153.016801101199</v>
      </c>
      <c r="F72" s="55">
        <v>19849.966170877069</v>
      </c>
      <c r="G72" s="56">
        <v>45002.982971978272</v>
      </c>
      <c r="H72" s="54">
        <v>396</v>
      </c>
      <c r="I72" s="55">
        <v>392</v>
      </c>
      <c r="J72" s="56">
        <v>788</v>
      </c>
      <c r="K72" s="54">
        <v>0</v>
      </c>
      <c r="L72" s="55">
        <v>0</v>
      </c>
      <c r="M72" s="56">
        <v>0</v>
      </c>
      <c r="N72" s="3">
        <v>0.29406351479027776</v>
      </c>
      <c r="O72" s="3">
        <v>0.23443365186693441</v>
      </c>
      <c r="P72" s="4">
        <v>0.26439992815836078</v>
      </c>
      <c r="Q72" s="41"/>
      <c r="R72" s="57">
        <f t="shared" si="7"/>
        <v>63.5177191947</v>
      </c>
      <c r="S72" s="57">
        <f t="shared" si="8"/>
        <v>50.637668803257831</v>
      </c>
      <c r="T72" s="57">
        <f t="shared" si="9"/>
        <v>57.11038448220593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28290.921879006961</v>
      </c>
      <c r="F73" s="55">
        <v>22289.458970746698</v>
      </c>
      <c r="G73" s="56">
        <v>50580.380849753659</v>
      </c>
      <c r="H73" s="54">
        <v>400</v>
      </c>
      <c r="I73" s="55">
        <v>396</v>
      </c>
      <c r="J73" s="56">
        <v>796</v>
      </c>
      <c r="K73" s="54">
        <v>0</v>
      </c>
      <c r="L73" s="55">
        <v>0</v>
      </c>
      <c r="M73" s="56">
        <v>0</v>
      </c>
      <c r="N73" s="3">
        <v>0.32744122545146948</v>
      </c>
      <c r="O73" s="3">
        <v>0.26058570626106786</v>
      </c>
      <c r="P73" s="4">
        <v>0.29418144454770184</v>
      </c>
      <c r="Q73" s="41"/>
      <c r="R73" s="57">
        <f t="shared" si="7"/>
        <v>70.727304697517397</v>
      </c>
      <c r="S73" s="57">
        <f t="shared" si="8"/>
        <v>56.286512552390654</v>
      </c>
      <c r="T73" s="57">
        <f t="shared" si="9"/>
        <v>63.543192022303593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30878.066498449913</v>
      </c>
      <c r="F74" s="55">
        <v>25021.281225135601</v>
      </c>
      <c r="G74" s="56">
        <v>55899.34772358551</v>
      </c>
      <c r="H74" s="54">
        <v>400</v>
      </c>
      <c r="I74" s="55">
        <v>398</v>
      </c>
      <c r="J74" s="56">
        <v>798</v>
      </c>
      <c r="K74" s="54">
        <v>0</v>
      </c>
      <c r="L74" s="55">
        <v>0</v>
      </c>
      <c r="M74" s="56">
        <v>0</v>
      </c>
      <c r="N74" s="3">
        <v>0.35738502891724439</v>
      </c>
      <c r="O74" s="3">
        <v>0.29105342947533502</v>
      </c>
      <c r="P74" s="4">
        <v>0.32430235150135472</v>
      </c>
      <c r="Q74" s="41"/>
      <c r="R74" s="57">
        <f t="shared" si="7"/>
        <v>77.195166246124785</v>
      </c>
      <c r="S74" s="57">
        <f t="shared" si="8"/>
        <v>62.867540766672363</v>
      </c>
      <c r="T74" s="57">
        <f t="shared" si="9"/>
        <v>70.04930792429262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31509.444584552937</v>
      </c>
      <c r="F75" s="55">
        <v>26804.475965332706</v>
      </c>
      <c r="G75" s="56">
        <v>58313.920549885646</v>
      </c>
      <c r="H75" s="54">
        <v>402</v>
      </c>
      <c r="I75" s="55">
        <v>396</v>
      </c>
      <c r="J75" s="56">
        <v>798</v>
      </c>
      <c r="K75" s="54">
        <v>0</v>
      </c>
      <c r="L75" s="55">
        <v>0</v>
      </c>
      <c r="M75" s="56">
        <v>0</v>
      </c>
      <c r="N75" s="3">
        <v>0.36287825438263471</v>
      </c>
      <c r="O75" s="3">
        <v>0.31337069731262518</v>
      </c>
      <c r="P75" s="4">
        <v>0.33831059448323147</v>
      </c>
      <c r="Q75" s="41"/>
      <c r="R75" s="57">
        <f t="shared" si="7"/>
        <v>78.381702946649099</v>
      </c>
      <c r="S75" s="57">
        <f t="shared" si="8"/>
        <v>67.688070619527039</v>
      </c>
      <c r="T75" s="57">
        <f t="shared" si="9"/>
        <v>73.075088408378008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37211.686722900005</v>
      </c>
      <c r="F76" s="55">
        <v>36663.427063518728</v>
      </c>
      <c r="G76" s="56">
        <v>73875.113786418733</v>
      </c>
      <c r="H76" s="54">
        <v>398</v>
      </c>
      <c r="I76" s="55">
        <v>394</v>
      </c>
      <c r="J76" s="56">
        <v>792</v>
      </c>
      <c r="K76" s="54">
        <v>0</v>
      </c>
      <c r="L76" s="55">
        <v>0</v>
      </c>
      <c r="M76" s="56">
        <v>0</v>
      </c>
      <c r="N76" s="3">
        <v>0.43285509402219435</v>
      </c>
      <c r="O76" s="3">
        <v>0.43080733060160187</v>
      </c>
      <c r="P76" s="4">
        <v>0.4318363834316471</v>
      </c>
      <c r="Q76" s="41"/>
      <c r="R76" s="57">
        <f t="shared" si="7"/>
        <v>93.49670030879399</v>
      </c>
      <c r="S76" s="57">
        <f t="shared" si="8"/>
        <v>93.054383409946013</v>
      </c>
      <c r="T76" s="57">
        <f t="shared" si="9"/>
        <v>93.27665882123577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39609.84877490811</v>
      </c>
      <c r="F77" s="55">
        <v>39237.675288438579</v>
      </c>
      <c r="G77" s="56">
        <v>78847.524063346689</v>
      </c>
      <c r="H77" s="54">
        <v>398</v>
      </c>
      <c r="I77" s="55">
        <v>398</v>
      </c>
      <c r="J77" s="56">
        <v>796</v>
      </c>
      <c r="K77" s="54">
        <v>0</v>
      </c>
      <c r="L77" s="55">
        <v>0</v>
      </c>
      <c r="M77" s="56">
        <v>0</v>
      </c>
      <c r="N77" s="3">
        <v>0.46075107917955649</v>
      </c>
      <c r="O77" s="3">
        <v>0.45642186963100895</v>
      </c>
      <c r="P77" s="4">
        <v>0.45858647440528272</v>
      </c>
      <c r="Q77" s="41"/>
      <c r="R77" s="57">
        <f t="shared" si="7"/>
        <v>99.522233102784199</v>
      </c>
      <c r="S77" s="57">
        <f t="shared" si="8"/>
        <v>98.587123840297934</v>
      </c>
      <c r="T77" s="57">
        <f t="shared" si="9"/>
        <v>99.054678471541067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37961.233636982986</v>
      </c>
      <c r="F78" s="55">
        <v>44035.838527674365</v>
      </c>
      <c r="G78" s="56">
        <v>81997.072164657351</v>
      </c>
      <c r="H78" s="54">
        <v>406</v>
      </c>
      <c r="I78" s="55">
        <v>404</v>
      </c>
      <c r="J78" s="56">
        <v>810</v>
      </c>
      <c r="K78" s="54">
        <v>0</v>
      </c>
      <c r="L78" s="55">
        <v>0</v>
      </c>
      <c r="M78" s="56">
        <v>0</v>
      </c>
      <c r="N78" s="3">
        <v>0.43287303453957976</v>
      </c>
      <c r="O78" s="3">
        <v>0.50462777924085955</v>
      </c>
      <c r="P78" s="4">
        <v>0.46866182078565016</v>
      </c>
      <c r="Q78" s="41"/>
      <c r="R78" s="57">
        <f t="shared" si="7"/>
        <v>93.500575460549229</v>
      </c>
      <c r="S78" s="57">
        <f t="shared" si="8"/>
        <v>108.99960031602565</v>
      </c>
      <c r="T78" s="57">
        <f t="shared" si="9"/>
        <v>101.23095328970044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36387.254253456129</v>
      </c>
      <c r="F79" s="55">
        <v>42422.913477092392</v>
      </c>
      <c r="G79" s="56">
        <v>78810.167730548521</v>
      </c>
      <c r="H79" s="54">
        <v>398</v>
      </c>
      <c r="I79" s="55">
        <v>398</v>
      </c>
      <c r="J79" s="56">
        <v>796</v>
      </c>
      <c r="K79" s="54">
        <v>0</v>
      </c>
      <c r="L79" s="55">
        <v>0</v>
      </c>
      <c r="M79" s="56">
        <v>0</v>
      </c>
      <c r="N79" s="3">
        <v>0.42326510158961622</v>
      </c>
      <c r="O79" s="3">
        <v>0.49347330956975144</v>
      </c>
      <c r="P79" s="4">
        <v>0.45836920557968386</v>
      </c>
      <c r="Q79" s="41"/>
      <c r="R79" s="57">
        <f t="shared" si="7"/>
        <v>91.425261943357114</v>
      </c>
      <c r="S79" s="57">
        <f t="shared" si="8"/>
        <v>106.59023486706631</v>
      </c>
      <c r="T79" s="57">
        <f t="shared" si="9"/>
        <v>99.007748405211714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31614.542442022321</v>
      </c>
      <c r="F80" s="55">
        <v>31906.513314595519</v>
      </c>
      <c r="G80" s="56">
        <v>63521.05575661784</v>
      </c>
      <c r="H80" s="54">
        <v>398</v>
      </c>
      <c r="I80" s="55">
        <v>398</v>
      </c>
      <c r="J80" s="56">
        <v>796</v>
      </c>
      <c r="K80" s="54">
        <v>0</v>
      </c>
      <c r="L80" s="55">
        <v>0</v>
      </c>
      <c r="M80" s="56">
        <v>0</v>
      </c>
      <c r="N80" s="3">
        <v>0.36774779501701005</v>
      </c>
      <c r="O80" s="3">
        <v>0.37114406889302437</v>
      </c>
      <c r="P80" s="4">
        <v>0.36944593195501724</v>
      </c>
      <c r="Q80" s="41"/>
      <c r="R80" s="57">
        <f t="shared" si="7"/>
        <v>79.43352372367417</v>
      </c>
      <c r="S80" s="57">
        <f t="shared" si="8"/>
        <v>80.16711888089327</v>
      </c>
      <c r="T80" s="57">
        <f t="shared" si="9"/>
        <v>79.80032130228372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29306.344604744223</v>
      </c>
      <c r="F81" s="55">
        <v>29429.024923193043</v>
      </c>
      <c r="G81" s="56">
        <v>58735.369527937262</v>
      </c>
      <c r="H81" s="54">
        <v>398</v>
      </c>
      <c r="I81" s="55">
        <v>398</v>
      </c>
      <c r="J81" s="56">
        <v>796</v>
      </c>
      <c r="K81" s="54">
        <v>0</v>
      </c>
      <c r="L81" s="55">
        <v>0</v>
      </c>
      <c r="M81" s="56">
        <v>0</v>
      </c>
      <c r="N81" s="3">
        <v>0.34089829476949823</v>
      </c>
      <c r="O81" s="3">
        <v>0.34232534109427976</v>
      </c>
      <c r="P81" s="4">
        <v>0.34161181793188899</v>
      </c>
      <c r="Q81" s="41"/>
      <c r="R81" s="57">
        <f t="shared" si="7"/>
        <v>73.634031670211613</v>
      </c>
      <c r="S81" s="57">
        <f t="shared" si="8"/>
        <v>73.942273676364422</v>
      </c>
      <c r="T81" s="57">
        <f t="shared" si="9"/>
        <v>73.788152673288025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27348.070219727939</v>
      </c>
      <c r="F82" s="55">
        <v>27490.22930980871</v>
      </c>
      <c r="G82" s="56">
        <v>54838.299529536649</v>
      </c>
      <c r="H82" s="54">
        <v>398</v>
      </c>
      <c r="I82" s="55">
        <v>404</v>
      </c>
      <c r="J82" s="56">
        <v>802</v>
      </c>
      <c r="K82" s="54">
        <v>0</v>
      </c>
      <c r="L82" s="55">
        <v>0</v>
      </c>
      <c r="M82" s="56">
        <v>0</v>
      </c>
      <c r="N82" s="3">
        <v>0.31811918643830189</v>
      </c>
      <c r="O82" s="3">
        <v>0.31502371321287942</v>
      </c>
      <c r="P82" s="4">
        <v>0.31655987074868758</v>
      </c>
      <c r="Q82" s="41"/>
      <c r="R82" s="57">
        <f t="shared" si="7"/>
        <v>68.713744270673217</v>
      </c>
      <c r="S82" s="57">
        <f t="shared" si="8"/>
        <v>68.045122053981956</v>
      </c>
      <c r="T82" s="57">
        <f t="shared" si="9"/>
        <v>68.376932081716518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20063.165370300114</v>
      </c>
      <c r="F83" s="55">
        <v>21978.826777172701</v>
      </c>
      <c r="G83" s="56">
        <v>42041.992147472818</v>
      </c>
      <c r="H83" s="54">
        <v>398</v>
      </c>
      <c r="I83" s="55">
        <v>398</v>
      </c>
      <c r="J83" s="56">
        <v>796</v>
      </c>
      <c r="K83" s="54">
        <v>0</v>
      </c>
      <c r="L83" s="55">
        <v>0</v>
      </c>
      <c r="M83" s="56">
        <v>0</v>
      </c>
      <c r="N83" s="3">
        <v>0.2333794594535189</v>
      </c>
      <c r="O83" s="3">
        <v>0.25566288359823075</v>
      </c>
      <c r="P83" s="4">
        <v>0.24452117152587485</v>
      </c>
      <c r="Q83" s="41"/>
      <c r="R83" s="57">
        <f t="shared" si="7"/>
        <v>50.409963241960085</v>
      </c>
      <c r="S83" s="57">
        <f t="shared" si="8"/>
        <v>55.223182857217843</v>
      </c>
      <c r="T83" s="57">
        <f t="shared" si="9"/>
        <v>52.816573049588968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7934.0530344428898</v>
      </c>
      <c r="F84" s="60">
        <v>9551.9999999438514</v>
      </c>
      <c r="G84" s="61">
        <v>17486.053034386743</v>
      </c>
      <c r="H84" s="66">
        <v>400</v>
      </c>
      <c r="I84" s="60">
        <v>398</v>
      </c>
      <c r="J84" s="61">
        <v>798</v>
      </c>
      <c r="K84" s="66">
        <v>0</v>
      </c>
      <c r="L84" s="60">
        <v>0</v>
      </c>
      <c r="M84" s="61">
        <v>0</v>
      </c>
      <c r="N84" s="6">
        <v>9.1829317528274182E-2</v>
      </c>
      <c r="O84" s="6">
        <v>0.11111111111045797</v>
      </c>
      <c r="P84" s="7">
        <v>0.10144605167076687</v>
      </c>
      <c r="Q84" s="41"/>
      <c r="R84" s="57">
        <f t="shared" si="7"/>
        <v>19.835132586107225</v>
      </c>
      <c r="S84" s="57">
        <f t="shared" si="8"/>
        <v>23.999999999858922</v>
      </c>
      <c r="T84" s="57">
        <f t="shared" si="9"/>
        <v>21.912347160885641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2865.0170213664883</v>
      </c>
      <c r="F85" s="55">
        <v>3685.6696476116663</v>
      </c>
      <c r="G85" s="64">
        <v>6550.6866689781546</v>
      </c>
      <c r="H85" s="68">
        <v>79</v>
      </c>
      <c r="I85" s="63">
        <v>80</v>
      </c>
      <c r="J85" s="64">
        <v>159</v>
      </c>
      <c r="K85" s="68">
        <v>0</v>
      </c>
      <c r="L85" s="63">
        <v>0</v>
      </c>
      <c r="M85" s="64">
        <v>0</v>
      </c>
      <c r="N85" s="3">
        <v>0.16789832520900658</v>
      </c>
      <c r="O85" s="3">
        <v>0.21329106757011956</v>
      </c>
      <c r="P85" s="4">
        <v>0.19073744086239677</v>
      </c>
      <c r="Q85" s="41"/>
      <c r="R85" s="57">
        <f t="shared" si="7"/>
        <v>36.266038245145424</v>
      </c>
      <c r="S85" s="57">
        <f t="shared" si="8"/>
        <v>46.070870595145827</v>
      </c>
      <c r="T85" s="57">
        <f t="shared" si="9"/>
        <v>41.199287226277704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2576.2919920759668</v>
      </c>
      <c r="F86" s="60">
        <v>3475.9999999998349</v>
      </c>
      <c r="G86" s="61">
        <v>6052.2919920758013</v>
      </c>
      <c r="H86" s="69">
        <v>80</v>
      </c>
      <c r="I86" s="60">
        <v>80</v>
      </c>
      <c r="J86" s="61">
        <v>160</v>
      </c>
      <c r="K86" s="69">
        <v>0</v>
      </c>
      <c r="L86" s="60">
        <v>0</v>
      </c>
      <c r="M86" s="61">
        <v>0</v>
      </c>
      <c r="N86" s="6">
        <v>0.14909097176365549</v>
      </c>
      <c r="O86" s="6">
        <v>0.20115740740739785</v>
      </c>
      <c r="P86" s="7">
        <v>0.17512418958552667</v>
      </c>
      <c r="Q86" s="41"/>
      <c r="R86" s="57">
        <f>+E86/(H86+K86)</f>
        <v>32.203649900949586</v>
      </c>
      <c r="S86" s="57">
        <f t="shared" si="8"/>
        <v>43.449999999997935</v>
      </c>
      <c r="T86" s="57">
        <f t="shared" si="9"/>
        <v>37.826824950473757</v>
      </c>
    </row>
    <row r="87" spans="2:20" x14ac:dyDescent="0.25">
      <c r="B87" s="28" t="s">
        <v>85</v>
      </c>
      <c r="Q87" s="72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1827707.4649219131</v>
      </c>
    </row>
    <row r="91" spans="2:20" x14ac:dyDescent="0.25">
      <c r="C91" t="s">
        <v>109</v>
      </c>
      <c r="D91" s="75">
        <f>SUMPRODUCT(((((J5:J86)*216)+((M5:M86)*248))*((D5:D86))/1000))</f>
        <v>5438744.6424800009</v>
      </c>
    </row>
    <row r="92" spans="2:20" x14ac:dyDescent="0.25">
      <c r="C92" t="s">
        <v>108</v>
      </c>
      <c r="D92" s="39">
        <f>+D90/D91</f>
        <v>0.33605318599560152</v>
      </c>
    </row>
    <row r="93" spans="2:20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84" zoomScaleNormal="84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+'[1]14'!$G$176</f>
        <v>0.26905412568954823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754.99999999621946</v>
      </c>
      <c r="F5" s="55">
        <v>1181.6396552338213</v>
      </c>
      <c r="G5" s="56">
        <v>1936.6396552300407</v>
      </c>
      <c r="H5" s="55">
        <v>84</v>
      </c>
      <c r="I5" s="55">
        <v>75</v>
      </c>
      <c r="J5" s="56">
        <v>159</v>
      </c>
      <c r="K5" s="55">
        <v>0</v>
      </c>
      <c r="L5" s="55">
        <v>0</v>
      </c>
      <c r="M5" s="56">
        <v>0</v>
      </c>
      <c r="N5" s="32">
        <v>4.1611552028010333E-2</v>
      </c>
      <c r="O5" s="32">
        <v>7.2940719458877853E-2</v>
      </c>
      <c r="P5" s="33">
        <v>5.638946119351388E-2</v>
      </c>
      <c r="Q5" s="41"/>
      <c r="R5" s="57">
        <f>+E5/(H5+K5)</f>
        <v>8.9880952380502315</v>
      </c>
      <c r="S5" s="57">
        <f t="shared" ref="S5" si="0">+F5/(I5+L5)</f>
        <v>15.755195403117616</v>
      </c>
      <c r="T5" s="57">
        <f t="shared" ref="T5" si="1">+G5/(J5+M5)</f>
        <v>12.180123617798998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1413.8307788763498</v>
      </c>
      <c r="F6" s="55">
        <v>2000.5877249597461</v>
      </c>
      <c r="G6" s="56">
        <v>3414.4185038360956</v>
      </c>
      <c r="H6" s="55">
        <v>82</v>
      </c>
      <c r="I6" s="55">
        <v>79</v>
      </c>
      <c r="J6" s="56">
        <v>161</v>
      </c>
      <c r="K6" s="55">
        <v>0</v>
      </c>
      <c r="L6" s="55">
        <v>0</v>
      </c>
      <c r="M6" s="56">
        <v>0</v>
      </c>
      <c r="N6" s="32">
        <v>7.9823327624003487E-2</v>
      </c>
      <c r="O6" s="32">
        <v>0.11724025579932877</v>
      </c>
      <c r="P6" s="33">
        <v>9.818318679077799E-2</v>
      </c>
      <c r="Q6" s="41"/>
      <c r="R6" s="57">
        <f t="shared" ref="R6:R70" si="2">+E6/(H6+K6)</f>
        <v>17.241838766784753</v>
      </c>
      <c r="S6" s="57">
        <f t="shared" ref="S6:S70" si="3">+F6/(I6+L6)</f>
        <v>25.323895252655014</v>
      </c>
      <c r="T6" s="57">
        <f t="shared" ref="T6:T70" si="4">+G6/(J6+M6)</f>
        <v>21.207568346808046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1870.2432120879294</v>
      </c>
      <c r="F7" s="55">
        <v>2384.5233734119447</v>
      </c>
      <c r="G7" s="56">
        <v>4254.7665854998741</v>
      </c>
      <c r="H7" s="55">
        <v>78</v>
      </c>
      <c r="I7" s="55">
        <v>79</v>
      </c>
      <c r="J7" s="56">
        <v>157</v>
      </c>
      <c r="K7" s="55">
        <v>0</v>
      </c>
      <c r="L7" s="55">
        <v>0</v>
      </c>
      <c r="M7" s="56">
        <v>0</v>
      </c>
      <c r="N7" s="32">
        <v>0.1110068383243073</v>
      </c>
      <c r="O7" s="32">
        <v>0.13974000078597895</v>
      </c>
      <c r="P7" s="33">
        <v>0.12546492644196372</v>
      </c>
      <c r="Q7" s="41"/>
      <c r="R7" s="57">
        <f t="shared" si="2"/>
        <v>23.977477078050377</v>
      </c>
      <c r="S7" s="57">
        <f t="shared" si="3"/>
        <v>30.18384016977145</v>
      </c>
      <c r="T7" s="57">
        <f t="shared" si="4"/>
        <v>27.100424111464164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2261.2884779557708</v>
      </c>
      <c r="F8" s="55">
        <v>2646.0255705602317</v>
      </c>
      <c r="G8" s="56">
        <v>4907.314048516002</v>
      </c>
      <c r="H8" s="55">
        <v>78</v>
      </c>
      <c r="I8" s="55">
        <v>78</v>
      </c>
      <c r="J8" s="56">
        <v>156</v>
      </c>
      <c r="K8" s="55">
        <v>0</v>
      </c>
      <c r="L8" s="55">
        <v>0</v>
      </c>
      <c r="M8" s="56">
        <v>0</v>
      </c>
      <c r="N8" s="32">
        <v>0.13421702741902722</v>
      </c>
      <c r="O8" s="32">
        <v>0.15705279977209352</v>
      </c>
      <c r="P8" s="33">
        <v>0.14563491359556036</v>
      </c>
      <c r="Q8" s="41"/>
      <c r="R8" s="57">
        <f t="shared" si="2"/>
        <v>28.990877922509881</v>
      </c>
      <c r="S8" s="57">
        <f t="shared" si="3"/>
        <v>33.9234047507722</v>
      </c>
      <c r="T8" s="57">
        <f t="shared" si="4"/>
        <v>31.457141336641037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3085.1075062151076</v>
      </c>
      <c r="F9" s="55">
        <v>3120.0321806566726</v>
      </c>
      <c r="G9" s="56">
        <v>6205.1396868717802</v>
      </c>
      <c r="H9" s="55">
        <v>78</v>
      </c>
      <c r="I9" s="55">
        <v>78</v>
      </c>
      <c r="J9" s="56">
        <v>156</v>
      </c>
      <c r="K9" s="55">
        <v>0</v>
      </c>
      <c r="L9" s="55">
        <v>0</v>
      </c>
      <c r="M9" s="56">
        <v>0</v>
      </c>
      <c r="N9" s="32">
        <v>0.18311416822264409</v>
      </c>
      <c r="O9" s="32">
        <v>0.18518709524315483</v>
      </c>
      <c r="P9" s="33">
        <v>0.18415063173289947</v>
      </c>
      <c r="Q9" s="41"/>
      <c r="R9" s="57">
        <f t="shared" si="2"/>
        <v>39.552660336091122</v>
      </c>
      <c r="S9" s="57">
        <f t="shared" si="3"/>
        <v>40.000412572521441</v>
      </c>
      <c r="T9" s="57">
        <f t="shared" si="4"/>
        <v>39.776536454306282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3641.9151201271607</v>
      </c>
      <c r="F10" s="55">
        <v>3525.6349667822756</v>
      </c>
      <c r="G10" s="56">
        <v>7167.5500869094358</v>
      </c>
      <c r="H10" s="55">
        <v>78</v>
      </c>
      <c r="I10" s="55">
        <v>77</v>
      </c>
      <c r="J10" s="56">
        <v>155</v>
      </c>
      <c r="K10" s="55">
        <v>0</v>
      </c>
      <c r="L10" s="55">
        <v>0</v>
      </c>
      <c r="M10" s="56">
        <v>0</v>
      </c>
      <c r="N10" s="32">
        <v>0.21616305318893403</v>
      </c>
      <c r="O10" s="32">
        <v>0.21197901435679867</v>
      </c>
      <c r="P10" s="33">
        <v>0.21408453067232486</v>
      </c>
      <c r="Q10" s="41"/>
      <c r="R10" s="57">
        <f t="shared" si="2"/>
        <v>46.69121948880975</v>
      </c>
      <c r="S10" s="57">
        <f t="shared" si="3"/>
        <v>45.787467101068515</v>
      </c>
      <c r="T10" s="57">
        <f t="shared" si="4"/>
        <v>46.242258625222163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4784.9304822332433</v>
      </c>
      <c r="F11" s="55">
        <v>4737.7021826555383</v>
      </c>
      <c r="G11" s="56">
        <v>9522.6326648887807</v>
      </c>
      <c r="H11" s="55">
        <v>80</v>
      </c>
      <c r="I11" s="55">
        <v>81</v>
      </c>
      <c r="J11" s="56">
        <v>161</v>
      </c>
      <c r="K11" s="55">
        <v>0</v>
      </c>
      <c r="L11" s="55">
        <v>0</v>
      </c>
      <c r="M11" s="56">
        <v>0</v>
      </c>
      <c r="N11" s="32">
        <v>0.27690569920331271</v>
      </c>
      <c r="O11" s="32">
        <v>0.27078773334793887</v>
      </c>
      <c r="P11" s="33">
        <v>0.27382771638166498</v>
      </c>
      <c r="Q11" s="41"/>
      <c r="R11" s="57">
        <f t="shared" si="2"/>
        <v>59.811631027915539</v>
      </c>
      <c r="S11" s="57">
        <f t="shared" si="3"/>
        <v>58.490150403154793</v>
      </c>
      <c r="T11" s="57">
        <f t="shared" si="4"/>
        <v>59.14678673843963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5024.6795092574976</v>
      </c>
      <c r="F12" s="55">
        <v>4862.4681505398221</v>
      </c>
      <c r="G12" s="56">
        <v>9887.1476597973196</v>
      </c>
      <c r="H12" s="55">
        <v>80</v>
      </c>
      <c r="I12" s="55">
        <v>81</v>
      </c>
      <c r="J12" s="56">
        <v>161</v>
      </c>
      <c r="K12" s="55">
        <v>0</v>
      </c>
      <c r="L12" s="55">
        <v>0</v>
      </c>
      <c r="M12" s="56">
        <v>0</v>
      </c>
      <c r="N12" s="32">
        <v>0.29078006419314223</v>
      </c>
      <c r="O12" s="32">
        <v>0.2779188471959203</v>
      </c>
      <c r="P12" s="33">
        <v>0.28430951402683802</v>
      </c>
      <c r="Q12" s="41"/>
      <c r="R12" s="57">
        <f t="shared" si="2"/>
        <v>62.808493865718717</v>
      </c>
      <c r="S12" s="57">
        <f t="shared" si="3"/>
        <v>60.03047099431879</v>
      </c>
      <c r="T12" s="57">
        <f t="shared" si="4"/>
        <v>61.41085502979702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5218.7570215392489</v>
      </c>
      <c r="F13" s="55">
        <v>4917.7803395146193</v>
      </c>
      <c r="G13" s="56">
        <v>10136.537361053868</v>
      </c>
      <c r="H13" s="55">
        <v>86</v>
      </c>
      <c r="I13" s="55">
        <v>84</v>
      </c>
      <c r="J13" s="56">
        <v>170</v>
      </c>
      <c r="K13" s="55">
        <v>0</v>
      </c>
      <c r="L13" s="55">
        <v>0</v>
      </c>
      <c r="M13" s="56">
        <v>0</v>
      </c>
      <c r="N13" s="32">
        <v>0.28094083879948584</v>
      </c>
      <c r="O13" s="32">
        <v>0.27104168537889217</v>
      </c>
      <c r="P13" s="33">
        <v>0.2760494924034278</v>
      </c>
      <c r="Q13" s="41"/>
      <c r="R13" s="57">
        <f t="shared" si="2"/>
        <v>60.683221180688939</v>
      </c>
      <c r="S13" s="57">
        <f t="shared" si="3"/>
        <v>58.545004041840706</v>
      </c>
      <c r="T13" s="57">
        <f t="shared" si="4"/>
        <v>59.626690359140397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6305.8468122795848</v>
      </c>
      <c r="F14" s="55">
        <v>5750.5812946608612</v>
      </c>
      <c r="G14" s="56">
        <v>12056.428106940446</v>
      </c>
      <c r="H14" s="55">
        <v>80</v>
      </c>
      <c r="I14" s="55">
        <v>83</v>
      </c>
      <c r="J14" s="56">
        <v>163</v>
      </c>
      <c r="K14" s="55">
        <v>0</v>
      </c>
      <c r="L14" s="55">
        <v>0</v>
      </c>
      <c r="M14" s="56">
        <v>0</v>
      </c>
      <c r="N14" s="32">
        <v>0.36492169052543894</v>
      </c>
      <c r="O14" s="32">
        <v>0.32075977770308239</v>
      </c>
      <c r="P14" s="33">
        <v>0.34243433614350277</v>
      </c>
      <c r="Q14" s="41"/>
      <c r="R14" s="57">
        <f t="shared" si="2"/>
        <v>78.823085153494816</v>
      </c>
      <c r="S14" s="57">
        <f t="shared" si="3"/>
        <v>69.284111983865799</v>
      </c>
      <c r="T14" s="57">
        <f t="shared" si="4"/>
        <v>73.965816606996597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11339.940485493924</v>
      </c>
      <c r="F15" s="55">
        <v>10056.906116929324</v>
      </c>
      <c r="G15" s="56">
        <v>21396.846602423248</v>
      </c>
      <c r="H15" s="55">
        <v>159</v>
      </c>
      <c r="I15" s="55">
        <v>161</v>
      </c>
      <c r="J15" s="56">
        <v>320</v>
      </c>
      <c r="K15" s="55">
        <v>80</v>
      </c>
      <c r="L15" s="55">
        <v>79</v>
      </c>
      <c r="M15" s="56">
        <v>159</v>
      </c>
      <c r="N15" s="32">
        <v>0.20928577597619083</v>
      </c>
      <c r="O15" s="32">
        <v>0.18497840856623976</v>
      </c>
      <c r="P15" s="33">
        <v>0.19711149128918165</v>
      </c>
      <c r="Q15" s="41"/>
      <c r="R15" s="57">
        <f t="shared" si="2"/>
        <v>47.447449730100097</v>
      </c>
      <c r="S15" s="57">
        <f t="shared" si="3"/>
        <v>41.903775487205515</v>
      </c>
      <c r="T15" s="57">
        <f t="shared" si="4"/>
        <v>44.669825892324106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21454.956088980867</v>
      </c>
      <c r="F16" s="55">
        <v>18333.996567665807</v>
      </c>
      <c r="G16" s="56">
        <v>39788.952656646674</v>
      </c>
      <c r="H16" s="55">
        <v>158</v>
      </c>
      <c r="I16" s="55">
        <v>160</v>
      </c>
      <c r="J16" s="56">
        <v>318</v>
      </c>
      <c r="K16" s="55">
        <v>200</v>
      </c>
      <c r="L16" s="55">
        <v>180</v>
      </c>
      <c r="M16" s="56">
        <v>380</v>
      </c>
      <c r="N16" s="32">
        <v>0.25624589252079194</v>
      </c>
      <c r="O16" s="32">
        <v>0.23148985565234603</v>
      </c>
      <c r="P16" s="33">
        <v>0.24421187675934569</v>
      </c>
      <c r="Q16" s="41"/>
      <c r="R16" s="57">
        <f t="shared" si="2"/>
        <v>59.930044941287342</v>
      </c>
      <c r="S16" s="57">
        <f t="shared" si="3"/>
        <v>53.923519316664134</v>
      </c>
      <c r="T16" s="57">
        <f t="shared" si="4"/>
        <v>57.00423016711558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23072.935531416184</v>
      </c>
      <c r="F17" s="55">
        <v>20062.93040011933</v>
      </c>
      <c r="G17" s="56">
        <v>43135.865931535518</v>
      </c>
      <c r="H17" s="55">
        <v>164</v>
      </c>
      <c r="I17" s="55">
        <v>160</v>
      </c>
      <c r="J17" s="56">
        <v>324</v>
      </c>
      <c r="K17" s="55">
        <v>200</v>
      </c>
      <c r="L17" s="55">
        <v>180</v>
      </c>
      <c r="M17" s="56">
        <v>380</v>
      </c>
      <c r="N17" s="32">
        <v>0.27136967834277598</v>
      </c>
      <c r="O17" s="32">
        <v>0.25331982828433497</v>
      </c>
      <c r="P17" s="33">
        <v>0.26266481106011008</v>
      </c>
      <c r="Q17" s="41"/>
      <c r="R17" s="57">
        <f t="shared" si="2"/>
        <v>63.387185525868638</v>
      </c>
      <c r="S17" s="57">
        <f t="shared" si="3"/>
        <v>59.008618823880383</v>
      </c>
      <c r="T17" s="57">
        <f t="shared" si="4"/>
        <v>61.272536834567497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29538.736182333916</v>
      </c>
      <c r="F18" s="55">
        <v>24900.821768146518</v>
      </c>
      <c r="G18" s="56">
        <v>54439.557950480434</v>
      </c>
      <c r="H18" s="55">
        <v>160</v>
      </c>
      <c r="I18" s="55">
        <v>160</v>
      </c>
      <c r="J18" s="56">
        <v>320</v>
      </c>
      <c r="K18" s="55">
        <v>200</v>
      </c>
      <c r="L18" s="55">
        <v>184</v>
      </c>
      <c r="M18" s="56">
        <v>384</v>
      </c>
      <c r="N18" s="32">
        <v>0.35098308201442391</v>
      </c>
      <c r="O18" s="32">
        <v>0.31051503601539454</v>
      </c>
      <c r="P18" s="33">
        <v>0.33123757514651742</v>
      </c>
      <c r="Q18" s="41"/>
      <c r="R18" s="57">
        <f t="shared" si="2"/>
        <v>82.052044950927538</v>
      </c>
      <c r="S18" s="57">
        <f t="shared" si="3"/>
        <v>72.386109791123602</v>
      </c>
      <c r="T18" s="57">
        <f t="shared" si="4"/>
        <v>77.328917543296072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36446.172164416719</v>
      </c>
      <c r="F19" s="55">
        <v>33704.770568570195</v>
      </c>
      <c r="G19" s="56">
        <v>70150.942732986907</v>
      </c>
      <c r="H19" s="55">
        <v>160</v>
      </c>
      <c r="I19" s="55">
        <v>161</v>
      </c>
      <c r="J19" s="56">
        <v>321</v>
      </c>
      <c r="K19" s="55">
        <v>200</v>
      </c>
      <c r="L19" s="55">
        <v>180</v>
      </c>
      <c r="M19" s="56">
        <v>380</v>
      </c>
      <c r="N19" s="32">
        <v>0.43305812933004656</v>
      </c>
      <c r="O19" s="32">
        <v>0.42440780911365711</v>
      </c>
      <c r="P19" s="33">
        <v>0.42885840669161068</v>
      </c>
      <c r="Q19" s="41"/>
      <c r="R19" s="57">
        <f t="shared" si="2"/>
        <v>101.23936712337978</v>
      </c>
      <c r="S19" s="57">
        <f t="shared" si="3"/>
        <v>98.840969409296761</v>
      </c>
      <c r="T19" s="57">
        <f t="shared" si="4"/>
        <v>100.07267151638646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43552.617144612959</v>
      </c>
      <c r="F20" s="55">
        <v>45679.905114373723</v>
      </c>
      <c r="G20" s="56">
        <v>89232.52225898669</v>
      </c>
      <c r="H20" s="55">
        <v>238</v>
      </c>
      <c r="I20" s="55">
        <v>241</v>
      </c>
      <c r="J20" s="56">
        <v>479</v>
      </c>
      <c r="K20" s="55">
        <v>200</v>
      </c>
      <c r="L20" s="55">
        <v>178</v>
      </c>
      <c r="M20" s="56">
        <v>378</v>
      </c>
      <c r="N20" s="32">
        <v>0.43117987827313636</v>
      </c>
      <c r="O20" s="32">
        <v>0.47484308850700335</v>
      </c>
      <c r="P20" s="33">
        <v>0.45247922122320944</v>
      </c>
      <c r="Q20" s="41"/>
      <c r="R20" s="57">
        <f t="shared" si="2"/>
        <v>99.435198960303566</v>
      </c>
      <c r="S20" s="57">
        <f t="shared" si="3"/>
        <v>109.02125325626187</v>
      </c>
      <c r="T20" s="57">
        <f t="shared" si="4"/>
        <v>104.12196296264491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39119.581604700608</v>
      </c>
      <c r="F21" s="55">
        <v>45671.088191976225</v>
      </c>
      <c r="G21" s="56">
        <v>84790.669796676841</v>
      </c>
      <c r="H21" s="55">
        <v>239</v>
      </c>
      <c r="I21" s="55">
        <v>241</v>
      </c>
      <c r="J21" s="56">
        <v>480</v>
      </c>
      <c r="K21" s="55">
        <v>200</v>
      </c>
      <c r="L21" s="55">
        <v>179</v>
      </c>
      <c r="M21" s="56">
        <v>379</v>
      </c>
      <c r="N21" s="32">
        <v>0.38646547858907582</v>
      </c>
      <c r="O21" s="32">
        <v>0.47353069210327042</v>
      </c>
      <c r="P21" s="33">
        <v>0.42894628372595434</v>
      </c>
      <c r="Q21" s="41"/>
      <c r="R21" s="57">
        <f t="shared" si="2"/>
        <v>89.110664247609591</v>
      </c>
      <c r="S21" s="57">
        <f t="shared" si="3"/>
        <v>108.74068617137196</v>
      </c>
      <c r="T21" s="57">
        <f t="shared" si="4"/>
        <v>98.708579507190734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37091.024567906861</v>
      </c>
      <c r="F22" s="55">
        <v>43223.063827729951</v>
      </c>
      <c r="G22" s="56">
        <v>80314.08839563682</v>
      </c>
      <c r="H22" s="55">
        <v>240</v>
      </c>
      <c r="I22" s="55">
        <v>241</v>
      </c>
      <c r="J22" s="56">
        <v>481</v>
      </c>
      <c r="K22" s="55">
        <v>201</v>
      </c>
      <c r="L22" s="55">
        <v>179</v>
      </c>
      <c r="M22" s="56">
        <v>380</v>
      </c>
      <c r="N22" s="32">
        <v>0.36475321146946404</v>
      </c>
      <c r="O22" s="32">
        <v>0.44814888673409453</v>
      </c>
      <c r="P22" s="33">
        <v>0.40534828802255429</v>
      </c>
      <c r="Q22" s="41"/>
      <c r="R22" s="57">
        <f t="shared" si="2"/>
        <v>84.106631673258192</v>
      </c>
      <c r="S22" s="57">
        <f t="shared" si="3"/>
        <v>102.91205673269036</v>
      </c>
      <c r="T22" s="57">
        <f t="shared" si="4"/>
        <v>93.280009751029993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33601.646203949276</v>
      </c>
      <c r="F23" s="55">
        <v>36085.399254311982</v>
      </c>
      <c r="G23" s="56">
        <v>69687.045458261258</v>
      </c>
      <c r="H23" s="55">
        <v>240</v>
      </c>
      <c r="I23" s="55">
        <v>249</v>
      </c>
      <c r="J23" s="56">
        <v>489</v>
      </c>
      <c r="K23" s="55">
        <v>201</v>
      </c>
      <c r="L23" s="55">
        <v>180</v>
      </c>
      <c r="M23" s="56">
        <v>381</v>
      </c>
      <c r="N23" s="32">
        <v>0.33043865750087792</v>
      </c>
      <c r="O23" s="32">
        <v>0.36663211467032414</v>
      </c>
      <c r="P23" s="33">
        <v>0.34824021277215389</v>
      </c>
      <c r="Q23" s="41"/>
      <c r="R23" s="57">
        <f t="shared" si="2"/>
        <v>76.194209079250058</v>
      </c>
      <c r="S23" s="57">
        <f t="shared" si="3"/>
        <v>84.115149776951</v>
      </c>
      <c r="T23" s="57">
        <f t="shared" si="4"/>
        <v>80.100052250875009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31811.600655530852</v>
      </c>
      <c r="F24" s="55">
        <v>33492.15027509792</v>
      </c>
      <c r="G24" s="56">
        <v>65303.750930628768</v>
      </c>
      <c r="H24" s="55">
        <v>238</v>
      </c>
      <c r="I24" s="55">
        <v>240</v>
      </c>
      <c r="J24" s="56">
        <v>478</v>
      </c>
      <c r="K24" s="55">
        <v>204</v>
      </c>
      <c r="L24" s="55">
        <v>180</v>
      </c>
      <c r="M24" s="56">
        <v>384</v>
      </c>
      <c r="N24" s="32">
        <v>0.31187843779932206</v>
      </c>
      <c r="O24" s="32">
        <v>0.34714086106030184</v>
      </c>
      <c r="P24" s="33">
        <v>0.32901930134335333</v>
      </c>
      <c r="Q24" s="41"/>
      <c r="R24" s="57">
        <f t="shared" si="2"/>
        <v>71.971947184458941</v>
      </c>
      <c r="S24" s="57">
        <f t="shared" si="3"/>
        <v>79.743214940709336</v>
      </c>
      <c r="T24" s="57">
        <f t="shared" si="4"/>
        <v>75.75841175246957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30735.553847400271</v>
      </c>
      <c r="F25" s="55">
        <v>31856.834023658066</v>
      </c>
      <c r="G25" s="56">
        <v>62592.387871058338</v>
      </c>
      <c r="H25" s="55">
        <v>238</v>
      </c>
      <c r="I25" s="55">
        <v>239</v>
      </c>
      <c r="J25" s="56">
        <v>477</v>
      </c>
      <c r="K25" s="55">
        <v>208</v>
      </c>
      <c r="L25" s="55">
        <v>180</v>
      </c>
      <c r="M25" s="56">
        <v>388</v>
      </c>
      <c r="N25" s="32">
        <v>0.29842661417780286</v>
      </c>
      <c r="O25" s="32">
        <v>0.33093195819473598</v>
      </c>
      <c r="P25" s="33">
        <v>0.31413050483327148</v>
      </c>
      <c r="Q25" s="41"/>
      <c r="R25" s="57">
        <f t="shared" si="2"/>
        <v>68.913797864126167</v>
      </c>
      <c r="S25" s="57">
        <f t="shared" si="3"/>
        <v>76.030630128062214</v>
      </c>
      <c r="T25" s="57">
        <f t="shared" si="4"/>
        <v>72.361142047466288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29647.567259969321</v>
      </c>
      <c r="F26" s="55">
        <v>29951.51001030035</v>
      </c>
      <c r="G26" s="56">
        <v>59599.07727026967</v>
      </c>
      <c r="H26" s="55">
        <v>238</v>
      </c>
      <c r="I26" s="55">
        <v>234</v>
      </c>
      <c r="J26" s="56">
        <v>472</v>
      </c>
      <c r="K26" s="55">
        <v>203</v>
      </c>
      <c r="L26" s="55">
        <v>180</v>
      </c>
      <c r="M26" s="56">
        <v>383</v>
      </c>
      <c r="N26" s="32">
        <v>0.29137085521630357</v>
      </c>
      <c r="O26" s="32">
        <v>0.31466958743381607</v>
      </c>
      <c r="P26" s="33">
        <v>0.30263170405750939</v>
      </c>
      <c r="Q26" s="41"/>
      <c r="R26" s="57">
        <f t="shared" si="2"/>
        <v>67.228043673399824</v>
      </c>
      <c r="S26" s="57">
        <f t="shared" si="3"/>
        <v>72.346642536957361</v>
      </c>
      <c r="T26" s="57">
        <f t="shared" si="4"/>
        <v>69.706523123122423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24442.54541353798</v>
      </c>
      <c r="F27" s="55">
        <v>27208.513127768067</v>
      </c>
      <c r="G27" s="56">
        <v>51651.058541306047</v>
      </c>
      <c r="H27" s="55">
        <v>236</v>
      </c>
      <c r="I27" s="55">
        <v>240</v>
      </c>
      <c r="J27" s="56">
        <v>476</v>
      </c>
      <c r="K27" s="55">
        <v>183</v>
      </c>
      <c r="L27" s="55">
        <v>186</v>
      </c>
      <c r="M27" s="56">
        <v>369</v>
      </c>
      <c r="N27" s="32">
        <v>0.25365862820193008</v>
      </c>
      <c r="O27" s="32">
        <v>0.2777285759407977</v>
      </c>
      <c r="P27" s="33">
        <v>0.26579318750414788</v>
      </c>
      <c r="Q27" s="41"/>
      <c r="R27" s="57">
        <f t="shared" si="2"/>
        <v>58.335430581236231</v>
      </c>
      <c r="S27" s="57">
        <f t="shared" si="3"/>
        <v>63.869749126216121</v>
      </c>
      <c r="T27" s="57">
        <f t="shared" si="4"/>
        <v>61.125513066634376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8674.6351862513766</v>
      </c>
      <c r="F28" s="55">
        <v>9797.1671456822933</v>
      </c>
      <c r="G28" s="56">
        <v>18471.802331933672</v>
      </c>
      <c r="H28" s="55">
        <v>156</v>
      </c>
      <c r="I28" s="55">
        <v>157</v>
      </c>
      <c r="J28" s="56">
        <v>313</v>
      </c>
      <c r="K28" s="55">
        <v>0</v>
      </c>
      <c r="L28" s="55">
        <v>0</v>
      </c>
      <c r="M28" s="56">
        <v>0</v>
      </c>
      <c r="N28" s="32">
        <v>0.25743812874677635</v>
      </c>
      <c r="O28" s="32">
        <v>0.28889971531264136</v>
      </c>
      <c r="P28" s="33">
        <v>0.27321918015521346</v>
      </c>
      <c r="Q28" s="41"/>
      <c r="R28" s="57">
        <f t="shared" si="2"/>
        <v>55.606635809303697</v>
      </c>
      <c r="S28" s="57">
        <f t="shared" si="3"/>
        <v>62.40233850753053</v>
      </c>
      <c r="T28" s="57">
        <f t="shared" si="4"/>
        <v>59.015342913526105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8790.5768534419731</v>
      </c>
      <c r="F29" s="55">
        <v>9072.6222764971662</v>
      </c>
      <c r="G29" s="56">
        <v>17863.199129939137</v>
      </c>
      <c r="H29" s="55">
        <v>157</v>
      </c>
      <c r="I29" s="55">
        <v>145</v>
      </c>
      <c r="J29" s="56">
        <v>302</v>
      </c>
      <c r="K29" s="55">
        <v>0</v>
      </c>
      <c r="L29" s="55">
        <v>0</v>
      </c>
      <c r="M29" s="56">
        <v>0</v>
      </c>
      <c r="N29" s="32">
        <v>0.25921729339000865</v>
      </c>
      <c r="O29" s="32">
        <v>0.28967504075661449</v>
      </c>
      <c r="P29" s="33">
        <v>0.27384104626470346</v>
      </c>
      <c r="Q29" s="41"/>
      <c r="R29" s="57">
        <f t="shared" si="2"/>
        <v>55.990935372241864</v>
      </c>
      <c r="S29" s="57">
        <f t="shared" si="3"/>
        <v>62.569808803428735</v>
      </c>
      <c r="T29" s="57">
        <f t="shared" si="4"/>
        <v>59.149665993175951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8705.9651967082591</v>
      </c>
      <c r="F30" s="55">
        <v>8832.4604429591163</v>
      </c>
      <c r="G30" s="56">
        <v>17538.425639667374</v>
      </c>
      <c r="H30" s="55">
        <v>153</v>
      </c>
      <c r="I30" s="55">
        <v>157</v>
      </c>
      <c r="J30" s="56">
        <v>310</v>
      </c>
      <c r="K30" s="55">
        <v>0</v>
      </c>
      <c r="L30" s="55">
        <v>0</v>
      </c>
      <c r="M30" s="56">
        <v>0</v>
      </c>
      <c r="N30" s="32">
        <v>0.26343395051767909</v>
      </c>
      <c r="O30" s="32">
        <v>0.2604523603137272</v>
      </c>
      <c r="P30" s="33">
        <v>0.26192391934987119</v>
      </c>
      <c r="Q30" s="41"/>
      <c r="R30" s="57">
        <f t="shared" si="2"/>
        <v>56.901733311818688</v>
      </c>
      <c r="S30" s="57">
        <f t="shared" si="3"/>
        <v>56.257709827765069</v>
      </c>
      <c r="T30" s="57">
        <f t="shared" si="4"/>
        <v>56.575566579572175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8019.0558065641007</v>
      </c>
      <c r="F31" s="55">
        <v>7988.9922413313216</v>
      </c>
      <c r="G31" s="56">
        <v>16008.048047895423</v>
      </c>
      <c r="H31" s="55">
        <v>155</v>
      </c>
      <c r="I31" s="55">
        <v>157</v>
      </c>
      <c r="J31" s="56">
        <v>312</v>
      </c>
      <c r="K31" s="55">
        <v>0</v>
      </c>
      <c r="L31" s="55">
        <v>0</v>
      </c>
      <c r="M31" s="56">
        <v>0</v>
      </c>
      <c r="N31" s="32">
        <v>0.23951779589498509</v>
      </c>
      <c r="O31" s="32">
        <v>0.23558009676018288</v>
      </c>
      <c r="P31" s="33">
        <v>0.23753632549702372</v>
      </c>
      <c r="Q31" s="41"/>
      <c r="R31" s="57">
        <f t="shared" si="2"/>
        <v>51.735843913316778</v>
      </c>
      <c r="S31" s="57">
        <f t="shared" si="3"/>
        <v>50.885300900199503</v>
      </c>
      <c r="T31" s="57">
        <f t="shared" si="4"/>
        <v>51.307846307357124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7745.6889570708991</v>
      </c>
      <c r="F32" s="55">
        <v>7649.800904415808</v>
      </c>
      <c r="G32" s="56">
        <v>15395.489861486707</v>
      </c>
      <c r="H32" s="55">
        <v>157</v>
      </c>
      <c r="I32" s="55">
        <v>157</v>
      </c>
      <c r="J32" s="56">
        <v>314</v>
      </c>
      <c r="K32" s="55">
        <v>0</v>
      </c>
      <c r="L32" s="55">
        <v>0</v>
      </c>
      <c r="M32" s="56">
        <v>0</v>
      </c>
      <c r="N32" s="32">
        <v>0.22840554839204114</v>
      </c>
      <c r="O32" s="32">
        <v>0.22557799317102525</v>
      </c>
      <c r="P32" s="33">
        <v>0.22699177078153318</v>
      </c>
      <c r="Q32" s="41"/>
      <c r="R32" s="57">
        <f t="shared" si="2"/>
        <v>49.335598452680884</v>
      </c>
      <c r="S32" s="57">
        <f t="shared" si="3"/>
        <v>48.724846524941455</v>
      </c>
      <c r="T32" s="57">
        <f t="shared" si="4"/>
        <v>49.03022248881117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5729.2418287352357</v>
      </c>
      <c r="F33" s="55">
        <v>6024.8936106133788</v>
      </c>
      <c r="G33" s="56">
        <v>11754.135439348614</v>
      </c>
      <c r="H33" s="55">
        <v>160</v>
      </c>
      <c r="I33" s="55">
        <v>154</v>
      </c>
      <c r="J33" s="56">
        <v>314</v>
      </c>
      <c r="K33" s="55">
        <v>0</v>
      </c>
      <c r="L33" s="55">
        <v>0</v>
      </c>
      <c r="M33" s="56">
        <v>0</v>
      </c>
      <c r="N33" s="32">
        <v>0.16577667328516307</v>
      </c>
      <c r="O33" s="32">
        <v>0.18112354529260999</v>
      </c>
      <c r="P33" s="33">
        <v>0.17330348312321028</v>
      </c>
      <c r="Q33" s="41"/>
      <c r="R33" s="57">
        <f t="shared" si="2"/>
        <v>35.807761429595224</v>
      </c>
      <c r="S33" s="57">
        <f t="shared" si="3"/>
        <v>39.122685783203757</v>
      </c>
      <c r="T33" s="57">
        <f t="shared" si="4"/>
        <v>37.433552354613418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3030.7329843580942</v>
      </c>
      <c r="F34" s="55">
        <v>3444.8202642006331</v>
      </c>
      <c r="G34" s="56">
        <v>6475.5532485587273</v>
      </c>
      <c r="H34" s="55">
        <v>154</v>
      </c>
      <c r="I34" s="55">
        <v>152</v>
      </c>
      <c r="J34" s="56">
        <v>306</v>
      </c>
      <c r="K34" s="55">
        <v>0</v>
      </c>
      <c r="L34" s="55">
        <v>0</v>
      </c>
      <c r="M34" s="56">
        <v>0</v>
      </c>
      <c r="N34" s="32">
        <v>9.1111501453766661E-2</v>
      </c>
      <c r="O34" s="32">
        <v>0.10492264449928829</v>
      </c>
      <c r="P34" s="33">
        <v>9.7971938522130347E-2</v>
      </c>
      <c r="Q34" s="41"/>
      <c r="R34" s="57">
        <f t="shared" si="2"/>
        <v>19.680084314013598</v>
      </c>
      <c r="S34" s="57">
        <f t="shared" si="3"/>
        <v>22.663291211846271</v>
      </c>
      <c r="T34" s="57">
        <f t="shared" si="4"/>
        <v>21.161938720780153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1368.5590995459534</v>
      </c>
      <c r="F35" s="55">
        <v>2070.9132784837684</v>
      </c>
      <c r="G35" s="56">
        <v>3439.4723780297218</v>
      </c>
      <c r="H35" s="55">
        <v>154</v>
      </c>
      <c r="I35" s="55">
        <v>152</v>
      </c>
      <c r="J35" s="56">
        <v>306</v>
      </c>
      <c r="K35" s="55">
        <v>0</v>
      </c>
      <c r="L35" s="55">
        <v>0</v>
      </c>
      <c r="M35" s="56">
        <v>0</v>
      </c>
      <c r="N35" s="32">
        <v>4.1142349072449298E-2</v>
      </c>
      <c r="O35" s="32">
        <v>6.3076062331986121E-2</v>
      </c>
      <c r="P35" s="33">
        <v>5.2037526900715954E-2</v>
      </c>
      <c r="Q35" s="41"/>
      <c r="R35" s="57">
        <f t="shared" si="2"/>
        <v>8.8867473996490478</v>
      </c>
      <c r="S35" s="57">
        <f t="shared" si="3"/>
        <v>13.624429463709003</v>
      </c>
      <c r="T35" s="57">
        <f t="shared" si="4"/>
        <v>11.240105810554645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308.33425307559799</v>
      </c>
      <c r="F36" s="60">
        <v>446.99999999931941</v>
      </c>
      <c r="G36" s="61">
        <v>755.33425307491734</v>
      </c>
      <c r="H36" s="60">
        <v>155</v>
      </c>
      <c r="I36" s="60">
        <v>153</v>
      </c>
      <c r="J36" s="61">
        <v>308</v>
      </c>
      <c r="K36" s="60">
        <v>0</v>
      </c>
      <c r="L36" s="60">
        <v>0</v>
      </c>
      <c r="M36" s="61">
        <v>0</v>
      </c>
      <c r="N36" s="34">
        <v>9.2095057668936074E-3</v>
      </c>
      <c r="O36" s="34">
        <v>1.3525780682622834E-2</v>
      </c>
      <c r="P36" s="35">
        <v>1.1353629345161697E-2</v>
      </c>
      <c r="Q36" s="41"/>
      <c r="R36" s="57">
        <f t="shared" si="2"/>
        <v>1.9892532456490193</v>
      </c>
      <c r="S36" s="57">
        <f t="shared" si="3"/>
        <v>2.9215686274465322</v>
      </c>
      <c r="T36" s="57">
        <f t="shared" si="4"/>
        <v>2.4523839385549264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10988.323125936038</v>
      </c>
      <c r="F37" s="55">
        <v>10467.70871477688</v>
      </c>
      <c r="G37" s="64">
        <v>21456.031840712916</v>
      </c>
      <c r="H37" s="63">
        <v>78</v>
      </c>
      <c r="I37" s="63">
        <v>80</v>
      </c>
      <c r="J37" s="64">
        <v>158</v>
      </c>
      <c r="K37" s="63">
        <v>79</v>
      </c>
      <c r="L37" s="63">
        <v>81</v>
      </c>
      <c r="M37" s="64">
        <v>160</v>
      </c>
      <c r="N37" s="30">
        <v>0.30154564011899115</v>
      </c>
      <c r="O37" s="30">
        <v>0.28012493884545281</v>
      </c>
      <c r="P37" s="31">
        <v>0.29070062650001244</v>
      </c>
      <c r="Q37" s="41"/>
      <c r="R37" s="57">
        <f t="shared" si="2"/>
        <v>69.989319273477946</v>
      </c>
      <c r="S37" s="57">
        <f t="shared" si="3"/>
        <v>65.016824315384341</v>
      </c>
      <c r="T37" s="57">
        <f t="shared" si="4"/>
        <v>67.471798241235589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10463.208871378825</v>
      </c>
      <c r="F38" s="55">
        <v>9906.3399598747437</v>
      </c>
      <c r="G38" s="56">
        <v>20369.548831253567</v>
      </c>
      <c r="H38" s="55">
        <v>80</v>
      </c>
      <c r="I38" s="55">
        <v>80</v>
      </c>
      <c r="J38" s="56">
        <v>160</v>
      </c>
      <c r="K38" s="55">
        <v>77</v>
      </c>
      <c r="L38" s="55">
        <v>74</v>
      </c>
      <c r="M38" s="56">
        <v>151</v>
      </c>
      <c r="N38" s="32">
        <v>0.28764044621120588</v>
      </c>
      <c r="O38" s="32">
        <v>0.2780180725155687</v>
      </c>
      <c r="P38" s="33">
        <v>0.28287896943747315</v>
      </c>
      <c r="Q38" s="41"/>
      <c r="R38" s="57">
        <f t="shared" si="2"/>
        <v>66.644642492858765</v>
      </c>
      <c r="S38" s="57">
        <f t="shared" si="3"/>
        <v>64.326882856329505</v>
      </c>
      <c r="T38" s="57">
        <f t="shared" si="4"/>
        <v>65.496941579593468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10218.512892091276</v>
      </c>
      <c r="F39" s="55">
        <v>9659.214426700104</v>
      </c>
      <c r="G39" s="56">
        <v>19877.727318791382</v>
      </c>
      <c r="H39" s="55">
        <v>80</v>
      </c>
      <c r="I39" s="55">
        <v>80</v>
      </c>
      <c r="J39" s="56">
        <v>160</v>
      </c>
      <c r="K39" s="55">
        <v>80</v>
      </c>
      <c r="L39" s="55">
        <v>79</v>
      </c>
      <c r="M39" s="56">
        <v>159</v>
      </c>
      <c r="N39" s="32">
        <v>0.27528321368780378</v>
      </c>
      <c r="O39" s="32">
        <v>0.26196611050933238</v>
      </c>
      <c r="P39" s="33">
        <v>0.26864697965714379</v>
      </c>
      <c r="Q39" s="41"/>
      <c r="R39" s="57">
        <f t="shared" si="2"/>
        <v>63.865705575570473</v>
      </c>
      <c r="S39" s="57">
        <f t="shared" si="3"/>
        <v>60.749776268554115</v>
      </c>
      <c r="T39" s="57">
        <f t="shared" si="4"/>
        <v>62.312624823797435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10109.515887628178</v>
      </c>
      <c r="F40" s="55">
        <v>9535.8160496969413</v>
      </c>
      <c r="G40" s="56">
        <v>19645.331937325122</v>
      </c>
      <c r="H40" s="55">
        <v>80</v>
      </c>
      <c r="I40" s="55">
        <v>79</v>
      </c>
      <c r="J40" s="56">
        <v>159</v>
      </c>
      <c r="K40" s="55">
        <v>83</v>
      </c>
      <c r="L40" s="55">
        <v>80</v>
      </c>
      <c r="M40" s="56">
        <v>163</v>
      </c>
      <c r="N40" s="32">
        <v>0.26699545445880463</v>
      </c>
      <c r="O40" s="32">
        <v>0.25839518886020324</v>
      </c>
      <c r="P40" s="33">
        <v>0.26275053414997218</v>
      </c>
      <c r="Q40" s="41"/>
      <c r="R40" s="57">
        <f t="shared" si="2"/>
        <v>62.021569862749558</v>
      </c>
      <c r="S40" s="57">
        <f t="shared" si="3"/>
        <v>59.973685847150577</v>
      </c>
      <c r="T40" s="57">
        <f t="shared" si="4"/>
        <v>61.010347631444475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10060.647894119656</v>
      </c>
      <c r="F41" s="55">
        <v>9366.9376684361087</v>
      </c>
      <c r="G41" s="56">
        <v>19427.585562555767</v>
      </c>
      <c r="H41" s="55">
        <v>81</v>
      </c>
      <c r="I41" s="55">
        <v>80</v>
      </c>
      <c r="J41" s="56">
        <v>161</v>
      </c>
      <c r="K41" s="55">
        <v>80</v>
      </c>
      <c r="L41" s="55">
        <v>80</v>
      </c>
      <c r="M41" s="56">
        <v>160</v>
      </c>
      <c r="N41" s="32">
        <v>0.26946239270729744</v>
      </c>
      <c r="O41" s="32">
        <v>0.25234207080916243</v>
      </c>
      <c r="P41" s="33">
        <v>0.26092706514660696</v>
      </c>
      <c r="Q41" s="41"/>
      <c r="R41" s="57">
        <f t="shared" si="2"/>
        <v>62.48849623676805</v>
      </c>
      <c r="S41" s="57">
        <f t="shared" si="3"/>
        <v>58.54336042772568</v>
      </c>
      <c r="T41" s="57">
        <f t="shared" si="4"/>
        <v>60.522073403600523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7639.2763607123898</v>
      </c>
      <c r="F42" s="55">
        <v>6724.2462924850488</v>
      </c>
      <c r="G42" s="56">
        <v>14363.522653197439</v>
      </c>
      <c r="H42" s="55">
        <v>0</v>
      </c>
      <c r="I42" s="55">
        <v>0</v>
      </c>
      <c r="J42" s="56">
        <v>0</v>
      </c>
      <c r="K42" s="55">
        <v>80</v>
      </c>
      <c r="L42" s="55">
        <v>80</v>
      </c>
      <c r="M42" s="56">
        <v>160</v>
      </c>
      <c r="N42" s="32">
        <v>0.38504417140687447</v>
      </c>
      <c r="O42" s="32">
        <v>0.33892370425831897</v>
      </c>
      <c r="P42" s="33">
        <v>0.36198393783259675</v>
      </c>
      <c r="Q42" s="41"/>
      <c r="R42" s="57">
        <f t="shared" si="2"/>
        <v>95.490954508904878</v>
      </c>
      <c r="S42" s="57">
        <f t="shared" si="3"/>
        <v>84.053078656063107</v>
      </c>
      <c r="T42" s="57">
        <f t="shared" si="4"/>
        <v>89.772016582483985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7102.3514460190308</v>
      </c>
      <c r="F43" s="55">
        <v>5972.4002532250761</v>
      </c>
      <c r="G43" s="56">
        <v>13074.751699244107</v>
      </c>
      <c r="H43" s="55">
        <v>0</v>
      </c>
      <c r="I43" s="55">
        <v>0</v>
      </c>
      <c r="J43" s="56">
        <v>0</v>
      </c>
      <c r="K43" s="55">
        <v>81</v>
      </c>
      <c r="L43" s="55">
        <v>80</v>
      </c>
      <c r="M43" s="56">
        <v>161</v>
      </c>
      <c r="N43" s="32">
        <v>0.35356189994121023</v>
      </c>
      <c r="O43" s="32">
        <v>0.30102823856981231</v>
      </c>
      <c r="P43" s="33">
        <v>0.3274582172721926</v>
      </c>
      <c r="Q43" s="41"/>
      <c r="R43" s="57">
        <f t="shared" si="2"/>
        <v>87.683351185420136</v>
      </c>
      <c r="S43" s="57">
        <f t="shared" si="3"/>
        <v>74.655003165313445</v>
      </c>
      <c r="T43" s="57">
        <f t="shared" si="4"/>
        <v>81.209637883503774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6884.4215335272511</v>
      </c>
      <c r="F44" s="55">
        <v>5753.0109217453919</v>
      </c>
      <c r="G44" s="56">
        <v>12637.432455272643</v>
      </c>
      <c r="H44" s="55">
        <v>0</v>
      </c>
      <c r="I44" s="55">
        <v>0</v>
      </c>
      <c r="J44" s="56">
        <v>0</v>
      </c>
      <c r="K44" s="55">
        <v>81</v>
      </c>
      <c r="L44" s="55">
        <v>79</v>
      </c>
      <c r="M44" s="56">
        <v>160</v>
      </c>
      <c r="N44" s="32">
        <v>0.34271313886535498</v>
      </c>
      <c r="O44" s="32">
        <v>0.29364081879059778</v>
      </c>
      <c r="P44" s="33">
        <v>0.31848368082844364</v>
      </c>
      <c r="Q44" s="41"/>
      <c r="R44" s="57">
        <f t="shared" si="2"/>
        <v>84.992858438608039</v>
      </c>
      <c r="S44" s="57">
        <f t="shared" si="3"/>
        <v>72.822923060068248</v>
      </c>
      <c r="T44" s="57">
        <f t="shared" si="4"/>
        <v>78.983952845454013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6802.7202518084196</v>
      </c>
      <c r="F45" s="55">
        <v>5537.7523671137615</v>
      </c>
      <c r="G45" s="56">
        <v>12340.47261892218</v>
      </c>
      <c r="H45" s="55">
        <v>0</v>
      </c>
      <c r="I45" s="55">
        <v>0</v>
      </c>
      <c r="J45" s="56">
        <v>0</v>
      </c>
      <c r="K45" s="55">
        <v>81</v>
      </c>
      <c r="L45" s="55">
        <v>68</v>
      </c>
      <c r="M45" s="56">
        <v>149</v>
      </c>
      <c r="N45" s="32">
        <v>0.33864597032100852</v>
      </c>
      <c r="O45" s="32">
        <v>0.32837715649393745</v>
      </c>
      <c r="P45" s="33">
        <v>0.33395953179590226</v>
      </c>
      <c r="Q45" s="41"/>
      <c r="R45" s="57">
        <f t="shared" si="2"/>
        <v>83.984200639610123</v>
      </c>
      <c r="S45" s="57">
        <f t="shared" si="3"/>
        <v>81.437534810496487</v>
      </c>
      <c r="T45" s="57">
        <f t="shared" si="4"/>
        <v>82.821963885383752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6755.7891274943031</v>
      </c>
      <c r="F46" s="55">
        <v>5505.1062000154143</v>
      </c>
      <c r="G46" s="56">
        <v>12260.895327509717</v>
      </c>
      <c r="H46" s="55">
        <v>0</v>
      </c>
      <c r="I46" s="55">
        <v>0</v>
      </c>
      <c r="J46" s="56">
        <v>0</v>
      </c>
      <c r="K46" s="55">
        <v>81</v>
      </c>
      <c r="L46" s="55">
        <v>80</v>
      </c>
      <c r="M46" s="56">
        <v>161</v>
      </c>
      <c r="N46" s="32">
        <v>0.33630969372233688</v>
      </c>
      <c r="O46" s="32">
        <v>0.27747511088787369</v>
      </c>
      <c r="P46" s="33">
        <v>0.30707511840086449</v>
      </c>
      <c r="Q46" s="41"/>
      <c r="R46" s="57">
        <f t="shared" si="2"/>
        <v>83.404804043139549</v>
      </c>
      <c r="S46" s="57">
        <f t="shared" si="3"/>
        <v>68.813827500192673</v>
      </c>
      <c r="T46" s="57">
        <f t="shared" si="4"/>
        <v>76.154629363414401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6741.5846691191764</v>
      </c>
      <c r="F47" s="55">
        <v>5475.5175824326943</v>
      </c>
      <c r="G47" s="56">
        <v>12217.102251551871</v>
      </c>
      <c r="H47" s="55">
        <v>0</v>
      </c>
      <c r="I47" s="55">
        <v>0</v>
      </c>
      <c r="J47" s="56">
        <v>0</v>
      </c>
      <c r="K47" s="55">
        <v>81</v>
      </c>
      <c r="L47" s="55">
        <v>80</v>
      </c>
      <c r="M47" s="56">
        <v>161</v>
      </c>
      <c r="N47" s="32">
        <v>0.33560258209474197</v>
      </c>
      <c r="O47" s="32">
        <v>0.27598374911455115</v>
      </c>
      <c r="P47" s="33">
        <v>0.30597831725986452</v>
      </c>
      <c r="Q47" s="41"/>
      <c r="R47" s="57">
        <f t="shared" si="2"/>
        <v>83.22944035949601</v>
      </c>
      <c r="S47" s="57">
        <f t="shared" si="3"/>
        <v>68.443969780408679</v>
      </c>
      <c r="T47" s="57">
        <f t="shared" si="4"/>
        <v>75.882622680446403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5491.6949493883112</v>
      </c>
      <c r="F48" s="55">
        <v>4994.7272578665406</v>
      </c>
      <c r="G48" s="56">
        <v>10486.422207254851</v>
      </c>
      <c r="H48" s="55">
        <v>0</v>
      </c>
      <c r="I48" s="55">
        <v>0</v>
      </c>
      <c r="J48" s="56">
        <v>0</v>
      </c>
      <c r="K48" s="55">
        <v>82</v>
      </c>
      <c r="L48" s="55">
        <v>80</v>
      </c>
      <c r="M48" s="56">
        <v>162</v>
      </c>
      <c r="N48" s="32">
        <v>0.27004794204309163</v>
      </c>
      <c r="O48" s="32">
        <v>0.25175036581988613</v>
      </c>
      <c r="P48" s="33">
        <v>0.26101210193286667</v>
      </c>
      <c r="Q48" s="41"/>
      <c r="R48" s="57">
        <f t="shared" ref="R48" si="5">+E48/(H48+K48)</f>
        <v>66.971889626686718</v>
      </c>
      <c r="S48" s="57">
        <f t="shared" ref="S48" si="6">+F48/(I48+L48)</f>
        <v>62.434090723331757</v>
      </c>
      <c r="T48" s="57">
        <f t="shared" ref="T48" si="7">+G48/(J48+M48)</f>
        <v>64.731001279350934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5348.8832945280892</v>
      </c>
      <c r="F49" s="55">
        <v>4795.446944352866</v>
      </c>
      <c r="G49" s="56">
        <v>10144.330238880955</v>
      </c>
      <c r="H49" s="55">
        <v>0</v>
      </c>
      <c r="I49" s="55">
        <v>0</v>
      </c>
      <c r="J49" s="56">
        <v>0</v>
      </c>
      <c r="K49" s="55">
        <v>84</v>
      </c>
      <c r="L49" s="55">
        <v>80</v>
      </c>
      <c r="M49" s="56">
        <v>164</v>
      </c>
      <c r="N49" s="32">
        <v>0.25676283095852964</v>
      </c>
      <c r="O49" s="32">
        <v>0.2417059951790759</v>
      </c>
      <c r="P49" s="33">
        <v>0.2494180330173327</v>
      </c>
      <c r="Q49" s="41"/>
      <c r="R49" s="57">
        <f t="shared" si="2"/>
        <v>63.677182077715351</v>
      </c>
      <c r="S49" s="57">
        <f t="shared" si="3"/>
        <v>59.943086804410825</v>
      </c>
      <c r="T49" s="57">
        <f t="shared" si="4"/>
        <v>61.855672188298506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5286.6328792148215</v>
      </c>
      <c r="F50" s="55">
        <v>4773.489490087105</v>
      </c>
      <c r="G50" s="56">
        <v>10060.122369301927</v>
      </c>
      <c r="H50" s="55">
        <v>0</v>
      </c>
      <c r="I50" s="55">
        <v>0</v>
      </c>
      <c r="J50" s="56">
        <v>0</v>
      </c>
      <c r="K50" s="55">
        <v>84</v>
      </c>
      <c r="L50" s="55">
        <v>80</v>
      </c>
      <c r="M50" s="56">
        <v>164</v>
      </c>
      <c r="N50" s="32">
        <v>0.25377461977797722</v>
      </c>
      <c r="O50" s="32">
        <v>0.24059926865358391</v>
      </c>
      <c r="P50" s="33">
        <v>0.24734761922949272</v>
      </c>
      <c r="Q50" s="41"/>
      <c r="R50" s="57">
        <f t="shared" si="2"/>
        <v>62.936105704938349</v>
      </c>
      <c r="S50" s="57">
        <f t="shared" si="3"/>
        <v>59.668618626088815</v>
      </c>
      <c r="T50" s="57">
        <f t="shared" si="4"/>
        <v>61.342209568914193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5070.3126074233514</v>
      </c>
      <c r="F51" s="55">
        <v>4601.6265434185534</v>
      </c>
      <c r="G51" s="56">
        <v>9671.9391508419048</v>
      </c>
      <c r="H51" s="55">
        <v>0</v>
      </c>
      <c r="I51" s="55">
        <v>0</v>
      </c>
      <c r="J51" s="56">
        <v>0</v>
      </c>
      <c r="K51" s="55">
        <v>85</v>
      </c>
      <c r="L51" s="55">
        <v>80</v>
      </c>
      <c r="M51" s="56">
        <v>165</v>
      </c>
      <c r="N51" s="32">
        <v>0.24052716354000719</v>
      </c>
      <c r="O51" s="32">
        <v>0.23193682174488675</v>
      </c>
      <c r="P51" s="33">
        <v>0.23636214933631244</v>
      </c>
      <c r="Q51" s="41"/>
      <c r="R51" s="57">
        <f t="shared" si="2"/>
        <v>59.650736557921782</v>
      </c>
      <c r="S51" s="57">
        <f t="shared" si="3"/>
        <v>57.520331792731916</v>
      </c>
      <c r="T51" s="57">
        <f t="shared" si="4"/>
        <v>58.617813035405483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5096.523590541181</v>
      </c>
      <c r="F52" s="55">
        <v>4580.896883397384</v>
      </c>
      <c r="G52" s="56">
        <v>9677.4204739385641</v>
      </c>
      <c r="H52" s="55">
        <v>0</v>
      </c>
      <c r="I52" s="55">
        <v>0</v>
      </c>
      <c r="J52" s="56">
        <v>0</v>
      </c>
      <c r="K52" s="55">
        <v>87</v>
      </c>
      <c r="L52" s="55">
        <v>82</v>
      </c>
      <c r="M52" s="56">
        <v>169</v>
      </c>
      <c r="N52" s="32">
        <v>0.23621262470064799</v>
      </c>
      <c r="O52" s="32">
        <v>0.22526046830238908</v>
      </c>
      <c r="P52" s="33">
        <v>0.23089856064942174</v>
      </c>
      <c r="Q52" s="41"/>
      <c r="R52" s="57">
        <f t="shared" si="2"/>
        <v>58.580730925760697</v>
      </c>
      <c r="S52" s="57">
        <f t="shared" si="3"/>
        <v>55.864596138992489</v>
      </c>
      <c r="T52" s="57">
        <f t="shared" si="4"/>
        <v>57.262843041056591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5094.9738589934032</v>
      </c>
      <c r="F53" s="55">
        <v>4534.0272638273764</v>
      </c>
      <c r="G53" s="56">
        <v>9629.0011228207804</v>
      </c>
      <c r="H53" s="55">
        <v>0</v>
      </c>
      <c r="I53" s="55">
        <v>0</v>
      </c>
      <c r="J53" s="56">
        <v>0</v>
      </c>
      <c r="K53" s="55">
        <v>91</v>
      </c>
      <c r="L53" s="55">
        <v>80</v>
      </c>
      <c r="M53" s="56">
        <v>171</v>
      </c>
      <c r="N53" s="32">
        <v>0.22576098276291223</v>
      </c>
      <c r="O53" s="32">
        <v>0.22852959999129921</v>
      </c>
      <c r="P53" s="33">
        <v>0.22705624228496463</v>
      </c>
      <c r="Q53" s="41"/>
      <c r="R53" s="57">
        <f t="shared" si="2"/>
        <v>55.988723725202235</v>
      </c>
      <c r="S53" s="57">
        <f t="shared" si="3"/>
        <v>56.675340797842203</v>
      </c>
      <c r="T53" s="57">
        <f t="shared" si="4"/>
        <v>56.309948086671234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4956.2188991635994</v>
      </c>
      <c r="F54" s="55">
        <v>4446.8853600783495</v>
      </c>
      <c r="G54" s="56">
        <v>9403.104259241949</v>
      </c>
      <c r="H54" s="55">
        <v>0</v>
      </c>
      <c r="I54" s="55">
        <v>0</v>
      </c>
      <c r="J54" s="56">
        <v>0</v>
      </c>
      <c r="K54" s="55">
        <v>83</v>
      </c>
      <c r="L54" s="55">
        <v>80</v>
      </c>
      <c r="M54" s="56">
        <v>163</v>
      </c>
      <c r="N54" s="32">
        <v>0.2407801641645744</v>
      </c>
      <c r="O54" s="32">
        <v>0.22413736693943295</v>
      </c>
      <c r="P54" s="33">
        <v>0.23261192012769516</v>
      </c>
      <c r="Q54" s="41"/>
      <c r="R54" s="57">
        <f t="shared" si="2"/>
        <v>59.713480712814452</v>
      </c>
      <c r="S54" s="57">
        <f t="shared" si="3"/>
        <v>55.586067000979369</v>
      </c>
      <c r="T54" s="57">
        <f t="shared" si="4"/>
        <v>57.687756191668399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3925.3448826893759</v>
      </c>
      <c r="F55" s="55">
        <v>3353.0939778002162</v>
      </c>
      <c r="G55" s="56">
        <v>7278.4388604895921</v>
      </c>
      <c r="H55" s="55">
        <v>0</v>
      </c>
      <c r="I55" s="55">
        <v>0</v>
      </c>
      <c r="J55" s="56">
        <v>0</v>
      </c>
      <c r="K55" s="55">
        <v>83</v>
      </c>
      <c r="L55" s="55">
        <v>80</v>
      </c>
      <c r="M55" s="56">
        <v>163</v>
      </c>
      <c r="N55" s="32">
        <v>0.19069883806302837</v>
      </c>
      <c r="O55" s="32">
        <v>0.16900675291331735</v>
      </c>
      <c r="P55" s="33">
        <v>0.180052415903661</v>
      </c>
      <c r="Q55" s="41"/>
      <c r="R55" s="57">
        <f t="shared" si="2"/>
        <v>47.293311839631038</v>
      </c>
      <c r="S55" s="57">
        <f t="shared" si="3"/>
        <v>41.913674722502705</v>
      </c>
      <c r="T55" s="57">
        <f t="shared" si="4"/>
        <v>44.65299914410793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3825.205161100072</v>
      </c>
      <c r="F56" s="55">
        <v>3191.7843497338326</v>
      </c>
      <c r="G56" s="56">
        <v>7016.9895108339042</v>
      </c>
      <c r="H56" s="55">
        <v>0</v>
      </c>
      <c r="I56" s="55">
        <v>0</v>
      </c>
      <c r="J56" s="56">
        <v>0</v>
      </c>
      <c r="K56" s="55">
        <v>81</v>
      </c>
      <c r="L56" s="55">
        <v>80</v>
      </c>
      <c r="M56" s="56">
        <v>161</v>
      </c>
      <c r="N56" s="32">
        <v>0.19042239949721584</v>
      </c>
      <c r="O56" s="32">
        <v>0.16087622730513271</v>
      </c>
      <c r="P56" s="33">
        <v>0.17574107169990744</v>
      </c>
      <c r="Q56" s="41"/>
      <c r="R56" s="57">
        <f t="shared" si="2"/>
        <v>47.224755075309531</v>
      </c>
      <c r="S56" s="57">
        <f t="shared" si="3"/>
        <v>39.897304371672909</v>
      </c>
      <c r="T56" s="57">
        <f t="shared" si="4"/>
        <v>43.583785781577042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3213.9847884306059</v>
      </c>
      <c r="F57" s="55">
        <v>2610.2939955866045</v>
      </c>
      <c r="G57" s="56">
        <v>5824.2787840172105</v>
      </c>
      <c r="H57" s="55">
        <v>0</v>
      </c>
      <c r="I57" s="55">
        <v>0</v>
      </c>
      <c r="J57" s="56">
        <v>0</v>
      </c>
      <c r="K57" s="55">
        <v>79</v>
      </c>
      <c r="L57" s="55">
        <v>80</v>
      </c>
      <c r="M57" s="56">
        <v>159</v>
      </c>
      <c r="N57" s="32">
        <v>0.16404577319470223</v>
      </c>
      <c r="O57" s="32">
        <v>0.13156723768077644</v>
      </c>
      <c r="P57" s="33">
        <v>0.14770437167826159</v>
      </c>
      <c r="Q57" s="41"/>
      <c r="R57" s="57">
        <f t="shared" si="2"/>
        <v>40.68335175228615</v>
      </c>
      <c r="S57" s="57">
        <f t="shared" si="3"/>
        <v>32.628674944832554</v>
      </c>
      <c r="T57" s="57">
        <f t="shared" si="4"/>
        <v>36.630684176208874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3141.7219712978817</v>
      </c>
      <c r="F58" s="60">
        <v>2507.9999999998463</v>
      </c>
      <c r="G58" s="61">
        <v>5649.7219712977276</v>
      </c>
      <c r="H58" s="55">
        <v>0</v>
      </c>
      <c r="I58" s="55">
        <v>0</v>
      </c>
      <c r="J58" s="56">
        <v>0</v>
      </c>
      <c r="K58" s="55">
        <v>80</v>
      </c>
      <c r="L58" s="55">
        <v>80</v>
      </c>
      <c r="M58" s="56">
        <v>160</v>
      </c>
      <c r="N58" s="34">
        <v>0.15835292194041742</v>
      </c>
      <c r="O58" s="34">
        <v>0.12641129032257289</v>
      </c>
      <c r="P58" s="35">
        <v>0.14238210613149516</v>
      </c>
      <c r="Q58" s="41"/>
      <c r="R58" s="57">
        <f t="shared" si="2"/>
        <v>39.271524641223522</v>
      </c>
      <c r="S58" s="57">
        <f t="shared" si="3"/>
        <v>31.349999999998079</v>
      </c>
      <c r="T58" s="57">
        <f t="shared" si="4"/>
        <v>35.310762320610799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6690.9000076784441</v>
      </c>
      <c r="F59" s="55">
        <v>8204.2878788177077</v>
      </c>
      <c r="G59" s="56">
        <v>14895.187886496151</v>
      </c>
      <c r="H59" s="65">
        <v>0</v>
      </c>
      <c r="I59" s="63">
        <v>0</v>
      </c>
      <c r="J59" s="64">
        <v>0</v>
      </c>
      <c r="K59" s="65">
        <v>100</v>
      </c>
      <c r="L59" s="63">
        <v>120</v>
      </c>
      <c r="M59" s="64">
        <v>220</v>
      </c>
      <c r="N59" s="30">
        <v>0.26979435514832434</v>
      </c>
      <c r="O59" s="30">
        <v>0.27568171635812189</v>
      </c>
      <c r="P59" s="31">
        <v>0.27300564308094116</v>
      </c>
      <c r="Q59" s="41"/>
      <c r="R59" s="57">
        <f t="shared" si="2"/>
        <v>66.909000076784437</v>
      </c>
      <c r="S59" s="57">
        <f t="shared" si="3"/>
        <v>68.369065656814229</v>
      </c>
      <c r="T59" s="57">
        <f t="shared" si="4"/>
        <v>67.705399484073411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6493.8961039261721</v>
      </c>
      <c r="F60" s="55">
        <v>8109.0368668610727</v>
      </c>
      <c r="G60" s="56">
        <v>14602.932970787246</v>
      </c>
      <c r="H60" s="54">
        <v>0</v>
      </c>
      <c r="I60" s="55">
        <v>0</v>
      </c>
      <c r="J60" s="56">
        <v>0</v>
      </c>
      <c r="K60" s="54">
        <v>100</v>
      </c>
      <c r="L60" s="55">
        <v>120</v>
      </c>
      <c r="M60" s="56">
        <v>220</v>
      </c>
      <c r="N60" s="32">
        <v>0.26185064935186175</v>
      </c>
      <c r="O60" s="32">
        <v>0.27248107751549305</v>
      </c>
      <c r="P60" s="33">
        <v>0.26764906471384248</v>
      </c>
      <c r="Q60" s="41"/>
      <c r="R60" s="57">
        <f t="shared" si="2"/>
        <v>64.938961039261727</v>
      </c>
      <c r="S60" s="57">
        <f t="shared" si="3"/>
        <v>67.575307223842273</v>
      </c>
      <c r="T60" s="57">
        <f t="shared" si="4"/>
        <v>66.376968049032939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6278.7199539400071</v>
      </c>
      <c r="F61" s="55">
        <v>7827.020443996872</v>
      </c>
      <c r="G61" s="56">
        <v>14105.740397936879</v>
      </c>
      <c r="H61" s="54">
        <v>0</v>
      </c>
      <c r="I61" s="55">
        <v>0</v>
      </c>
      <c r="J61" s="56">
        <v>0</v>
      </c>
      <c r="K61" s="54">
        <v>98</v>
      </c>
      <c r="L61" s="55">
        <v>120</v>
      </c>
      <c r="M61" s="56">
        <v>218</v>
      </c>
      <c r="N61" s="32">
        <v>0.25834101192972381</v>
      </c>
      <c r="O61" s="32">
        <v>0.26300471922032498</v>
      </c>
      <c r="P61" s="33">
        <v>0.26090819025482537</v>
      </c>
      <c r="Q61" s="41"/>
      <c r="R61" s="57">
        <f t="shared" si="2"/>
        <v>64.068570958571499</v>
      </c>
      <c r="S61" s="57">
        <f t="shared" si="3"/>
        <v>65.225170366640597</v>
      </c>
      <c r="T61" s="57">
        <f t="shared" si="4"/>
        <v>64.705231183196688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6146.3701090400173</v>
      </c>
      <c r="F62" s="55">
        <v>7504.8292558535704</v>
      </c>
      <c r="G62" s="56">
        <v>13651.199364893588</v>
      </c>
      <c r="H62" s="54">
        <v>0</v>
      </c>
      <c r="I62" s="55">
        <v>0</v>
      </c>
      <c r="J62" s="56">
        <v>0</v>
      </c>
      <c r="K62" s="54">
        <v>100</v>
      </c>
      <c r="L62" s="55">
        <v>120</v>
      </c>
      <c r="M62" s="56">
        <v>220</v>
      </c>
      <c r="N62" s="32">
        <v>0.24783750439677488</v>
      </c>
      <c r="O62" s="32">
        <v>0.25217840241443451</v>
      </c>
      <c r="P62" s="33">
        <v>0.25020526695186196</v>
      </c>
      <c r="Q62" s="41"/>
      <c r="R62" s="57">
        <f t="shared" si="2"/>
        <v>61.463701090400171</v>
      </c>
      <c r="S62" s="57">
        <f t="shared" si="3"/>
        <v>62.540243798779755</v>
      </c>
      <c r="T62" s="57">
        <f t="shared" si="4"/>
        <v>62.050906204061761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6038.9318092817693</v>
      </c>
      <c r="F63" s="55">
        <v>7222.3292020480521</v>
      </c>
      <c r="G63" s="56">
        <v>13261.261011329821</v>
      </c>
      <c r="H63" s="54">
        <v>0</v>
      </c>
      <c r="I63" s="55">
        <v>0</v>
      </c>
      <c r="J63" s="56">
        <v>0</v>
      </c>
      <c r="K63" s="54">
        <v>100</v>
      </c>
      <c r="L63" s="55">
        <v>120</v>
      </c>
      <c r="M63" s="56">
        <v>220</v>
      </c>
      <c r="N63" s="32">
        <v>0.24350531489039393</v>
      </c>
      <c r="O63" s="32">
        <v>0.24268579307957164</v>
      </c>
      <c r="P63" s="33">
        <v>0.24305830299358178</v>
      </c>
      <c r="Q63" s="41"/>
      <c r="R63" s="57">
        <f t="shared" si="2"/>
        <v>60.389318092817696</v>
      </c>
      <c r="S63" s="57">
        <f t="shared" si="3"/>
        <v>60.186076683733766</v>
      </c>
      <c r="T63" s="57">
        <f t="shared" si="4"/>
        <v>60.278459142408281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5867.7970584193254</v>
      </c>
      <c r="F64" s="55">
        <v>6885.0114475093933</v>
      </c>
      <c r="G64" s="56">
        <v>12752.808505928719</v>
      </c>
      <c r="H64" s="54">
        <v>0</v>
      </c>
      <c r="I64" s="55">
        <v>0</v>
      </c>
      <c r="J64" s="56">
        <v>0</v>
      </c>
      <c r="K64" s="54">
        <v>102</v>
      </c>
      <c r="L64" s="55">
        <v>99</v>
      </c>
      <c r="M64" s="56">
        <v>201</v>
      </c>
      <c r="N64" s="3">
        <v>0.2319654118603465</v>
      </c>
      <c r="O64" s="3">
        <v>0.28042568619702646</v>
      </c>
      <c r="P64" s="4">
        <v>0.25583390519035304</v>
      </c>
      <c r="Q64" s="41"/>
      <c r="R64" s="57">
        <f t="shared" si="2"/>
        <v>57.527422141365932</v>
      </c>
      <c r="S64" s="57">
        <f t="shared" si="3"/>
        <v>69.545570176862554</v>
      </c>
      <c r="T64" s="57">
        <f t="shared" si="4"/>
        <v>63.446808487207555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5385.1217778547962</v>
      </c>
      <c r="F65" s="55">
        <v>6264.5579945697918</v>
      </c>
      <c r="G65" s="56">
        <v>11649.679772424588</v>
      </c>
      <c r="H65" s="54">
        <v>0</v>
      </c>
      <c r="I65" s="55">
        <v>0</v>
      </c>
      <c r="J65" s="56">
        <v>0</v>
      </c>
      <c r="K65" s="54">
        <v>100</v>
      </c>
      <c r="L65" s="55">
        <v>100</v>
      </c>
      <c r="M65" s="56">
        <v>200</v>
      </c>
      <c r="N65" s="3">
        <v>0.21714200717156437</v>
      </c>
      <c r="O65" s="3">
        <v>0.25260314494233033</v>
      </c>
      <c r="P65" s="4">
        <v>0.23487257605694734</v>
      </c>
      <c r="Q65" s="41"/>
      <c r="R65" s="57">
        <f t="shared" si="2"/>
        <v>53.851217778547962</v>
      </c>
      <c r="S65" s="57">
        <f t="shared" si="3"/>
        <v>62.645579945697918</v>
      </c>
      <c r="T65" s="57">
        <f t="shared" si="4"/>
        <v>58.24839886212294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2768.155611225463</v>
      </c>
      <c r="F66" s="55">
        <v>3707.7767680329403</v>
      </c>
      <c r="G66" s="56">
        <v>6475.9323792584037</v>
      </c>
      <c r="H66" s="54">
        <v>0</v>
      </c>
      <c r="I66" s="55">
        <v>0</v>
      </c>
      <c r="J66" s="56">
        <v>0</v>
      </c>
      <c r="K66" s="54">
        <v>40</v>
      </c>
      <c r="L66" s="55">
        <v>40</v>
      </c>
      <c r="M66" s="56">
        <v>80</v>
      </c>
      <c r="N66" s="3">
        <v>0.27904794467998617</v>
      </c>
      <c r="O66" s="3">
        <v>0.37376781935815928</v>
      </c>
      <c r="P66" s="4">
        <v>0.32640788201907278</v>
      </c>
      <c r="Q66" s="41"/>
      <c r="R66" s="57">
        <f t="shared" si="2"/>
        <v>69.203890280636571</v>
      </c>
      <c r="S66" s="57">
        <f t="shared" si="3"/>
        <v>92.694419200823504</v>
      </c>
      <c r="T66" s="57">
        <f t="shared" si="4"/>
        <v>80.949154740730052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2595.012787188728</v>
      </c>
      <c r="F67" s="55">
        <v>3632.7486667726357</v>
      </c>
      <c r="G67" s="56">
        <v>6227.7614539613642</v>
      </c>
      <c r="H67" s="54">
        <v>0</v>
      </c>
      <c r="I67" s="55">
        <v>0</v>
      </c>
      <c r="J67" s="56">
        <v>0</v>
      </c>
      <c r="K67" s="54">
        <v>40</v>
      </c>
      <c r="L67" s="55">
        <v>40</v>
      </c>
      <c r="M67" s="56">
        <v>80</v>
      </c>
      <c r="N67" s="3">
        <v>0.26159403096660566</v>
      </c>
      <c r="O67" s="3">
        <v>0.36620450269885441</v>
      </c>
      <c r="P67" s="4">
        <v>0.31389926683273006</v>
      </c>
      <c r="Q67" s="41"/>
      <c r="R67" s="57">
        <f t="shared" si="2"/>
        <v>64.875319679718203</v>
      </c>
      <c r="S67" s="57">
        <f t="shared" si="3"/>
        <v>90.81871666931589</v>
      </c>
      <c r="T67" s="57">
        <f t="shared" si="4"/>
        <v>77.847018174517046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2518.3532853287202</v>
      </c>
      <c r="F68" s="55">
        <v>3553.0574658266569</v>
      </c>
      <c r="G68" s="56">
        <v>6071.4107511553775</v>
      </c>
      <c r="H68" s="54">
        <v>0</v>
      </c>
      <c r="I68" s="55">
        <v>0</v>
      </c>
      <c r="J68" s="56">
        <v>0</v>
      </c>
      <c r="K68" s="54">
        <v>40</v>
      </c>
      <c r="L68" s="55">
        <v>40</v>
      </c>
      <c r="M68" s="56">
        <v>80</v>
      </c>
      <c r="N68" s="3">
        <v>0.25386625860168549</v>
      </c>
      <c r="O68" s="3">
        <v>0.35817111550671943</v>
      </c>
      <c r="P68" s="4">
        <v>0.30601868705420249</v>
      </c>
      <c r="Q68" s="41"/>
      <c r="R68" s="57">
        <f t="shared" si="2"/>
        <v>62.958832133218003</v>
      </c>
      <c r="S68" s="57">
        <f t="shared" si="3"/>
        <v>88.826436645666419</v>
      </c>
      <c r="T68" s="57">
        <f t="shared" si="4"/>
        <v>75.892634389442222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1804.0536462580037</v>
      </c>
      <c r="F69" s="60">
        <v>2865.0000000075215</v>
      </c>
      <c r="G69" s="61">
        <v>4669.0536462655255</v>
      </c>
      <c r="H69" s="66">
        <v>0</v>
      </c>
      <c r="I69" s="60">
        <v>0</v>
      </c>
      <c r="J69" s="61">
        <v>0</v>
      </c>
      <c r="K69" s="66">
        <v>39</v>
      </c>
      <c r="L69" s="60">
        <v>40</v>
      </c>
      <c r="M69" s="61">
        <v>79</v>
      </c>
      <c r="N69" s="6">
        <v>0.18652332984470676</v>
      </c>
      <c r="O69" s="6">
        <v>0.28881048387172598</v>
      </c>
      <c r="P69" s="7">
        <v>0.23831429390902029</v>
      </c>
      <c r="Q69" s="41"/>
      <c r="R69" s="57">
        <f t="shared" si="2"/>
        <v>46.257785801487273</v>
      </c>
      <c r="S69" s="57">
        <f t="shared" si="3"/>
        <v>71.625000000188038</v>
      </c>
      <c r="T69" s="57">
        <f t="shared" si="4"/>
        <v>59.101944889437029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9271.9999999549418</v>
      </c>
      <c r="F70" s="55">
        <v>6620.3004567262169</v>
      </c>
      <c r="G70" s="64">
        <v>15892.300456681158</v>
      </c>
      <c r="H70" s="65">
        <v>400</v>
      </c>
      <c r="I70" s="63">
        <v>400</v>
      </c>
      <c r="J70" s="64">
        <v>800</v>
      </c>
      <c r="K70" s="65">
        <v>0</v>
      </c>
      <c r="L70" s="63">
        <v>0</v>
      </c>
      <c r="M70" s="64">
        <v>0</v>
      </c>
      <c r="N70" s="15">
        <v>0.10731481481429331</v>
      </c>
      <c r="O70" s="15">
        <v>7.6623847878775658E-2</v>
      </c>
      <c r="P70" s="16">
        <v>9.1969331346534483E-2</v>
      </c>
      <c r="Q70" s="41"/>
      <c r="R70" s="57">
        <f t="shared" si="2"/>
        <v>23.179999999887354</v>
      </c>
      <c r="S70" s="57">
        <f t="shared" si="3"/>
        <v>16.550751141815542</v>
      </c>
      <c r="T70" s="57">
        <f t="shared" si="4"/>
        <v>19.865375570851448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12878.469743934374</v>
      </c>
      <c r="F71" s="55">
        <v>9903.8227592847707</v>
      </c>
      <c r="G71" s="56">
        <v>22782.292503219145</v>
      </c>
      <c r="H71" s="54">
        <v>400</v>
      </c>
      <c r="I71" s="55">
        <v>402</v>
      </c>
      <c r="J71" s="56">
        <v>802</v>
      </c>
      <c r="K71" s="54">
        <v>0</v>
      </c>
      <c r="L71" s="55">
        <v>0</v>
      </c>
      <c r="M71" s="56">
        <v>0</v>
      </c>
      <c r="N71" s="3">
        <v>0.14905636277701823</v>
      </c>
      <c r="O71" s="3">
        <v>0.11405729177359465</v>
      </c>
      <c r="P71" s="4">
        <v>0.13151318753590066</v>
      </c>
      <c r="Q71" s="41"/>
      <c r="R71" s="57">
        <f t="shared" ref="R71:R86" si="8">+E71/(H71+K71)</f>
        <v>32.196174359835936</v>
      </c>
      <c r="S71" s="57">
        <f t="shared" ref="S71:S86" si="9">+F71/(I71+L71)</f>
        <v>24.636375023096445</v>
      </c>
      <c r="T71" s="57">
        <f t="shared" ref="T71:T86" si="10">+G71/(J71+M71)</f>
        <v>28.406848507754546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21501.208056750929</v>
      </c>
      <c r="F72" s="55">
        <v>16310.039780033498</v>
      </c>
      <c r="G72" s="56">
        <v>37811.247836784431</v>
      </c>
      <c r="H72" s="54">
        <v>402</v>
      </c>
      <c r="I72" s="55">
        <v>410</v>
      </c>
      <c r="J72" s="56">
        <v>812</v>
      </c>
      <c r="K72" s="54">
        <v>0</v>
      </c>
      <c r="L72" s="55">
        <v>0</v>
      </c>
      <c r="M72" s="56">
        <v>0</v>
      </c>
      <c r="N72" s="3">
        <v>0.24761848231931693</v>
      </c>
      <c r="O72" s="3">
        <v>0.18416937420995369</v>
      </c>
      <c r="P72" s="4">
        <v>0.21558137108183059</v>
      </c>
      <c r="Q72" s="41"/>
      <c r="R72" s="57">
        <f t="shared" si="8"/>
        <v>53.485592180972461</v>
      </c>
      <c r="S72" s="57">
        <f t="shared" si="9"/>
        <v>39.780584829349998</v>
      </c>
      <c r="T72" s="57">
        <f t="shared" si="10"/>
        <v>46.565576153675408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24778.441013791857</v>
      </c>
      <c r="F73" s="55">
        <v>18235.403013145518</v>
      </c>
      <c r="G73" s="56">
        <v>43013.844026937375</v>
      </c>
      <c r="H73" s="54">
        <v>400</v>
      </c>
      <c r="I73" s="55">
        <v>404</v>
      </c>
      <c r="J73" s="56">
        <v>804</v>
      </c>
      <c r="K73" s="54">
        <v>0</v>
      </c>
      <c r="L73" s="55">
        <v>0</v>
      </c>
      <c r="M73" s="56">
        <v>0</v>
      </c>
      <c r="N73" s="3">
        <v>0.28678751173370204</v>
      </c>
      <c r="O73" s="3">
        <v>0.20896822301459386</v>
      </c>
      <c r="P73" s="4">
        <v>0.24768428705395115</v>
      </c>
      <c r="Q73" s="41"/>
      <c r="R73" s="57">
        <f t="shared" si="8"/>
        <v>61.946102534479643</v>
      </c>
      <c r="S73" s="57">
        <f t="shared" si="9"/>
        <v>45.137136171152271</v>
      </c>
      <c r="T73" s="57">
        <f t="shared" si="10"/>
        <v>53.499806003653454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27195.524956488902</v>
      </c>
      <c r="F74" s="55">
        <v>19691.49358860252</v>
      </c>
      <c r="G74" s="56">
        <v>46887.018545091421</v>
      </c>
      <c r="H74" s="54">
        <v>398</v>
      </c>
      <c r="I74" s="55">
        <v>402</v>
      </c>
      <c r="J74" s="56">
        <v>800</v>
      </c>
      <c r="K74" s="54">
        <v>0</v>
      </c>
      <c r="L74" s="55">
        <v>0</v>
      </c>
      <c r="M74" s="56">
        <v>0</v>
      </c>
      <c r="N74" s="3">
        <v>0.31634474404998258</v>
      </c>
      <c r="O74" s="3">
        <v>0.22677692081954257</v>
      </c>
      <c r="P74" s="4">
        <v>0.27133691287668649</v>
      </c>
      <c r="Q74" s="41"/>
      <c r="R74" s="57">
        <f t="shared" si="8"/>
        <v>68.330464714796236</v>
      </c>
      <c r="S74" s="57">
        <f t="shared" si="9"/>
        <v>48.98381489702119</v>
      </c>
      <c r="T74" s="57">
        <f t="shared" si="10"/>
        <v>58.608773181364278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27854.388383017933</v>
      </c>
      <c r="F75" s="55">
        <v>21207.254139446319</v>
      </c>
      <c r="G75" s="56">
        <v>49061.642522464252</v>
      </c>
      <c r="H75" s="54">
        <v>398</v>
      </c>
      <c r="I75" s="55">
        <v>404</v>
      </c>
      <c r="J75" s="56">
        <v>802</v>
      </c>
      <c r="K75" s="54">
        <v>0</v>
      </c>
      <c r="L75" s="55">
        <v>0</v>
      </c>
      <c r="M75" s="56">
        <v>0</v>
      </c>
      <c r="N75" s="3">
        <v>0.32400879842520397</v>
      </c>
      <c r="O75" s="3">
        <v>0.2430240894234314</v>
      </c>
      <c r="P75" s="4">
        <v>0.28321350860386219</v>
      </c>
      <c r="Q75" s="41"/>
      <c r="R75" s="57">
        <f t="shared" si="8"/>
        <v>69.985900459844046</v>
      </c>
      <c r="S75" s="57">
        <f t="shared" si="9"/>
        <v>52.493203315461187</v>
      </c>
      <c r="T75" s="57">
        <f t="shared" si="10"/>
        <v>61.174117858434229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30985.70850929082</v>
      </c>
      <c r="F76" s="55">
        <v>27965.79612163184</v>
      </c>
      <c r="G76" s="56">
        <v>58951.50463092266</v>
      </c>
      <c r="H76" s="54">
        <v>400</v>
      </c>
      <c r="I76" s="55">
        <v>406</v>
      </c>
      <c r="J76" s="56">
        <v>806</v>
      </c>
      <c r="K76" s="54">
        <v>0</v>
      </c>
      <c r="L76" s="55">
        <v>0</v>
      </c>
      <c r="M76" s="56">
        <v>0</v>
      </c>
      <c r="N76" s="3">
        <v>0.35863088552419931</v>
      </c>
      <c r="O76" s="3">
        <v>0.31889477423864077</v>
      </c>
      <c r="P76" s="4">
        <v>0.33861492872278892</v>
      </c>
      <c r="Q76" s="41"/>
      <c r="R76" s="57">
        <f t="shared" si="8"/>
        <v>77.464271273227055</v>
      </c>
      <c r="S76" s="57">
        <f t="shared" si="9"/>
        <v>68.881271235546407</v>
      </c>
      <c r="T76" s="57">
        <f t="shared" si="10"/>
        <v>73.1408246041224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32943.384685552948</v>
      </c>
      <c r="F77" s="55">
        <v>30793.962801203994</v>
      </c>
      <c r="G77" s="56">
        <v>63737.347486756946</v>
      </c>
      <c r="H77" s="54">
        <v>400</v>
      </c>
      <c r="I77" s="55">
        <v>402</v>
      </c>
      <c r="J77" s="56">
        <v>802</v>
      </c>
      <c r="K77" s="54">
        <v>0</v>
      </c>
      <c r="L77" s="55">
        <v>0</v>
      </c>
      <c r="M77" s="56">
        <v>0</v>
      </c>
      <c r="N77" s="3">
        <v>0.38128917460130729</v>
      </c>
      <c r="O77" s="3">
        <v>0.35463841442330007</v>
      </c>
      <c r="P77" s="4">
        <v>0.36793056413801689</v>
      </c>
      <c r="Q77" s="41"/>
      <c r="R77" s="57">
        <f t="shared" si="8"/>
        <v>82.358461713882377</v>
      </c>
      <c r="S77" s="57">
        <f t="shared" si="9"/>
        <v>76.601897515432825</v>
      </c>
      <c r="T77" s="57">
        <f t="shared" si="10"/>
        <v>79.473001853811652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28494.510361468529</v>
      </c>
      <c r="F78" s="55">
        <v>29563.969855971249</v>
      </c>
      <c r="G78" s="56">
        <v>58058.480217439777</v>
      </c>
      <c r="H78" s="54">
        <v>398</v>
      </c>
      <c r="I78" s="55">
        <v>406</v>
      </c>
      <c r="J78" s="56">
        <v>804</v>
      </c>
      <c r="K78" s="54">
        <v>0</v>
      </c>
      <c r="L78" s="55">
        <v>0</v>
      </c>
      <c r="M78" s="56">
        <v>0</v>
      </c>
      <c r="N78" s="3">
        <v>0.33145484786744517</v>
      </c>
      <c r="O78" s="3">
        <v>0.33711879511005349</v>
      </c>
      <c r="P78" s="4">
        <v>0.33431500033075234</v>
      </c>
      <c r="Q78" s="41"/>
      <c r="R78" s="57">
        <f t="shared" si="8"/>
        <v>71.594247139368164</v>
      </c>
      <c r="S78" s="57">
        <f t="shared" si="9"/>
        <v>72.817659743771543</v>
      </c>
      <c r="T78" s="57">
        <f t="shared" si="10"/>
        <v>72.212040071442516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27007.467071942301</v>
      </c>
      <c r="F79" s="55">
        <v>28368.952242017756</v>
      </c>
      <c r="G79" s="56">
        <v>55376.419313960054</v>
      </c>
      <c r="H79" s="54">
        <v>400</v>
      </c>
      <c r="I79" s="55">
        <v>400</v>
      </c>
      <c r="J79" s="56">
        <v>800</v>
      </c>
      <c r="K79" s="54">
        <v>0</v>
      </c>
      <c r="L79" s="55">
        <v>0</v>
      </c>
      <c r="M79" s="56">
        <v>0</v>
      </c>
      <c r="N79" s="3">
        <v>0.31258642444377666</v>
      </c>
      <c r="O79" s="3">
        <v>0.32834435465298328</v>
      </c>
      <c r="P79" s="4">
        <v>0.32046538954837994</v>
      </c>
      <c r="Q79" s="41"/>
      <c r="R79" s="57">
        <f t="shared" si="8"/>
        <v>67.518667679855753</v>
      </c>
      <c r="S79" s="57">
        <f t="shared" si="9"/>
        <v>70.922380605044395</v>
      </c>
      <c r="T79" s="57">
        <f t="shared" si="10"/>
        <v>69.220524142450074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21766.974977966358</v>
      </c>
      <c r="F80" s="55">
        <v>22784.375228542824</v>
      </c>
      <c r="G80" s="56">
        <v>44551.350206509182</v>
      </c>
      <c r="H80" s="54">
        <v>400</v>
      </c>
      <c r="I80" s="55">
        <v>396</v>
      </c>
      <c r="J80" s="56">
        <v>796</v>
      </c>
      <c r="K80" s="54">
        <v>0</v>
      </c>
      <c r="L80" s="55">
        <v>0</v>
      </c>
      <c r="M80" s="56">
        <v>0</v>
      </c>
      <c r="N80" s="3">
        <v>0.2519325807634995</v>
      </c>
      <c r="O80" s="3">
        <v>0.2663717642693465</v>
      </c>
      <c r="P80" s="4">
        <v>0.25911589316088068</v>
      </c>
      <c r="Q80" s="41"/>
      <c r="R80" s="57">
        <f t="shared" si="8"/>
        <v>54.417437444915898</v>
      </c>
      <c r="S80" s="57">
        <f t="shared" si="9"/>
        <v>57.536301082178845</v>
      </c>
      <c r="T80" s="57">
        <f t="shared" si="10"/>
        <v>55.96903292275023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19550.539380979873</v>
      </c>
      <c r="F81" s="55">
        <v>20154.577449961002</v>
      </c>
      <c r="G81" s="56">
        <v>39705.116830940875</v>
      </c>
      <c r="H81" s="54">
        <v>400</v>
      </c>
      <c r="I81" s="55">
        <v>398</v>
      </c>
      <c r="J81" s="56">
        <v>798</v>
      </c>
      <c r="K81" s="54">
        <v>0</v>
      </c>
      <c r="L81" s="55">
        <v>0</v>
      </c>
      <c r="M81" s="56">
        <v>0</v>
      </c>
      <c r="N81" s="3">
        <v>0.22627939098356334</v>
      </c>
      <c r="O81" s="3">
        <v>0.23444278626885587</v>
      </c>
      <c r="P81" s="4">
        <v>0.23035085880755637</v>
      </c>
      <c r="Q81" s="41"/>
      <c r="R81" s="57">
        <f t="shared" si="8"/>
        <v>48.876348452449683</v>
      </c>
      <c r="S81" s="57">
        <f t="shared" si="9"/>
        <v>50.639641834072869</v>
      </c>
      <c r="T81" s="57">
        <f t="shared" si="10"/>
        <v>49.755785502432175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18276.6871311467</v>
      </c>
      <c r="F82" s="55">
        <v>18046.366110537983</v>
      </c>
      <c r="G82" s="56">
        <v>36323.053241684684</v>
      </c>
      <c r="H82" s="54">
        <v>398</v>
      </c>
      <c r="I82" s="55">
        <v>398</v>
      </c>
      <c r="J82" s="56">
        <v>796</v>
      </c>
      <c r="K82" s="54">
        <v>0</v>
      </c>
      <c r="L82" s="55">
        <v>0</v>
      </c>
      <c r="M82" s="56">
        <v>0</v>
      </c>
      <c r="N82" s="3">
        <v>0.21259872430609877</v>
      </c>
      <c r="O82" s="3">
        <v>0.20991957601128308</v>
      </c>
      <c r="P82" s="4">
        <v>0.21125915015869093</v>
      </c>
      <c r="Q82" s="41"/>
      <c r="R82" s="57">
        <f t="shared" si="8"/>
        <v>45.921324450117339</v>
      </c>
      <c r="S82" s="57">
        <f t="shared" si="9"/>
        <v>45.342628418437144</v>
      </c>
      <c r="T82" s="57">
        <f t="shared" si="10"/>
        <v>45.631976434277242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13519.520945659655</v>
      </c>
      <c r="F83" s="55">
        <v>15153.291026253251</v>
      </c>
      <c r="G83" s="56">
        <v>28672.811971912906</v>
      </c>
      <c r="H83" s="54">
        <v>400</v>
      </c>
      <c r="I83" s="55">
        <v>396</v>
      </c>
      <c r="J83" s="56">
        <v>796</v>
      </c>
      <c r="K83" s="54">
        <v>0</v>
      </c>
      <c r="L83" s="55">
        <v>0</v>
      </c>
      <c r="M83" s="56">
        <v>0</v>
      </c>
      <c r="N83" s="3">
        <v>0.15647593687106082</v>
      </c>
      <c r="O83" s="3">
        <v>0.17715688162005766</v>
      </c>
      <c r="P83" s="4">
        <v>0.16676444707282306</v>
      </c>
      <c r="Q83" s="41"/>
      <c r="R83" s="57">
        <f t="shared" si="8"/>
        <v>33.79880236414914</v>
      </c>
      <c r="S83" s="57">
        <f t="shared" si="9"/>
        <v>38.265886429932451</v>
      </c>
      <c r="T83" s="57">
        <f t="shared" si="10"/>
        <v>36.021120567729781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6043.9255390312583</v>
      </c>
      <c r="F84" s="60">
        <v>8491.9999999514584</v>
      </c>
      <c r="G84" s="61">
        <v>14535.925538982716</v>
      </c>
      <c r="H84" s="66">
        <v>400</v>
      </c>
      <c r="I84" s="60">
        <v>400</v>
      </c>
      <c r="J84" s="61">
        <v>800</v>
      </c>
      <c r="K84" s="66">
        <v>0</v>
      </c>
      <c r="L84" s="60">
        <v>0</v>
      </c>
      <c r="M84" s="61">
        <v>0</v>
      </c>
      <c r="N84" s="6">
        <v>6.995284188693586E-2</v>
      </c>
      <c r="O84" s="6">
        <v>9.8287037036475219E-2</v>
      </c>
      <c r="P84" s="7">
        <v>8.4119939461705526E-2</v>
      </c>
      <c r="Q84" s="41"/>
      <c r="R84" s="57">
        <f t="shared" si="8"/>
        <v>15.109813847578145</v>
      </c>
      <c r="S84" s="57">
        <f t="shared" si="9"/>
        <v>21.229999999878647</v>
      </c>
      <c r="T84" s="57">
        <f t="shared" si="10"/>
        <v>18.169906923728394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2572.000356551524</v>
      </c>
      <c r="F85" s="55">
        <v>2800.1044792242405</v>
      </c>
      <c r="G85" s="64">
        <v>5372.1048357757645</v>
      </c>
      <c r="H85" s="68">
        <v>81</v>
      </c>
      <c r="I85" s="63">
        <v>80</v>
      </c>
      <c r="J85" s="64">
        <v>161</v>
      </c>
      <c r="K85" s="68">
        <v>0</v>
      </c>
      <c r="L85" s="63">
        <v>0</v>
      </c>
      <c r="M85" s="64">
        <v>0</v>
      </c>
      <c r="N85" s="3">
        <v>0.14700505010010997</v>
      </c>
      <c r="O85" s="3">
        <v>0.16204308328843986</v>
      </c>
      <c r="P85" s="4">
        <v>0.15447736472785153</v>
      </c>
      <c r="Q85" s="41"/>
      <c r="R85" s="57">
        <f t="shared" si="8"/>
        <v>31.753090821623754</v>
      </c>
      <c r="S85" s="57">
        <f t="shared" si="9"/>
        <v>35.00130599030301</v>
      </c>
      <c r="T85" s="57">
        <f t="shared" si="10"/>
        <v>33.367110781215928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2367.9722324255367</v>
      </c>
      <c r="F86" s="60">
        <v>2610.0000000029022</v>
      </c>
      <c r="G86" s="61">
        <v>4977.9722324284394</v>
      </c>
      <c r="H86" s="69">
        <v>81</v>
      </c>
      <c r="I86" s="60">
        <v>80</v>
      </c>
      <c r="J86" s="61">
        <v>161</v>
      </c>
      <c r="K86" s="69">
        <v>0</v>
      </c>
      <c r="L86" s="60">
        <v>0</v>
      </c>
      <c r="M86" s="61">
        <v>0</v>
      </c>
      <c r="N86" s="6">
        <v>0.13534363468367266</v>
      </c>
      <c r="O86" s="6">
        <v>0.15104166666683461</v>
      </c>
      <c r="P86" s="7">
        <v>0.14314389902313202</v>
      </c>
      <c r="Q86" s="41"/>
      <c r="R86" s="57">
        <f t="shared" si="8"/>
        <v>29.234225091673292</v>
      </c>
      <c r="S86" s="57">
        <f t="shared" si="9"/>
        <v>32.62500000003628</v>
      </c>
      <c r="T86" s="57">
        <f t="shared" si="10"/>
        <v>30.919082188996519</v>
      </c>
    </row>
    <row r="87" spans="2:20" x14ac:dyDescent="0.25">
      <c r="B87" s="28" t="s">
        <v>85</v>
      </c>
      <c r="Q87" s="72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1468701.1400935787</v>
      </c>
    </row>
    <row r="91" spans="2:20" x14ac:dyDescent="0.25">
      <c r="C91" t="s">
        <v>109</v>
      </c>
      <c r="D91" s="75">
        <f>SUMPRODUCT(((((J5:J86)*216)+((M5:M86)*248))*((D5:D86))/1000))</f>
        <v>5458757.1787999999</v>
      </c>
    </row>
    <row r="92" spans="2:20" x14ac:dyDescent="0.25">
      <c r="C92" t="s">
        <v>108</v>
      </c>
      <c r="D92" s="39">
        <f>+D90/D91</f>
        <v>0.26905412568954823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70" zoomScale="86" zoomScaleNormal="86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+'[1]15'!$G$176</f>
        <v>0.26409454575533531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720.99999999736588</v>
      </c>
      <c r="F5" s="55">
        <v>1351.0513266791286</v>
      </c>
      <c r="G5" s="56">
        <v>2072.0513266764947</v>
      </c>
      <c r="H5" s="55">
        <v>79</v>
      </c>
      <c r="I5" s="55">
        <v>79</v>
      </c>
      <c r="J5" s="56">
        <v>158</v>
      </c>
      <c r="K5" s="55">
        <v>0</v>
      </c>
      <c r="L5" s="55">
        <v>0</v>
      </c>
      <c r="M5" s="56">
        <v>0</v>
      </c>
      <c r="N5" s="32">
        <v>4.2252695733554023E-2</v>
      </c>
      <c r="O5" s="32">
        <v>7.9175534849925497E-2</v>
      </c>
      <c r="P5" s="33">
        <v>6.0714115291739763E-2</v>
      </c>
      <c r="Q5" s="41"/>
      <c r="R5" s="57">
        <f>+E5/(H5+K5)</f>
        <v>9.1265822784476693</v>
      </c>
      <c r="S5" s="57">
        <f t="shared" ref="S5" si="0">+F5/(I5+L5)</f>
        <v>17.101915527583905</v>
      </c>
      <c r="T5" s="57">
        <f t="shared" ref="T5" si="1">+G5/(J5+M5)</f>
        <v>13.114248903015788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1229.3217451549956</v>
      </c>
      <c r="F6" s="55">
        <v>2450.6813905430718</v>
      </c>
      <c r="G6" s="56">
        <v>3680.0031356980671</v>
      </c>
      <c r="H6" s="55">
        <v>62</v>
      </c>
      <c r="I6" s="55">
        <v>79</v>
      </c>
      <c r="J6" s="56">
        <v>141</v>
      </c>
      <c r="K6" s="55">
        <v>0</v>
      </c>
      <c r="L6" s="55">
        <v>0</v>
      </c>
      <c r="M6" s="56">
        <v>0</v>
      </c>
      <c r="N6" s="32">
        <v>9.1795231866412461E-2</v>
      </c>
      <c r="O6" s="32">
        <v>0.14361705289164742</v>
      </c>
      <c r="P6" s="33">
        <v>0.12083015286636679</v>
      </c>
      <c r="Q6" s="41"/>
      <c r="R6" s="57">
        <f t="shared" ref="R6:R70" si="2">+E6/(H6+K6)</f>
        <v>19.82777008314509</v>
      </c>
      <c r="S6" s="57">
        <f t="shared" ref="S6:S70" si="3">+F6/(I6+L6)</f>
        <v>31.021283424595843</v>
      </c>
      <c r="T6" s="57">
        <f t="shared" ref="T6:T70" si="4">+G6/(J6+M6)</f>
        <v>26.099313019135227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1536.5790359661059</v>
      </c>
      <c r="F7" s="55">
        <v>2965.4981901876308</v>
      </c>
      <c r="G7" s="56">
        <v>4502.0772261537368</v>
      </c>
      <c r="H7" s="55">
        <v>86</v>
      </c>
      <c r="I7" s="55">
        <v>79</v>
      </c>
      <c r="J7" s="56">
        <v>165</v>
      </c>
      <c r="K7" s="55">
        <v>0</v>
      </c>
      <c r="L7" s="55">
        <v>0</v>
      </c>
      <c r="M7" s="56">
        <v>0</v>
      </c>
      <c r="N7" s="32">
        <v>8.2718509688097866E-2</v>
      </c>
      <c r="O7" s="32">
        <v>0.1737868137709582</v>
      </c>
      <c r="P7" s="33">
        <v>0.12632090982474009</v>
      </c>
      <c r="Q7" s="41"/>
      <c r="R7" s="57">
        <f t="shared" si="2"/>
        <v>17.867198092629138</v>
      </c>
      <c r="S7" s="57">
        <f t="shared" si="3"/>
        <v>37.537951774526974</v>
      </c>
      <c r="T7" s="57">
        <f t="shared" si="4"/>
        <v>27.285316522143859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1840.0950643534379</v>
      </c>
      <c r="F8" s="55">
        <v>3251.5411243066264</v>
      </c>
      <c r="G8" s="56">
        <v>5091.6361886600644</v>
      </c>
      <c r="H8" s="55">
        <v>86</v>
      </c>
      <c r="I8" s="55">
        <v>79</v>
      </c>
      <c r="J8" s="56">
        <v>165</v>
      </c>
      <c r="K8" s="55">
        <v>0</v>
      </c>
      <c r="L8" s="55">
        <v>0</v>
      </c>
      <c r="M8" s="56">
        <v>0</v>
      </c>
      <c r="N8" s="32">
        <v>9.9057658503092047E-2</v>
      </c>
      <c r="O8" s="32">
        <v>0.19054976115252148</v>
      </c>
      <c r="P8" s="33">
        <v>0.14286296825645523</v>
      </c>
      <c r="Q8" s="41"/>
      <c r="R8" s="57">
        <f t="shared" si="2"/>
        <v>21.396454236667882</v>
      </c>
      <c r="S8" s="57">
        <f t="shared" si="3"/>
        <v>41.158748408944639</v>
      </c>
      <c r="T8" s="57">
        <f t="shared" si="4"/>
        <v>30.858401143394328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2423.9279015730576</v>
      </c>
      <c r="F9" s="55">
        <v>3992.3964526352056</v>
      </c>
      <c r="G9" s="56">
        <v>6416.3243542082637</v>
      </c>
      <c r="H9" s="55">
        <v>86</v>
      </c>
      <c r="I9" s="55">
        <v>79</v>
      </c>
      <c r="J9" s="56">
        <v>165</v>
      </c>
      <c r="K9" s="55">
        <v>0</v>
      </c>
      <c r="L9" s="55">
        <v>0</v>
      </c>
      <c r="M9" s="56">
        <v>0</v>
      </c>
      <c r="N9" s="32">
        <v>0.13048707480475116</v>
      </c>
      <c r="O9" s="32">
        <v>0.23396603683985032</v>
      </c>
      <c r="P9" s="33">
        <v>0.18003154753670775</v>
      </c>
      <c r="Q9" s="41"/>
      <c r="R9" s="57">
        <f t="shared" si="2"/>
        <v>28.185208157826253</v>
      </c>
      <c r="S9" s="57">
        <f t="shared" si="3"/>
        <v>50.536663957407669</v>
      </c>
      <c r="T9" s="57">
        <f t="shared" si="4"/>
        <v>38.88681426792887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2736.0105521334517</v>
      </c>
      <c r="F10" s="55">
        <v>4563.0415015098233</v>
      </c>
      <c r="G10" s="56">
        <v>7299.052053643275</v>
      </c>
      <c r="H10" s="55">
        <v>85</v>
      </c>
      <c r="I10" s="55">
        <v>79</v>
      </c>
      <c r="J10" s="56">
        <v>164</v>
      </c>
      <c r="K10" s="55">
        <v>0</v>
      </c>
      <c r="L10" s="55">
        <v>0</v>
      </c>
      <c r="M10" s="56">
        <v>0</v>
      </c>
      <c r="N10" s="32">
        <v>0.1490201825780747</v>
      </c>
      <c r="O10" s="32">
        <v>0.2674074954002475</v>
      </c>
      <c r="P10" s="33">
        <v>0.20604821741314575</v>
      </c>
      <c r="Q10" s="41"/>
      <c r="R10" s="57">
        <f t="shared" si="2"/>
        <v>32.18835943686414</v>
      </c>
      <c r="S10" s="57">
        <f t="shared" si="3"/>
        <v>57.760019006453462</v>
      </c>
      <c r="T10" s="57">
        <f t="shared" si="4"/>
        <v>44.506414961239479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3831.4407837507861</v>
      </c>
      <c r="F11" s="55">
        <v>6067.0826162654757</v>
      </c>
      <c r="G11" s="56">
        <v>9898.5234000162618</v>
      </c>
      <c r="H11" s="55">
        <v>85</v>
      </c>
      <c r="I11" s="55">
        <v>79</v>
      </c>
      <c r="J11" s="56">
        <v>164</v>
      </c>
      <c r="K11" s="55">
        <v>0</v>
      </c>
      <c r="L11" s="55">
        <v>0</v>
      </c>
      <c r="M11" s="56">
        <v>0</v>
      </c>
      <c r="N11" s="32">
        <v>0.20868413854851775</v>
      </c>
      <c r="O11" s="32">
        <v>0.35554867652751265</v>
      </c>
      <c r="P11" s="33">
        <v>0.2794298611115702</v>
      </c>
      <c r="Q11" s="41"/>
      <c r="R11" s="57">
        <f t="shared" si="2"/>
        <v>45.075773926479833</v>
      </c>
      <c r="S11" s="57">
        <f t="shared" si="3"/>
        <v>76.798514129942731</v>
      </c>
      <c r="T11" s="57">
        <f t="shared" si="4"/>
        <v>60.356850000099158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4057.034555948328</v>
      </c>
      <c r="F12" s="55">
        <v>6196.4436327464236</v>
      </c>
      <c r="G12" s="56">
        <v>10253.478188694751</v>
      </c>
      <c r="H12" s="55">
        <v>85</v>
      </c>
      <c r="I12" s="55">
        <v>80</v>
      </c>
      <c r="J12" s="56">
        <v>165</v>
      </c>
      <c r="K12" s="55">
        <v>0</v>
      </c>
      <c r="L12" s="55">
        <v>0</v>
      </c>
      <c r="M12" s="56">
        <v>0</v>
      </c>
      <c r="N12" s="32">
        <v>0.22097138104293726</v>
      </c>
      <c r="O12" s="32">
        <v>0.35859048800615878</v>
      </c>
      <c r="P12" s="33">
        <v>0.28769579654025679</v>
      </c>
      <c r="Q12" s="41"/>
      <c r="R12" s="57">
        <f t="shared" si="2"/>
        <v>47.729818305274449</v>
      </c>
      <c r="S12" s="57">
        <f t="shared" si="3"/>
        <v>77.455545409330298</v>
      </c>
      <c r="T12" s="57">
        <f t="shared" si="4"/>
        <v>62.14229205269546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4183.1321686431202</v>
      </c>
      <c r="F13" s="55">
        <v>6280.4237434249926</v>
      </c>
      <c r="G13" s="56">
        <v>10463.555912068114</v>
      </c>
      <c r="H13" s="55">
        <v>76</v>
      </c>
      <c r="I13" s="55">
        <v>76</v>
      </c>
      <c r="J13" s="56">
        <v>152</v>
      </c>
      <c r="K13" s="55">
        <v>0</v>
      </c>
      <c r="L13" s="55">
        <v>0</v>
      </c>
      <c r="M13" s="56">
        <v>0</v>
      </c>
      <c r="N13" s="32">
        <v>0.25482042937640842</v>
      </c>
      <c r="O13" s="32">
        <v>0.38257941906828657</v>
      </c>
      <c r="P13" s="33">
        <v>0.3186999242223475</v>
      </c>
      <c r="Q13" s="41"/>
      <c r="R13" s="57">
        <f t="shared" si="2"/>
        <v>55.041212745304215</v>
      </c>
      <c r="S13" s="57">
        <f t="shared" si="3"/>
        <v>82.637154518749909</v>
      </c>
      <c r="T13" s="57">
        <f t="shared" si="4"/>
        <v>68.839183632027058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5022.6382817586145</v>
      </c>
      <c r="F14" s="55">
        <v>7432.3112835478787</v>
      </c>
      <c r="G14" s="56">
        <v>12454.949565306493</v>
      </c>
      <c r="H14" s="55">
        <v>86</v>
      </c>
      <c r="I14" s="55">
        <v>80</v>
      </c>
      <c r="J14" s="56">
        <v>166</v>
      </c>
      <c r="K14" s="55">
        <v>0</v>
      </c>
      <c r="L14" s="55">
        <v>0</v>
      </c>
      <c r="M14" s="56">
        <v>0</v>
      </c>
      <c r="N14" s="32">
        <v>0.27038319776908992</v>
      </c>
      <c r="O14" s="32">
        <v>0.43011060668679851</v>
      </c>
      <c r="P14" s="33">
        <v>0.34736026230774469</v>
      </c>
      <c r="Q14" s="41"/>
      <c r="R14" s="57">
        <f t="shared" si="2"/>
        <v>58.402770718123428</v>
      </c>
      <c r="S14" s="57">
        <f t="shared" si="3"/>
        <v>92.903891044348484</v>
      </c>
      <c r="T14" s="57">
        <f t="shared" si="4"/>
        <v>75.029816658472853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9554.0543084795991</v>
      </c>
      <c r="F15" s="55">
        <v>11882.95044959726</v>
      </c>
      <c r="G15" s="56">
        <v>21437.004758076859</v>
      </c>
      <c r="H15" s="55">
        <v>156</v>
      </c>
      <c r="I15" s="55">
        <v>190</v>
      </c>
      <c r="J15" s="56">
        <v>346</v>
      </c>
      <c r="K15" s="55">
        <v>80</v>
      </c>
      <c r="L15" s="55">
        <v>80</v>
      </c>
      <c r="M15" s="56">
        <v>160</v>
      </c>
      <c r="N15" s="32">
        <v>0.17846036888223998</v>
      </c>
      <c r="O15" s="32">
        <v>0.19518643971086169</v>
      </c>
      <c r="P15" s="33">
        <v>0.18736020100402792</v>
      </c>
      <c r="Q15" s="41"/>
      <c r="R15" s="57">
        <f t="shared" si="2"/>
        <v>40.483280968133897</v>
      </c>
      <c r="S15" s="57">
        <f t="shared" si="3"/>
        <v>44.010927591100959</v>
      </c>
      <c r="T15" s="57">
        <f t="shared" si="4"/>
        <v>42.365622051535297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17739.6667239696</v>
      </c>
      <c r="F16" s="55">
        <v>22253.411065397377</v>
      </c>
      <c r="G16" s="56">
        <v>39993.077789366973</v>
      </c>
      <c r="H16" s="55">
        <v>199</v>
      </c>
      <c r="I16" s="55">
        <v>190</v>
      </c>
      <c r="J16" s="56">
        <v>389</v>
      </c>
      <c r="K16" s="55">
        <v>180</v>
      </c>
      <c r="L16" s="55">
        <v>185</v>
      </c>
      <c r="M16" s="56">
        <v>365</v>
      </c>
      <c r="N16" s="32">
        <v>0.20245214466321557</v>
      </c>
      <c r="O16" s="32">
        <v>0.25602175638975355</v>
      </c>
      <c r="P16" s="33">
        <v>0.22912891757589474</v>
      </c>
      <c r="Q16" s="41"/>
      <c r="R16" s="57">
        <f t="shared" si="2"/>
        <v>46.806508506516096</v>
      </c>
      <c r="S16" s="57">
        <f t="shared" si="3"/>
        <v>59.342429507726337</v>
      </c>
      <c r="T16" s="57">
        <f t="shared" si="4"/>
        <v>53.041217227277151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19386.670897042663</v>
      </c>
      <c r="F17" s="55">
        <v>23727.39068293777</v>
      </c>
      <c r="G17" s="56">
        <v>43114.061579980436</v>
      </c>
      <c r="H17" s="55">
        <v>211</v>
      </c>
      <c r="I17" s="55">
        <v>190</v>
      </c>
      <c r="J17" s="56">
        <v>401</v>
      </c>
      <c r="K17" s="55">
        <v>180</v>
      </c>
      <c r="L17" s="55">
        <v>184</v>
      </c>
      <c r="M17" s="56">
        <v>364</v>
      </c>
      <c r="N17" s="32">
        <v>0.21489171429727169</v>
      </c>
      <c r="O17" s="32">
        <v>0.27376073798848266</v>
      </c>
      <c r="P17" s="33">
        <v>0.24373649755766608</v>
      </c>
      <c r="Q17" s="41"/>
      <c r="R17" s="57">
        <f t="shared" si="2"/>
        <v>49.582278509060515</v>
      </c>
      <c r="S17" s="57">
        <f t="shared" si="3"/>
        <v>63.442221077373716</v>
      </c>
      <c r="T17" s="57">
        <f t="shared" si="4"/>
        <v>56.358250431346974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25765.151861756509</v>
      </c>
      <c r="F18" s="55">
        <v>28182.45686613502</v>
      </c>
      <c r="G18" s="56">
        <v>53947.608727891529</v>
      </c>
      <c r="H18" s="55">
        <v>201</v>
      </c>
      <c r="I18" s="55">
        <v>190</v>
      </c>
      <c r="J18" s="56">
        <v>391</v>
      </c>
      <c r="K18" s="55">
        <v>180</v>
      </c>
      <c r="L18" s="55">
        <v>181</v>
      </c>
      <c r="M18" s="56">
        <v>361</v>
      </c>
      <c r="N18" s="32">
        <v>0.29259961685468916</v>
      </c>
      <c r="O18" s="32">
        <v>0.32797757269033401</v>
      </c>
      <c r="P18" s="33">
        <v>0.31007224071116612</v>
      </c>
      <c r="Q18" s="41"/>
      <c r="R18" s="57">
        <f t="shared" si="2"/>
        <v>67.62507050329792</v>
      </c>
      <c r="S18" s="57">
        <f t="shared" si="3"/>
        <v>75.963495596051274</v>
      </c>
      <c r="T18" s="57">
        <f t="shared" si="4"/>
        <v>71.738841393472782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33336.768034730572</v>
      </c>
      <c r="F19" s="55">
        <v>36324.885001380404</v>
      </c>
      <c r="G19" s="56">
        <v>69661.653036110976</v>
      </c>
      <c r="H19" s="55">
        <v>201</v>
      </c>
      <c r="I19" s="55">
        <v>189</v>
      </c>
      <c r="J19" s="56">
        <v>390</v>
      </c>
      <c r="K19" s="55">
        <v>180</v>
      </c>
      <c r="L19" s="55">
        <v>181</v>
      </c>
      <c r="M19" s="56">
        <v>361</v>
      </c>
      <c r="N19" s="32">
        <v>0.3785859911275844</v>
      </c>
      <c r="O19" s="32">
        <v>0.42380162639280849</v>
      </c>
      <c r="P19" s="33">
        <v>0.40088884625541515</v>
      </c>
      <c r="Q19" s="41"/>
      <c r="R19" s="57">
        <f t="shared" si="2"/>
        <v>87.498078831313833</v>
      </c>
      <c r="S19" s="57">
        <f t="shared" si="3"/>
        <v>98.175364868595693</v>
      </c>
      <c r="T19" s="57">
        <f t="shared" si="4"/>
        <v>92.758526013463353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43247.482255133349</v>
      </c>
      <c r="F20" s="55">
        <v>49018.339645660119</v>
      </c>
      <c r="G20" s="56">
        <v>92265.821900793468</v>
      </c>
      <c r="H20" s="55">
        <v>287</v>
      </c>
      <c r="I20" s="55">
        <v>248</v>
      </c>
      <c r="J20" s="56">
        <v>535</v>
      </c>
      <c r="K20" s="55">
        <v>180</v>
      </c>
      <c r="L20" s="55">
        <v>182</v>
      </c>
      <c r="M20" s="56">
        <v>362</v>
      </c>
      <c r="N20" s="32">
        <v>0.40557695865343751</v>
      </c>
      <c r="O20" s="32">
        <v>0.49661958629498421</v>
      </c>
      <c r="P20" s="33">
        <v>0.44934069963763523</v>
      </c>
      <c r="Q20" s="41"/>
      <c r="R20" s="57">
        <f t="shared" si="2"/>
        <v>92.607028383583184</v>
      </c>
      <c r="S20" s="57">
        <f t="shared" si="3"/>
        <v>113.99613871083749</v>
      </c>
      <c r="T20" s="57">
        <f t="shared" si="4"/>
        <v>102.86044804993698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38990.190783408128</v>
      </c>
      <c r="F21" s="55">
        <v>48837.175603251606</v>
      </c>
      <c r="G21" s="56">
        <v>87827.366386659734</v>
      </c>
      <c r="H21" s="55">
        <v>277</v>
      </c>
      <c r="I21" s="55">
        <v>249</v>
      </c>
      <c r="J21" s="56">
        <v>526</v>
      </c>
      <c r="K21" s="55">
        <v>180</v>
      </c>
      <c r="L21" s="55">
        <v>181</v>
      </c>
      <c r="M21" s="56">
        <v>361</v>
      </c>
      <c r="N21" s="32">
        <v>0.37321187287893531</v>
      </c>
      <c r="O21" s="32">
        <v>0.49494462059400446</v>
      </c>
      <c r="P21" s="33">
        <v>0.43234044021314799</v>
      </c>
      <c r="Q21" s="41"/>
      <c r="R21" s="57">
        <f t="shared" si="2"/>
        <v>85.317704121243167</v>
      </c>
      <c r="S21" s="57">
        <f t="shared" si="3"/>
        <v>113.57482698430606</v>
      </c>
      <c r="T21" s="57">
        <f t="shared" si="4"/>
        <v>99.016196602773093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37588.392647109824</v>
      </c>
      <c r="F22" s="55">
        <v>46098.935294024595</v>
      </c>
      <c r="G22" s="56">
        <v>83687.327941134427</v>
      </c>
      <c r="H22" s="55">
        <v>253</v>
      </c>
      <c r="I22" s="55">
        <v>249</v>
      </c>
      <c r="J22" s="56">
        <v>502</v>
      </c>
      <c r="K22" s="55">
        <v>180</v>
      </c>
      <c r="L22" s="55">
        <v>181</v>
      </c>
      <c r="M22" s="56">
        <v>361</v>
      </c>
      <c r="N22" s="32">
        <v>0.37857941188371025</v>
      </c>
      <c r="O22" s="32">
        <v>0.4671936850780829</v>
      </c>
      <c r="P22" s="33">
        <v>0.42274867620294215</v>
      </c>
      <c r="Q22" s="41"/>
      <c r="R22" s="57">
        <f t="shared" si="2"/>
        <v>86.809220894018068</v>
      </c>
      <c r="S22" s="57">
        <f t="shared" si="3"/>
        <v>107.20682626517348</v>
      </c>
      <c r="T22" s="57">
        <f t="shared" si="4"/>
        <v>96.972570036076974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35252.012356444509</v>
      </c>
      <c r="F23" s="55">
        <v>37213.941049692927</v>
      </c>
      <c r="G23" s="56">
        <v>72465.953406137443</v>
      </c>
      <c r="H23" s="55">
        <v>255</v>
      </c>
      <c r="I23" s="55">
        <v>238</v>
      </c>
      <c r="J23" s="56">
        <v>493</v>
      </c>
      <c r="K23" s="55">
        <v>181</v>
      </c>
      <c r="L23" s="55">
        <v>180</v>
      </c>
      <c r="M23" s="56">
        <v>361</v>
      </c>
      <c r="N23" s="32">
        <v>0.35263296611360145</v>
      </c>
      <c r="O23" s="32">
        <v>0.38745149352087421</v>
      </c>
      <c r="P23" s="33">
        <v>0.36969407296413276</v>
      </c>
      <c r="Q23" s="41"/>
      <c r="R23" s="57">
        <f t="shared" si="2"/>
        <v>80.853239349643374</v>
      </c>
      <c r="S23" s="57">
        <f t="shared" si="3"/>
        <v>89.028567104528534</v>
      </c>
      <c r="T23" s="57">
        <f t="shared" si="4"/>
        <v>84.85474637721012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34064.773052311743</v>
      </c>
      <c r="F24" s="55">
        <v>33476.394101646445</v>
      </c>
      <c r="G24" s="56">
        <v>67541.167153958188</v>
      </c>
      <c r="H24" s="55">
        <v>253</v>
      </c>
      <c r="I24" s="55">
        <v>248</v>
      </c>
      <c r="J24" s="56">
        <v>501</v>
      </c>
      <c r="K24" s="55">
        <v>179</v>
      </c>
      <c r="L24" s="55">
        <v>180</v>
      </c>
      <c r="M24" s="56">
        <v>359</v>
      </c>
      <c r="N24" s="32">
        <v>0.34394964713561937</v>
      </c>
      <c r="O24" s="32">
        <v>0.34087237395778802</v>
      </c>
      <c r="P24" s="33">
        <v>0.34241750057774067</v>
      </c>
      <c r="Q24" s="41"/>
      <c r="R24" s="57">
        <f t="shared" si="2"/>
        <v>78.853641324795703</v>
      </c>
      <c r="S24" s="57">
        <f t="shared" si="3"/>
        <v>78.2158740692674</v>
      </c>
      <c r="T24" s="57">
        <f t="shared" si="4"/>
        <v>78.536240876695572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32584.361492405238</v>
      </c>
      <c r="F25" s="55">
        <v>32154.596185086459</v>
      </c>
      <c r="G25" s="56">
        <v>64738.957677491693</v>
      </c>
      <c r="H25" s="55">
        <v>253</v>
      </c>
      <c r="I25" s="55">
        <v>244</v>
      </c>
      <c r="J25" s="56">
        <v>497</v>
      </c>
      <c r="K25" s="55">
        <v>172</v>
      </c>
      <c r="L25" s="55">
        <v>180</v>
      </c>
      <c r="M25" s="56">
        <v>352</v>
      </c>
      <c r="N25" s="32">
        <v>0.33487175750642562</v>
      </c>
      <c r="O25" s="32">
        <v>0.33031924088887304</v>
      </c>
      <c r="P25" s="33">
        <v>0.33259503142848473</v>
      </c>
      <c r="Q25" s="41"/>
      <c r="R25" s="57">
        <f t="shared" si="2"/>
        <v>76.669085864482909</v>
      </c>
      <c r="S25" s="57">
        <f t="shared" si="3"/>
        <v>75.83631175727939</v>
      </c>
      <c r="T25" s="57">
        <f t="shared" si="4"/>
        <v>76.253189254996101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31110.126950220369</v>
      </c>
      <c r="F26" s="55">
        <v>30397.883009215744</v>
      </c>
      <c r="G26" s="56">
        <v>61508.009959436109</v>
      </c>
      <c r="H26" s="55">
        <v>253</v>
      </c>
      <c r="I26" s="55">
        <v>257</v>
      </c>
      <c r="J26" s="56">
        <v>510</v>
      </c>
      <c r="K26" s="55">
        <v>183</v>
      </c>
      <c r="L26" s="55">
        <v>180</v>
      </c>
      <c r="M26" s="56">
        <v>363</v>
      </c>
      <c r="N26" s="32">
        <v>0.31100174894254207</v>
      </c>
      <c r="O26" s="32">
        <v>0.30351748351721131</v>
      </c>
      <c r="P26" s="33">
        <v>0.30725737301400768</v>
      </c>
      <c r="Q26" s="41"/>
      <c r="R26" s="57">
        <f t="shared" si="2"/>
        <v>71.353502179404515</v>
      </c>
      <c r="S26" s="57">
        <f t="shared" si="3"/>
        <v>69.560373018800334</v>
      </c>
      <c r="T26" s="57">
        <f t="shared" si="4"/>
        <v>70.45591060645603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26762.697144077261</v>
      </c>
      <c r="F27" s="55">
        <v>26510.127710635268</v>
      </c>
      <c r="G27" s="56">
        <v>53272.824854712526</v>
      </c>
      <c r="H27" s="55">
        <v>252</v>
      </c>
      <c r="I27" s="55">
        <v>251</v>
      </c>
      <c r="J27" s="56">
        <v>503</v>
      </c>
      <c r="K27" s="55">
        <v>200</v>
      </c>
      <c r="L27" s="55">
        <v>178</v>
      </c>
      <c r="M27" s="56">
        <v>378</v>
      </c>
      <c r="N27" s="32">
        <v>0.25725447116346184</v>
      </c>
      <c r="O27" s="32">
        <v>0.26952142853431543</v>
      </c>
      <c r="P27" s="33">
        <v>0.26321606019364663</v>
      </c>
      <c r="Q27" s="41"/>
      <c r="R27" s="57">
        <f t="shared" si="2"/>
        <v>59.209506955923146</v>
      </c>
      <c r="S27" s="57">
        <f t="shared" si="3"/>
        <v>61.795169488660299</v>
      </c>
      <c r="T27" s="57">
        <f t="shared" si="4"/>
        <v>60.468586668232149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8920.722910016817</v>
      </c>
      <c r="F28" s="55">
        <v>10591.774815860508</v>
      </c>
      <c r="G28" s="56">
        <v>19512.497725877325</v>
      </c>
      <c r="H28" s="55">
        <v>166</v>
      </c>
      <c r="I28" s="55">
        <v>159</v>
      </c>
      <c r="J28" s="56">
        <v>325</v>
      </c>
      <c r="K28" s="55">
        <v>0</v>
      </c>
      <c r="L28" s="55">
        <v>0</v>
      </c>
      <c r="M28" s="56">
        <v>0</v>
      </c>
      <c r="N28" s="32">
        <v>0.24879303073451631</v>
      </c>
      <c r="O28" s="32">
        <v>0.30840248124448255</v>
      </c>
      <c r="P28" s="33">
        <v>0.27795580806093056</v>
      </c>
      <c r="Q28" s="41"/>
      <c r="R28" s="57">
        <f t="shared" si="2"/>
        <v>53.739294638655522</v>
      </c>
      <c r="S28" s="57">
        <f t="shared" si="3"/>
        <v>66.614935948808224</v>
      </c>
      <c r="T28" s="57">
        <f t="shared" si="4"/>
        <v>60.038454541161002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8400.8108417772783</v>
      </c>
      <c r="F29" s="55">
        <v>10305.580180533758</v>
      </c>
      <c r="G29" s="56">
        <v>18706.391022311036</v>
      </c>
      <c r="H29" s="55">
        <v>164</v>
      </c>
      <c r="I29" s="55">
        <v>169</v>
      </c>
      <c r="J29" s="56">
        <v>333</v>
      </c>
      <c r="K29" s="55">
        <v>0</v>
      </c>
      <c r="L29" s="55">
        <v>0</v>
      </c>
      <c r="M29" s="56">
        <v>0</v>
      </c>
      <c r="N29" s="32">
        <v>0.23715026089027999</v>
      </c>
      <c r="O29" s="32">
        <v>0.28231372399007665</v>
      </c>
      <c r="P29" s="33">
        <v>0.2600710574784651</v>
      </c>
      <c r="Q29" s="41"/>
      <c r="R29" s="57">
        <f t="shared" si="2"/>
        <v>51.224456352300479</v>
      </c>
      <c r="S29" s="57">
        <f t="shared" si="3"/>
        <v>60.979764381856555</v>
      </c>
      <c r="T29" s="57">
        <f t="shared" si="4"/>
        <v>56.175348415348459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8004.7750834430035</v>
      </c>
      <c r="F30" s="55">
        <v>9838.2508008553941</v>
      </c>
      <c r="G30" s="56">
        <v>17843.025884298397</v>
      </c>
      <c r="H30" s="55">
        <v>171</v>
      </c>
      <c r="I30" s="55">
        <v>158</v>
      </c>
      <c r="J30" s="56">
        <v>329</v>
      </c>
      <c r="K30" s="55">
        <v>0</v>
      </c>
      <c r="L30" s="55">
        <v>0</v>
      </c>
      <c r="M30" s="56">
        <v>0</v>
      </c>
      <c r="N30" s="32">
        <v>0.21672013979432</v>
      </c>
      <c r="O30" s="32">
        <v>0.28827504690738964</v>
      </c>
      <c r="P30" s="33">
        <v>0.25108389457810421</v>
      </c>
      <c r="Q30" s="41"/>
      <c r="R30" s="57">
        <f t="shared" si="2"/>
        <v>46.811550195573119</v>
      </c>
      <c r="S30" s="57">
        <f t="shared" si="3"/>
        <v>62.267410131996165</v>
      </c>
      <c r="T30" s="57">
        <f t="shared" si="4"/>
        <v>54.234121228870507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7206.5269493739706</v>
      </c>
      <c r="F31" s="55">
        <v>9068.0764428749317</v>
      </c>
      <c r="G31" s="56">
        <v>16274.603392248902</v>
      </c>
      <c r="H31" s="55">
        <v>168</v>
      </c>
      <c r="I31" s="55">
        <v>159</v>
      </c>
      <c r="J31" s="56">
        <v>327</v>
      </c>
      <c r="K31" s="55">
        <v>0</v>
      </c>
      <c r="L31" s="55">
        <v>0</v>
      </c>
      <c r="M31" s="56">
        <v>0</v>
      </c>
      <c r="N31" s="32">
        <v>0.19859256364015571</v>
      </c>
      <c r="O31" s="32">
        <v>0.2640367005262908</v>
      </c>
      <c r="P31" s="33">
        <v>0.23041402469488195</v>
      </c>
      <c r="Q31" s="41"/>
      <c r="R31" s="57">
        <f t="shared" si="2"/>
        <v>42.895993746273632</v>
      </c>
      <c r="S31" s="57">
        <f t="shared" si="3"/>
        <v>57.031927313678814</v>
      </c>
      <c r="T31" s="57">
        <f t="shared" si="4"/>
        <v>49.769429334094504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6824.1652124524489</v>
      </c>
      <c r="F32" s="55">
        <v>8839.9170456540633</v>
      </c>
      <c r="G32" s="56">
        <v>15664.082258106511</v>
      </c>
      <c r="H32" s="55">
        <v>166</v>
      </c>
      <c r="I32" s="55">
        <v>160</v>
      </c>
      <c r="J32" s="56">
        <v>326</v>
      </c>
      <c r="K32" s="55">
        <v>0</v>
      </c>
      <c r="L32" s="55">
        <v>0</v>
      </c>
      <c r="M32" s="56">
        <v>0</v>
      </c>
      <c r="N32" s="32">
        <v>0.19032143051239539</v>
      </c>
      <c r="O32" s="32">
        <v>0.25578463673767543</v>
      </c>
      <c r="P32" s="33">
        <v>0.22245061148185799</v>
      </c>
      <c r="Q32" s="41"/>
      <c r="R32" s="57">
        <f t="shared" si="2"/>
        <v>41.109428990677401</v>
      </c>
      <c r="S32" s="57">
        <f t="shared" si="3"/>
        <v>55.249481535337893</v>
      </c>
      <c r="T32" s="57">
        <f t="shared" si="4"/>
        <v>48.049332080081321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5029.3043325038007</v>
      </c>
      <c r="F33" s="55">
        <v>6709.4603916932447</v>
      </c>
      <c r="G33" s="56">
        <v>11738.764724197044</v>
      </c>
      <c r="H33" s="55">
        <v>160</v>
      </c>
      <c r="I33" s="55">
        <v>162</v>
      </c>
      <c r="J33" s="56">
        <v>322</v>
      </c>
      <c r="K33" s="55">
        <v>0</v>
      </c>
      <c r="L33" s="55">
        <v>0</v>
      </c>
      <c r="M33" s="56">
        <v>0</v>
      </c>
      <c r="N33" s="32">
        <v>0.14552385221365163</v>
      </c>
      <c r="O33" s="32">
        <v>0.1917426952358609</v>
      </c>
      <c r="P33" s="33">
        <v>0.16877681050432833</v>
      </c>
      <c r="Q33" s="41"/>
      <c r="R33" s="57">
        <f t="shared" si="2"/>
        <v>31.433152078148755</v>
      </c>
      <c r="S33" s="57">
        <f t="shared" si="3"/>
        <v>41.416422170945957</v>
      </c>
      <c r="T33" s="57">
        <f t="shared" si="4"/>
        <v>36.455791068934921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2759.7624235834505</v>
      </c>
      <c r="F34" s="55">
        <v>3866.345185013437</v>
      </c>
      <c r="G34" s="56">
        <v>6626.1076085968871</v>
      </c>
      <c r="H34" s="55">
        <v>167</v>
      </c>
      <c r="I34" s="55">
        <v>167</v>
      </c>
      <c r="J34" s="56">
        <v>334</v>
      </c>
      <c r="K34" s="55">
        <v>0</v>
      </c>
      <c r="L34" s="55">
        <v>0</v>
      </c>
      <c r="M34" s="56">
        <v>0</v>
      </c>
      <c r="N34" s="32">
        <v>7.6507053215331855E-2</v>
      </c>
      <c r="O34" s="32">
        <v>0.10718410914319797</v>
      </c>
      <c r="P34" s="33">
        <v>9.1845581179264904E-2</v>
      </c>
      <c r="Q34" s="41"/>
      <c r="R34" s="57">
        <f t="shared" si="2"/>
        <v>16.525523494511681</v>
      </c>
      <c r="S34" s="57">
        <f t="shared" si="3"/>
        <v>23.151767574930762</v>
      </c>
      <c r="T34" s="57">
        <f t="shared" si="4"/>
        <v>19.83864553472122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1360.9419369267871</v>
      </c>
      <c r="F35" s="55">
        <v>2232.7733088709924</v>
      </c>
      <c r="G35" s="56">
        <v>3593.7152457977795</v>
      </c>
      <c r="H35" s="55">
        <v>165</v>
      </c>
      <c r="I35" s="55">
        <v>181</v>
      </c>
      <c r="J35" s="56">
        <v>346</v>
      </c>
      <c r="K35" s="55">
        <v>0</v>
      </c>
      <c r="L35" s="55">
        <v>0</v>
      </c>
      <c r="M35" s="56">
        <v>0</v>
      </c>
      <c r="N35" s="32">
        <v>3.8185800699404804E-2</v>
      </c>
      <c r="O35" s="32">
        <v>5.7110019154670358E-2</v>
      </c>
      <c r="P35" s="33">
        <v>4.8085464110974356E-2</v>
      </c>
      <c r="Q35" s="41"/>
      <c r="R35" s="57">
        <f t="shared" si="2"/>
        <v>8.2481329510714367</v>
      </c>
      <c r="S35" s="57">
        <f t="shared" si="3"/>
        <v>12.335764137408798</v>
      </c>
      <c r="T35" s="57">
        <f t="shared" si="4"/>
        <v>10.386460247970462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376.70366716341721</v>
      </c>
      <c r="F36" s="60">
        <v>446.9999999989476</v>
      </c>
      <c r="G36" s="61">
        <v>823.70366716236481</v>
      </c>
      <c r="H36" s="60">
        <v>162</v>
      </c>
      <c r="I36" s="60">
        <v>178</v>
      </c>
      <c r="J36" s="61">
        <v>340</v>
      </c>
      <c r="K36" s="60">
        <v>0</v>
      </c>
      <c r="L36" s="60">
        <v>0</v>
      </c>
      <c r="M36" s="61">
        <v>0</v>
      </c>
      <c r="N36" s="34">
        <v>1.0765422586974657E-2</v>
      </c>
      <c r="O36" s="34">
        <v>1.1626092384491979E-2</v>
      </c>
      <c r="P36" s="35">
        <v>1.1216008539792549E-2</v>
      </c>
      <c r="Q36" s="41"/>
      <c r="R36" s="57">
        <f t="shared" si="2"/>
        <v>2.3253312787865261</v>
      </c>
      <c r="S36" s="57">
        <f t="shared" si="3"/>
        <v>2.5112359550502674</v>
      </c>
      <c r="T36" s="57">
        <f t="shared" si="4"/>
        <v>2.4226578445951907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11467.072356577288</v>
      </c>
      <c r="F37" s="55">
        <v>11719.321893328142</v>
      </c>
      <c r="G37" s="64">
        <v>23186.394249905432</v>
      </c>
      <c r="H37" s="63">
        <v>85</v>
      </c>
      <c r="I37" s="63">
        <v>92</v>
      </c>
      <c r="J37" s="64">
        <v>177</v>
      </c>
      <c r="K37" s="63">
        <v>81</v>
      </c>
      <c r="L37" s="63">
        <v>82</v>
      </c>
      <c r="M37" s="64">
        <v>163</v>
      </c>
      <c r="N37" s="30">
        <v>0.29824886487144425</v>
      </c>
      <c r="O37" s="30">
        <v>0.29146741676602023</v>
      </c>
      <c r="P37" s="31">
        <v>0.29478227026425741</v>
      </c>
      <c r="Q37" s="41"/>
      <c r="R37" s="57">
        <f t="shared" si="2"/>
        <v>69.078749136007758</v>
      </c>
      <c r="S37" s="57">
        <f t="shared" si="3"/>
        <v>67.35242467429967</v>
      </c>
      <c r="T37" s="57">
        <f t="shared" si="4"/>
        <v>68.195277205604214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10965.110240867991</v>
      </c>
      <c r="F38" s="55">
        <v>11434.248584108122</v>
      </c>
      <c r="G38" s="56">
        <v>22399.358824976112</v>
      </c>
      <c r="H38" s="55">
        <v>80</v>
      </c>
      <c r="I38" s="55">
        <v>92</v>
      </c>
      <c r="J38" s="56">
        <v>172</v>
      </c>
      <c r="K38" s="55">
        <v>81</v>
      </c>
      <c r="L38" s="55">
        <v>100</v>
      </c>
      <c r="M38" s="56">
        <v>181</v>
      </c>
      <c r="N38" s="32">
        <v>0.2934358338917788</v>
      </c>
      <c r="O38" s="32">
        <v>0.25596007754540029</v>
      </c>
      <c r="P38" s="33">
        <v>0.27302972726689556</v>
      </c>
      <c r="Q38" s="41"/>
      <c r="R38" s="57">
        <f t="shared" si="2"/>
        <v>68.106274787999936</v>
      </c>
      <c r="S38" s="57">
        <f t="shared" si="3"/>
        <v>59.553378042229802</v>
      </c>
      <c r="T38" s="57">
        <f t="shared" si="4"/>
        <v>63.454274291717034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10706.766727163826</v>
      </c>
      <c r="F39" s="55">
        <v>11226.754801417126</v>
      </c>
      <c r="G39" s="56">
        <v>21933.521528580954</v>
      </c>
      <c r="H39" s="55">
        <v>80</v>
      </c>
      <c r="I39" s="55">
        <v>92</v>
      </c>
      <c r="J39" s="56">
        <v>172</v>
      </c>
      <c r="K39" s="55">
        <v>81</v>
      </c>
      <c r="L39" s="55">
        <v>99</v>
      </c>
      <c r="M39" s="56">
        <v>180</v>
      </c>
      <c r="N39" s="32">
        <v>0.28652233802086879</v>
      </c>
      <c r="O39" s="32">
        <v>0.2527182334192582</v>
      </c>
      <c r="P39" s="33">
        <v>0.26816218613777576</v>
      </c>
      <c r="Q39" s="41"/>
      <c r="R39" s="57">
        <f t="shared" si="2"/>
        <v>66.501656690458546</v>
      </c>
      <c r="S39" s="57">
        <f t="shared" si="3"/>
        <v>58.778820949827889</v>
      </c>
      <c r="T39" s="57">
        <f t="shared" si="4"/>
        <v>62.311140706195893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10564.087009490464</v>
      </c>
      <c r="F40" s="55">
        <v>11121.114526692545</v>
      </c>
      <c r="G40" s="56">
        <v>21685.201536183009</v>
      </c>
      <c r="H40" s="55">
        <v>80</v>
      </c>
      <c r="I40" s="55">
        <v>107</v>
      </c>
      <c r="J40" s="56">
        <v>187</v>
      </c>
      <c r="K40" s="55">
        <v>80</v>
      </c>
      <c r="L40" s="55">
        <v>98</v>
      </c>
      <c r="M40" s="56">
        <v>178</v>
      </c>
      <c r="N40" s="32">
        <v>0.28459286124704913</v>
      </c>
      <c r="O40" s="32">
        <v>0.2345434985383108</v>
      </c>
      <c r="P40" s="33">
        <v>0.25652031721613289</v>
      </c>
      <c r="Q40" s="41"/>
      <c r="R40" s="57">
        <f t="shared" si="2"/>
        <v>66.025543809315394</v>
      </c>
      <c r="S40" s="57">
        <f t="shared" si="3"/>
        <v>54.249339154597777</v>
      </c>
      <c r="T40" s="57">
        <f t="shared" si="4"/>
        <v>59.411511058035643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10432.730496279559</v>
      </c>
      <c r="F41" s="55">
        <v>11029.82032163933</v>
      </c>
      <c r="G41" s="56">
        <v>21462.550817918891</v>
      </c>
      <c r="H41" s="55">
        <v>80</v>
      </c>
      <c r="I41" s="55">
        <v>108</v>
      </c>
      <c r="J41" s="56">
        <v>188</v>
      </c>
      <c r="K41" s="55">
        <v>80</v>
      </c>
      <c r="L41" s="55">
        <v>98</v>
      </c>
      <c r="M41" s="56">
        <v>178</v>
      </c>
      <c r="N41" s="32">
        <v>0.28105416207649675</v>
      </c>
      <c r="O41" s="32">
        <v>0.23156324155272359</v>
      </c>
      <c r="P41" s="33">
        <v>0.25323946122709662</v>
      </c>
      <c r="Q41" s="41"/>
      <c r="R41" s="57">
        <f t="shared" si="2"/>
        <v>65.204565601747248</v>
      </c>
      <c r="S41" s="57">
        <f t="shared" si="3"/>
        <v>53.542817095336552</v>
      </c>
      <c r="T41" s="57">
        <f t="shared" si="4"/>
        <v>58.640849229286587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8203.1151076801416</v>
      </c>
      <c r="F42" s="55">
        <v>6678.965481755914</v>
      </c>
      <c r="G42" s="56">
        <v>14882.080589436056</v>
      </c>
      <c r="H42" s="55">
        <v>0</v>
      </c>
      <c r="I42" s="55">
        <v>0</v>
      </c>
      <c r="J42" s="56">
        <v>0</v>
      </c>
      <c r="K42" s="55">
        <v>80</v>
      </c>
      <c r="L42" s="55">
        <v>98</v>
      </c>
      <c r="M42" s="56">
        <v>178</v>
      </c>
      <c r="N42" s="32">
        <v>0.41346346308871679</v>
      </c>
      <c r="O42" s="32">
        <v>0.27480931047382795</v>
      </c>
      <c r="P42" s="33">
        <v>0.33712578355917128</v>
      </c>
      <c r="Q42" s="41"/>
      <c r="R42" s="57">
        <f t="shared" si="2"/>
        <v>102.53893884600177</v>
      </c>
      <c r="S42" s="57">
        <f t="shared" si="3"/>
        <v>68.152708997509322</v>
      </c>
      <c r="T42" s="57">
        <f t="shared" si="4"/>
        <v>83.607194322674474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7452.8948675361908</v>
      </c>
      <c r="F43" s="55">
        <v>6089.1065703378936</v>
      </c>
      <c r="G43" s="56">
        <v>13542.001437874085</v>
      </c>
      <c r="H43" s="55">
        <v>0</v>
      </c>
      <c r="I43" s="55">
        <v>0</v>
      </c>
      <c r="J43" s="56">
        <v>0</v>
      </c>
      <c r="K43" s="55">
        <v>80</v>
      </c>
      <c r="L43" s="55">
        <v>98</v>
      </c>
      <c r="M43" s="56">
        <v>178</v>
      </c>
      <c r="N43" s="32">
        <v>0.3756499429201709</v>
      </c>
      <c r="O43" s="32">
        <v>0.25053927626472572</v>
      </c>
      <c r="P43" s="33">
        <v>0.3067687893682966</v>
      </c>
      <c r="Q43" s="41"/>
      <c r="R43" s="57">
        <f t="shared" si="2"/>
        <v>93.161185844202379</v>
      </c>
      <c r="S43" s="57">
        <f t="shared" si="3"/>
        <v>62.133740513651972</v>
      </c>
      <c r="T43" s="57">
        <f t="shared" si="4"/>
        <v>76.078659763337555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7197.7204603838427</v>
      </c>
      <c r="F44" s="55">
        <v>5924.1700232501234</v>
      </c>
      <c r="G44" s="56">
        <v>13121.890483633966</v>
      </c>
      <c r="H44" s="55">
        <v>0</v>
      </c>
      <c r="I44" s="55">
        <v>0</v>
      </c>
      <c r="J44" s="56">
        <v>0</v>
      </c>
      <c r="K44" s="55">
        <v>80</v>
      </c>
      <c r="L44" s="55">
        <v>104</v>
      </c>
      <c r="M44" s="56">
        <v>184</v>
      </c>
      <c r="N44" s="32">
        <v>0.3627883296564437</v>
      </c>
      <c r="O44" s="32">
        <v>0.22969021492129821</v>
      </c>
      <c r="P44" s="33">
        <v>0.28755896045831797</v>
      </c>
      <c r="Q44" s="41"/>
      <c r="R44" s="57">
        <f t="shared" si="2"/>
        <v>89.971505754798031</v>
      </c>
      <c r="S44" s="57">
        <f t="shared" si="3"/>
        <v>56.963173300481955</v>
      </c>
      <c r="T44" s="57">
        <f t="shared" si="4"/>
        <v>71.314622193662856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7034.352666625964</v>
      </c>
      <c r="F45" s="55">
        <v>5884.0436758046735</v>
      </c>
      <c r="G45" s="56">
        <v>12918.396342430638</v>
      </c>
      <c r="H45" s="55">
        <v>0</v>
      </c>
      <c r="I45" s="55">
        <v>0</v>
      </c>
      <c r="J45" s="56">
        <v>0</v>
      </c>
      <c r="K45" s="55">
        <v>80</v>
      </c>
      <c r="L45" s="55">
        <v>109</v>
      </c>
      <c r="M45" s="56">
        <v>189</v>
      </c>
      <c r="N45" s="32">
        <v>0.35455406585816351</v>
      </c>
      <c r="O45" s="32">
        <v>0.21766956480484884</v>
      </c>
      <c r="P45" s="33">
        <v>0.27561009435122541</v>
      </c>
      <c r="Q45" s="41"/>
      <c r="R45" s="57">
        <f t="shared" si="2"/>
        <v>87.929408332824551</v>
      </c>
      <c r="S45" s="57">
        <f t="shared" si="3"/>
        <v>53.98205207160251</v>
      </c>
      <c r="T45" s="57">
        <f t="shared" si="4"/>
        <v>68.351303399103912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6979.4816015780862</v>
      </c>
      <c r="F46" s="55">
        <v>5852.0463526042131</v>
      </c>
      <c r="G46" s="56">
        <v>12831.5279541823</v>
      </c>
      <c r="H46" s="55">
        <v>0</v>
      </c>
      <c r="I46" s="55">
        <v>0</v>
      </c>
      <c r="J46" s="56">
        <v>0</v>
      </c>
      <c r="K46" s="55">
        <v>80</v>
      </c>
      <c r="L46" s="55">
        <v>98</v>
      </c>
      <c r="M46" s="56">
        <v>178</v>
      </c>
      <c r="N46" s="32">
        <v>0.35178838717631483</v>
      </c>
      <c r="O46" s="32">
        <v>0.24078531733888303</v>
      </c>
      <c r="P46" s="33">
        <v>0.29067433749053778</v>
      </c>
      <c r="Q46" s="41"/>
      <c r="R46" s="57">
        <f t="shared" si="2"/>
        <v>87.243520019726077</v>
      </c>
      <c r="S46" s="57">
        <f t="shared" si="3"/>
        <v>59.714758700042992</v>
      </c>
      <c r="T46" s="57">
        <f t="shared" si="4"/>
        <v>72.087235697653369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6934.0000140548491</v>
      </c>
      <c r="F47" s="55">
        <v>5815.9679142528594</v>
      </c>
      <c r="G47" s="56">
        <v>12749.967928307709</v>
      </c>
      <c r="H47" s="55">
        <v>0</v>
      </c>
      <c r="I47" s="55">
        <v>0</v>
      </c>
      <c r="J47" s="56">
        <v>0</v>
      </c>
      <c r="K47" s="55">
        <v>80</v>
      </c>
      <c r="L47" s="55">
        <v>98</v>
      </c>
      <c r="M47" s="56">
        <v>178</v>
      </c>
      <c r="N47" s="32">
        <v>0.3494959684503452</v>
      </c>
      <c r="O47" s="32">
        <v>0.23930085229809328</v>
      </c>
      <c r="P47" s="33">
        <v>0.28882674719798179</v>
      </c>
      <c r="Q47" s="41"/>
      <c r="R47" s="57">
        <f t="shared" si="2"/>
        <v>86.675000175685611</v>
      </c>
      <c r="S47" s="57">
        <f t="shared" si="3"/>
        <v>59.346611369927139</v>
      </c>
      <c r="T47" s="57">
        <f t="shared" si="4"/>
        <v>71.629033305099497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5826.2646924839992</v>
      </c>
      <c r="F48" s="55">
        <v>4984.7184700905891</v>
      </c>
      <c r="G48" s="56">
        <v>10810.983162574588</v>
      </c>
      <c r="H48" s="55">
        <v>0</v>
      </c>
      <c r="I48" s="55">
        <v>0</v>
      </c>
      <c r="J48" s="56">
        <v>0</v>
      </c>
      <c r="K48" s="55">
        <v>80</v>
      </c>
      <c r="L48" s="55">
        <v>98</v>
      </c>
      <c r="M48" s="56">
        <v>178</v>
      </c>
      <c r="N48" s="32">
        <v>0.29366253490342736</v>
      </c>
      <c r="O48" s="32">
        <v>0.20509868622821714</v>
      </c>
      <c r="P48" s="33">
        <v>0.2449026631608959</v>
      </c>
      <c r="Q48" s="41"/>
      <c r="R48" s="57">
        <f t="shared" ref="R48" si="5">+E48/(H48+K48)</f>
        <v>72.828308656049984</v>
      </c>
      <c r="S48" s="57">
        <f t="shared" ref="S48" si="6">+F48/(I48+L48)</f>
        <v>50.864474184597846</v>
      </c>
      <c r="T48" s="57">
        <f t="shared" ref="T48" si="7">+G48/(J48+M48)</f>
        <v>60.735860463902185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5611.1547841417159</v>
      </c>
      <c r="F49" s="55">
        <v>4961.4907888108119</v>
      </c>
      <c r="G49" s="56">
        <v>10572.645572952528</v>
      </c>
      <c r="H49" s="55">
        <v>0</v>
      </c>
      <c r="I49" s="55">
        <v>0</v>
      </c>
      <c r="J49" s="56">
        <v>0</v>
      </c>
      <c r="K49" s="55">
        <v>80</v>
      </c>
      <c r="L49" s="55">
        <v>98</v>
      </c>
      <c r="M49" s="56">
        <v>178</v>
      </c>
      <c r="N49" s="32">
        <v>0.28282030162004618</v>
      </c>
      <c r="O49" s="32">
        <v>0.20414297188984579</v>
      </c>
      <c r="P49" s="33">
        <v>0.23950356952139651</v>
      </c>
      <c r="Q49" s="41"/>
      <c r="R49" s="57">
        <f t="shared" si="2"/>
        <v>70.139434801771444</v>
      </c>
      <c r="S49" s="57">
        <f t="shared" si="3"/>
        <v>50.627457028681754</v>
      </c>
      <c r="T49" s="57">
        <f t="shared" si="4"/>
        <v>59.396885241306336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5600.2668704989555</v>
      </c>
      <c r="F50" s="55">
        <v>4919.4921781443609</v>
      </c>
      <c r="G50" s="56">
        <v>10519.759048643316</v>
      </c>
      <c r="H50" s="55">
        <v>0</v>
      </c>
      <c r="I50" s="55">
        <v>0</v>
      </c>
      <c r="J50" s="56">
        <v>0</v>
      </c>
      <c r="K50" s="55">
        <v>80</v>
      </c>
      <c r="L50" s="55">
        <v>98</v>
      </c>
      <c r="M50" s="56">
        <v>178</v>
      </c>
      <c r="N50" s="32">
        <v>0.28227151565014896</v>
      </c>
      <c r="O50" s="32">
        <v>0.20241491845557771</v>
      </c>
      <c r="P50" s="33">
        <v>0.2383055239362839</v>
      </c>
      <c r="Q50" s="41"/>
      <c r="R50" s="57">
        <f t="shared" si="2"/>
        <v>70.00333588123695</v>
      </c>
      <c r="S50" s="57">
        <f t="shared" si="3"/>
        <v>50.198899776983275</v>
      </c>
      <c r="T50" s="57">
        <f t="shared" si="4"/>
        <v>59.099769936198406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5340.5957127243992</v>
      </c>
      <c r="F51" s="55">
        <v>4754.856985571696</v>
      </c>
      <c r="G51" s="56">
        <v>10095.452698296096</v>
      </c>
      <c r="H51" s="55">
        <v>0</v>
      </c>
      <c r="I51" s="55">
        <v>0</v>
      </c>
      <c r="J51" s="56">
        <v>0</v>
      </c>
      <c r="K51" s="55">
        <v>81</v>
      </c>
      <c r="L51" s="55">
        <v>98</v>
      </c>
      <c r="M51" s="56">
        <v>179</v>
      </c>
      <c r="N51" s="32">
        <v>0.26586000162905216</v>
      </c>
      <c r="O51" s="32">
        <v>0.19564092271114614</v>
      </c>
      <c r="P51" s="33">
        <v>0.22741603663489132</v>
      </c>
      <c r="Q51" s="41"/>
      <c r="R51" s="57">
        <f t="shared" si="2"/>
        <v>65.933280404004933</v>
      </c>
      <c r="S51" s="57">
        <f t="shared" si="3"/>
        <v>48.518948832364245</v>
      </c>
      <c r="T51" s="57">
        <f t="shared" si="4"/>
        <v>56.399177085453047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5344.0163520131709</v>
      </c>
      <c r="F52" s="55">
        <v>4746.0270528712663</v>
      </c>
      <c r="G52" s="56">
        <v>10090.043404884436</v>
      </c>
      <c r="H52" s="55">
        <v>0</v>
      </c>
      <c r="I52" s="55">
        <v>0</v>
      </c>
      <c r="J52" s="56">
        <v>0</v>
      </c>
      <c r="K52" s="55">
        <v>81</v>
      </c>
      <c r="L52" s="55">
        <v>96</v>
      </c>
      <c r="M52" s="56">
        <v>177</v>
      </c>
      <c r="N52" s="32">
        <v>0.26603028434952064</v>
      </c>
      <c r="O52" s="32">
        <v>0.19934589435783209</v>
      </c>
      <c r="P52" s="33">
        <v>0.22986247960826581</v>
      </c>
      <c r="Q52" s="41"/>
      <c r="R52" s="57">
        <f t="shared" si="2"/>
        <v>65.975510518681119</v>
      </c>
      <c r="S52" s="57">
        <f t="shared" si="3"/>
        <v>49.437781800742357</v>
      </c>
      <c r="T52" s="57">
        <f t="shared" si="4"/>
        <v>57.00589494284992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5272.4107583242094</v>
      </c>
      <c r="F53" s="55">
        <v>4738.9374202089948</v>
      </c>
      <c r="G53" s="56">
        <v>10011.348178533204</v>
      </c>
      <c r="H53" s="55">
        <v>0</v>
      </c>
      <c r="I53" s="55">
        <v>0</v>
      </c>
      <c r="J53" s="56">
        <v>0</v>
      </c>
      <c r="K53" s="55">
        <v>82</v>
      </c>
      <c r="L53" s="55">
        <v>114</v>
      </c>
      <c r="M53" s="56">
        <v>196</v>
      </c>
      <c r="N53" s="32">
        <v>0.25926488780115114</v>
      </c>
      <c r="O53" s="32">
        <v>0.16761946166556999</v>
      </c>
      <c r="P53" s="33">
        <v>0.20596091545698658</v>
      </c>
      <c r="Q53" s="41"/>
      <c r="R53" s="57">
        <f t="shared" si="2"/>
        <v>64.29769217468548</v>
      </c>
      <c r="S53" s="57">
        <f t="shared" si="3"/>
        <v>41.569626493061357</v>
      </c>
      <c r="T53" s="57">
        <f t="shared" si="4"/>
        <v>51.078307033332678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5140.4612214960562</v>
      </c>
      <c r="F54" s="55">
        <v>4620.1570366994965</v>
      </c>
      <c r="G54" s="56">
        <v>9760.6182581955527</v>
      </c>
      <c r="H54" s="55">
        <v>0</v>
      </c>
      <c r="I54" s="55">
        <v>0</v>
      </c>
      <c r="J54" s="56">
        <v>0</v>
      </c>
      <c r="K54" s="55">
        <v>80</v>
      </c>
      <c r="L54" s="55">
        <v>116</v>
      </c>
      <c r="M54" s="56">
        <v>196</v>
      </c>
      <c r="N54" s="32">
        <v>0.25909582769637379</v>
      </c>
      <c r="O54" s="32">
        <v>0.16060056440140075</v>
      </c>
      <c r="P54" s="33">
        <v>0.20080271268506322</v>
      </c>
      <c r="Q54" s="41"/>
      <c r="R54" s="57">
        <f t="shared" si="2"/>
        <v>64.255765268700699</v>
      </c>
      <c r="S54" s="57">
        <f t="shared" si="3"/>
        <v>39.828939971547385</v>
      </c>
      <c r="T54" s="57">
        <f t="shared" si="4"/>
        <v>49.799072745895678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3967.9872816758389</v>
      </c>
      <c r="F55" s="55">
        <v>3426.8063231882729</v>
      </c>
      <c r="G55" s="56">
        <v>7394.7936048641113</v>
      </c>
      <c r="H55" s="55">
        <v>0</v>
      </c>
      <c r="I55" s="55">
        <v>0</v>
      </c>
      <c r="J55" s="56">
        <v>0</v>
      </c>
      <c r="K55" s="55">
        <v>77</v>
      </c>
      <c r="L55" s="55">
        <v>116</v>
      </c>
      <c r="M55" s="56">
        <v>193</v>
      </c>
      <c r="N55" s="32">
        <v>0.20779154177188097</v>
      </c>
      <c r="O55" s="32">
        <v>0.11911868476043774</v>
      </c>
      <c r="P55" s="33">
        <v>0.15449593859401869</v>
      </c>
      <c r="Q55" s="41"/>
      <c r="R55" s="57">
        <f t="shared" si="2"/>
        <v>51.532302359426481</v>
      </c>
      <c r="S55" s="57">
        <f t="shared" si="3"/>
        <v>29.541433820588558</v>
      </c>
      <c r="T55" s="57">
        <f t="shared" si="4"/>
        <v>38.314992771316639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3858.1113976769157</v>
      </c>
      <c r="F56" s="55">
        <v>3210.4067018661026</v>
      </c>
      <c r="G56" s="56">
        <v>7068.5180995430183</v>
      </c>
      <c r="H56" s="55">
        <v>0</v>
      </c>
      <c r="I56" s="55">
        <v>0</v>
      </c>
      <c r="J56" s="56">
        <v>0</v>
      </c>
      <c r="K56" s="55">
        <v>76</v>
      </c>
      <c r="L56" s="55">
        <v>116</v>
      </c>
      <c r="M56" s="56">
        <v>192</v>
      </c>
      <c r="N56" s="32">
        <v>0.20469606311953076</v>
      </c>
      <c r="O56" s="32">
        <v>0.11159645098255362</v>
      </c>
      <c r="P56" s="33">
        <v>0.14844838078677375</v>
      </c>
      <c r="Q56" s="41"/>
      <c r="R56" s="57">
        <f t="shared" si="2"/>
        <v>50.764623653643625</v>
      </c>
      <c r="S56" s="57">
        <f t="shared" si="3"/>
        <v>27.675919843673299</v>
      </c>
      <c r="T56" s="57">
        <f t="shared" si="4"/>
        <v>36.815198435119889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3045.0110409491244</v>
      </c>
      <c r="F57" s="55">
        <v>2747.1348668107512</v>
      </c>
      <c r="G57" s="56">
        <v>5792.1459077598756</v>
      </c>
      <c r="H57" s="55">
        <v>0</v>
      </c>
      <c r="I57" s="55">
        <v>0</v>
      </c>
      <c r="J57" s="56">
        <v>0</v>
      </c>
      <c r="K57" s="55">
        <v>80</v>
      </c>
      <c r="L57" s="55">
        <v>116</v>
      </c>
      <c r="M57" s="56">
        <v>196</v>
      </c>
      <c r="N57" s="32">
        <v>0.15347837908009701</v>
      </c>
      <c r="O57" s="32">
        <v>9.5492730353543914E-2</v>
      </c>
      <c r="P57" s="33">
        <v>0.11916034207866762</v>
      </c>
      <c r="Q57" s="41"/>
      <c r="R57" s="57">
        <f t="shared" si="2"/>
        <v>38.062638011864053</v>
      </c>
      <c r="S57" s="57">
        <f t="shared" si="3"/>
        <v>23.68219712767889</v>
      </c>
      <c r="T57" s="57">
        <f t="shared" si="4"/>
        <v>29.551764835509569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2891.6925827750729</v>
      </c>
      <c r="F58" s="60">
        <v>2665.9999999978195</v>
      </c>
      <c r="G58" s="61">
        <v>5557.6925827728919</v>
      </c>
      <c r="H58" s="55">
        <v>0</v>
      </c>
      <c r="I58" s="55">
        <v>0</v>
      </c>
      <c r="J58" s="56">
        <v>0</v>
      </c>
      <c r="K58" s="55">
        <v>80</v>
      </c>
      <c r="L58" s="55">
        <v>118</v>
      </c>
      <c r="M58" s="56">
        <v>198</v>
      </c>
      <c r="N58" s="34">
        <v>0.14575063421245327</v>
      </c>
      <c r="O58" s="34">
        <v>9.1101694915179721E-2</v>
      </c>
      <c r="P58" s="35">
        <v>0.11318207442922963</v>
      </c>
      <c r="Q58" s="41"/>
      <c r="R58" s="57">
        <f t="shared" si="2"/>
        <v>36.146157284688414</v>
      </c>
      <c r="S58" s="57">
        <f t="shared" si="3"/>
        <v>22.593220338964571</v>
      </c>
      <c r="T58" s="57">
        <f t="shared" si="4"/>
        <v>28.069154458448949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7163.7961357372487</v>
      </c>
      <c r="F59" s="55">
        <v>6588.4935807024258</v>
      </c>
      <c r="G59" s="56">
        <v>13752.289716439675</v>
      </c>
      <c r="H59" s="65">
        <v>0</v>
      </c>
      <c r="I59" s="63">
        <v>0</v>
      </c>
      <c r="J59" s="64">
        <v>0</v>
      </c>
      <c r="K59" s="65">
        <v>120</v>
      </c>
      <c r="L59" s="63">
        <v>80</v>
      </c>
      <c r="M59" s="64">
        <v>200</v>
      </c>
      <c r="N59" s="30">
        <v>0.24071895617396669</v>
      </c>
      <c r="O59" s="30">
        <v>0.33208132967250131</v>
      </c>
      <c r="P59" s="31">
        <v>0.27726390557338054</v>
      </c>
      <c r="Q59" s="41"/>
      <c r="R59" s="57">
        <f t="shared" si="2"/>
        <v>59.698301131143737</v>
      </c>
      <c r="S59" s="57">
        <f t="shared" si="3"/>
        <v>82.356169758780325</v>
      </c>
      <c r="T59" s="57">
        <f t="shared" si="4"/>
        <v>68.761448582198369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6827.6070425944481</v>
      </c>
      <c r="F60" s="55">
        <v>6573.6828195051185</v>
      </c>
      <c r="G60" s="56">
        <v>13401.289862099566</v>
      </c>
      <c r="H60" s="54">
        <v>0</v>
      </c>
      <c r="I60" s="55">
        <v>0</v>
      </c>
      <c r="J60" s="56">
        <v>0</v>
      </c>
      <c r="K60" s="54">
        <v>118</v>
      </c>
      <c r="L60" s="55">
        <v>80</v>
      </c>
      <c r="M60" s="56">
        <v>198</v>
      </c>
      <c r="N60" s="32">
        <v>0.23331079287159814</v>
      </c>
      <c r="O60" s="32">
        <v>0.33133481953150801</v>
      </c>
      <c r="P60" s="33">
        <v>0.27291646020893545</v>
      </c>
      <c r="Q60" s="41"/>
      <c r="R60" s="57">
        <f t="shared" si="2"/>
        <v>57.86107663215634</v>
      </c>
      <c r="S60" s="57">
        <f t="shared" si="3"/>
        <v>82.171035243813975</v>
      </c>
      <c r="T60" s="57">
        <f t="shared" si="4"/>
        <v>67.683282131815986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6478.8242538347822</v>
      </c>
      <c r="F61" s="55">
        <v>6366.2343609649379</v>
      </c>
      <c r="G61" s="56">
        <v>12845.05861479972</v>
      </c>
      <c r="H61" s="54">
        <v>0</v>
      </c>
      <c r="I61" s="55">
        <v>0</v>
      </c>
      <c r="J61" s="56">
        <v>0</v>
      </c>
      <c r="K61" s="54">
        <v>118</v>
      </c>
      <c r="L61" s="55">
        <v>80</v>
      </c>
      <c r="M61" s="56">
        <v>198</v>
      </c>
      <c r="N61" s="32">
        <v>0.22139229954328807</v>
      </c>
      <c r="O61" s="32">
        <v>0.32087874803250693</v>
      </c>
      <c r="P61" s="33">
        <v>0.26158884438741692</v>
      </c>
      <c r="Q61" s="41"/>
      <c r="R61" s="57">
        <f t="shared" si="2"/>
        <v>54.905290286735443</v>
      </c>
      <c r="S61" s="57">
        <f t="shared" si="3"/>
        <v>79.577929512061729</v>
      </c>
      <c r="T61" s="57">
        <f t="shared" si="4"/>
        <v>64.874033408079399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6233.7766951578606</v>
      </c>
      <c r="F62" s="55">
        <v>6148.7209852211108</v>
      </c>
      <c r="G62" s="56">
        <v>12382.497680378972</v>
      </c>
      <c r="H62" s="54">
        <v>0</v>
      </c>
      <c r="I62" s="55">
        <v>0</v>
      </c>
      <c r="J62" s="56">
        <v>0</v>
      </c>
      <c r="K62" s="54">
        <v>118</v>
      </c>
      <c r="L62" s="55">
        <v>80</v>
      </c>
      <c r="M62" s="56">
        <v>198</v>
      </c>
      <c r="N62" s="32">
        <v>0.21301861314782192</v>
      </c>
      <c r="O62" s="32">
        <v>0.30991537223896726</v>
      </c>
      <c r="P62" s="33">
        <v>0.252168818841214</v>
      </c>
      <c r="Q62" s="41"/>
      <c r="R62" s="57">
        <f t="shared" si="2"/>
        <v>52.828616060659833</v>
      </c>
      <c r="S62" s="57">
        <f t="shared" si="3"/>
        <v>76.859012315263882</v>
      </c>
      <c r="T62" s="57">
        <f t="shared" si="4"/>
        <v>62.537867072621076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6103.5848044705663</v>
      </c>
      <c r="F63" s="55">
        <v>5963.2787816164664</v>
      </c>
      <c r="G63" s="56">
        <v>12066.863586087033</v>
      </c>
      <c r="H63" s="54">
        <v>0</v>
      </c>
      <c r="I63" s="55">
        <v>0</v>
      </c>
      <c r="J63" s="56">
        <v>0</v>
      </c>
      <c r="K63" s="54">
        <v>116</v>
      </c>
      <c r="L63" s="55">
        <v>80</v>
      </c>
      <c r="M63" s="56">
        <v>196</v>
      </c>
      <c r="N63" s="32">
        <v>0.21216576767486672</v>
      </c>
      <c r="O63" s="32">
        <v>0.30056848697663641</v>
      </c>
      <c r="P63" s="33">
        <v>0.24824851024701763</v>
      </c>
      <c r="Q63" s="41"/>
      <c r="R63" s="57">
        <f t="shared" si="2"/>
        <v>52.617110383366949</v>
      </c>
      <c r="S63" s="57">
        <f t="shared" si="3"/>
        <v>74.540984770205824</v>
      </c>
      <c r="T63" s="57">
        <f t="shared" si="4"/>
        <v>61.565630541260369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5779.3778601668782</v>
      </c>
      <c r="F64" s="55">
        <v>5767.3475746372369</v>
      </c>
      <c r="G64" s="56">
        <v>11546.725434804115</v>
      </c>
      <c r="H64" s="54">
        <v>0</v>
      </c>
      <c r="I64" s="55">
        <v>0</v>
      </c>
      <c r="J64" s="56">
        <v>0</v>
      </c>
      <c r="K64" s="54">
        <v>112</v>
      </c>
      <c r="L64" s="55">
        <v>99</v>
      </c>
      <c r="M64" s="56">
        <v>211</v>
      </c>
      <c r="N64" s="3">
        <v>0.20807091950485593</v>
      </c>
      <c r="O64" s="3">
        <v>0.23490337140099532</v>
      </c>
      <c r="P64" s="4">
        <v>0.22066055333290238</v>
      </c>
      <c r="Q64" s="41"/>
      <c r="R64" s="57">
        <f t="shared" si="2"/>
        <v>51.601588037204273</v>
      </c>
      <c r="S64" s="57">
        <f t="shared" si="3"/>
        <v>58.256036107446839</v>
      </c>
      <c r="T64" s="57">
        <f t="shared" si="4"/>
        <v>54.723817226559788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5258.4025284807631</v>
      </c>
      <c r="F65" s="55">
        <v>5273.832608309548</v>
      </c>
      <c r="G65" s="56">
        <v>10532.23513679031</v>
      </c>
      <c r="H65" s="54">
        <v>0</v>
      </c>
      <c r="I65" s="55">
        <v>0</v>
      </c>
      <c r="J65" s="56">
        <v>0</v>
      </c>
      <c r="K65" s="54">
        <v>100</v>
      </c>
      <c r="L65" s="55">
        <v>100</v>
      </c>
      <c r="M65" s="56">
        <v>200</v>
      </c>
      <c r="N65" s="3">
        <v>0.21203236001938561</v>
      </c>
      <c r="O65" s="3">
        <v>0.21265454065764305</v>
      </c>
      <c r="P65" s="4">
        <v>0.21234345033851432</v>
      </c>
      <c r="Q65" s="41"/>
      <c r="R65" s="57">
        <f t="shared" si="2"/>
        <v>52.58402528480763</v>
      </c>
      <c r="S65" s="57">
        <f t="shared" si="3"/>
        <v>52.73832608309548</v>
      </c>
      <c r="T65" s="57">
        <f t="shared" si="4"/>
        <v>52.661175683951548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2343.2379188019709</v>
      </c>
      <c r="F66" s="55">
        <v>2632.2657541256949</v>
      </c>
      <c r="G66" s="56">
        <v>4975.5036729276653</v>
      </c>
      <c r="H66" s="54">
        <v>0</v>
      </c>
      <c r="I66" s="55">
        <v>0</v>
      </c>
      <c r="J66" s="56">
        <v>0</v>
      </c>
      <c r="K66" s="54">
        <v>60</v>
      </c>
      <c r="L66" s="55">
        <v>60</v>
      </c>
      <c r="M66" s="56">
        <v>120</v>
      </c>
      <c r="N66" s="3">
        <v>0.15747566658615395</v>
      </c>
      <c r="O66" s="3">
        <v>0.17689958025038272</v>
      </c>
      <c r="P66" s="4">
        <v>0.16718762341826832</v>
      </c>
      <c r="Q66" s="41"/>
      <c r="R66" s="57">
        <f t="shared" si="2"/>
        <v>39.053965313366184</v>
      </c>
      <c r="S66" s="57">
        <f t="shared" si="3"/>
        <v>43.871095902094915</v>
      </c>
      <c r="T66" s="57">
        <f t="shared" si="4"/>
        <v>41.462530607730542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2232.711474536311</v>
      </c>
      <c r="F67" s="55">
        <v>2457.2646372372651</v>
      </c>
      <c r="G67" s="56">
        <v>4689.9761117735761</v>
      </c>
      <c r="H67" s="54">
        <v>0</v>
      </c>
      <c r="I67" s="55">
        <v>0</v>
      </c>
      <c r="J67" s="56">
        <v>0</v>
      </c>
      <c r="K67" s="54">
        <v>60</v>
      </c>
      <c r="L67" s="55">
        <v>60</v>
      </c>
      <c r="M67" s="56">
        <v>120</v>
      </c>
      <c r="N67" s="3">
        <v>0.15004781414894564</v>
      </c>
      <c r="O67" s="3">
        <v>0.16513875250250437</v>
      </c>
      <c r="P67" s="4">
        <v>0.157593283325725</v>
      </c>
      <c r="Q67" s="41"/>
      <c r="R67" s="57">
        <f t="shared" si="2"/>
        <v>37.211857908938519</v>
      </c>
      <c r="S67" s="57">
        <f t="shared" si="3"/>
        <v>40.954410620621083</v>
      </c>
      <c r="T67" s="57">
        <f t="shared" si="4"/>
        <v>39.083134264779801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2135.5383707400651</v>
      </c>
      <c r="F68" s="55">
        <v>2391.9868493392046</v>
      </c>
      <c r="G68" s="56">
        <v>4527.5252200792693</v>
      </c>
      <c r="H68" s="54">
        <v>0</v>
      </c>
      <c r="I68" s="55">
        <v>0</v>
      </c>
      <c r="J68" s="56">
        <v>0</v>
      </c>
      <c r="K68" s="54">
        <v>60</v>
      </c>
      <c r="L68" s="55">
        <v>60</v>
      </c>
      <c r="M68" s="56">
        <v>120</v>
      </c>
      <c r="N68" s="3">
        <v>0.14351736362500439</v>
      </c>
      <c r="O68" s="3">
        <v>0.16075180439107559</v>
      </c>
      <c r="P68" s="4">
        <v>0.15213458400803997</v>
      </c>
      <c r="Q68" s="41"/>
      <c r="R68" s="57">
        <f t="shared" si="2"/>
        <v>35.592306179001085</v>
      </c>
      <c r="S68" s="57">
        <f t="shared" si="3"/>
        <v>39.866447488986744</v>
      </c>
      <c r="T68" s="57">
        <f t="shared" si="4"/>
        <v>37.729376833993911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1364.9789545399374</v>
      </c>
      <c r="F69" s="60">
        <v>1733.0000000057007</v>
      </c>
      <c r="G69" s="61">
        <v>3097.9789545456379</v>
      </c>
      <c r="H69" s="66">
        <v>0</v>
      </c>
      <c r="I69" s="60">
        <v>0</v>
      </c>
      <c r="J69" s="61">
        <v>0</v>
      </c>
      <c r="K69" s="66">
        <v>60</v>
      </c>
      <c r="L69" s="60">
        <v>60</v>
      </c>
      <c r="M69" s="61">
        <v>120</v>
      </c>
      <c r="N69" s="6">
        <v>9.1732456622307626E-2</v>
      </c>
      <c r="O69" s="6">
        <v>0.11646505376382398</v>
      </c>
      <c r="P69" s="7">
        <v>0.10409875519306579</v>
      </c>
      <c r="Q69" s="41"/>
      <c r="R69" s="57">
        <f t="shared" si="2"/>
        <v>22.749649242332289</v>
      </c>
      <c r="S69" s="57">
        <f t="shared" si="3"/>
        <v>28.883333333428347</v>
      </c>
      <c r="T69" s="57">
        <f t="shared" si="4"/>
        <v>25.816491287880314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7544.9999999493248</v>
      </c>
      <c r="F70" s="55">
        <v>7921.9169045021008</v>
      </c>
      <c r="G70" s="64">
        <v>15466.916904451426</v>
      </c>
      <c r="H70" s="65">
        <v>400</v>
      </c>
      <c r="I70" s="63">
        <v>400</v>
      </c>
      <c r="J70" s="56">
        <v>800</v>
      </c>
      <c r="K70" s="65">
        <v>0</v>
      </c>
      <c r="L70" s="63">
        <v>0</v>
      </c>
      <c r="M70" s="56">
        <v>0</v>
      </c>
      <c r="N70" s="15">
        <v>8.7326388888302367E-2</v>
      </c>
      <c r="O70" s="15">
        <v>9.1688853061366912E-2</v>
      </c>
      <c r="P70" s="16">
        <v>8.950762097483464E-2</v>
      </c>
      <c r="Q70" s="41"/>
      <c r="R70" s="57">
        <f t="shared" si="2"/>
        <v>18.862499999873311</v>
      </c>
      <c r="S70" s="57">
        <f t="shared" si="3"/>
        <v>19.804792261255251</v>
      </c>
      <c r="T70" s="57">
        <f t="shared" si="4"/>
        <v>19.333646130564283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10373.118176283102</v>
      </c>
      <c r="F71" s="55">
        <v>12010.336416233513</v>
      </c>
      <c r="G71" s="56">
        <v>22383.454592516617</v>
      </c>
      <c r="H71" s="54">
        <v>400</v>
      </c>
      <c r="I71" s="55">
        <v>404</v>
      </c>
      <c r="J71" s="56">
        <v>804</v>
      </c>
      <c r="K71" s="54">
        <v>0</v>
      </c>
      <c r="L71" s="55">
        <v>0</v>
      </c>
      <c r="M71" s="56">
        <v>0</v>
      </c>
      <c r="N71" s="3">
        <v>0.12005923815142479</v>
      </c>
      <c r="O71" s="3">
        <v>0.13763220132280796</v>
      </c>
      <c r="P71" s="4">
        <v>0.12888943357585117</v>
      </c>
      <c r="Q71" s="41"/>
      <c r="R71" s="57">
        <f t="shared" ref="R71:R86" si="8">+E71/(H71+K71)</f>
        <v>25.932795440707753</v>
      </c>
      <c r="S71" s="57">
        <f t="shared" ref="S71:S86" si="9">+F71/(I71+L71)</f>
        <v>29.728555485726517</v>
      </c>
      <c r="T71" s="57">
        <f t="shared" ref="T71:T86" si="10">+G71/(J71+M71)</f>
        <v>27.840117652383853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17330.128017032483</v>
      </c>
      <c r="F72" s="55">
        <v>20088.426158269976</v>
      </c>
      <c r="G72" s="56">
        <v>37418.554175302459</v>
      </c>
      <c r="H72" s="54">
        <v>398</v>
      </c>
      <c r="I72" s="55">
        <v>396</v>
      </c>
      <c r="J72" s="56">
        <v>794</v>
      </c>
      <c r="K72" s="54">
        <v>0</v>
      </c>
      <c r="L72" s="55">
        <v>0</v>
      </c>
      <c r="M72" s="56">
        <v>0</v>
      </c>
      <c r="N72" s="3">
        <v>0.20158812601238232</v>
      </c>
      <c r="O72" s="3">
        <v>0.23485346705796362</v>
      </c>
      <c r="P72" s="4">
        <v>0.21817890063964956</v>
      </c>
      <c r="Q72" s="41"/>
      <c r="R72" s="57">
        <f t="shared" si="8"/>
        <v>43.543035218674582</v>
      </c>
      <c r="S72" s="57">
        <f t="shared" si="9"/>
        <v>50.728348884520145</v>
      </c>
      <c r="T72" s="57">
        <f t="shared" si="10"/>
        <v>47.126642538164305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19868.880161329213</v>
      </c>
      <c r="F73" s="55">
        <v>22264.194749672992</v>
      </c>
      <c r="G73" s="56">
        <v>42133.074911002201</v>
      </c>
      <c r="H73" s="54">
        <v>400</v>
      </c>
      <c r="I73" s="55">
        <v>400</v>
      </c>
      <c r="J73" s="56">
        <v>800</v>
      </c>
      <c r="K73" s="54">
        <v>0</v>
      </c>
      <c r="L73" s="55">
        <v>0</v>
      </c>
      <c r="M73" s="56">
        <v>0</v>
      </c>
      <c r="N73" s="3">
        <v>0.22996389075612514</v>
      </c>
      <c r="O73" s="3">
        <v>0.25768743923232629</v>
      </c>
      <c r="P73" s="4">
        <v>0.2438256649942257</v>
      </c>
      <c r="Q73" s="41"/>
      <c r="R73" s="57">
        <f t="shared" si="8"/>
        <v>49.672200403323032</v>
      </c>
      <c r="S73" s="57">
        <f t="shared" si="9"/>
        <v>55.660486874182482</v>
      </c>
      <c r="T73" s="57">
        <f t="shared" si="10"/>
        <v>52.66634363875275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21192.30097590408</v>
      </c>
      <c r="F74" s="55">
        <v>25260.050192560273</v>
      </c>
      <c r="G74" s="56">
        <v>46452.351168464353</v>
      </c>
      <c r="H74" s="54">
        <v>402</v>
      </c>
      <c r="I74" s="55">
        <v>400</v>
      </c>
      <c r="J74" s="56">
        <v>802</v>
      </c>
      <c r="K74" s="54">
        <v>0</v>
      </c>
      <c r="L74" s="55">
        <v>0</v>
      </c>
      <c r="M74" s="56">
        <v>0</v>
      </c>
      <c r="N74" s="3">
        <v>0.244060956512623</v>
      </c>
      <c r="O74" s="3">
        <v>0.29236169204352169</v>
      </c>
      <c r="P74" s="4">
        <v>0.26815109892204875</v>
      </c>
      <c r="Q74" s="41"/>
      <c r="R74" s="57">
        <f t="shared" si="8"/>
        <v>52.717166606726565</v>
      </c>
      <c r="S74" s="57">
        <f t="shared" si="9"/>
        <v>63.150125481400686</v>
      </c>
      <c r="T74" s="57">
        <f t="shared" si="10"/>
        <v>57.920637367162534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22238.387431201609</v>
      </c>
      <c r="F75" s="55">
        <v>26671.577504962021</v>
      </c>
      <c r="G75" s="56">
        <v>48909.964936163626</v>
      </c>
      <c r="H75" s="54">
        <v>402</v>
      </c>
      <c r="I75" s="55">
        <v>402</v>
      </c>
      <c r="J75" s="56">
        <v>804</v>
      </c>
      <c r="K75" s="54">
        <v>0</v>
      </c>
      <c r="L75" s="55">
        <v>0</v>
      </c>
      <c r="M75" s="56">
        <v>0</v>
      </c>
      <c r="N75" s="3">
        <v>0.25610820240466198</v>
      </c>
      <c r="O75" s="3">
        <v>0.30716299872123204</v>
      </c>
      <c r="P75" s="4">
        <v>0.28163560056294701</v>
      </c>
      <c r="Q75" s="41"/>
      <c r="R75" s="57">
        <f t="shared" si="8"/>
        <v>55.319371719406988</v>
      </c>
      <c r="S75" s="57">
        <f t="shared" si="9"/>
        <v>66.347207723786127</v>
      </c>
      <c r="T75" s="57">
        <f t="shared" si="10"/>
        <v>60.83328972159655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27122.282701499393</v>
      </c>
      <c r="F76" s="55">
        <v>34700.614537445232</v>
      </c>
      <c r="G76" s="56">
        <v>61822.897238944628</v>
      </c>
      <c r="H76" s="54">
        <v>400</v>
      </c>
      <c r="I76" s="55">
        <v>400</v>
      </c>
      <c r="J76" s="56">
        <v>800</v>
      </c>
      <c r="K76" s="54">
        <v>0</v>
      </c>
      <c r="L76" s="55">
        <v>0</v>
      </c>
      <c r="M76" s="56">
        <v>0</v>
      </c>
      <c r="N76" s="3">
        <v>0.31391530904513187</v>
      </c>
      <c r="O76" s="3">
        <v>0.4016274830722828</v>
      </c>
      <c r="P76" s="4">
        <v>0.35777139605870734</v>
      </c>
      <c r="Q76" s="41"/>
      <c r="R76" s="57">
        <f t="shared" si="8"/>
        <v>67.805706753748481</v>
      </c>
      <c r="S76" s="57">
        <f t="shared" si="9"/>
        <v>86.751536343613083</v>
      </c>
      <c r="T76" s="57">
        <f t="shared" si="10"/>
        <v>77.278621548680789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30019.446123999463</v>
      </c>
      <c r="F77" s="55">
        <v>36786.013816690087</v>
      </c>
      <c r="G77" s="56">
        <v>66805.459940689558</v>
      </c>
      <c r="H77" s="54">
        <v>400</v>
      </c>
      <c r="I77" s="55">
        <v>400</v>
      </c>
      <c r="J77" s="56">
        <v>800</v>
      </c>
      <c r="K77" s="54">
        <v>0</v>
      </c>
      <c r="L77" s="55">
        <v>0</v>
      </c>
      <c r="M77" s="56">
        <v>0</v>
      </c>
      <c r="N77" s="3">
        <v>0.34744729310184563</v>
      </c>
      <c r="O77" s="3">
        <v>0.42576404880428342</v>
      </c>
      <c r="P77" s="4">
        <v>0.38660567095306458</v>
      </c>
      <c r="Q77" s="41"/>
      <c r="R77" s="57">
        <f t="shared" si="8"/>
        <v>75.048615309998652</v>
      </c>
      <c r="S77" s="57">
        <f t="shared" si="9"/>
        <v>91.965034541725217</v>
      </c>
      <c r="T77" s="57">
        <f t="shared" si="10"/>
        <v>83.506824925861949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25739.66241385118</v>
      </c>
      <c r="F78" s="55">
        <v>36238.096136367443</v>
      </c>
      <c r="G78" s="56">
        <v>61977.758550218627</v>
      </c>
      <c r="H78" s="54">
        <v>400</v>
      </c>
      <c r="I78" s="55">
        <v>398</v>
      </c>
      <c r="J78" s="56">
        <v>798</v>
      </c>
      <c r="K78" s="54">
        <v>0</v>
      </c>
      <c r="L78" s="55">
        <v>0</v>
      </c>
      <c r="M78" s="56">
        <v>0</v>
      </c>
      <c r="N78" s="3">
        <v>0.29791275941957385</v>
      </c>
      <c r="O78" s="3">
        <v>0.42153005928214504</v>
      </c>
      <c r="P78" s="4">
        <v>0.35956650045378857</v>
      </c>
      <c r="Q78" s="41"/>
      <c r="R78" s="57">
        <f t="shared" si="8"/>
        <v>64.349156034627953</v>
      </c>
      <c r="S78" s="57">
        <f t="shared" si="9"/>
        <v>91.050492804943332</v>
      </c>
      <c r="T78" s="57">
        <f t="shared" si="10"/>
        <v>77.666364098018335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24315.346734078314</v>
      </c>
      <c r="F79" s="55">
        <v>34831.638154153836</v>
      </c>
      <c r="G79" s="56">
        <v>59146.984888232153</v>
      </c>
      <c r="H79" s="54">
        <v>400</v>
      </c>
      <c r="I79" s="55">
        <v>404</v>
      </c>
      <c r="J79" s="56">
        <v>804</v>
      </c>
      <c r="K79" s="54">
        <v>0</v>
      </c>
      <c r="L79" s="55">
        <v>0</v>
      </c>
      <c r="M79" s="56">
        <v>0</v>
      </c>
      <c r="N79" s="3">
        <v>0.2814276242370175</v>
      </c>
      <c r="O79" s="3">
        <v>0.39915243575992204</v>
      </c>
      <c r="P79" s="4">
        <v>0.34058287778832774</v>
      </c>
      <c r="Q79" s="41"/>
      <c r="R79" s="57">
        <f t="shared" si="8"/>
        <v>60.788366835195781</v>
      </c>
      <c r="S79" s="57">
        <f t="shared" si="9"/>
        <v>86.216926124143157</v>
      </c>
      <c r="T79" s="57">
        <f t="shared" si="10"/>
        <v>73.565901602278799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19804.178503196865</v>
      </c>
      <c r="F80" s="55">
        <v>29316.811540056806</v>
      </c>
      <c r="G80" s="56">
        <v>49120.990043253667</v>
      </c>
      <c r="H80" s="54">
        <v>400</v>
      </c>
      <c r="I80" s="55">
        <v>404</v>
      </c>
      <c r="J80" s="56">
        <v>804</v>
      </c>
      <c r="K80" s="54">
        <v>0</v>
      </c>
      <c r="L80" s="55">
        <v>0</v>
      </c>
      <c r="M80" s="56">
        <v>0</v>
      </c>
      <c r="N80" s="3">
        <v>0.22921502897218593</v>
      </c>
      <c r="O80" s="3">
        <v>0.33595539443592781</v>
      </c>
      <c r="P80" s="4">
        <v>0.28285073500123037</v>
      </c>
      <c r="Q80" s="41"/>
      <c r="R80" s="57">
        <f t="shared" si="8"/>
        <v>49.510446257992164</v>
      </c>
      <c r="S80" s="57">
        <f t="shared" si="9"/>
        <v>72.566365198160412</v>
      </c>
      <c r="T80" s="57">
        <f t="shared" si="10"/>
        <v>61.095758760265753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17578.847044589846</v>
      </c>
      <c r="F81" s="55">
        <v>26936.826918197574</v>
      </c>
      <c r="G81" s="56">
        <v>44515.673962787419</v>
      </c>
      <c r="H81" s="54">
        <v>400</v>
      </c>
      <c r="I81" s="55">
        <v>402</v>
      </c>
      <c r="J81" s="56">
        <v>802</v>
      </c>
      <c r="K81" s="54">
        <v>0</v>
      </c>
      <c r="L81" s="55">
        <v>0</v>
      </c>
      <c r="M81" s="56">
        <v>0</v>
      </c>
      <c r="N81" s="3">
        <v>0.203458877830901</v>
      </c>
      <c r="O81" s="3">
        <v>0.31021774136490665</v>
      </c>
      <c r="P81" s="4">
        <v>0.25697142538784645</v>
      </c>
      <c r="Q81" s="41"/>
      <c r="R81" s="57">
        <f t="shared" si="8"/>
        <v>43.947117611474617</v>
      </c>
      <c r="S81" s="57">
        <f t="shared" si="9"/>
        <v>67.007032134819838</v>
      </c>
      <c r="T81" s="57">
        <f t="shared" si="10"/>
        <v>55.505827883774835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16104.440800596703</v>
      </c>
      <c r="F82" s="55">
        <v>25217.76580021235</v>
      </c>
      <c r="G82" s="56">
        <v>41322.206600809055</v>
      </c>
      <c r="H82" s="54">
        <v>406</v>
      </c>
      <c r="I82" s="55">
        <v>408</v>
      </c>
      <c r="J82" s="56">
        <v>814</v>
      </c>
      <c r="K82" s="54">
        <v>0</v>
      </c>
      <c r="L82" s="55">
        <v>0</v>
      </c>
      <c r="M82" s="56">
        <v>0</v>
      </c>
      <c r="N82" s="3">
        <v>0.18363939975137639</v>
      </c>
      <c r="O82" s="3">
        <v>0.28614930328853883</v>
      </c>
      <c r="P82" s="4">
        <v>0.23502028506238656</v>
      </c>
      <c r="Q82" s="41"/>
      <c r="R82" s="57">
        <f t="shared" si="8"/>
        <v>39.666110346297302</v>
      </c>
      <c r="S82" s="57">
        <f t="shared" si="9"/>
        <v>61.808249510324387</v>
      </c>
      <c r="T82" s="57">
        <f t="shared" si="10"/>
        <v>50.764381573475497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12406.683935212175</v>
      </c>
      <c r="F83" s="55">
        <v>20234.591512083174</v>
      </c>
      <c r="G83" s="56">
        <v>32641.275447295349</v>
      </c>
      <c r="H83" s="54">
        <v>400</v>
      </c>
      <c r="I83" s="55">
        <v>404</v>
      </c>
      <c r="J83" s="56">
        <v>804</v>
      </c>
      <c r="K83" s="54">
        <v>0</v>
      </c>
      <c r="L83" s="55">
        <v>0</v>
      </c>
      <c r="M83" s="56">
        <v>0</v>
      </c>
      <c r="N83" s="3">
        <v>0.14359587887977054</v>
      </c>
      <c r="O83" s="3">
        <v>0.23187788219750613</v>
      </c>
      <c r="P83" s="4">
        <v>0.18795648751206553</v>
      </c>
      <c r="Q83" s="41"/>
      <c r="R83" s="57">
        <f t="shared" si="8"/>
        <v>31.016709838030437</v>
      </c>
      <c r="S83" s="57">
        <f t="shared" si="9"/>
        <v>50.08562255466132</v>
      </c>
      <c r="T83" s="57">
        <f t="shared" si="10"/>
        <v>40.598601302606156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6125.3069710046175</v>
      </c>
      <c r="F84" s="60">
        <v>9217.9999999555403</v>
      </c>
      <c r="G84" s="61">
        <v>15343.306970960159</v>
      </c>
      <c r="H84" s="66">
        <v>400</v>
      </c>
      <c r="I84" s="60">
        <v>400</v>
      </c>
      <c r="J84" s="56">
        <v>800</v>
      </c>
      <c r="K84" s="66">
        <v>0</v>
      </c>
      <c r="L84" s="60">
        <v>0</v>
      </c>
      <c r="M84" s="56">
        <v>0</v>
      </c>
      <c r="N84" s="6">
        <v>7.0894756608849738E-2</v>
      </c>
      <c r="O84" s="6">
        <v>0.10668981481430023</v>
      </c>
      <c r="P84" s="7">
        <v>8.8792285711574992E-2</v>
      </c>
      <c r="Q84" s="41"/>
      <c r="R84" s="57">
        <f t="shared" si="8"/>
        <v>15.313267427511544</v>
      </c>
      <c r="S84" s="57">
        <f t="shared" si="9"/>
        <v>23.044999999888852</v>
      </c>
      <c r="T84" s="57">
        <f t="shared" si="10"/>
        <v>19.1791337137002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2407.7152243362593</v>
      </c>
      <c r="F85" s="55">
        <v>4578.3117305950809</v>
      </c>
      <c r="G85" s="64">
        <v>6986.0269549313398</v>
      </c>
      <c r="H85" s="68">
        <v>80</v>
      </c>
      <c r="I85" s="63">
        <v>112</v>
      </c>
      <c r="J85" s="64">
        <v>192</v>
      </c>
      <c r="K85" s="68">
        <v>0</v>
      </c>
      <c r="L85" s="63">
        <v>0</v>
      </c>
      <c r="M85" s="64">
        <v>0</v>
      </c>
      <c r="N85" s="3">
        <v>0.13933537177871871</v>
      </c>
      <c r="O85" s="3">
        <v>0.18924899680039189</v>
      </c>
      <c r="P85" s="4">
        <v>0.16845165304136139</v>
      </c>
      <c r="Q85" s="41"/>
      <c r="R85" s="57">
        <f t="shared" si="8"/>
        <v>30.096440304203242</v>
      </c>
      <c r="S85" s="57">
        <f t="shared" si="9"/>
        <v>40.877783308884652</v>
      </c>
      <c r="T85" s="57">
        <f t="shared" si="10"/>
        <v>36.385557056934061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2207.4003075642827</v>
      </c>
      <c r="F86" s="60">
        <v>4360.9999999990314</v>
      </c>
      <c r="G86" s="61">
        <v>6568.4003075633136</v>
      </c>
      <c r="H86" s="69">
        <v>80</v>
      </c>
      <c r="I86" s="60">
        <v>110</v>
      </c>
      <c r="J86" s="61">
        <v>190</v>
      </c>
      <c r="K86" s="69">
        <v>0</v>
      </c>
      <c r="L86" s="60">
        <v>0</v>
      </c>
      <c r="M86" s="61">
        <v>0</v>
      </c>
      <c r="N86" s="6">
        <v>0.12774307335441451</v>
      </c>
      <c r="O86" s="6">
        <v>0.18354377104373026</v>
      </c>
      <c r="P86" s="7">
        <v>0.16004874043770256</v>
      </c>
      <c r="Q86" s="41"/>
      <c r="R86" s="57">
        <f t="shared" si="8"/>
        <v>27.592503844553534</v>
      </c>
      <c r="S86" s="57">
        <f t="shared" si="9"/>
        <v>39.645454545445737</v>
      </c>
      <c r="T86" s="57">
        <f t="shared" si="10"/>
        <v>34.570527934543755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1511768.4209562843</v>
      </c>
    </row>
    <row r="91" spans="2:20" x14ac:dyDescent="0.25">
      <c r="C91" t="s">
        <v>109</v>
      </c>
      <c r="D91" s="75">
        <f>SUMPRODUCT(((((J5:J86)*216)+((M5:M86)*248))*((D5:D86))/1000))</f>
        <v>5724345.4863199992</v>
      </c>
    </row>
    <row r="92" spans="2:20" x14ac:dyDescent="0.25">
      <c r="C92" t="s">
        <v>108</v>
      </c>
      <c r="D92" s="39">
        <f>+D90/D91</f>
        <v>0.26409454575533531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4" zoomScale="84" zoomScaleNormal="84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+'[1]16'!$G$176</f>
        <v>0.2640884147379044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555.99999999786996</v>
      </c>
      <c r="F5" s="55">
        <v>2200.4353687708208</v>
      </c>
      <c r="G5" s="56">
        <v>2756.4353687686908</v>
      </c>
      <c r="H5" s="55">
        <v>218</v>
      </c>
      <c r="I5" s="55">
        <v>157</v>
      </c>
      <c r="J5" s="56">
        <v>375</v>
      </c>
      <c r="K5" s="55">
        <v>0</v>
      </c>
      <c r="L5" s="55">
        <v>0</v>
      </c>
      <c r="M5" s="56">
        <v>0</v>
      </c>
      <c r="N5" s="32">
        <v>1.1807679238826665E-2</v>
      </c>
      <c r="O5" s="32">
        <v>6.488662918055027E-2</v>
      </c>
      <c r="P5" s="33">
        <v>3.4030066281094951E-2</v>
      </c>
      <c r="Q5" s="41"/>
      <c r="R5" s="57">
        <f>+E5/(H5+K5)</f>
        <v>2.5504587155865597</v>
      </c>
      <c r="S5" s="57">
        <f t="shared" ref="S5" si="0">+F5/(I5+L5)</f>
        <v>14.015511902998858</v>
      </c>
      <c r="T5" s="57">
        <f t="shared" ref="T5" si="1">+G5/(J5+M5)</f>
        <v>7.3504943167165084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975.89896022005155</v>
      </c>
      <c r="F6" s="55">
        <v>3916.4186090960138</v>
      </c>
      <c r="G6" s="56">
        <v>4892.3175693160656</v>
      </c>
      <c r="H6" s="55">
        <v>237</v>
      </c>
      <c r="I6" s="55">
        <v>160</v>
      </c>
      <c r="J6" s="56">
        <v>397</v>
      </c>
      <c r="K6" s="55">
        <v>0</v>
      </c>
      <c r="L6" s="55">
        <v>0</v>
      </c>
      <c r="M6" s="56">
        <v>0</v>
      </c>
      <c r="N6" s="32">
        <v>1.9063505239491553E-2</v>
      </c>
      <c r="O6" s="32">
        <v>0.11332229771689854</v>
      </c>
      <c r="P6" s="33">
        <v>5.7051935457086311E-2</v>
      </c>
      <c r="Q6" s="41"/>
      <c r="R6" s="57">
        <f t="shared" ref="R6:R70" si="2">+E6/(H6+K6)</f>
        <v>4.1177171317301751</v>
      </c>
      <c r="S6" s="57">
        <f t="shared" ref="S6:S70" si="3">+F6/(I6+L6)</f>
        <v>24.477616306850088</v>
      </c>
      <c r="T6" s="57">
        <f t="shared" ref="T6:T70" si="4">+G6/(J6+M6)</f>
        <v>12.323218058730644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1242.4735397500958</v>
      </c>
      <c r="F7" s="55">
        <v>4869.9563965842462</v>
      </c>
      <c r="G7" s="56">
        <v>6112.4299363343416</v>
      </c>
      <c r="H7" s="55">
        <v>199</v>
      </c>
      <c r="I7" s="55">
        <v>159</v>
      </c>
      <c r="J7" s="56">
        <v>358</v>
      </c>
      <c r="K7" s="55">
        <v>0</v>
      </c>
      <c r="L7" s="55">
        <v>0</v>
      </c>
      <c r="M7" s="56">
        <v>0</v>
      </c>
      <c r="N7" s="32">
        <v>2.8905489013356035E-2</v>
      </c>
      <c r="O7" s="32">
        <v>0.14179933602912434</v>
      </c>
      <c r="P7" s="33">
        <v>7.9045493693543634E-2</v>
      </c>
      <c r="Q7" s="41"/>
      <c r="R7" s="57">
        <f t="shared" si="2"/>
        <v>6.2435856268849035</v>
      </c>
      <c r="S7" s="57">
        <f t="shared" si="3"/>
        <v>30.628656582290859</v>
      </c>
      <c r="T7" s="57">
        <f t="shared" si="4"/>
        <v>17.073826637805425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1480.5898592787053</v>
      </c>
      <c r="F8" s="55">
        <v>5562.1868465306716</v>
      </c>
      <c r="G8" s="56">
        <v>7042.7767058093768</v>
      </c>
      <c r="H8" s="55">
        <v>199</v>
      </c>
      <c r="I8" s="55">
        <v>162</v>
      </c>
      <c r="J8" s="56">
        <v>361</v>
      </c>
      <c r="K8" s="55">
        <v>0</v>
      </c>
      <c r="L8" s="55">
        <v>0</v>
      </c>
      <c r="M8" s="56">
        <v>0</v>
      </c>
      <c r="N8" s="32">
        <v>3.4445139104753053E-2</v>
      </c>
      <c r="O8" s="32">
        <v>0.15895595697675674</v>
      </c>
      <c r="P8" s="33">
        <v>9.0319799756455529E-2</v>
      </c>
      <c r="Q8" s="41"/>
      <c r="R8" s="57">
        <f t="shared" si="2"/>
        <v>7.4401500466266599</v>
      </c>
      <c r="S8" s="57">
        <f t="shared" si="3"/>
        <v>34.334486706979455</v>
      </c>
      <c r="T8" s="57">
        <f t="shared" si="4"/>
        <v>19.509076747394396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1944.0324308338388</v>
      </c>
      <c r="F9" s="55">
        <v>6701.4192443078509</v>
      </c>
      <c r="G9" s="56">
        <v>8645.4516751416904</v>
      </c>
      <c r="H9" s="55">
        <v>199</v>
      </c>
      <c r="I9" s="55">
        <v>174</v>
      </c>
      <c r="J9" s="56">
        <v>373</v>
      </c>
      <c r="K9" s="55">
        <v>0</v>
      </c>
      <c r="L9" s="55">
        <v>0</v>
      </c>
      <c r="M9" s="56">
        <v>0</v>
      </c>
      <c r="N9" s="32">
        <v>4.5226885139443486E-2</v>
      </c>
      <c r="O9" s="32">
        <v>0.17830510973573466</v>
      </c>
      <c r="P9" s="33">
        <v>0.10730627141224419</v>
      </c>
      <c r="Q9" s="41"/>
      <c r="R9" s="57">
        <f t="shared" si="2"/>
        <v>9.7690071901197939</v>
      </c>
      <c r="S9" s="57">
        <f t="shared" si="3"/>
        <v>38.513903702918682</v>
      </c>
      <c r="T9" s="57">
        <f t="shared" si="4"/>
        <v>23.178154625044748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2231.6498624841256</v>
      </c>
      <c r="F10" s="55">
        <v>7514.2372001246822</v>
      </c>
      <c r="G10" s="56">
        <v>9745.8870626088083</v>
      </c>
      <c r="H10" s="55">
        <v>198</v>
      </c>
      <c r="I10" s="55">
        <v>181</v>
      </c>
      <c r="J10" s="56">
        <v>379</v>
      </c>
      <c r="K10" s="55">
        <v>0</v>
      </c>
      <c r="L10" s="55">
        <v>0</v>
      </c>
      <c r="M10" s="56">
        <v>0</v>
      </c>
      <c r="N10" s="32">
        <v>5.2180365284421194E-2</v>
      </c>
      <c r="O10" s="32">
        <v>0.1921996419102896</v>
      </c>
      <c r="P10" s="33">
        <v>0.11904972958331878</v>
      </c>
      <c r="Q10" s="41"/>
      <c r="R10" s="57">
        <f t="shared" si="2"/>
        <v>11.270958901434978</v>
      </c>
      <c r="S10" s="57">
        <f t="shared" si="3"/>
        <v>41.515122652622551</v>
      </c>
      <c r="T10" s="57">
        <f t="shared" si="4"/>
        <v>25.714741589996855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3460.0563993378905</v>
      </c>
      <c r="F11" s="55">
        <v>9347.6015443434135</v>
      </c>
      <c r="G11" s="56">
        <v>12807.657943681304</v>
      </c>
      <c r="H11" s="55">
        <v>198</v>
      </c>
      <c r="I11" s="55">
        <v>186</v>
      </c>
      <c r="J11" s="56">
        <v>384</v>
      </c>
      <c r="K11" s="55">
        <v>0</v>
      </c>
      <c r="L11" s="55">
        <v>0</v>
      </c>
      <c r="M11" s="56">
        <v>0</v>
      </c>
      <c r="N11" s="32">
        <v>8.0902927406890437E-2</v>
      </c>
      <c r="O11" s="32">
        <v>0.23266630685840833</v>
      </c>
      <c r="P11" s="33">
        <v>0.15441331432871944</v>
      </c>
      <c r="Q11" s="41"/>
      <c r="R11" s="57">
        <f t="shared" si="2"/>
        <v>17.475032319888335</v>
      </c>
      <c r="S11" s="57">
        <f t="shared" si="3"/>
        <v>50.255922281416204</v>
      </c>
      <c r="T11" s="57">
        <f t="shared" si="4"/>
        <v>33.353275895003399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3681.7808230080591</v>
      </c>
      <c r="F12" s="55">
        <v>9557.7036698766387</v>
      </c>
      <c r="G12" s="56">
        <v>13239.484492884698</v>
      </c>
      <c r="H12" s="55">
        <v>191</v>
      </c>
      <c r="I12" s="55">
        <v>185</v>
      </c>
      <c r="J12" s="56">
        <v>376</v>
      </c>
      <c r="K12" s="55">
        <v>0</v>
      </c>
      <c r="L12" s="55">
        <v>0</v>
      </c>
      <c r="M12" s="56">
        <v>0</v>
      </c>
      <c r="N12" s="32">
        <v>8.9242311979059019E-2</v>
      </c>
      <c r="O12" s="32">
        <v>0.2391817735204364</v>
      </c>
      <c r="P12" s="33">
        <v>0.16301571725872607</v>
      </c>
      <c r="Q12" s="41"/>
      <c r="R12" s="57">
        <f t="shared" si="2"/>
        <v>19.276339387476749</v>
      </c>
      <c r="S12" s="57">
        <f t="shared" si="3"/>
        <v>51.663263080414261</v>
      </c>
      <c r="T12" s="57">
        <f t="shared" si="4"/>
        <v>35.211394927884832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3784.8363502811085</v>
      </c>
      <c r="F13" s="55">
        <v>9688.539472443812</v>
      </c>
      <c r="G13" s="56">
        <v>13473.37582272492</v>
      </c>
      <c r="H13" s="55">
        <v>178</v>
      </c>
      <c r="I13" s="55">
        <v>181</v>
      </c>
      <c r="J13" s="56">
        <v>359</v>
      </c>
      <c r="K13" s="55">
        <v>0</v>
      </c>
      <c r="L13" s="55">
        <v>0</v>
      </c>
      <c r="M13" s="56">
        <v>0</v>
      </c>
      <c r="N13" s="32">
        <v>9.8440396126745433E-2</v>
      </c>
      <c r="O13" s="32">
        <v>0.24781408513514969</v>
      </c>
      <c r="P13" s="33">
        <v>0.17375136467972918</v>
      </c>
      <c r="Q13" s="41"/>
      <c r="R13" s="57">
        <f t="shared" si="2"/>
        <v>21.263125563377013</v>
      </c>
      <c r="S13" s="57">
        <f t="shared" si="3"/>
        <v>53.52784238919233</v>
      </c>
      <c r="T13" s="57">
        <f t="shared" si="4"/>
        <v>37.530294770821506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4614.3229987917493</v>
      </c>
      <c r="F14" s="55">
        <v>11250.226957911513</v>
      </c>
      <c r="G14" s="56">
        <v>15864.549956703262</v>
      </c>
      <c r="H14" s="55">
        <v>179</v>
      </c>
      <c r="I14" s="55">
        <v>172</v>
      </c>
      <c r="J14" s="56">
        <v>351</v>
      </c>
      <c r="K14" s="55">
        <v>0</v>
      </c>
      <c r="L14" s="55">
        <v>0</v>
      </c>
      <c r="M14" s="56">
        <v>0</v>
      </c>
      <c r="N14" s="32">
        <v>0.11934417025635602</v>
      </c>
      <c r="O14" s="32">
        <v>0.3028161864209602</v>
      </c>
      <c r="P14" s="33">
        <v>0.20925068529997973</v>
      </c>
      <c r="Q14" s="41"/>
      <c r="R14" s="57">
        <f t="shared" si="2"/>
        <v>25.7783407753729</v>
      </c>
      <c r="S14" s="57">
        <f t="shared" si="3"/>
        <v>65.408296266927394</v>
      </c>
      <c r="T14" s="57">
        <f t="shared" si="4"/>
        <v>45.198148024795621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9566.280418305716</v>
      </c>
      <c r="F15" s="55">
        <v>16323.051522858315</v>
      </c>
      <c r="G15" s="56">
        <v>25889.331941164033</v>
      </c>
      <c r="H15" s="55">
        <v>179</v>
      </c>
      <c r="I15" s="55">
        <v>187</v>
      </c>
      <c r="J15" s="56">
        <v>366</v>
      </c>
      <c r="K15" s="55">
        <v>149</v>
      </c>
      <c r="L15" s="55">
        <v>118</v>
      </c>
      <c r="M15" s="56">
        <v>267</v>
      </c>
      <c r="N15" s="32">
        <v>0.12651132588745392</v>
      </c>
      <c r="O15" s="32">
        <v>0.2343380544799919</v>
      </c>
      <c r="P15" s="33">
        <v>0.17821281417729523</v>
      </c>
      <c r="Q15" s="41"/>
      <c r="R15" s="57">
        <f t="shared" si="2"/>
        <v>29.165489080200352</v>
      </c>
      <c r="S15" s="57">
        <f t="shared" si="3"/>
        <v>53.51820171428956</v>
      </c>
      <c r="T15" s="57">
        <f t="shared" si="4"/>
        <v>40.899418548442391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15528.99916576834</v>
      </c>
      <c r="F16" s="55">
        <v>33045.586006780053</v>
      </c>
      <c r="G16" s="56">
        <v>48574.585172548395</v>
      </c>
      <c r="H16" s="55">
        <v>310</v>
      </c>
      <c r="I16" s="55">
        <v>190</v>
      </c>
      <c r="J16" s="56">
        <v>500</v>
      </c>
      <c r="K16" s="55">
        <v>221</v>
      </c>
      <c r="L16" s="55">
        <v>231</v>
      </c>
      <c r="M16" s="56">
        <v>452</v>
      </c>
      <c r="N16" s="32">
        <v>0.1275293933198241</v>
      </c>
      <c r="O16" s="32">
        <v>0.33607503464710003</v>
      </c>
      <c r="P16" s="33">
        <v>0.22069726470516682</v>
      </c>
      <c r="Q16" s="41"/>
      <c r="R16" s="57">
        <f t="shared" si="2"/>
        <v>29.244819521220979</v>
      </c>
      <c r="S16" s="57">
        <f t="shared" si="3"/>
        <v>78.493078400902732</v>
      </c>
      <c r="T16" s="57">
        <f t="shared" si="4"/>
        <v>51.023723920744111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17827.088827591819</v>
      </c>
      <c r="F17" s="55">
        <v>34613.994172406114</v>
      </c>
      <c r="G17" s="56">
        <v>52441.082999997932</v>
      </c>
      <c r="H17" s="55">
        <v>296</v>
      </c>
      <c r="I17" s="55">
        <v>195</v>
      </c>
      <c r="J17" s="56">
        <v>491</v>
      </c>
      <c r="K17" s="55">
        <v>221</v>
      </c>
      <c r="L17" s="55">
        <v>232</v>
      </c>
      <c r="M17" s="56">
        <v>453</v>
      </c>
      <c r="N17" s="32">
        <v>0.15013043882294533</v>
      </c>
      <c r="O17" s="32">
        <v>0.34733477334436574</v>
      </c>
      <c r="P17" s="33">
        <v>0.24011484890108944</v>
      </c>
      <c r="Q17" s="41"/>
      <c r="R17" s="57">
        <f t="shared" si="2"/>
        <v>34.481796571744333</v>
      </c>
      <c r="S17" s="57">
        <f t="shared" si="3"/>
        <v>81.063218202356239</v>
      </c>
      <c r="T17" s="57">
        <f t="shared" si="4"/>
        <v>55.551994703387642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25769.453170592733</v>
      </c>
      <c r="F18" s="55">
        <v>39774.465991368561</v>
      </c>
      <c r="G18" s="56">
        <v>65543.919161961298</v>
      </c>
      <c r="H18" s="55">
        <v>304</v>
      </c>
      <c r="I18" s="55">
        <v>195</v>
      </c>
      <c r="J18" s="56">
        <v>499</v>
      </c>
      <c r="K18" s="55">
        <v>220</v>
      </c>
      <c r="L18" s="55">
        <v>237</v>
      </c>
      <c r="M18" s="56">
        <v>457</v>
      </c>
      <c r="N18" s="32">
        <v>0.21434533180224191</v>
      </c>
      <c r="O18" s="32">
        <v>0.39421251577236521</v>
      </c>
      <c r="P18" s="33">
        <v>0.2964178688583633</v>
      </c>
      <c r="Q18" s="41"/>
      <c r="R18" s="57">
        <f t="shared" si="2"/>
        <v>49.178345745405977</v>
      </c>
      <c r="S18" s="57">
        <f t="shared" si="3"/>
        <v>92.070523128167963</v>
      </c>
      <c r="T18" s="57">
        <f t="shared" si="4"/>
        <v>68.560584897449061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37403.623421385302</v>
      </c>
      <c r="F19" s="55">
        <v>46314.306895607158</v>
      </c>
      <c r="G19" s="56">
        <v>83717.930316992453</v>
      </c>
      <c r="H19" s="55">
        <v>302</v>
      </c>
      <c r="I19" s="55">
        <v>195</v>
      </c>
      <c r="J19" s="56">
        <v>497</v>
      </c>
      <c r="K19" s="55">
        <v>220</v>
      </c>
      <c r="L19" s="55">
        <v>247</v>
      </c>
      <c r="M19" s="56">
        <v>467</v>
      </c>
      <c r="N19" s="32">
        <v>0.31223807450735691</v>
      </c>
      <c r="O19" s="32">
        <v>0.44801798188754799</v>
      </c>
      <c r="P19" s="33">
        <v>0.37513411563034332</v>
      </c>
      <c r="Q19" s="41"/>
      <c r="R19" s="57">
        <f t="shared" si="2"/>
        <v>71.654450998822412</v>
      </c>
      <c r="S19" s="57">
        <f t="shared" si="3"/>
        <v>104.7834997638171</v>
      </c>
      <c r="T19" s="57">
        <f t="shared" si="4"/>
        <v>86.844326054971418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55119.572801183487</v>
      </c>
      <c r="F20" s="55">
        <v>63282.192471110531</v>
      </c>
      <c r="G20" s="56">
        <v>118401.76527229403</v>
      </c>
      <c r="H20" s="55">
        <v>383</v>
      </c>
      <c r="I20" s="55">
        <v>269</v>
      </c>
      <c r="J20" s="56">
        <v>652</v>
      </c>
      <c r="K20" s="55">
        <v>222</v>
      </c>
      <c r="L20" s="55">
        <v>269</v>
      </c>
      <c r="M20" s="56">
        <v>491</v>
      </c>
      <c r="N20" s="32">
        <v>0.40004334901863414</v>
      </c>
      <c r="O20" s="32">
        <v>0.5070038494352529</v>
      </c>
      <c r="P20" s="33">
        <v>0.45088257910241442</v>
      </c>
      <c r="Q20" s="41"/>
      <c r="R20" s="57">
        <f t="shared" si="2"/>
        <v>91.106731902782627</v>
      </c>
      <c r="S20" s="57">
        <f t="shared" si="3"/>
        <v>117.62489306897868</v>
      </c>
      <c r="T20" s="57">
        <f t="shared" si="4"/>
        <v>103.58859603875243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49105.052632016639</v>
      </c>
      <c r="F21" s="55">
        <v>62956.044458109223</v>
      </c>
      <c r="G21" s="56">
        <v>112061.09709012587</v>
      </c>
      <c r="H21" s="55">
        <v>366</v>
      </c>
      <c r="I21" s="55">
        <v>285</v>
      </c>
      <c r="J21" s="56">
        <v>651</v>
      </c>
      <c r="K21" s="55">
        <v>222</v>
      </c>
      <c r="L21" s="55">
        <v>269</v>
      </c>
      <c r="M21" s="56">
        <v>491</v>
      </c>
      <c r="N21" s="32">
        <v>0.36614958118599855</v>
      </c>
      <c r="O21" s="32">
        <v>0.49080114489607413</v>
      </c>
      <c r="P21" s="33">
        <v>0.4270881497733317</v>
      </c>
      <c r="Q21" s="41"/>
      <c r="R21" s="57">
        <f t="shared" si="2"/>
        <v>83.511994272137144</v>
      </c>
      <c r="S21" s="57">
        <f t="shared" si="3"/>
        <v>113.63906941896971</v>
      </c>
      <c r="T21" s="57">
        <f t="shared" si="4"/>
        <v>98.127055245294102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48088.830651338998</v>
      </c>
      <c r="F22" s="55">
        <v>58213.39542617312</v>
      </c>
      <c r="G22" s="56">
        <v>106302.22607751211</v>
      </c>
      <c r="H22" s="55">
        <v>382</v>
      </c>
      <c r="I22" s="55">
        <v>303</v>
      </c>
      <c r="J22" s="56">
        <v>685</v>
      </c>
      <c r="K22" s="55">
        <v>220</v>
      </c>
      <c r="L22" s="55">
        <v>271</v>
      </c>
      <c r="M22" s="56">
        <v>491</v>
      </c>
      <c r="N22" s="32">
        <v>0.35082898514167005</v>
      </c>
      <c r="O22" s="32">
        <v>0.43882972067733927</v>
      </c>
      <c r="P22" s="33">
        <v>0.39410897673772138</v>
      </c>
      <c r="Q22" s="41"/>
      <c r="R22" s="57">
        <f t="shared" si="2"/>
        <v>79.881778490596346</v>
      </c>
      <c r="S22" s="57">
        <f t="shared" si="3"/>
        <v>101.41706520239219</v>
      </c>
      <c r="T22" s="57">
        <f t="shared" si="4"/>
        <v>90.393049385639543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48041.959697808459</v>
      </c>
      <c r="F23" s="55">
        <v>44245.556896807968</v>
      </c>
      <c r="G23" s="56">
        <v>92287.516594616434</v>
      </c>
      <c r="H23" s="55">
        <v>359</v>
      </c>
      <c r="I23" s="55">
        <v>332</v>
      </c>
      <c r="J23" s="56">
        <v>691</v>
      </c>
      <c r="K23" s="55">
        <v>219</v>
      </c>
      <c r="L23" s="55">
        <v>271</v>
      </c>
      <c r="M23" s="56">
        <v>490</v>
      </c>
      <c r="N23" s="32">
        <v>0.36435171473280292</v>
      </c>
      <c r="O23" s="32">
        <v>0.31849666640374291</v>
      </c>
      <c r="P23" s="33">
        <v>0.3408260576809482</v>
      </c>
      <c r="Q23" s="41"/>
      <c r="R23" s="57">
        <f t="shared" si="2"/>
        <v>83.117577331848551</v>
      </c>
      <c r="S23" s="57">
        <f t="shared" si="3"/>
        <v>73.375716246779376</v>
      </c>
      <c r="T23" s="57">
        <f t="shared" si="4"/>
        <v>78.143536489937702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46062.492655289083</v>
      </c>
      <c r="F24" s="55">
        <v>40241.561886532858</v>
      </c>
      <c r="G24" s="56">
        <v>86304.054541821941</v>
      </c>
      <c r="H24" s="55">
        <v>372</v>
      </c>
      <c r="I24" s="55">
        <v>333</v>
      </c>
      <c r="J24" s="56">
        <v>705</v>
      </c>
      <c r="K24" s="55">
        <v>197</v>
      </c>
      <c r="L24" s="55">
        <v>271</v>
      </c>
      <c r="M24" s="56">
        <v>468</v>
      </c>
      <c r="N24" s="32">
        <v>0.35649876675816577</v>
      </c>
      <c r="O24" s="32">
        <v>0.28922465707317196</v>
      </c>
      <c r="P24" s="33">
        <v>0.32161723214166121</v>
      </c>
      <c r="Q24" s="41"/>
      <c r="R24" s="57">
        <f t="shared" si="2"/>
        <v>80.953414156922818</v>
      </c>
      <c r="S24" s="57">
        <f t="shared" si="3"/>
        <v>66.625102461147122</v>
      </c>
      <c r="T24" s="57">
        <f t="shared" si="4"/>
        <v>73.575494068049395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43946.588864985293</v>
      </c>
      <c r="F25" s="55">
        <v>39120.126681638663</v>
      </c>
      <c r="G25" s="56">
        <v>83066.715546623949</v>
      </c>
      <c r="H25" s="55">
        <v>372</v>
      </c>
      <c r="I25" s="55">
        <v>340</v>
      </c>
      <c r="J25" s="56">
        <v>712</v>
      </c>
      <c r="K25" s="55">
        <v>200</v>
      </c>
      <c r="L25" s="55">
        <v>271</v>
      </c>
      <c r="M25" s="56">
        <v>471</v>
      </c>
      <c r="N25" s="32">
        <v>0.33817554839467873</v>
      </c>
      <c r="O25" s="32">
        <v>0.27814207583213885</v>
      </c>
      <c r="P25" s="33">
        <v>0.30697234126616391</v>
      </c>
      <c r="Q25" s="41"/>
      <c r="R25" s="57">
        <f t="shared" si="2"/>
        <v>76.829700812911355</v>
      </c>
      <c r="S25" s="57">
        <f t="shared" si="3"/>
        <v>64.026393914302233</v>
      </c>
      <c r="T25" s="57">
        <f t="shared" si="4"/>
        <v>70.217003843300049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42503.879984577303</v>
      </c>
      <c r="F26" s="55">
        <v>36629.605373044658</v>
      </c>
      <c r="G26" s="56">
        <v>79133.485357621961</v>
      </c>
      <c r="H26" s="55">
        <v>372</v>
      </c>
      <c r="I26" s="55">
        <v>315</v>
      </c>
      <c r="J26" s="56">
        <v>687</v>
      </c>
      <c r="K26" s="55">
        <v>191</v>
      </c>
      <c r="L26" s="55">
        <v>271</v>
      </c>
      <c r="M26" s="56">
        <v>462</v>
      </c>
      <c r="N26" s="32">
        <v>0.33278953949716022</v>
      </c>
      <c r="O26" s="32">
        <v>0.27083288013903833</v>
      </c>
      <c r="P26" s="33">
        <v>0.30092439139979754</v>
      </c>
      <c r="Q26" s="41"/>
      <c r="R26" s="57">
        <f t="shared" si="2"/>
        <v>75.495346331398409</v>
      </c>
      <c r="S26" s="57">
        <f t="shared" si="3"/>
        <v>62.507858998369727</v>
      </c>
      <c r="T26" s="57">
        <f t="shared" si="4"/>
        <v>68.871614758591789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38505.603974206031</v>
      </c>
      <c r="F27" s="55">
        <v>30901.657875803037</v>
      </c>
      <c r="G27" s="56">
        <v>69407.261850009061</v>
      </c>
      <c r="H27" s="55">
        <v>371</v>
      </c>
      <c r="I27" s="55">
        <v>319</v>
      </c>
      <c r="J27" s="56">
        <v>690</v>
      </c>
      <c r="K27" s="55">
        <v>180</v>
      </c>
      <c r="L27" s="55">
        <v>265</v>
      </c>
      <c r="M27" s="56">
        <v>445</v>
      </c>
      <c r="N27" s="32">
        <v>0.30859783912135369</v>
      </c>
      <c r="O27" s="32">
        <v>0.22954048220081885</v>
      </c>
      <c r="P27" s="33">
        <v>0.26756847282193164</v>
      </c>
      <c r="Q27" s="41"/>
      <c r="R27" s="57">
        <f t="shared" si="2"/>
        <v>69.883128809811311</v>
      </c>
      <c r="S27" s="57">
        <f t="shared" si="3"/>
        <v>52.91379773253945</v>
      </c>
      <c r="T27" s="57">
        <f t="shared" si="4"/>
        <v>61.151772555074061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11046.209566366479</v>
      </c>
      <c r="F28" s="55">
        <v>12795.700793799913</v>
      </c>
      <c r="G28" s="56">
        <v>23841.910360166392</v>
      </c>
      <c r="H28" s="55">
        <v>152</v>
      </c>
      <c r="I28" s="55">
        <v>171</v>
      </c>
      <c r="J28" s="56">
        <v>323</v>
      </c>
      <c r="K28" s="55">
        <v>0</v>
      </c>
      <c r="L28" s="55">
        <v>0</v>
      </c>
      <c r="M28" s="56">
        <v>0</v>
      </c>
      <c r="N28" s="32">
        <v>0.3364464414707139</v>
      </c>
      <c r="O28" s="32">
        <v>0.34642897968918979</v>
      </c>
      <c r="P28" s="33">
        <v>0.34173131464520112</v>
      </c>
      <c r="Q28" s="41"/>
      <c r="R28" s="57">
        <f t="shared" si="2"/>
        <v>72.672431357674199</v>
      </c>
      <c r="S28" s="57">
        <f t="shared" si="3"/>
        <v>74.828659612864996</v>
      </c>
      <c r="T28" s="57">
        <f t="shared" si="4"/>
        <v>73.813963963363449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9870.270869969705</v>
      </c>
      <c r="F29" s="55">
        <v>12790.421660552196</v>
      </c>
      <c r="G29" s="56">
        <v>22660.692530521901</v>
      </c>
      <c r="H29" s="55">
        <v>150</v>
      </c>
      <c r="I29" s="55">
        <v>159</v>
      </c>
      <c r="J29" s="56">
        <v>309</v>
      </c>
      <c r="K29" s="55">
        <v>0</v>
      </c>
      <c r="L29" s="55">
        <v>0</v>
      </c>
      <c r="M29" s="56">
        <v>0</v>
      </c>
      <c r="N29" s="32">
        <v>0.30463798981387979</v>
      </c>
      <c r="O29" s="32">
        <v>0.37242084965502553</v>
      </c>
      <c r="P29" s="33">
        <v>0.33951654876126547</v>
      </c>
      <c r="Q29" s="41"/>
      <c r="R29" s="57">
        <f t="shared" si="2"/>
        <v>65.801805799798032</v>
      </c>
      <c r="S29" s="57">
        <f t="shared" si="3"/>
        <v>80.442903525485505</v>
      </c>
      <c r="T29" s="57">
        <f t="shared" si="4"/>
        <v>73.335574532433341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9249.2359380376984</v>
      </c>
      <c r="F30" s="55">
        <v>12072.230444964416</v>
      </c>
      <c r="G30" s="56">
        <v>21321.466383002116</v>
      </c>
      <c r="H30" s="55">
        <v>152</v>
      </c>
      <c r="I30" s="55">
        <v>171</v>
      </c>
      <c r="J30" s="56">
        <v>323</v>
      </c>
      <c r="K30" s="55">
        <v>0</v>
      </c>
      <c r="L30" s="55">
        <v>0</v>
      </c>
      <c r="M30" s="56">
        <v>0</v>
      </c>
      <c r="N30" s="32">
        <v>0.28171405756693768</v>
      </c>
      <c r="O30" s="32">
        <v>0.32684184657148624</v>
      </c>
      <c r="P30" s="33">
        <v>0.3056052399811105</v>
      </c>
      <c r="Q30" s="41"/>
      <c r="R30" s="57">
        <f t="shared" si="2"/>
        <v>60.850236434458544</v>
      </c>
      <c r="S30" s="57">
        <f t="shared" si="3"/>
        <v>70.597838859441026</v>
      </c>
      <c r="T30" s="57">
        <f t="shared" si="4"/>
        <v>66.01073183591987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8317.3959008923266</v>
      </c>
      <c r="F31" s="55">
        <v>11243.672929009626</v>
      </c>
      <c r="G31" s="56">
        <v>19561.068829901953</v>
      </c>
      <c r="H31" s="55">
        <v>153</v>
      </c>
      <c r="I31" s="55">
        <v>170</v>
      </c>
      <c r="J31" s="56">
        <v>323</v>
      </c>
      <c r="K31" s="55">
        <v>0</v>
      </c>
      <c r="L31" s="55">
        <v>0</v>
      </c>
      <c r="M31" s="56">
        <v>0</v>
      </c>
      <c r="N31" s="32">
        <v>0.25167622551719698</v>
      </c>
      <c r="O31" s="32">
        <v>0.3062002431647502</v>
      </c>
      <c r="P31" s="33">
        <v>0.28037307691064606</v>
      </c>
      <c r="Q31" s="41"/>
      <c r="R31" s="57">
        <f t="shared" si="2"/>
        <v>54.362064711714552</v>
      </c>
      <c r="S31" s="57">
        <f t="shared" si="3"/>
        <v>66.139252523586038</v>
      </c>
      <c r="T31" s="57">
        <f t="shared" si="4"/>
        <v>60.560584612699543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7678.2141327148847</v>
      </c>
      <c r="F32" s="55">
        <v>10848.560733303055</v>
      </c>
      <c r="G32" s="56">
        <v>18526.774866017939</v>
      </c>
      <c r="H32" s="55">
        <v>155</v>
      </c>
      <c r="I32" s="55">
        <v>170</v>
      </c>
      <c r="J32" s="56">
        <v>325</v>
      </c>
      <c r="K32" s="55">
        <v>0</v>
      </c>
      <c r="L32" s="55">
        <v>0</v>
      </c>
      <c r="M32" s="56">
        <v>0</v>
      </c>
      <c r="N32" s="32">
        <v>0.22933733968682452</v>
      </c>
      <c r="O32" s="32">
        <v>0.29544010711609625</v>
      </c>
      <c r="P32" s="33">
        <v>0.2639141718805974</v>
      </c>
      <c r="Q32" s="41"/>
      <c r="R32" s="57">
        <f t="shared" si="2"/>
        <v>49.536865372354093</v>
      </c>
      <c r="S32" s="57">
        <f t="shared" si="3"/>
        <v>63.815063137076791</v>
      </c>
      <c r="T32" s="57">
        <f t="shared" si="4"/>
        <v>57.005461126209042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5642.695067106848</v>
      </c>
      <c r="F33" s="55">
        <v>8112.9684066726559</v>
      </c>
      <c r="G33" s="56">
        <v>13755.663473779503</v>
      </c>
      <c r="H33" s="55">
        <v>159</v>
      </c>
      <c r="I33" s="55">
        <v>168</v>
      </c>
      <c r="J33" s="56">
        <v>327</v>
      </c>
      <c r="K33" s="55">
        <v>0</v>
      </c>
      <c r="L33" s="55">
        <v>0</v>
      </c>
      <c r="M33" s="56">
        <v>0</v>
      </c>
      <c r="N33" s="32">
        <v>0.16429929731850826</v>
      </c>
      <c r="O33" s="32">
        <v>0.22357166023679056</v>
      </c>
      <c r="P33" s="33">
        <v>0.19475115349670832</v>
      </c>
      <c r="Q33" s="41"/>
      <c r="R33" s="57">
        <f t="shared" si="2"/>
        <v>35.488648220797785</v>
      </c>
      <c r="S33" s="57">
        <f t="shared" si="3"/>
        <v>48.291478611146758</v>
      </c>
      <c r="T33" s="57">
        <f t="shared" si="4"/>
        <v>42.066249155289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3028.2837483935295</v>
      </c>
      <c r="F34" s="55">
        <v>4188.5909137146091</v>
      </c>
      <c r="G34" s="56">
        <v>7216.8746621081391</v>
      </c>
      <c r="H34" s="55">
        <v>154</v>
      </c>
      <c r="I34" s="55">
        <v>167</v>
      </c>
      <c r="J34" s="56">
        <v>321</v>
      </c>
      <c r="K34" s="55">
        <v>0</v>
      </c>
      <c r="L34" s="55">
        <v>0</v>
      </c>
      <c r="M34" s="56">
        <v>0</v>
      </c>
      <c r="N34" s="32">
        <v>9.1037871223951711E-2</v>
      </c>
      <c r="O34" s="32">
        <v>0.11611751257802753</v>
      </c>
      <c r="P34" s="33">
        <v>0.1040855351059787</v>
      </c>
      <c r="Q34" s="41"/>
      <c r="R34" s="57">
        <f t="shared" si="2"/>
        <v>19.664180184373567</v>
      </c>
      <c r="S34" s="57">
        <f t="shared" si="3"/>
        <v>25.081382716853948</v>
      </c>
      <c r="T34" s="57">
        <f t="shared" si="4"/>
        <v>22.4824755828914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1571.4508373380454</v>
      </c>
      <c r="F35" s="55">
        <v>2331.8673568264535</v>
      </c>
      <c r="G35" s="56">
        <v>3903.3181941644989</v>
      </c>
      <c r="H35" s="55">
        <v>150</v>
      </c>
      <c r="I35" s="55">
        <v>162</v>
      </c>
      <c r="J35" s="56">
        <v>312</v>
      </c>
      <c r="K35" s="55">
        <v>0</v>
      </c>
      <c r="L35" s="55">
        <v>0</v>
      </c>
      <c r="M35" s="56">
        <v>0</v>
      </c>
      <c r="N35" s="32">
        <v>4.8501569053643376E-2</v>
      </c>
      <c r="O35" s="32">
        <v>6.664001362672764E-2</v>
      </c>
      <c r="P35" s="33">
        <v>5.7919607581975591E-2</v>
      </c>
      <c r="Q35" s="41"/>
      <c r="R35" s="57">
        <f t="shared" si="2"/>
        <v>10.47633891558697</v>
      </c>
      <c r="S35" s="57">
        <f t="shared" si="3"/>
        <v>14.39424294337317</v>
      </c>
      <c r="T35" s="57">
        <f t="shared" si="4"/>
        <v>12.510635237706728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396.51723412106571</v>
      </c>
      <c r="F36" s="60">
        <v>637.99999999751435</v>
      </c>
      <c r="G36" s="61">
        <v>1034.5172341185801</v>
      </c>
      <c r="H36" s="60">
        <v>148</v>
      </c>
      <c r="I36" s="60">
        <v>162</v>
      </c>
      <c r="J36" s="61">
        <v>310</v>
      </c>
      <c r="K36" s="60">
        <v>0</v>
      </c>
      <c r="L36" s="60">
        <v>0</v>
      </c>
      <c r="M36" s="61">
        <v>0</v>
      </c>
      <c r="N36" s="34">
        <v>1.2403567133416719E-2</v>
      </c>
      <c r="O36" s="34">
        <v>1.8232738911680223E-2</v>
      </c>
      <c r="P36" s="35">
        <v>1.5449779482057648E-2</v>
      </c>
      <c r="Q36" s="41"/>
      <c r="R36" s="57">
        <f t="shared" si="2"/>
        <v>2.6791705008180116</v>
      </c>
      <c r="S36" s="57">
        <f t="shared" si="3"/>
        <v>3.938271604922928</v>
      </c>
      <c r="T36" s="57">
        <f t="shared" si="4"/>
        <v>3.3371523681244519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16293.902308655288</v>
      </c>
      <c r="F37" s="55">
        <v>13507.431528026325</v>
      </c>
      <c r="G37" s="64">
        <v>29801.333836681613</v>
      </c>
      <c r="H37" s="63">
        <v>84</v>
      </c>
      <c r="I37" s="63">
        <v>109</v>
      </c>
      <c r="J37" s="64">
        <v>193</v>
      </c>
      <c r="K37" s="63">
        <v>133</v>
      </c>
      <c r="L37" s="63">
        <v>132</v>
      </c>
      <c r="M37" s="64">
        <v>265</v>
      </c>
      <c r="N37" s="30">
        <v>0.31868843507775169</v>
      </c>
      <c r="O37" s="30">
        <v>0.24000411385974282</v>
      </c>
      <c r="P37" s="31">
        <v>0.27745916353234035</v>
      </c>
      <c r="Q37" s="41"/>
      <c r="R37" s="57">
        <f t="shared" si="2"/>
        <v>75.087107413158009</v>
      </c>
      <c r="S37" s="57">
        <f t="shared" si="3"/>
        <v>56.047433726250311</v>
      </c>
      <c r="T37" s="57">
        <f t="shared" si="4"/>
        <v>65.068414490571215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15417.909319223374</v>
      </c>
      <c r="F38" s="55">
        <v>13261.351943712723</v>
      </c>
      <c r="G38" s="56">
        <v>28679.261262936096</v>
      </c>
      <c r="H38" s="55">
        <v>89</v>
      </c>
      <c r="I38" s="55">
        <v>109</v>
      </c>
      <c r="J38" s="56">
        <v>198</v>
      </c>
      <c r="K38" s="55">
        <v>135</v>
      </c>
      <c r="L38" s="55">
        <v>126</v>
      </c>
      <c r="M38" s="56">
        <v>261</v>
      </c>
      <c r="N38" s="32">
        <v>0.29253774512794806</v>
      </c>
      <c r="O38" s="32">
        <v>0.24203080638985114</v>
      </c>
      <c r="P38" s="33">
        <v>0.26679375291114177</v>
      </c>
      <c r="Q38" s="41"/>
      <c r="R38" s="57">
        <f t="shared" si="2"/>
        <v>68.829952317961485</v>
      </c>
      <c r="S38" s="57">
        <f t="shared" si="3"/>
        <v>56.431284866862654</v>
      </c>
      <c r="T38" s="57">
        <f t="shared" si="4"/>
        <v>62.482050681777984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15015.122061909105</v>
      </c>
      <c r="F39" s="55">
        <v>13083.821933281642</v>
      </c>
      <c r="G39" s="56">
        <v>28098.943995190748</v>
      </c>
      <c r="H39" s="55">
        <v>89</v>
      </c>
      <c r="I39" s="55">
        <v>109</v>
      </c>
      <c r="J39" s="56">
        <v>198</v>
      </c>
      <c r="K39" s="55">
        <v>133</v>
      </c>
      <c r="L39" s="55">
        <v>136</v>
      </c>
      <c r="M39" s="56">
        <v>269</v>
      </c>
      <c r="N39" s="32">
        <v>0.28760193958606162</v>
      </c>
      <c r="O39" s="32">
        <v>0.22845058550917799</v>
      </c>
      <c r="P39" s="33">
        <v>0.25665823890382489</v>
      </c>
      <c r="Q39" s="41"/>
      <c r="R39" s="57">
        <f t="shared" si="2"/>
        <v>67.635684963554525</v>
      </c>
      <c r="S39" s="57">
        <f t="shared" si="3"/>
        <v>53.403354829720989</v>
      </c>
      <c r="T39" s="57">
        <f t="shared" si="4"/>
        <v>60.169044957581903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14823.652685570025</v>
      </c>
      <c r="F40" s="55">
        <v>12771.870734342765</v>
      </c>
      <c r="G40" s="56">
        <v>27595.523419912788</v>
      </c>
      <c r="H40" s="55">
        <v>89</v>
      </c>
      <c r="I40" s="55">
        <v>100</v>
      </c>
      <c r="J40" s="56">
        <v>189</v>
      </c>
      <c r="K40" s="55">
        <v>131</v>
      </c>
      <c r="L40" s="55">
        <v>138</v>
      </c>
      <c r="M40" s="56">
        <v>269</v>
      </c>
      <c r="N40" s="32">
        <v>0.28665788763865302</v>
      </c>
      <c r="O40" s="32">
        <v>0.22878816878659294</v>
      </c>
      <c r="P40" s="33">
        <v>0.25661660671693931</v>
      </c>
      <c r="Q40" s="41"/>
      <c r="R40" s="57">
        <f t="shared" si="2"/>
        <v>67.380239479863747</v>
      </c>
      <c r="S40" s="57">
        <f t="shared" si="3"/>
        <v>53.663322413204895</v>
      </c>
      <c r="T40" s="57">
        <f t="shared" si="4"/>
        <v>60.2522345412943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14587.030317388773</v>
      </c>
      <c r="F41" s="55">
        <v>12667.095682837837</v>
      </c>
      <c r="G41" s="56">
        <v>27254.12600022661</v>
      </c>
      <c r="H41" s="55">
        <v>89</v>
      </c>
      <c r="I41" s="55">
        <v>106</v>
      </c>
      <c r="J41" s="56">
        <v>195</v>
      </c>
      <c r="K41" s="55">
        <v>116</v>
      </c>
      <c r="L41" s="55">
        <v>138</v>
      </c>
      <c r="M41" s="56">
        <v>254</v>
      </c>
      <c r="N41" s="32">
        <v>0.30394712279939934</v>
      </c>
      <c r="O41" s="32">
        <v>0.22176287960150273</v>
      </c>
      <c r="P41" s="33">
        <v>0.25928653246276934</v>
      </c>
      <c r="Q41" s="41"/>
      <c r="R41" s="57">
        <f t="shared" si="2"/>
        <v>71.156245450676948</v>
      </c>
      <c r="S41" s="57">
        <f t="shared" si="3"/>
        <v>51.914326569007528</v>
      </c>
      <c r="T41" s="57">
        <f t="shared" si="4"/>
        <v>60.699612472665052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12043.279174162271</v>
      </c>
      <c r="F42" s="55">
        <v>8076.8398286649663</v>
      </c>
      <c r="G42" s="56">
        <v>20120.119002827239</v>
      </c>
      <c r="H42" s="55">
        <v>0</v>
      </c>
      <c r="I42" s="55">
        <v>0</v>
      </c>
      <c r="J42" s="56">
        <v>0</v>
      </c>
      <c r="K42" s="55">
        <v>116</v>
      </c>
      <c r="L42" s="55">
        <v>138</v>
      </c>
      <c r="M42" s="56">
        <v>254</v>
      </c>
      <c r="N42" s="32">
        <v>0.41863456528650833</v>
      </c>
      <c r="O42" s="32">
        <v>0.23599929373144479</v>
      </c>
      <c r="P42" s="33">
        <v>0.31940752798493838</v>
      </c>
      <c r="Q42" s="41"/>
      <c r="R42" s="57">
        <f t="shared" si="2"/>
        <v>103.82137219105407</v>
      </c>
      <c r="S42" s="57">
        <f t="shared" si="3"/>
        <v>58.527824845398307</v>
      </c>
      <c r="T42" s="57">
        <f t="shared" si="4"/>
        <v>79.213066940264724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10767.507231367817</v>
      </c>
      <c r="F43" s="55">
        <v>7615.3301141900456</v>
      </c>
      <c r="G43" s="56">
        <v>18382.837345557862</v>
      </c>
      <c r="H43" s="55">
        <v>0</v>
      </c>
      <c r="I43" s="55">
        <v>0</v>
      </c>
      <c r="J43" s="56">
        <v>0</v>
      </c>
      <c r="K43" s="55">
        <v>116</v>
      </c>
      <c r="L43" s="55">
        <v>138</v>
      </c>
      <c r="M43" s="56">
        <v>254</v>
      </c>
      <c r="N43" s="32">
        <v>0.37428765403809156</v>
      </c>
      <c r="O43" s="32">
        <v>0.22251432077460395</v>
      </c>
      <c r="P43" s="33">
        <v>0.29182812651698409</v>
      </c>
      <c r="Q43" s="41"/>
      <c r="R43" s="57">
        <f t="shared" si="2"/>
        <v>92.823338201446703</v>
      </c>
      <c r="S43" s="57">
        <f t="shared" si="3"/>
        <v>55.183551552101783</v>
      </c>
      <c r="T43" s="57">
        <f t="shared" si="4"/>
        <v>72.373375376212053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10260.055671040316</v>
      </c>
      <c r="F44" s="55">
        <v>7427.535682044133</v>
      </c>
      <c r="G44" s="56">
        <v>17687.591353084448</v>
      </c>
      <c r="H44" s="55">
        <v>0</v>
      </c>
      <c r="I44" s="55">
        <v>0</v>
      </c>
      <c r="J44" s="56">
        <v>0</v>
      </c>
      <c r="K44" s="55">
        <v>116</v>
      </c>
      <c r="L44" s="55">
        <v>136</v>
      </c>
      <c r="M44" s="56">
        <v>252</v>
      </c>
      <c r="N44" s="32">
        <v>0.35664820880979964</v>
      </c>
      <c r="O44" s="32">
        <v>0.22021868127502767</v>
      </c>
      <c r="P44" s="33">
        <v>0.28301957490214491</v>
      </c>
      <c r="Q44" s="41"/>
      <c r="R44" s="57">
        <f t="shared" si="2"/>
        <v>88.448755784830311</v>
      </c>
      <c r="S44" s="57">
        <f t="shared" si="3"/>
        <v>54.614232956206862</v>
      </c>
      <c r="T44" s="57">
        <f t="shared" si="4"/>
        <v>70.188854575731938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9941.8423484374543</v>
      </c>
      <c r="F45" s="55">
        <v>7459.049985947885</v>
      </c>
      <c r="G45" s="56">
        <v>17400.892334385338</v>
      </c>
      <c r="H45" s="55">
        <v>0</v>
      </c>
      <c r="I45" s="55">
        <v>0</v>
      </c>
      <c r="J45" s="56">
        <v>0</v>
      </c>
      <c r="K45" s="55">
        <v>116</v>
      </c>
      <c r="L45" s="55">
        <v>153</v>
      </c>
      <c r="M45" s="56">
        <v>269</v>
      </c>
      <c r="N45" s="32">
        <v>0.34558684470374912</v>
      </c>
      <c r="O45" s="32">
        <v>0.19658048666318484</v>
      </c>
      <c r="P45" s="33">
        <v>0.26083601652454341</v>
      </c>
      <c r="Q45" s="41"/>
      <c r="R45" s="57">
        <f t="shared" si="2"/>
        <v>85.705537486529778</v>
      </c>
      <c r="S45" s="57">
        <f t="shared" si="3"/>
        <v>48.751960692469837</v>
      </c>
      <c r="T45" s="57">
        <f t="shared" si="4"/>
        <v>64.687332098086756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9834.9370418016151</v>
      </c>
      <c r="F46" s="55">
        <v>7493.8868893442032</v>
      </c>
      <c r="G46" s="56">
        <v>17328.823931145816</v>
      </c>
      <c r="H46" s="55">
        <v>0</v>
      </c>
      <c r="I46" s="55">
        <v>0</v>
      </c>
      <c r="J46" s="56">
        <v>0</v>
      </c>
      <c r="K46" s="55">
        <v>116</v>
      </c>
      <c r="L46" s="55">
        <v>156</v>
      </c>
      <c r="M46" s="56">
        <v>272</v>
      </c>
      <c r="N46" s="32">
        <v>0.3418707258690773</v>
      </c>
      <c r="O46" s="32">
        <v>0.19370055028288366</v>
      </c>
      <c r="P46" s="33">
        <v>0.25689077222405443</v>
      </c>
      <c r="Q46" s="41"/>
      <c r="R46" s="57">
        <f t="shared" si="2"/>
        <v>84.783940015531158</v>
      </c>
      <c r="S46" s="57">
        <f t="shared" si="3"/>
        <v>48.037736470155146</v>
      </c>
      <c r="T46" s="57">
        <f t="shared" si="4"/>
        <v>63.708911511565503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9733.9131296432915</v>
      </c>
      <c r="F47" s="55">
        <v>7519.5282580758949</v>
      </c>
      <c r="G47" s="56">
        <v>17253.441387719187</v>
      </c>
      <c r="H47" s="55">
        <v>0</v>
      </c>
      <c r="I47" s="55">
        <v>0</v>
      </c>
      <c r="J47" s="56">
        <v>0</v>
      </c>
      <c r="K47" s="55">
        <v>116</v>
      </c>
      <c r="L47" s="55">
        <v>156</v>
      </c>
      <c r="M47" s="56">
        <v>272</v>
      </c>
      <c r="N47" s="32">
        <v>0.33835904927847926</v>
      </c>
      <c r="O47" s="32">
        <v>0.19436332346143234</v>
      </c>
      <c r="P47" s="33">
        <v>0.25577326535399647</v>
      </c>
      <c r="Q47" s="41"/>
      <c r="R47" s="57">
        <f t="shared" si="2"/>
        <v>83.913044221062862</v>
      </c>
      <c r="S47" s="57">
        <f t="shared" si="3"/>
        <v>48.202104218435224</v>
      </c>
      <c r="T47" s="57">
        <f t="shared" si="4"/>
        <v>63.431769807791127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8846.4805019738415</v>
      </c>
      <c r="F48" s="55">
        <v>6156.1159450764289</v>
      </c>
      <c r="G48" s="56">
        <v>15002.596447050269</v>
      </c>
      <c r="H48" s="55">
        <v>0</v>
      </c>
      <c r="I48" s="55">
        <v>0</v>
      </c>
      <c r="J48" s="56">
        <v>0</v>
      </c>
      <c r="K48" s="55">
        <v>116</v>
      </c>
      <c r="L48" s="55">
        <v>156</v>
      </c>
      <c r="M48" s="56">
        <v>272</v>
      </c>
      <c r="N48" s="32">
        <v>0.30751114091955789</v>
      </c>
      <c r="O48" s="32">
        <v>0.15912210362583823</v>
      </c>
      <c r="P48" s="33">
        <v>0.22240566364815983</v>
      </c>
      <c r="Q48" s="41"/>
      <c r="R48" s="57">
        <f t="shared" ref="R48" si="5">+E48/(H48+K48)</f>
        <v>76.262762948050351</v>
      </c>
      <c r="S48" s="57">
        <f t="shared" ref="S48" si="6">+F48/(I48+L48)</f>
        <v>39.462281699207878</v>
      </c>
      <c r="T48" s="57">
        <f t="shared" ref="T48" si="7">+G48/(J48+M48)</f>
        <v>55.15660458474364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8346.0381046487892</v>
      </c>
      <c r="F49" s="55">
        <v>5936.3006741371937</v>
      </c>
      <c r="G49" s="56">
        <v>14282.338778785983</v>
      </c>
      <c r="H49" s="55">
        <v>0</v>
      </c>
      <c r="I49" s="55">
        <v>0</v>
      </c>
      <c r="J49" s="56">
        <v>0</v>
      </c>
      <c r="K49" s="55">
        <v>114</v>
      </c>
      <c r="L49" s="55">
        <v>156</v>
      </c>
      <c r="M49" s="56">
        <v>270</v>
      </c>
      <c r="N49" s="32">
        <v>0.29520508293183323</v>
      </c>
      <c r="O49" s="32">
        <v>0.15344036068386047</v>
      </c>
      <c r="P49" s="33">
        <v>0.21329657674411565</v>
      </c>
      <c r="Q49" s="41"/>
      <c r="R49" s="57">
        <f t="shared" si="2"/>
        <v>73.210860567094642</v>
      </c>
      <c r="S49" s="57">
        <f t="shared" si="3"/>
        <v>38.053209449597396</v>
      </c>
      <c r="T49" s="57">
        <f t="shared" si="4"/>
        <v>52.897551032540676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8345.3970233031068</v>
      </c>
      <c r="F50" s="55">
        <v>5815.9708288939992</v>
      </c>
      <c r="G50" s="56">
        <v>14161.367852197105</v>
      </c>
      <c r="H50" s="55">
        <v>0</v>
      </c>
      <c r="I50" s="55">
        <v>0</v>
      </c>
      <c r="J50" s="56">
        <v>0</v>
      </c>
      <c r="K50" s="55">
        <v>114</v>
      </c>
      <c r="L50" s="55">
        <v>156</v>
      </c>
      <c r="M50" s="56">
        <v>270</v>
      </c>
      <c r="N50" s="32">
        <v>0.29518240744563906</v>
      </c>
      <c r="O50" s="32">
        <v>0.15033009793460503</v>
      </c>
      <c r="P50" s="33">
        <v>0.21148996195037492</v>
      </c>
      <c r="Q50" s="41"/>
      <c r="R50" s="57">
        <f t="shared" si="2"/>
        <v>73.205237046518477</v>
      </c>
      <c r="S50" s="57">
        <f t="shared" si="3"/>
        <v>37.281864287782049</v>
      </c>
      <c r="T50" s="57">
        <f t="shared" si="4"/>
        <v>52.449510563692982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7744.9734090845723</v>
      </c>
      <c r="F51" s="55">
        <v>5601.159005711017</v>
      </c>
      <c r="G51" s="56">
        <v>13346.132414795589</v>
      </c>
      <c r="H51" s="55">
        <v>0</v>
      </c>
      <c r="I51" s="55">
        <v>0</v>
      </c>
      <c r="J51" s="56">
        <v>0</v>
      </c>
      <c r="K51" s="55">
        <v>105</v>
      </c>
      <c r="L51" s="55">
        <v>156</v>
      </c>
      <c r="M51" s="56">
        <v>261</v>
      </c>
      <c r="N51" s="32">
        <v>0.29742601417375469</v>
      </c>
      <c r="O51" s="32">
        <v>0.14477768315009867</v>
      </c>
      <c r="P51" s="33">
        <v>0.20618793126306373</v>
      </c>
      <c r="Q51" s="41"/>
      <c r="R51" s="57">
        <f t="shared" si="2"/>
        <v>73.76165151509116</v>
      </c>
      <c r="S51" s="57">
        <f t="shared" si="3"/>
        <v>35.904865421224471</v>
      </c>
      <c r="T51" s="57">
        <f t="shared" si="4"/>
        <v>51.134606953239803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7727.7923670723931</v>
      </c>
      <c r="F52" s="55">
        <v>5622.3837675385239</v>
      </c>
      <c r="G52" s="56">
        <v>13350.176134610916</v>
      </c>
      <c r="H52" s="55">
        <v>0</v>
      </c>
      <c r="I52" s="55">
        <v>0</v>
      </c>
      <c r="J52" s="56">
        <v>0</v>
      </c>
      <c r="K52" s="55">
        <v>99</v>
      </c>
      <c r="L52" s="55">
        <v>156</v>
      </c>
      <c r="M52" s="56">
        <v>255</v>
      </c>
      <c r="N52" s="32">
        <v>0.3147520514447863</v>
      </c>
      <c r="O52" s="32">
        <v>0.14532629672090891</v>
      </c>
      <c r="P52" s="33">
        <v>0.21110335443723777</v>
      </c>
      <c r="Q52" s="41"/>
      <c r="R52" s="57">
        <f t="shared" si="2"/>
        <v>78.058508758306999</v>
      </c>
      <c r="S52" s="57">
        <f t="shared" si="3"/>
        <v>36.040921586785409</v>
      </c>
      <c r="T52" s="57">
        <f t="shared" si="4"/>
        <v>52.353631900434962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7636.5009192067091</v>
      </c>
      <c r="F53" s="55">
        <v>5599.2147929091225</v>
      </c>
      <c r="G53" s="56">
        <v>13235.715712115831</v>
      </c>
      <c r="H53" s="55">
        <v>0</v>
      </c>
      <c r="I53" s="55">
        <v>0</v>
      </c>
      <c r="J53" s="56">
        <v>0</v>
      </c>
      <c r="K53" s="55">
        <v>83</v>
      </c>
      <c r="L53" s="55">
        <v>157</v>
      </c>
      <c r="M53" s="56">
        <v>240</v>
      </c>
      <c r="N53" s="32">
        <v>0.37099207730308537</v>
      </c>
      <c r="O53" s="32">
        <v>0.1438055987494638</v>
      </c>
      <c r="P53" s="33">
        <v>0.22237425591592458</v>
      </c>
      <c r="Q53" s="41"/>
      <c r="R53" s="57">
        <f t="shared" si="2"/>
        <v>92.006035171165166</v>
      </c>
      <c r="S53" s="57">
        <f t="shared" si="3"/>
        <v>35.663788489867024</v>
      </c>
      <c r="T53" s="57">
        <f t="shared" si="4"/>
        <v>55.148815467149298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7461.6730562873227</v>
      </c>
      <c r="F54" s="55">
        <v>5401.25292085603</v>
      </c>
      <c r="G54" s="56">
        <v>12862.925977143354</v>
      </c>
      <c r="H54" s="55">
        <v>0</v>
      </c>
      <c r="I54" s="55">
        <v>0</v>
      </c>
      <c r="J54" s="56">
        <v>0</v>
      </c>
      <c r="K54" s="55">
        <v>95</v>
      </c>
      <c r="L54" s="55">
        <v>157</v>
      </c>
      <c r="M54" s="56">
        <v>252</v>
      </c>
      <c r="N54" s="32">
        <v>0.31670938269470811</v>
      </c>
      <c r="O54" s="32">
        <v>0.13872130986377723</v>
      </c>
      <c r="P54" s="33">
        <v>0.20581998811353291</v>
      </c>
      <c r="Q54" s="41"/>
      <c r="R54" s="57">
        <f t="shared" si="2"/>
        <v>78.543926908287602</v>
      </c>
      <c r="S54" s="57">
        <f t="shared" si="3"/>
        <v>34.40288484621675</v>
      </c>
      <c r="T54" s="57">
        <f t="shared" si="4"/>
        <v>51.043357052156168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5756.9166998465525</v>
      </c>
      <c r="F55" s="55">
        <v>3503.9159928586837</v>
      </c>
      <c r="G55" s="56">
        <v>9260.8326927052367</v>
      </c>
      <c r="H55" s="55">
        <v>0</v>
      </c>
      <c r="I55" s="55">
        <v>0</v>
      </c>
      <c r="J55" s="56">
        <v>0</v>
      </c>
      <c r="K55" s="55">
        <v>93</v>
      </c>
      <c r="L55" s="55">
        <v>157</v>
      </c>
      <c r="M55" s="56">
        <v>250</v>
      </c>
      <c r="N55" s="32">
        <v>0.24960616978176173</v>
      </c>
      <c r="O55" s="32">
        <v>8.9991678468735459E-2</v>
      </c>
      <c r="P55" s="33">
        <v>0.14936826923718124</v>
      </c>
      <c r="Q55" s="41"/>
      <c r="R55" s="57">
        <f t="shared" si="2"/>
        <v>61.902330105876906</v>
      </c>
      <c r="S55" s="57">
        <f t="shared" si="3"/>
        <v>22.317936260246395</v>
      </c>
      <c r="T55" s="57">
        <f t="shared" si="4"/>
        <v>37.043330770820944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5536.2039252463892</v>
      </c>
      <c r="F56" s="55">
        <v>3136.9320546236568</v>
      </c>
      <c r="G56" s="56">
        <v>8673.1359798700469</v>
      </c>
      <c r="H56" s="55">
        <v>0</v>
      </c>
      <c r="I56" s="55">
        <v>0</v>
      </c>
      <c r="J56" s="56">
        <v>0</v>
      </c>
      <c r="K56" s="55">
        <v>94</v>
      </c>
      <c r="L56" s="55">
        <v>157</v>
      </c>
      <c r="M56" s="56">
        <v>251</v>
      </c>
      <c r="N56" s="32">
        <v>0.23748300983383619</v>
      </c>
      <c r="O56" s="32">
        <v>8.0566366720352806E-2</v>
      </c>
      <c r="P56" s="33">
        <v>0.13933196214930677</v>
      </c>
      <c r="Q56" s="41"/>
      <c r="R56" s="57">
        <f t="shared" si="2"/>
        <v>58.895786438791376</v>
      </c>
      <c r="S56" s="57">
        <f t="shared" si="3"/>
        <v>19.980458946647495</v>
      </c>
      <c r="T56" s="57">
        <f t="shared" si="4"/>
        <v>34.554326613028074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4247.9000715253114</v>
      </c>
      <c r="F57" s="55">
        <v>2753.9566159596634</v>
      </c>
      <c r="G57" s="56">
        <v>7001.8566874849748</v>
      </c>
      <c r="H57" s="55">
        <v>0</v>
      </c>
      <c r="I57" s="55">
        <v>0</v>
      </c>
      <c r="J57" s="56">
        <v>0</v>
      </c>
      <c r="K57" s="55">
        <v>79</v>
      </c>
      <c r="L57" s="55">
        <v>157</v>
      </c>
      <c r="M57" s="56">
        <v>236</v>
      </c>
      <c r="N57" s="32">
        <v>0.21681809266666555</v>
      </c>
      <c r="O57" s="32">
        <v>7.0730342509750965E-2</v>
      </c>
      <c r="P57" s="33">
        <v>0.11963259785888762</v>
      </c>
      <c r="Q57" s="41"/>
      <c r="R57" s="57">
        <f t="shared" si="2"/>
        <v>53.770886981333057</v>
      </c>
      <c r="S57" s="57">
        <f t="shared" si="3"/>
        <v>17.541124942418239</v>
      </c>
      <c r="T57" s="57">
        <f t="shared" si="4"/>
        <v>29.668884269004131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4034.0773932840789</v>
      </c>
      <c r="F58" s="60">
        <v>2711.9999999985362</v>
      </c>
      <c r="G58" s="61">
        <v>6746.077393282615</v>
      </c>
      <c r="H58" s="55">
        <v>0</v>
      </c>
      <c r="I58" s="55">
        <v>0</v>
      </c>
      <c r="J58" s="56">
        <v>0</v>
      </c>
      <c r="K58" s="55">
        <v>80</v>
      </c>
      <c r="L58" s="55">
        <v>155</v>
      </c>
      <c r="M58" s="56">
        <v>235</v>
      </c>
      <c r="N58" s="34">
        <v>0.20333051377439915</v>
      </c>
      <c r="O58" s="34">
        <v>7.0551508844915095E-2</v>
      </c>
      <c r="P58" s="35">
        <v>0.11575287222516498</v>
      </c>
      <c r="Q58" s="41"/>
      <c r="R58" s="57">
        <f t="shared" si="2"/>
        <v>50.425967416050987</v>
      </c>
      <c r="S58" s="57">
        <f t="shared" si="3"/>
        <v>17.496774193538943</v>
      </c>
      <c r="T58" s="57">
        <f t="shared" si="4"/>
        <v>28.706712311840914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11320.456159773095</v>
      </c>
      <c r="F59" s="55">
        <v>8997.8896758128321</v>
      </c>
      <c r="G59" s="56">
        <v>20318.345835585926</v>
      </c>
      <c r="H59" s="65">
        <v>142</v>
      </c>
      <c r="I59" s="63">
        <v>38</v>
      </c>
      <c r="J59" s="64">
        <v>180</v>
      </c>
      <c r="K59" s="65">
        <v>50</v>
      </c>
      <c r="L59" s="63">
        <v>152</v>
      </c>
      <c r="M59" s="64">
        <v>202</v>
      </c>
      <c r="N59" s="30">
        <v>0.26282634100513314</v>
      </c>
      <c r="O59" s="30">
        <v>0.19601537286103241</v>
      </c>
      <c r="P59" s="31">
        <v>0.22835760020214357</v>
      </c>
      <c r="Q59" s="41"/>
      <c r="R59" s="57">
        <f t="shared" si="2"/>
        <v>58.960709165484872</v>
      </c>
      <c r="S59" s="57">
        <f t="shared" si="3"/>
        <v>47.357314083225432</v>
      </c>
      <c r="T59" s="57">
        <f t="shared" si="4"/>
        <v>53.189387004151641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10623.346395969324</v>
      </c>
      <c r="F60" s="55">
        <v>8982.136590197646</v>
      </c>
      <c r="G60" s="56">
        <v>19605.482986166971</v>
      </c>
      <c r="H60" s="54">
        <v>142</v>
      </c>
      <c r="I60" s="55">
        <v>38</v>
      </c>
      <c r="J60" s="56">
        <v>180</v>
      </c>
      <c r="K60" s="54">
        <v>52</v>
      </c>
      <c r="L60" s="55">
        <v>152</v>
      </c>
      <c r="M60" s="56">
        <v>204</v>
      </c>
      <c r="N60" s="32">
        <v>0.24383369436213101</v>
      </c>
      <c r="O60" s="32">
        <v>0.19567219828767965</v>
      </c>
      <c r="P60" s="33">
        <v>0.21912422865440553</v>
      </c>
      <c r="Q60" s="41"/>
      <c r="R60" s="57">
        <f t="shared" si="2"/>
        <v>54.759517504996516</v>
      </c>
      <c r="S60" s="57">
        <f t="shared" si="3"/>
        <v>47.274403106303403</v>
      </c>
      <c r="T60" s="57">
        <f t="shared" si="4"/>
        <v>51.055945276476486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10101.878992891045</v>
      </c>
      <c r="F61" s="55">
        <v>8824.8106905928435</v>
      </c>
      <c r="G61" s="56">
        <v>18926.689683483888</v>
      </c>
      <c r="H61" s="54">
        <v>142</v>
      </c>
      <c r="I61" s="55">
        <v>38</v>
      </c>
      <c r="J61" s="56">
        <v>180</v>
      </c>
      <c r="K61" s="54">
        <v>54</v>
      </c>
      <c r="L61" s="55">
        <v>152</v>
      </c>
      <c r="M61" s="56">
        <v>206</v>
      </c>
      <c r="N61" s="32">
        <v>0.2292546975510858</v>
      </c>
      <c r="O61" s="32">
        <v>0.19224491744930383</v>
      </c>
      <c r="P61" s="33">
        <v>0.21037135074119562</v>
      </c>
      <c r="Q61" s="41"/>
      <c r="R61" s="57">
        <f t="shared" si="2"/>
        <v>51.540198943321656</v>
      </c>
      <c r="S61" s="57">
        <f t="shared" si="3"/>
        <v>46.446372055751809</v>
      </c>
      <c r="T61" s="57">
        <f t="shared" si="4"/>
        <v>49.032874827678469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9580.5185710928035</v>
      </c>
      <c r="F62" s="55">
        <v>8686.29212902586</v>
      </c>
      <c r="G62" s="56">
        <v>18266.810700118665</v>
      </c>
      <c r="H62" s="54">
        <v>142</v>
      </c>
      <c r="I62" s="55">
        <v>38</v>
      </c>
      <c r="J62" s="56">
        <v>180</v>
      </c>
      <c r="K62" s="54">
        <v>50</v>
      </c>
      <c r="L62" s="55">
        <v>152</v>
      </c>
      <c r="M62" s="56">
        <v>202</v>
      </c>
      <c r="N62" s="32">
        <v>0.22243031600791241</v>
      </c>
      <c r="O62" s="32">
        <v>0.1892273468330834</v>
      </c>
      <c r="P62" s="33">
        <v>0.20530042595889528</v>
      </c>
      <c r="Q62" s="41"/>
      <c r="R62" s="57">
        <f t="shared" si="2"/>
        <v>49.898534224441683</v>
      </c>
      <c r="S62" s="57">
        <f t="shared" si="3"/>
        <v>45.717326994872948</v>
      </c>
      <c r="T62" s="57">
        <f t="shared" si="4"/>
        <v>47.818876178321112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9288.8943552343626</v>
      </c>
      <c r="F63" s="55">
        <v>8546.5035628112928</v>
      </c>
      <c r="G63" s="56">
        <v>17835.397918045655</v>
      </c>
      <c r="H63" s="54">
        <v>142</v>
      </c>
      <c r="I63" s="55">
        <v>38</v>
      </c>
      <c r="J63" s="56">
        <v>180</v>
      </c>
      <c r="K63" s="54">
        <v>54</v>
      </c>
      <c r="L63" s="55">
        <v>152</v>
      </c>
      <c r="M63" s="56">
        <v>206</v>
      </c>
      <c r="N63" s="32">
        <v>0.21080461045829618</v>
      </c>
      <c r="O63" s="32">
        <v>0.18618210968131954</v>
      </c>
      <c r="P63" s="33">
        <v>0.19824157387121705</v>
      </c>
      <c r="Q63" s="41"/>
      <c r="R63" s="57">
        <f t="shared" si="2"/>
        <v>47.392318138950827</v>
      </c>
      <c r="S63" s="57">
        <f t="shared" si="3"/>
        <v>44.981597699006805</v>
      </c>
      <c r="T63" s="57">
        <f t="shared" si="4"/>
        <v>46.205694088201177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8640.311404696944</v>
      </c>
      <c r="F64" s="55">
        <v>8425.4635088994182</v>
      </c>
      <c r="G64" s="56">
        <v>17065.77491359636</v>
      </c>
      <c r="H64" s="54">
        <v>141</v>
      </c>
      <c r="I64" s="55">
        <v>60</v>
      </c>
      <c r="J64" s="56">
        <v>201</v>
      </c>
      <c r="K64" s="54">
        <v>61</v>
      </c>
      <c r="L64" s="55">
        <v>114</v>
      </c>
      <c r="M64" s="56">
        <v>175</v>
      </c>
      <c r="N64" s="3">
        <v>0.18954702098756018</v>
      </c>
      <c r="O64" s="3">
        <v>0.20434282860155747</v>
      </c>
      <c r="P64" s="4">
        <v>0.19657407521190057</v>
      </c>
      <c r="Q64" s="41"/>
      <c r="R64" s="57">
        <f t="shared" si="2"/>
        <v>42.773818835133383</v>
      </c>
      <c r="S64" s="57">
        <f t="shared" si="3"/>
        <v>48.422204074134591</v>
      </c>
      <c r="T64" s="57">
        <f t="shared" si="4"/>
        <v>45.387699238288192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7510.3933149801924</v>
      </c>
      <c r="F65" s="55">
        <v>7935.7316185684431</v>
      </c>
      <c r="G65" s="56">
        <v>15446.124933548635</v>
      </c>
      <c r="H65" s="54">
        <v>141</v>
      </c>
      <c r="I65" s="55">
        <v>65</v>
      </c>
      <c r="J65" s="56">
        <v>206</v>
      </c>
      <c r="K65" s="54">
        <v>60</v>
      </c>
      <c r="L65" s="55">
        <v>112</v>
      </c>
      <c r="M65" s="56">
        <v>172</v>
      </c>
      <c r="N65" s="3">
        <v>0.16566069602479691</v>
      </c>
      <c r="O65" s="3">
        <v>0.18977739665602744</v>
      </c>
      <c r="P65" s="4">
        <v>0.17723201915674494</v>
      </c>
      <c r="Q65" s="41"/>
      <c r="R65" s="57">
        <f t="shared" si="2"/>
        <v>37.365140870548224</v>
      </c>
      <c r="S65" s="57">
        <f t="shared" si="3"/>
        <v>44.83464191281606</v>
      </c>
      <c r="T65" s="57">
        <f t="shared" si="4"/>
        <v>40.862764374467289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3324.229033252469</v>
      </c>
      <c r="F66" s="55">
        <v>4556.1491800173681</v>
      </c>
      <c r="G66" s="56">
        <v>7880.378213269837</v>
      </c>
      <c r="H66" s="54">
        <v>74</v>
      </c>
      <c r="I66" s="55">
        <v>0</v>
      </c>
      <c r="J66" s="56">
        <v>74</v>
      </c>
      <c r="K66" s="54">
        <v>20</v>
      </c>
      <c r="L66" s="55">
        <v>72</v>
      </c>
      <c r="M66" s="56">
        <v>92</v>
      </c>
      <c r="N66" s="3">
        <v>0.15871987362740972</v>
      </c>
      <c r="O66" s="3">
        <v>0.25516068436477196</v>
      </c>
      <c r="P66" s="4">
        <v>0.20310253126984115</v>
      </c>
      <c r="Q66" s="41"/>
      <c r="R66" s="57">
        <f t="shared" si="2"/>
        <v>35.364138651622014</v>
      </c>
      <c r="S66" s="57">
        <f t="shared" si="3"/>
        <v>63.279849722463446</v>
      </c>
      <c r="T66" s="57">
        <f t="shared" si="4"/>
        <v>47.472157911264077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3198.4048955711974</v>
      </c>
      <c r="F67" s="55">
        <v>4178.6756001467738</v>
      </c>
      <c r="G67" s="56">
        <v>7377.0804957179716</v>
      </c>
      <c r="H67" s="54">
        <v>62</v>
      </c>
      <c r="I67" s="55">
        <v>0</v>
      </c>
      <c r="J67" s="56">
        <v>62</v>
      </c>
      <c r="K67" s="54">
        <v>20</v>
      </c>
      <c r="L67" s="55">
        <v>72</v>
      </c>
      <c r="M67" s="56">
        <v>92</v>
      </c>
      <c r="N67" s="3">
        <v>0.17428099910479497</v>
      </c>
      <c r="O67" s="3">
        <v>0.23402081094011951</v>
      </c>
      <c r="P67" s="4">
        <v>0.20374172822906461</v>
      </c>
      <c r="Q67" s="41"/>
      <c r="R67" s="57">
        <f t="shared" si="2"/>
        <v>39.004937750868258</v>
      </c>
      <c r="S67" s="57">
        <f t="shared" si="3"/>
        <v>58.037161113149637</v>
      </c>
      <c r="T67" s="57">
        <f t="shared" si="4"/>
        <v>47.903120102064754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3137.6285986437401</v>
      </c>
      <c r="F68" s="55">
        <v>3871.1845685260064</v>
      </c>
      <c r="G68" s="56">
        <v>7008.8131671697465</v>
      </c>
      <c r="H68" s="54">
        <v>40</v>
      </c>
      <c r="I68" s="55">
        <v>40</v>
      </c>
      <c r="J68" s="56">
        <v>80</v>
      </c>
      <c r="K68" s="54">
        <v>20</v>
      </c>
      <c r="L68" s="55">
        <v>72</v>
      </c>
      <c r="M68" s="56">
        <v>92</v>
      </c>
      <c r="N68" s="3">
        <v>0.23070798519439265</v>
      </c>
      <c r="O68" s="3">
        <v>0.14610449005608417</v>
      </c>
      <c r="P68" s="4">
        <v>0.1748008072418632</v>
      </c>
      <c r="Q68" s="41"/>
      <c r="R68" s="57">
        <f t="shared" si="2"/>
        <v>52.293809977395668</v>
      </c>
      <c r="S68" s="57">
        <f t="shared" si="3"/>
        <v>34.564147933267911</v>
      </c>
      <c r="T68" s="57">
        <f t="shared" si="4"/>
        <v>40.748913762614805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1784.7251746478223</v>
      </c>
      <c r="F69" s="60">
        <v>3012.0000000148475</v>
      </c>
      <c r="G69" s="61">
        <v>4796.7251746626698</v>
      </c>
      <c r="H69" s="66">
        <v>40</v>
      </c>
      <c r="I69" s="60">
        <v>40</v>
      </c>
      <c r="J69" s="61">
        <v>80</v>
      </c>
      <c r="K69" s="66">
        <v>20</v>
      </c>
      <c r="L69" s="60">
        <v>72</v>
      </c>
      <c r="M69" s="61">
        <v>92</v>
      </c>
      <c r="N69" s="6">
        <v>0.13122979225351636</v>
      </c>
      <c r="O69" s="6">
        <v>0.11367753623244442</v>
      </c>
      <c r="P69" s="7">
        <v>0.11963101493073298</v>
      </c>
      <c r="Q69" s="41"/>
      <c r="R69" s="57">
        <f t="shared" si="2"/>
        <v>29.745419577463704</v>
      </c>
      <c r="S69" s="57">
        <f t="shared" si="3"/>
        <v>26.892857142989708</v>
      </c>
      <c r="T69" s="57">
        <f t="shared" si="4"/>
        <v>27.887937061992265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6907.9999999448473</v>
      </c>
      <c r="F70" s="55">
        <v>11182.905907479908</v>
      </c>
      <c r="G70" s="64">
        <v>18090.905907424756</v>
      </c>
      <c r="H70" s="65">
        <v>398</v>
      </c>
      <c r="I70" s="63">
        <v>396</v>
      </c>
      <c r="J70" s="56">
        <v>794</v>
      </c>
      <c r="K70" s="65">
        <v>0</v>
      </c>
      <c r="L70" s="63">
        <v>0</v>
      </c>
      <c r="M70" s="56">
        <v>0</v>
      </c>
      <c r="N70" s="15">
        <v>8.0355481108608406E-2</v>
      </c>
      <c r="O70" s="15">
        <v>0.13073917306724547</v>
      </c>
      <c r="P70" s="16">
        <v>0.10548387155649289</v>
      </c>
      <c r="Q70" s="41"/>
      <c r="R70" s="57">
        <f t="shared" si="2"/>
        <v>17.356783919459417</v>
      </c>
      <c r="S70" s="57">
        <f t="shared" si="3"/>
        <v>28.239661382525021</v>
      </c>
      <c r="T70" s="57">
        <f t="shared" si="4"/>
        <v>22.784516256202462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10885.85353888287</v>
      </c>
      <c r="F71" s="55">
        <v>16869.717845561339</v>
      </c>
      <c r="G71" s="56">
        <v>27755.571384444207</v>
      </c>
      <c r="H71" s="54">
        <v>398</v>
      </c>
      <c r="I71" s="55">
        <v>390</v>
      </c>
      <c r="J71" s="56">
        <v>788</v>
      </c>
      <c r="K71" s="54">
        <v>0</v>
      </c>
      <c r="L71" s="55">
        <v>0</v>
      </c>
      <c r="M71" s="56">
        <v>0</v>
      </c>
      <c r="N71" s="3">
        <v>0.1266268092648761</v>
      </c>
      <c r="O71" s="3">
        <v>0.20025780918282693</v>
      </c>
      <c r="P71" s="4">
        <v>0.16306854780294819</v>
      </c>
      <c r="Q71" s="41"/>
      <c r="R71" s="57">
        <f t="shared" ref="R71:R86" si="8">+E71/(H71+K71)</f>
        <v>27.351390801213238</v>
      </c>
      <c r="S71" s="57">
        <f t="shared" ref="S71:S86" si="9">+F71/(I71+L71)</f>
        <v>43.255686783490617</v>
      </c>
      <c r="T71" s="57">
        <f t="shared" ref="T71:T86" si="10">+G71/(J71+M71)</f>
        <v>35.222806325436814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19854.298034767413</v>
      </c>
      <c r="F72" s="55">
        <v>26512.365691367377</v>
      </c>
      <c r="G72" s="56">
        <v>46366.663726134793</v>
      </c>
      <c r="H72" s="54">
        <v>402</v>
      </c>
      <c r="I72" s="55">
        <v>398</v>
      </c>
      <c r="J72" s="56">
        <v>800</v>
      </c>
      <c r="K72" s="54">
        <v>0</v>
      </c>
      <c r="L72" s="55">
        <v>0</v>
      </c>
      <c r="M72" s="56">
        <v>0</v>
      </c>
      <c r="N72" s="3">
        <v>0.22865185685884712</v>
      </c>
      <c r="O72" s="3">
        <v>0.30839807476464937</v>
      </c>
      <c r="P72" s="4">
        <v>0.26832560026698377</v>
      </c>
      <c r="Q72" s="41"/>
      <c r="R72" s="57">
        <f t="shared" si="8"/>
        <v>49.388801081510977</v>
      </c>
      <c r="S72" s="57">
        <f t="shared" si="9"/>
        <v>66.613984149164267</v>
      </c>
      <c r="T72" s="57">
        <f t="shared" si="10"/>
        <v>57.958329657668493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22530.78750204778</v>
      </c>
      <c r="F73" s="55">
        <v>30042.79905044497</v>
      </c>
      <c r="G73" s="56">
        <v>52573.58655249275</v>
      </c>
      <c r="H73" s="54">
        <v>400</v>
      </c>
      <c r="I73" s="55">
        <v>396</v>
      </c>
      <c r="J73" s="56">
        <v>796</v>
      </c>
      <c r="K73" s="54">
        <v>0</v>
      </c>
      <c r="L73" s="55">
        <v>0</v>
      </c>
      <c r="M73" s="56">
        <v>0</v>
      </c>
      <c r="N73" s="3">
        <v>0.26077300349592336</v>
      </c>
      <c r="O73" s="3">
        <v>0.35122988040643671</v>
      </c>
      <c r="P73" s="4">
        <v>0.30577416336597774</v>
      </c>
      <c r="Q73" s="41"/>
      <c r="R73" s="57">
        <f t="shared" si="8"/>
        <v>56.326968755119452</v>
      </c>
      <c r="S73" s="57">
        <f t="shared" si="9"/>
        <v>75.865654167790325</v>
      </c>
      <c r="T73" s="57">
        <f t="shared" si="10"/>
        <v>66.047219287051192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23069.219653924541</v>
      </c>
      <c r="F74" s="55">
        <v>35778.753562328282</v>
      </c>
      <c r="G74" s="56">
        <v>58847.973216252823</v>
      </c>
      <c r="H74" s="54">
        <v>400</v>
      </c>
      <c r="I74" s="55">
        <v>398</v>
      </c>
      <c r="J74" s="56">
        <v>798</v>
      </c>
      <c r="K74" s="54">
        <v>0</v>
      </c>
      <c r="L74" s="55">
        <v>0</v>
      </c>
      <c r="M74" s="56">
        <v>0</v>
      </c>
      <c r="N74" s="3">
        <v>0.26700485710560812</v>
      </c>
      <c r="O74" s="3">
        <v>0.41618687840043134</v>
      </c>
      <c r="P74" s="4">
        <v>0.34140892286417912</v>
      </c>
      <c r="Q74" s="41"/>
      <c r="R74" s="57">
        <f t="shared" si="8"/>
        <v>57.67304913481135</v>
      </c>
      <c r="S74" s="57">
        <f t="shared" si="9"/>
        <v>89.896365734493173</v>
      </c>
      <c r="T74" s="57">
        <f t="shared" si="10"/>
        <v>73.744327338662686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24176.555586085826</v>
      </c>
      <c r="F75" s="55">
        <v>37656.163951538765</v>
      </c>
      <c r="G75" s="56">
        <v>61832.719537624595</v>
      </c>
      <c r="H75" s="54">
        <v>402</v>
      </c>
      <c r="I75" s="55">
        <v>398</v>
      </c>
      <c r="J75" s="56">
        <v>800</v>
      </c>
      <c r="K75" s="54">
        <v>0</v>
      </c>
      <c r="L75" s="55">
        <v>0</v>
      </c>
      <c r="M75" s="56">
        <v>0</v>
      </c>
      <c r="N75" s="3">
        <v>0.27842909971077284</v>
      </c>
      <c r="O75" s="3">
        <v>0.4380253577091332</v>
      </c>
      <c r="P75" s="4">
        <v>0.35782823806495717</v>
      </c>
      <c r="Q75" s="41"/>
      <c r="R75" s="57">
        <f t="shared" si="8"/>
        <v>60.140685537526927</v>
      </c>
      <c r="S75" s="57">
        <f t="shared" si="9"/>
        <v>94.613477265172776</v>
      </c>
      <c r="T75" s="57">
        <f t="shared" si="10"/>
        <v>77.290899422030748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30616.578181461318</v>
      </c>
      <c r="F76" s="55">
        <v>47271.968046159076</v>
      </c>
      <c r="G76" s="56">
        <v>77888.546227620391</v>
      </c>
      <c r="H76" s="54">
        <v>398</v>
      </c>
      <c r="I76" s="55">
        <v>398</v>
      </c>
      <c r="J76" s="56">
        <v>796</v>
      </c>
      <c r="K76" s="54">
        <v>0</v>
      </c>
      <c r="L76" s="55">
        <v>0</v>
      </c>
      <c r="M76" s="56">
        <v>0</v>
      </c>
      <c r="N76" s="3">
        <v>0.35613923996674712</v>
      </c>
      <c r="O76" s="3">
        <v>0.54987865305880179</v>
      </c>
      <c r="P76" s="4">
        <v>0.45300894651277446</v>
      </c>
      <c r="Q76" s="41"/>
      <c r="R76" s="57">
        <f t="shared" si="8"/>
        <v>76.926075832817389</v>
      </c>
      <c r="S76" s="57">
        <f t="shared" si="9"/>
        <v>118.77378906070119</v>
      </c>
      <c r="T76" s="57">
        <f t="shared" si="10"/>
        <v>97.849932446759283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34827.006635608501</v>
      </c>
      <c r="F77" s="55">
        <v>47975.804510102476</v>
      </c>
      <c r="G77" s="56">
        <v>82802.811145710977</v>
      </c>
      <c r="H77" s="54">
        <v>398</v>
      </c>
      <c r="I77" s="55">
        <v>398</v>
      </c>
      <c r="J77" s="56">
        <v>796</v>
      </c>
      <c r="K77" s="54">
        <v>0</v>
      </c>
      <c r="L77" s="55">
        <v>0</v>
      </c>
      <c r="M77" s="56">
        <v>0</v>
      </c>
      <c r="N77" s="3">
        <v>0.40511593425005238</v>
      </c>
      <c r="O77" s="3">
        <v>0.55806584438514883</v>
      </c>
      <c r="P77" s="4">
        <v>0.48159088931760058</v>
      </c>
      <c r="Q77" s="41"/>
      <c r="R77" s="57">
        <f t="shared" si="8"/>
        <v>87.505041798011305</v>
      </c>
      <c r="S77" s="57">
        <f t="shared" si="9"/>
        <v>120.54222238719215</v>
      </c>
      <c r="T77" s="57">
        <f t="shared" si="10"/>
        <v>104.02363209260173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29789.251270138062</v>
      </c>
      <c r="F78" s="55">
        <v>46459.004496828464</v>
      </c>
      <c r="G78" s="56">
        <v>76248.255766966526</v>
      </c>
      <c r="H78" s="54">
        <v>390</v>
      </c>
      <c r="I78" s="55">
        <v>394</v>
      </c>
      <c r="J78" s="56">
        <v>784</v>
      </c>
      <c r="K78" s="54">
        <v>0</v>
      </c>
      <c r="L78" s="55">
        <v>0</v>
      </c>
      <c r="M78" s="56">
        <v>0</v>
      </c>
      <c r="N78" s="3">
        <v>0.35362359057618781</v>
      </c>
      <c r="O78" s="3">
        <v>0.54590858827820621</v>
      </c>
      <c r="P78" s="4">
        <v>0.45025661238051851</v>
      </c>
      <c r="Q78" s="41"/>
      <c r="R78" s="57">
        <f t="shared" si="8"/>
        <v>76.382695564456569</v>
      </c>
      <c r="S78" s="57">
        <f t="shared" si="9"/>
        <v>117.91625506809255</v>
      </c>
      <c r="T78" s="57">
        <f t="shared" si="10"/>
        <v>97.255428274191999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28190.779982015301</v>
      </c>
      <c r="F79" s="55">
        <v>44981.178272355013</v>
      </c>
      <c r="G79" s="56">
        <v>73171.958254370315</v>
      </c>
      <c r="H79" s="54">
        <v>398</v>
      </c>
      <c r="I79" s="55">
        <v>392</v>
      </c>
      <c r="J79" s="56">
        <v>790</v>
      </c>
      <c r="K79" s="54">
        <v>0</v>
      </c>
      <c r="L79" s="55">
        <v>0</v>
      </c>
      <c r="M79" s="56">
        <v>0</v>
      </c>
      <c r="N79" s="3">
        <v>0.32792178464097455</v>
      </c>
      <c r="O79" s="3">
        <v>0.53124029516670224</v>
      </c>
      <c r="P79" s="4">
        <v>0.42880894429424704</v>
      </c>
      <c r="Q79" s="41"/>
      <c r="R79" s="57">
        <f t="shared" si="8"/>
        <v>70.831105482450511</v>
      </c>
      <c r="S79" s="57">
        <f t="shared" si="9"/>
        <v>114.74790375600769</v>
      </c>
      <c r="T79" s="57">
        <f t="shared" si="10"/>
        <v>92.622731967557357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23115.146974789128</v>
      </c>
      <c r="F80" s="55">
        <v>37137.398170170272</v>
      </c>
      <c r="G80" s="56">
        <v>60252.545144959397</v>
      </c>
      <c r="H80" s="54">
        <v>398</v>
      </c>
      <c r="I80" s="55">
        <v>398</v>
      </c>
      <c r="J80" s="56">
        <v>796</v>
      </c>
      <c r="K80" s="54">
        <v>0</v>
      </c>
      <c r="L80" s="55">
        <v>0</v>
      </c>
      <c r="M80" s="56">
        <v>0</v>
      </c>
      <c r="N80" s="3">
        <v>0.26888082745660163</v>
      </c>
      <c r="O80" s="3">
        <v>0.43199095210043587</v>
      </c>
      <c r="P80" s="4">
        <v>0.35043588977851875</v>
      </c>
      <c r="Q80" s="41"/>
      <c r="R80" s="57">
        <f t="shared" si="8"/>
        <v>58.078258730625947</v>
      </c>
      <c r="S80" s="57">
        <f t="shared" si="9"/>
        <v>93.310045653694146</v>
      </c>
      <c r="T80" s="57">
        <f t="shared" si="10"/>
        <v>75.694152192160047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20153.452348390438</v>
      </c>
      <c r="F81" s="55">
        <v>34895.412767197944</v>
      </c>
      <c r="G81" s="56">
        <v>55048.865115588385</v>
      </c>
      <c r="H81" s="54">
        <v>398</v>
      </c>
      <c r="I81" s="55">
        <v>398</v>
      </c>
      <c r="J81" s="56">
        <v>796</v>
      </c>
      <c r="K81" s="54">
        <v>0</v>
      </c>
      <c r="L81" s="55">
        <v>0</v>
      </c>
      <c r="M81" s="56">
        <v>0</v>
      </c>
      <c r="N81" s="3">
        <v>0.23442969882270656</v>
      </c>
      <c r="O81" s="3">
        <v>0.40591165046526551</v>
      </c>
      <c r="P81" s="4">
        <v>0.32017067464398608</v>
      </c>
      <c r="Q81" s="41"/>
      <c r="R81" s="57">
        <f t="shared" si="8"/>
        <v>50.636814945704614</v>
      </c>
      <c r="S81" s="57">
        <f t="shared" si="9"/>
        <v>87.676916500497342</v>
      </c>
      <c r="T81" s="57">
        <f t="shared" si="10"/>
        <v>69.156865723100992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17863.896952181807</v>
      </c>
      <c r="F82" s="55">
        <v>33024.85315999599</v>
      </c>
      <c r="G82" s="56">
        <v>50888.750112177797</v>
      </c>
      <c r="H82" s="54">
        <v>390</v>
      </c>
      <c r="I82" s="55">
        <v>390</v>
      </c>
      <c r="J82" s="56">
        <v>780</v>
      </c>
      <c r="K82" s="54">
        <v>0</v>
      </c>
      <c r="L82" s="55">
        <v>0</v>
      </c>
      <c r="M82" s="56">
        <v>0</v>
      </c>
      <c r="N82" s="3">
        <v>0.21205955546274699</v>
      </c>
      <c r="O82" s="3">
        <v>0.39203291975303883</v>
      </c>
      <c r="P82" s="4">
        <v>0.3020462376078929</v>
      </c>
      <c r="Q82" s="41"/>
      <c r="R82" s="57">
        <f t="shared" si="8"/>
        <v>45.804863979953353</v>
      </c>
      <c r="S82" s="57">
        <f t="shared" si="9"/>
        <v>84.679110666656385</v>
      </c>
      <c r="T82" s="57">
        <f t="shared" si="10"/>
        <v>65.241987323304869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13827.706114275068</v>
      </c>
      <c r="F83" s="55">
        <v>25334.35176911423</v>
      </c>
      <c r="G83" s="56">
        <v>39162.057883389294</v>
      </c>
      <c r="H83" s="54">
        <v>398</v>
      </c>
      <c r="I83" s="55">
        <v>398</v>
      </c>
      <c r="J83" s="56">
        <v>796</v>
      </c>
      <c r="K83" s="54">
        <v>0</v>
      </c>
      <c r="L83" s="55">
        <v>0</v>
      </c>
      <c r="M83" s="56">
        <v>0</v>
      </c>
      <c r="N83" s="3">
        <v>0.16084713049361468</v>
      </c>
      <c r="O83" s="3">
        <v>0.29469513969284189</v>
      </c>
      <c r="P83" s="4">
        <v>0.22777113509322827</v>
      </c>
      <c r="Q83" s="41"/>
      <c r="R83" s="57">
        <f t="shared" si="8"/>
        <v>34.742980186620777</v>
      </c>
      <c r="S83" s="57">
        <f t="shared" si="9"/>
        <v>63.654150173653846</v>
      </c>
      <c r="T83" s="57">
        <f t="shared" si="10"/>
        <v>49.198565180137301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7430.7143059763066</v>
      </c>
      <c r="F84" s="60">
        <v>10189.999999943595</v>
      </c>
      <c r="G84" s="61">
        <v>17620.714305919901</v>
      </c>
      <c r="H84" s="66">
        <v>398</v>
      </c>
      <c r="I84" s="60">
        <v>398</v>
      </c>
      <c r="J84" s="56">
        <v>796</v>
      </c>
      <c r="K84" s="66">
        <v>0</v>
      </c>
      <c r="L84" s="60">
        <v>0</v>
      </c>
      <c r="M84" s="56">
        <v>0</v>
      </c>
      <c r="N84" s="6">
        <v>8.643581688507708E-2</v>
      </c>
      <c r="O84" s="6">
        <v>0.11853247720016279</v>
      </c>
      <c r="P84" s="7">
        <v>0.10248414704261993</v>
      </c>
      <c r="Q84" s="41"/>
      <c r="R84" s="57">
        <f t="shared" si="8"/>
        <v>18.670136447176649</v>
      </c>
      <c r="S84" s="57">
        <f t="shared" si="9"/>
        <v>25.603015075235163</v>
      </c>
      <c r="T84" s="57">
        <f t="shared" si="10"/>
        <v>22.136575761205904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2649.7812479856966</v>
      </c>
      <c r="F85" s="55">
        <v>4790.2612811939043</v>
      </c>
      <c r="G85" s="64">
        <v>7440.0425291796009</v>
      </c>
      <c r="H85" s="68">
        <v>88</v>
      </c>
      <c r="I85" s="63">
        <v>102</v>
      </c>
      <c r="J85" s="64">
        <v>190</v>
      </c>
      <c r="K85" s="68">
        <v>0</v>
      </c>
      <c r="L85" s="63">
        <v>0</v>
      </c>
      <c r="M85" s="64">
        <v>0</v>
      </c>
      <c r="N85" s="3">
        <v>0.13940347474672227</v>
      </c>
      <c r="O85" s="3">
        <v>0.21742289765767539</v>
      </c>
      <c r="P85" s="4">
        <v>0.18128758599365499</v>
      </c>
      <c r="Q85" s="41"/>
      <c r="R85" s="57">
        <f t="shared" si="8"/>
        <v>30.111150545292006</v>
      </c>
      <c r="S85" s="57">
        <f t="shared" si="9"/>
        <v>46.963345894057888</v>
      </c>
      <c r="T85" s="57">
        <f t="shared" si="10"/>
        <v>39.158118574629476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2420.5959118012602</v>
      </c>
      <c r="F86" s="60">
        <v>4262.0000000028394</v>
      </c>
      <c r="G86" s="61">
        <v>6682.5959118040992</v>
      </c>
      <c r="H86" s="69">
        <v>88</v>
      </c>
      <c r="I86" s="60">
        <v>102</v>
      </c>
      <c r="J86" s="61">
        <v>190</v>
      </c>
      <c r="K86" s="69">
        <v>0</v>
      </c>
      <c r="L86" s="60">
        <v>0</v>
      </c>
      <c r="M86" s="61">
        <v>0</v>
      </c>
      <c r="N86" s="6">
        <v>0.12734616539358481</v>
      </c>
      <c r="O86" s="6">
        <v>0.1934458968773983</v>
      </c>
      <c r="P86" s="7">
        <v>0.16283128440068467</v>
      </c>
      <c r="Q86" s="41"/>
      <c r="R86" s="57">
        <f t="shared" si="8"/>
        <v>27.506771725014321</v>
      </c>
      <c r="S86" s="57">
        <f t="shared" si="9"/>
        <v>41.784313725518032</v>
      </c>
      <c r="T86" s="57">
        <f t="shared" si="10"/>
        <v>35.171557430547892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1934580.4119761346</v>
      </c>
    </row>
    <row r="91" spans="2:20" x14ac:dyDescent="0.25">
      <c r="C91" t="s">
        <v>109</v>
      </c>
      <c r="D91" s="75">
        <f>SUMPRODUCT(((((J5:J86)*216)+((M5:M86)*248))*((D5:D86))/1000))</f>
        <v>7325502.7635199986</v>
      </c>
    </row>
    <row r="92" spans="2:20" x14ac:dyDescent="0.25">
      <c r="C92" t="s">
        <v>108</v>
      </c>
      <c r="D92" s="39">
        <f>+D90/D91</f>
        <v>0.26408841473790445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topLeftCell="A65" zoomScale="75" zoomScaleNormal="75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+'[1]17'!$G$176</f>
        <v>0.34935358504891884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536.99999999733666</v>
      </c>
      <c r="F5" s="55">
        <v>3683.3470999407286</v>
      </c>
      <c r="G5" s="56">
        <v>4220.3470999380652</v>
      </c>
      <c r="H5" s="55">
        <v>196</v>
      </c>
      <c r="I5" s="55">
        <v>174</v>
      </c>
      <c r="J5" s="56">
        <v>370</v>
      </c>
      <c r="K5" s="55">
        <v>0</v>
      </c>
      <c r="L5" s="55">
        <v>0</v>
      </c>
      <c r="M5" s="56">
        <v>0</v>
      </c>
      <c r="N5" s="32">
        <v>1.2684240362748882E-2</v>
      </c>
      <c r="O5" s="32">
        <v>9.8003062471815894E-2</v>
      </c>
      <c r="P5" s="33">
        <v>5.2807145895120935E-2</v>
      </c>
      <c r="Q5" s="41"/>
      <c r="R5" s="57">
        <f>+E5/(H5+K5)</f>
        <v>2.7397959183537584</v>
      </c>
      <c r="S5" s="57">
        <f t="shared" ref="S5" si="0">+F5/(I5+L5)</f>
        <v>21.168661493912232</v>
      </c>
      <c r="T5" s="57">
        <f t="shared" ref="T5" si="1">+G5/(J5+M5)</f>
        <v>11.406343513346123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1047.4757082155279</v>
      </c>
      <c r="F6" s="55">
        <v>6632.0231976217692</v>
      </c>
      <c r="G6" s="56">
        <v>7679.4989058372976</v>
      </c>
      <c r="H6" s="55">
        <v>194</v>
      </c>
      <c r="I6" s="55">
        <v>178</v>
      </c>
      <c r="J6" s="56">
        <v>372</v>
      </c>
      <c r="K6" s="55">
        <v>0</v>
      </c>
      <c r="L6" s="55">
        <v>0</v>
      </c>
      <c r="M6" s="56">
        <v>0</v>
      </c>
      <c r="N6" s="32">
        <v>2.4997033892123138E-2</v>
      </c>
      <c r="O6" s="32">
        <v>0.17249332078708304</v>
      </c>
      <c r="P6" s="33">
        <v>9.55732141805717E-2</v>
      </c>
      <c r="Q6" s="41"/>
      <c r="R6" s="57">
        <f t="shared" ref="R6:R70" si="2">+E6/(H6+K6)</f>
        <v>5.399359320698597</v>
      </c>
      <c r="S6" s="57">
        <f t="shared" ref="S6:S70" si="3">+F6/(I6+L6)</f>
        <v>37.258557290009939</v>
      </c>
      <c r="T6" s="57">
        <f t="shared" ref="T6:T70" si="4">+G6/(J6+M6)</f>
        <v>20.643814263003488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1347.4446721584343</v>
      </c>
      <c r="F7" s="55">
        <v>8338.5326558707038</v>
      </c>
      <c r="G7" s="56">
        <v>9685.9773280291374</v>
      </c>
      <c r="H7" s="55">
        <v>205</v>
      </c>
      <c r="I7" s="55">
        <v>182</v>
      </c>
      <c r="J7" s="56">
        <v>387</v>
      </c>
      <c r="K7" s="55">
        <v>0</v>
      </c>
      <c r="L7" s="55">
        <v>0</v>
      </c>
      <c r="M7" s="56">
        <v>0</v>
      </c>
      <c r="N7" s="32">
        <v>3.0430096480542779E-2</v>
      </c>
      <c r="O7" s="32">
        <v>0.21211163654534756</v>
      </c>
      <c r="P7" s="33">
        <v>0.11587206105882306</v>
      </c>
      <c r="Q7" s="41"/>
      <c r="R7" s="57">
        <f t="shared" si="2"/>
        <v>6.5729008397972404</v>
      </c>
      <c r="S7" s="57">
        <f t="shared" si="3"/>
        <v>45.816113493795079</v>
      </c>
      <c r="T7" s="57">
        <f t="shared" si="4"/>
        <v>25.028365188705781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1597.0024235480669</v>
      </c>
      <c r="F8" s="55">
        <v>9801.9416220388521</v>
      </c>
      <c r="G8" s="56">
        <v>11398.944045586919</v>
      </c>
      <c r="H8" s="55">
        <v>205</v>
      </c>
      <c r="I8" s="55">
        <v>181</v>
      </c>
      <c r="J8" s="56">
        <v>386</v>
      </c>
      <c r="K8" s="55">
        <v>0</v>
      </c>
      <c r="L8" s="55">
        <v>0</v>
      </c>
      <c r="M8" s="56">
        <v>0</v>
      </c>
      <c r="N8" s="32">
        <v>3.6065998725114429E-2</v>
      </c>
      <c r="O8" s="32">
        <v>0.25071469260381757</v>
      </c>
      <c r="P8" s="33">
        <v>0.13671732927445451</v>
      </c>
      <c r="Q8" s="41"/>
      <c r="R8" s="57">
        <f t="shared" si="2"/>
        <v>7.7902557246247168</v>
      </c>
      <c r="S8" s="57">
        <f t="shared" si="3"/>
        <v>54.154373602424599</v>
      </c>
      <c r="T8" s="57">
        <f t="shared" si="4"/>
        <v>29.530943123282174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2355.1913509163896</v>
      </c>
      <c r="F9" s="55">
        <v>11907.617279554324</v>
      </c>
      <c r="G9" s="56">
        <v>14262.808630470714</v>
      </c>
      <c r="H9" s="55">
        <v>205</v>
      </c>
      <c r="I9" s="55">
        <v>179</v>
      </c>
      <c r="J9" s="56">
        <v>384</v>
      </c>
      <c r="K9" s="55">
        <v>0</v>
      </c>
      <c r="L9" s="55">
        <v>0</v>
      </c>
      <c r="M9" s="56">
        <v>0</v>
      </c>
      <c r="N9" s="32">
        <v>5.3188603227560742E-2</v>
      </c>
      <c r="O9" s="32">
        <v>0.30797685908220374</v>
      </c>
      <c r="P9" s="33">
        <v>0.17195708707646984</v>
      </c>
      <c r="Q9" s="41"/>
      <c r="R9" s="57">
        <f t="shared" si="2"/>
        <v>11.48873829715312</v>
      </c>
      <c r="S9" s="57">
        <f t="shared" si="3"/>
        <v>66.523001561756004</v>
      </c>
      <c r="T9" s="57">
        <f t="shared" si="4"/>
        <v>37.142730808517484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2629.0738072320596</v>
      </c>
      <c r="F10" s="55">
        <v>13532.941032227409</v>
      </c>
      <c r="G10" s="56">
        <v>16162.014839459469</v>
      </c>
      <c r="H10" s="55">
        <v>207</v>
      </c>
      <c r="I10" s="55">
        <v>178</v>
      </c>
      <c r="J10" s="56">
        <v>385</v>
      </c>
      <c r="K10" s="55">
        <v>0</v>
      </c>
      <c r="L10" s="55">
        <v>0</v>
      </c>
      <c r="M10" s="56">
        <v>0</v>
      </c>
      <c r="N10" s="32">
        <v>5.8800183557703965E-2</v>
      </c>
      <c r="O10" s="32">
        <v>0.35198036392601456</v>
      </c>
      <c r="P10" s="33">
        <v>0.19434842279292291</v>
      </c>
      <c r="Q10" s="41"/>
      <c r="R10" s="57">
        <f t="shared" si="2"/>
        <v>12.700839648464056</v>
      </c>
      <c r="S10" s="57">
        <f t="shared" si="3"/>
        <v>76.027758608019155</v>
      </c>
      <c r="T10" s="57">
        <f t="shared" si="4"/>
        <v>41.97925932327135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3989.0171965551704</v>
      </c>
      <c r="F11" s="55">
        <v>16631.183344031844</v>
      </c>
      <c r="G11" s="56">
        <v>20620.200540587015</v>
      </c>
      <c r="H11" s="55">
        <v>205</v>
      </c>
      <c r="I11" s="55">
        <v>179</v>
      </c>
      <c r="J11" s="56">
        <v>384</v>
      </c>
      <c r="K11" s="55">
        <v>0</v>
      </c>
      <c r="L11" s="55">
        <v>0</v>
      </c>
      <c r="M11" s="56">
        <v>0</v>
      </c>
      <c r="N11" s="32">
        <v>9.008620588426311E-2</v>
      </c>
      <c r="O11" s="32">
        <v>0.43014647589571292</v>
      </c>
      <c r="P11" s="33">
        <v>0.24860388383230872</v>
      </c>
      <c r="Q11" s="41"/>
      <c r="R11" s="57">
        <f t="shared" si="2"/>
        <v>19.458620471000831</v>
      </c>
      <c r="S11" s="57">
        <f t="shared" si="3"/>
        <v>92.911638793473983</v>
      </c>
      <c r="T11" s="57">
        <f t="shared" si="4"/>
        <v>53.698438907778687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4261.6534869322286</v>
      </c>
      <c r="F12" s="55">
        <v>16929.955424458763</v>
      </c>
      <c r="G12" s="56">
        <v>21191.608911390991</v>
      </c>
      <c r="H12" s="55">
        <v>212</v>
      </c>
      <c r="I12" s="55">
        <v>188</v>
      </c>
      <c r="J12" s="56">
        <v>400</v>
      </c>
      <c r="K12" s="55">
        <v>0</v>
      </c>
      <c r="L12" s="55">
        <v>0</v>
      </c>
      <c r="M12" s="56">
        <v>0</v>
      </c>
      <c r="N12" s="32">
        <v>9.306545874677298E-2</v>
      </c>
      <c r="O12" s="32">
        <v>0.41691182585842107</v>
      </c>
      <c r="P12" s="33">
        <v>0.2452732512892476</v>
      </c>
      <c r="Q12" s="41"/>
      <c r="R12" s="57">
        <f t="shared" si="2"/>
        <v>20.102139089302966</v>
      </c>
      <c r="S12" s="57">
        <f t="shared" si="3"/>
        <v>90.052954385418957</v>
      </c>
      <c r="T12" s="57">
        <f t="shared" si="4"/>
        <v>52.97902227847748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4386.0844521184717</v>
      </c>
      <c r="F13" s="55">
        <v>17185.910391242021</v>
      </c>
      <c r="G13" s="56">
        <v>21571.994843360495</v>
      </c>
      <c r="H13" s="55">
        <v>230</v>
      </c>
      <c r="I13" s="55">
        <v>188</v>
      </c>
      <c r="J13" s="56">
        <v>418</v>
      </c>
      <c r="K13" s="55">
        <v>0</v>
      </c>
      <c r="L13" s="55">
        <v>0</v>
      </c>
      <c r="M13" s="56">
        <v>0</v>
      </c>
      <c r="N13" s="32">
        <v>8.8286724076458767E-2</v>
      </c>
      <c r="O13" s="32">
        <v>0.42321489340134999</v>
      </c>
      <c r="P13" s="33">
        <v>0.23892427391636203</v>
      </c>
      <c r="Q13" s="41"/>
      <c r="R13" s="57">
        <f t="shared" si="2"/>
        <v>19.069932400515096</v>
      </c>
      <c r="S13" s="57">
        <f t="shared" si="3"/>
        <v>91.414416974691605</v>
      </c>
      <c r="T13" s="57">
        <f t="shared" si="4"/>
        <v>51.607643165934199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5575.4820266258084</v>
      </c>
      <c r="F14" s="55">
        <v>19485.561413396892</v>
      </c>
      <c r="G14" s="56">
        <v>25061.043440022702</v>
      </c>
      <c r="H14" s="55">
        <v>216</v>
      </c>
      <c r="I14" s="55">
        <v>194</v>
      </c>
      <c r="J14" s="56">
        <v>410</v>
      </c>
      <c r="K14" s="55">
        <v>0</v>
      </c>
      <c r="L14" s="55">
        <v>0</v>
      </c>
      <c r="M14" s="56">
        <v>0</v>
      </c>
      <c r="N14" s="32">
        <v>0.11950192958302916</v>
      </c>
      <c r="O14" s="32">
        <v>0.46500480654345389</v>
      </c>
      <c r="P14" s="33">
        <v>0.28298377868137647</v>
      </c>
      <c r="Q14" s="41"/>
      <c r="R14" s="57">
        <f t="shared" si="2"/>
        <v>25.8124167899343</v>
      </c>
      <c r="S14" s="57">
        <f t="shared" si="3"/>
        <v>100.44103821338604</v>
      </c>
      <c r="T14" s="57">
        <f t="shared" si="4"/>
        <v>61.124496195177322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11611.314932332672</v>
      </c>
      <c r="F15" s="55">
        <v>27021.578223876448</v>
      </c>
      <c r="G15" s="56">
        <v>38632.893156209117</v>
      </c>
      <c r="H15" s="55">
        <v>216</v>
      </c>
      <c r="I15" s="55">
        <v>193</v>
      </c>
      <c r="J15" s="56">
        <v>409</v>
      </c>
      <c r="K15" s="55">
        <v>156</v>
      </c>
      <c r="L15" s="55">
        <v>151</v>
      </c>
      <c r="M15" s="56">
        <v>307</v>
      </c>
      <c r="N15" s="32">
        <v>0.13605309022699513</v>
      </c>
      <c r="O15" s="32">
        <v>0.34145746845779984</v>
      </c>
      <c r="P15" s="33">
        <v>0.2348789710372636</v>
      </c>
      <c r="Q15" s="41"/>
      <c r="R15" s="57">
        <f t="shared" si="2"/>
        <v>31.213212183689979</v>
      </c>
      <c r="S15" s="57">
        <f t="shared" si="3"/>
        <v>78.551099488012923</v>
      </c>
      <c r="T15" s="57">
        <f t="shared" si="4"/>
        <v>53.956554687442903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20450.794069693791</v>
      </c>
      <c r="F16" s="55">
        <v>57144.889645889329</v>
      </c>
      <c r="G16" s="56">
        <v>77595.683715583116</v>
      </c>
      <c r="H16" s="55">
        <v>317</v>
      </c>
      <c r="I16" s="55">
        <v>312</v>
      </c>
      <c r="J16" s="56">
        <v>629</v>
      </c>
      <c r="K16" s="55">
        <v>269</v>
      </c>
      <c r="L16" s="55">
        <v>248</v>
      </c>
      <c r="M16" s="56">
        <v>517</v>
      </c>
      <c r="N16" s="32">
        <v>0.15128117284363379</v>
      </c>
      <c r="O16" s="32">
        <v>0.44334106291808378</v>
      </c>
      <c r="P16" s="33">
        <v>0.29383400377000574</v>
      </c>
      <c r="Q16" s="41"/>
      <c r="R16" s="57">
        <f t="shared" si="2"/>
        <v>34.898965989238555</v>
      </c>
      <c r="S16" s="57">
        <f t="shared" si="3"/>
        <v>102.04444579623095</v>
      </c>
      <c r="T16" s="57">
        <f t="shared" si="4"/>
        <v>67.710020694226102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23547.049844073659</v>
      </c>
      <c r="F17" s="55">
        <v>58886.990495691665</v>
      </c>
      <c r="G17" s="56">
        <v>82434.040339765328</v>
      </c>
      <c r="H17" s="55">
        <v>321</v>
      </c>
      <c r="I17" s="55">
        <v>311</v>
      </c>
      <c r="J17" s="56">
        <v>632</v>
      </c>
      <c r="K17" s="55">
        <v>269</v>
      </c>
      <c r="L17" s="55">
        <v>243</v>
      </c>
      <c r="M17" s="56">
        <v>512</v>
      </c>
      <c r="N17" s="32">
        <v>0.17307898568206559</v>
      </c>
      <c r="O17" s="32">
        <v>0.46207619660775007</v>
      </c>
      <c r="P17" s="33">
        <v>0.31285690558873774</v>
      </c>
      <c r="Q17" s="41"/>
      <c r="R17" s="57">
        <f t="shared" si="2"/>
        <v>39.910253973006199</v>
      </c>
      <c r="S17" s="57">
        <f t="shared" si="3"/>
        <v>106.29420667092359</v>
      </c>
      <c r="T17" s="57">
        <f t="shared" si="4"/>
        <v>72.057727569724932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36792.900109095302</v>
      </c>
      <c r="F18" s="55">
        <v>64554.879631622061</v>
      </c>
      <c r="G18" s="56">
        <v>101347.77974071736</v>
      </c>
      <c r="H18" s="55">
        <v>320</v>
      </c>
      <c r="I18" s="55">
        <v>332</v>
      </c>
      <c r="J18" s="56">
        <v>652</v>
      </c>
      <c r="K18" s="55">
        <v>269</v>
      </c>
      <c r="L18" s="55">
        <v>230</v>
      </c>
      <c r="M18" s="56">
        <v>499</v>
      </c>
      <c r="N18" s="32">
        <v>0.27087063511613835</v>
      </c>
      <c r="O18" s="32">
        <v>0.50138933478021364</v>
      </c>
      <c r="P18" s="33">
        <v>0.38304576142441482</v>
      </c>
      <c r="Q18" s="41"/>
      <c r="R18" s="57">
        <f t="shared" si="2"/>
        <v>62.466723444983536</v>
      </c>
      <c r="S18" s="57">
        <f t="shared" si="3"/>
        <v>114.86633386409619</v>
      </c>
      <c r="T18" s="57">
        <f t="shared" si="4"/>
        <v>88.051937220432109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53267.561887972864</v>
      </c>
      <c r="F19" s="55">
        <v>70362.048115935162</v>
      </c>
      <c r="G19" s="56">
        <v>123629.61000390802</v>
      </c>
      <c r="H19" s="55">
        <v>320</v>
      </c>
      <c r="I19" s="55">
        <v>339</v>
      </c>
      <c r="J19" s="56">
        <v>659</v>
      </c>
      <c r="K19" s="55">
        <v>269</v>
      </c>
      <c r="L19" s="55">
        <v>214</v>
      </c>
      <c r="M19" s="56">
        <v>483</v>
      </c>
      <c r="N19" s="32">
        <v>0.39215767925063949</v>
      </c>
      <c r="O19" s="32">
        <v>0.55712016307670209</v>
      </c>
      <c r="P19" s="33">
        <v>0.47163832175085463</v>
      </c>
      <c r="Q19" s="41"/>
      <c r="R19" s="57">
        <f t="shared" si="2"/>
        <v>90.43728673679604</v>
      </c>
      <c r="S19" s="57">
        <f t="shared" si="3"/>
        <v>127.23697670151024</v>
      </c>
      <c r="T19" s="57">
        <f t="shared" si="4"/>
        <v>108.25710157960422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81688.587211846141</v>
      </c>
      <c r="F20" s="55">
        <v>95324.612270615762</v>
      </c>
      <c r="G20" s="56">
        <v>177013.1994824619</v>
      </c>
      <c r="H20" s="55">
        <v>393</v>
      </c>
      <c r="I20" s="55">
        <v>424</v>
      </c>
      <c r="J20" s="56">
        <v>817</v>
      </c>
      <c r="K20" s="55">
        <v>269</v>
      </c>
      <c r="L20" s="55">
        <v>221</v>
      </c>
      <c r="M20" s="56">
        <v>490</v>
      </c>
      <c r="N20" s="32">
        <v>0.53884292356099039</v>
      </c>
      <c r="O20" s="32">
        <v>0.65115998326831903</v>
      </c>
      <c r="P20" s="33">
        <v>0.59401997195381728</v>
      </c>
      <c r="Q20" s="41"/>
      <c r="R20" s="57">
        <f t="shared" si="2"/>
        <v>123.39665741970717</v>
      </c>
      <c r="S20" s="57">
        <f t="shared" si="3"/>
        <v>147.79009654359032</v>
      </c>
      <c r="T20" s="57">
        <f t="shared" si="4"/>
        <v>135.43473564075126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72525.291000736848</v>
      </c>
      <c r="F21" s="55">
        <v>94948.529500147415</v>
      </c>
      <c r="G21" s="56">
        <v>167473.82050088426</v>
      </c>
      <c r="H21" s="55">
        <v>391</v>
      </c>
      <c r="I21" s="55">
        <v>415</v>
      </c>
      <c r="J21" s="56">
        <v>806</v>
      </c>
      <c r="K21" s="55">
        <v>267</v>
      </c>
      <c r="L21" s="55">
        <v>223</v>
      </c>
      <c r="M21" s="56">
        <v>490</v>
      </c>
      <c r="N21" s="32">
        <v>0.48134551211065657</v>
      </c>
      <c r="O21" s="32">
        <v>0.6550704375493116</v>
      </c>
      <c r="P21" s="33">
        <v>0.56652488532719558</v>
      </c>
      <c r="Q21" s="41"/>
      <c r="R21" s="57">
        <f t="shared" si="2"/>
        <v>110.22080699200129</v>
      </c>
      <c r="S21" s="57">
        <f t="shared" si="3"/>
        <v>148.8221465519552</v>
      </c>
      <c r="T21" s="57">
        <f t="shared" si="4"/>
        <v>129.22362692969466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71967.063536833099</v>
      </c>
      <c r="F22" s="55">
        <v>87628.56065439526</v>
      </c>
      <c r="G22" s="56">
        <v>159595.62419122836</v>
      </c>
      <c r="H22" s="55">
        <v>389</v>
      </c>
      <c r="I22" s="55">
        <v>418</v>
      </c>
      <c r="J22" s="56">
        <v>807</v>
      </c>
      <c r="K22" s="55">
        <v>267</v>
      </c>
      <c r="L22" s="55">
        <v>223</v>
      </c>
      <c r="M22" s="56">
        <v>490</v>
      </c>
      <c r="N22" s="32">
        <v>0.4790140011770041</v>
      </c>
      <c r="O22" s="32">
        <v>0.60187758018569193</v>
      </c>
      <c r="P22" s="33">
        <v>0.53948059774205748</v>
      </c>
      <c r="Q22" s="41"/>
      <c r="R22" s="57">
        <f t="shared" si="2"/>
        <v>109.70588953785533</v>
      </c>
      <c r="S22" s="57">
        <f t="shared" si="3"/>
        <v>136.70602286177109</v>
      </c>
      <c r="T22" s="57">
        <f t="shared" si="4"/>
        <v>123.04982589917375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73149.104490019352</v>
      </c>
      <c r="F23" s="55">
        <v>66163.555459190276</v>
      </c>
      <c r="G23" s="56">
        <v>139312.65994920963</v>
      </c>
      <c r="H23" s="55">
        <v>402</v>
      </c>
      <c r="I23" s="55">
        <v>421</v>
      </c>
      <c r="J23" s="56">
        <v>823</v>
      </c>
      <c r="K23" s="55">
        <v>261</v>
      </c>
      <c r="L23" s="55">
        <v>223</v>
      </c>
      <c r="M23" s="56">
        <v>484</v>
      </c>
      <c r="N23" s="32">
        <v>0.48264122783068986</v>
      </c>
      <c r="O23" s="32">
        <v>0.45243131468264686</v>
      </c>
      <c r="P23" s="33">
        <v>0.46780611131366562</v>
      </c>
      <c r="Q23" s="41"/>
      <c r="R23" s="57">
        <f t="shared" si="2"/>
        <v>110.33047434392059</v>
      </c>
      <c r="S23" s="57">
        <f t="shared" si="3"/>
        <v>102.73844015402217</v>
      </c>
      <c r="T23" s="57">
        <f t="shared" si="4"/>
        <v>106.58964035899741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70811.665925616049</v>
      </c>
      <c r="F24" s="55">
        <v>59574.164472810313</v>
      </c>
      <c r="G24" s="56">
        <v>130385.83039842636</v>
      </c>
      <c r="H24" s="55">
        <v>395</v>
      </c>
      <c r="I24" s="55">
        <v>414</v>
      </c>
      <c r="J24" s="56">
        <v>809</v>
      </c>
      <c r="K24" s="55">
        <v>266</v>
      </c>
      <c r="L24" s="55">
        <v>223</v>
      </c>
      <c r="M24" s="56">
        <v>489</v>
      </c>
      <c r="N24" s="32">
        <v>0.46805870872518673</v>
      </c>
      <c r="O24" s="32">
        <v>0.41162846493291078</v>
      </c>
      <c r="P24" s="33">
        <v>0.44046886113732486</v>
      </c>
      <c r="Q24" s="41"/>
      <c r="R24" s="57">
        <f t="shared" si="2"/>
        <v>107.12808763330719</v>
      </c>
      <c r="S24" s="57">
        <f t="shared" si="3"/>
        <v>93.523021150408653</v>
      </c>
      <c r="T24" s="57">
        <f t="shared" si="4"/>
        <v>100.4513331266767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67257.037009005406</v>
      </c>
      <c r="F25" s="55">
        <v>57999.587660741243</v>
      </c>
      <c r="G25" s="56">
        <v>125256.62466974664</v>
      </c>
      <c r="H25" s="55">
        <v>387</v>
      </c>
      <c r="I25" s="55">
        <v>413</v>
      </c>
      <c r="J25" s="56">
        <v>800</v>
      </c>
      <c r="K25" s="55">
        <v>274</v>
      </c>
      <c r="L25" s="55">
        <v>223</v>
      </c>
      <c r="M25" s="56">
        <v>497</v>
      </c>
      <c r="N25" s="32">
        <v>0.44381194246559025</v>
      </c>
      <c r="O25" s="32">
        <v>0.40134789955672362</v>
      </c>
      <c r="P25" s="33">
        <v>0.42308422957057668</v>
      </c>
      <c r="Q25" s="41"/>
      <c r="R25" s="57">
        <f t="shared" si="2"/>
        <v>101.75043420424419</v>
      </c>
      <c r="S25" s="57">
        <f t="shared" si="3"/>
        <v>91.194320221291264</v>
      </c>
      <c r="T25" s="57">
        <f t="shared" si="4"/>
        <v>96.57411308384475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65083.624164572539</v>
      </c>
      <c r="F26" s="55">
        <v>54091.920949575178</v>
      </c>
      <c r="G26" s="56">
        <v>119175.54511414771</v>
      </c>
      <c r="H26" s="55">
        <v>370</v>
      </c>
      <c r="I26" s="55">
        <v>426</v>
      </c>
      <c r="J26" s="56">
        <v>796</v>
      </c>
      <c r="K26" s="55">
        <v>284</v>
      </c>
      <c r="L26" s="55">
        <v>223</v>
      </c>
      <c r="M26" s="56">
        <v>507</v>
      </c>
      <c r="N26" s="32">
        <v>0.43287501439669934</v>
      </c>
      <c r="O26" s="32">
        <v>0.36717296327433602</v>
      </c>
      <c r="P26" s="33">
        <v>0.40035859978146321</v>
      </c>
      <c r="Q26" s="41"/>
      <c r="R26" s="57">
        <f t="shared" si="2"/>
        <v>99.516244899958011</v>
      </c>
      <c r="S26" s="57">
        <f t="shared" si="3"/>
        <v>83.346565407665921</v>
      </c>
      <c r="T26" s="57">
        <f t="shared" si="4"/>
        <v>91.462429097580738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59950.47419681961</v>
      </c>
      <c r="F27" s="55">
        <v>46367.65064721457</v>
      </c>
      <c r="G27" s="56">
        <v>106318.12484403417</v>
      </c>
      <c r="H27" s="55">
        <v>364</v>
      </c>
      <c r="I27" s="55">
        <v>432</v>
      </c>
      <c r="J27" s="56">
        <v>796</v>
      </c>
      <c r="K27" s="55">
        <v>308</v>
      </c>
      <c r="L27" s="55">
        <v>213</v>
      </c>
      <c r="M27" s="56">
        <v>521</v>
      </c>
      <c r="N27" s="32">
        <v>0.38675729121606378</v>
      </c>
      <c r="O27" s="32">
        <v>0.31729108944554779</v>
      </c>
      <c r="P27" s="33">
        <v>0.3530474618256853</v>
      </c>
      <c r="Q27" s="41"/>
      <c r="R27" s="57">
        <f t="shared" si="2"/>
        <v>89.212015173838708</v>
      </c>
      <c r="S27" s="57">
        <f t="shared" si="3"/>
        <v>71.887830460797787</v>
      </c>
      <c r="T27" s="57">
        <f t="shared" si="4"/>
        <v>80.727505576335744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15477.839015078351</v>
      </c>
      <c r="F28" s="55">
        <v>20820.129656907477</v>
      </c>
      <c r="G28" s="56">
        <v>36297.968671985829</v>
      </c>
      <c r="H28" s="55">
        <v>218</v>
      </c>
      <c r="I28" s="55">
        <v>210</v>
      </c>
      <c r="J28" s="56">
        <v>428</v>
      </c>
      <c r="K28" s="55">
        <v>0</v>
      </c>
      <c r="L28" s="55">
        <v>0</v>
      </c>
      <c r="M28" s="56">
        <v>0</v>
      </c>
      <c r="N28" s="32">
        <v>0.32870028489378078</v>
      </c>
      <c r="O28" s="32">
        <v>0.45899756739214015</v>
      </c>
      <c r="P28" s="33">
        <v>0.39263119453082629</v>
      </c>
      <c r="Q28" s="41"/>
      <c r="R28" s="57">
        <f t="shared" si="2"/>
        <v>70.999261537056654</v>
      </c>
      <c r="S28" s="57">
        <f t="shared" si="3"/>
        <v>99.143474556702273</v>
      </c>
      <c r="T28" s="57">
        <f t="shared" si="4"/>
        <v>84.808338018658475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13731.653708264061</v>
      </c>
      <c r="F29" s="55">
        <v>20936.129830633086</v>
      </c>
      <c r="G29" s="56">
        <v>34667.783538897143</v>
      </c>
      <c r="H29" s="55">
        <v>213</v>
      </c>
      <c r="I29" s="55">
        <v>207</v>
      </c>
      <c r="J29" s="56">
        <v>420</v>
      </c>
      <c r="K29" s="55">
        <v>0</v>
      </c>
      <c r="L29" s="55">
        <v>0</v>
      </c>
      <c r="M29" s="56">
        <v>0</v>
      </c>
      <c r="N29" s="32">
        <v>0.29846230456146888</v>
      </c>
      <c r="O29" s="32">
        <v>0.4682440917568681</v>
      </c>
      <c r="P29" s="33">
        <v>0.38214047110777277</v>
      </c>
      <c r="Q29" s="41"/>
      <c r="R29" s="57">
        <f t="shared" si="2"/>
        <v>64.467857785277275</v>
      </c>
      <c r="S29" s="57">
        <f t="shared" si="3"/>
        <v>101.14072381948351</v>
      </c>
      <c r="T29" s="57">
        <f t="shared" si="4"/>
        <v>82.542341759278912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13044.202277344632</v>
      </c>
      <c r="F30" s="55">
        <v>19678.774445027451</v>
      </c>
      <c r="G30" s="56">
        <v>32722.976722372085</v>
      </c>
      <c r="H30" s="55">
        <v>217</v>
      </c>
      <c r="I30" s="55">
        <v>221</v>
      </c>
      <c r="J30" s="56">
        <v>438</v>
      </c>
      <c r="K30" s="55">
        <v>0</v>
      </c>
      <c r="L30" s="55">
        <v>0</v>
      </c>
      <c r="M30" s="56">
        <v>0</v>
      </c>
      <c r="N30" s="32">
        <v>0.27829412607408754</v>
      </c>
      <c r="O30" s="32">
        <v>0.41224179749093876</v>
      </c>
      <c r="P30" s="33">
        <v>0.34587959498532983</v>
      </c>
      <c r="Q30" s="41"/>
      <c r="R30" s="57">
        <f t="shared" si="2"/>
        <v>60.11153123200291</v>
      </c>
      <c r="S30" s="57">
        <f t="shared" si="3"/>
        <v>89.044228258042764</v>
      </c>
      <c r="T30" s="57">
        <f t="shared" si="4"/>
        <v>74.70999251683125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11718.181176733788</v>
      </c>
      <c r="F31" s="55">
        <v>18792.855192761195</v>
      </c>
      <c r="G31" s="56">
        <v>30511.036369494985</v>
      </c>
      <c r="H31" s="55">
        <v>219</v>
      </c>
      <c r="I31" s="55">
        <v>229</v>
      </c>
      <c r="J31" s="56">
        <v>448</v>
      </c>
      <c r="K31" s="55">
        <v>0</v>
      </c>
      <c r="L31" s="55">
        <v>0</v>
      </c>
      <c r="M31" s="56">
        <v>0</v>
      </c>
      <c r="N31" s="32">
        <v>0.24772072502819609</v>
      </c>
      <c r="O31" s="32">
        <v>0.37992995295085707</v>
      </c>
      <c r="P31" s="33">
        <v>0.31530088840830628</v>
      </c>
      <c r="Q31" s="41"/>
      <c r="R31" s="57">
        <f t="shared" si="2"/>
        <v>53.507676606090357</v>
      </c>
      <c r="S31" s="57">
        <f t="shared" si="3"/>
        <v>82.064869837385132</v>
      </c>
      <c r="T31" s="57">
        <f t="shared" si="4"/>
        <v>68.104991896194164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10736.41051254716</v>
      </c>
      <c r="F32" s="55">
        <v>18027.094142643029</v>
      </c>
      <c r="G32" s="56">
        <v>28763.504655190191</v>
      </c>
      <c r="H32" s="55">
        <v>211</v>
      </c>
      <c r="I32" s="55">
        <v>229</v>
      </c>
      <c r="J32" s="56">
        <v>440</v>
      </c>
      <c r="K32" s="55">
        <v>0</v>
      </c>
      <c r="L32" s="55">
        <v>0</v>
      </c>
      <c r="M32" s="56">
        <v>0</v>
      </c>
      <c r="N32" s="32">
        <v>0.23557158400357994</v>
      </c>
      <c r="O32" s="32">
        <v>0.36444877370699963</v>
      </c>
      <c r="P32" s="33">
        <v>0.30264630319013247</v>
      </c>
      <c r="Q32" s="41"/>
      <c r="R32" s="57">
        <f t="shared" si="2"/>
        <v>50.883462144773269</v>
      </c>
      <c r="S32" s="57">
        <f t="shared" si="3"/>
        <v>78.720935120711914</v>
      </c>
      <c r="T32" s="57">
        <f t="shared" si="4"/>
        <v>65.37160148906861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7620.9072831017611</v>
      </c>
      <c r="F33" s="55">
        <v>13128.59470286085</v>
      </c>
      <c r="G33" s="56">
        <v>20749.501985962612</v>
      </c>
      <c r="H33" s="55">
        <v>218</v>
      </c>
      <c r="I33" s="55">
        <v>231</v>
      </c>
      <c r="J33" s="56">
        <v>449</v>
      </c>
      <c r="K33" s="55">
        <v>0</v>
      </c>
      <c r="L33" s="55">
        <v>0</v>
      </c>
      <c r="M33" s="56">
        <v>0</v>
      </c>
      <c r="N33" s="32">
        <v>0.16184393652526677</v>
      </c>
      <c r="O33" s="32">
        <v>0.26311918195568484</v>
      </c>
      <c r="P33" s="33">
        <v>0.21394768194715222</v>
      </c>
      <c r="Q33" s="41"/>
      <c r="R33" s="57">
        <f t="shared" si="2"/>
        <v>34.958290289457622</v>
      </c>
      <c r="S33" s="57">
        <f t="shared" si="3"/>
        <v>56.833743302427919</v>
      </c>
      <c r="T33" s="57">
        <f t="shared" si="4"/>
        <v>46.21269930058488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4213.4934940028115</v>
      </c>
      <c r="F34" s="55">
        <v>6017.706107306949</v>
      </c>
      <c r="G34" s="56">
        <v>10231.19960130976</v>
      </c>
      <c r="H34" s="55">
        <v>214</v>
      </c>
      <c r="I34" s="55">
        <v>227</v>
      </c>
      <c r="J34" s="56">
        <v>441</v>
      </c>
      <c r="K34" s="55">
        <v>0</v>
      </c>
      <c r="L34" s="55">
        <v>0</v>
      </c>
      <c r="M34" s="56">
        <v>0</v>
      </c>
      <c r="N34" s="32">
        <v>9.1153805252743414E-2</v>
      </c>
      <c r="O34" s="32">
        <v>0.12273017839996225</v>
      </c>
      <c r="P34" s="33">
        <v>0.10740740322194675</v>
      </c>
      <c r="Q34" s="41"/>
      <c r="R34" s="57">
        <f t="shared" si="2"/>
        <v>19.689221934592577</v>
      </c>
      <c r="S34" s="57">
        <f t="shared" si="3"/>
        <v>26.509718534391844</v>
      </c>
      <c r="T34" s="57">
        <f t="shared" si="4"/>
        <v>23.199999095940498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2297.3417093839589</v>
      </c>
      <c r="F35" s="55">
        <v>3434.1658329414877</v>
      </c>
      <c r="G35" s="56">
        <v>5731.5075423254466</v>
      </c>
      <c r="H35" s="55">
        <v>218</v>
      </c>
      <c r="I35" s="55">
        <v>229</v>
      </c>
      <c r="J35" s="56">
        <v>447</v>
      </c>
      <c r="K35" s="55">
        <v>0</v>
      </c>
      <c r="L35" s="55">
        <v>0</v>
      </c>
      <c r="M35" s="56">
        <v>0</v>
      </c>
      <c r="N35" s="32">
        <v>4.878826260159614E-2</v>
      </c>
      <c r="O35" s="32">
        <v>6.9427580319858642E-2</v>
      </c>
      <c r="P35" s="33">
        <v>5.9361872797305565E-2</v>
      </c>
      <c r="Q35" s="41"/>
      <c r="R35" s="57">
        <f t="shared" si="2"/>
        <v>10.538264721944765</v>
      </c>
      <c r="S35" s="57">
        <f t="shared" si="3"/>
        <v>14.996357349089466</v>
      </c>
      <c r="T35" s="57">
        <f t="shared" si="4"/>
        <v>12.822164524218001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552.42734502164649</v>
      </c>
      <c r="F36" s="60">
        <v>1100.999999997523</v>
      </c>
      <c r="G36" s="61">
        <v>1653.4273450191695</v>
      </c>
      <c r="H36" s="60">
        <v>214</v>
      </c>
      <c r="I36" s="60">
        <v>236</v>
      </c>
      <c r="J36" s="61">
        <v>450</v>
      </c>
      <c r="K36" s="60">
        <v>0</v>
      </c>
      <c r="L36" s="60">
        <v>0</v>
      </c>
      <c r="M36" s="61">
        <v>0</v>
      </c>
      <c r="N36" s="34">
        <v>1.1951093480046004E-2</v>
      </c>
      <c r="O36" s="34">
        <v>2.1598399246655738E-2</v>
      </c>
      <c r="P36" s="35">
        <v>1.7010569393201332E-2</v>
      </c>
      <c r="Q36" s="41"/>
      <c r="R36" s="57">
        <f t="shared" si="2"/>
        <v>2.5814361916899369</v>
      </c>
      <c r="S36" s="57">
        <f t="shared" si="3"/>
        <v>4.6652542372776402</v>
      </c>
      <c r="T36" s="57">
        <f t="shared" si="4"/>
        <v>3.6742829889314876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24050.58636437546</v>
      </c>
      <c r="F37" s="55">
        <v>17083.782149424693</v>
      </c>
      <c r="G37" s="64">
        <v>41134.368513800153</v>
      </c>
      <c r="H37" s="63">
        <v>70</v>
      </c>
      <c r="I37" s="63">
        <v>92</v>
      </c>
      <c r="J37" s="64">
        <v>162</v>
      </c>
      <c r="K37" s="63">
        <v>155</v>
      </c>
      <c r="L37" s="63">
        <v>153</v>
      </c>
      <c r="M37" s="64">
        <v>308</v>
      </c>
      <c r="N37" s="30">
        <v>0.44904007401746565</v>
      </c>
      <c r="O37" s="30">
        <v>0.29548536995684055</v>
      </c>
      <c r="P37" s="31">
        <v>0.36932883667756206</v>
      </c>
      <c r="Q37" s="41"/>
      <c r="R37" s="57">
        <f t="shared" si="2"/>
        <v>106.89149495277982</v>
      </c>
      <c r="S37" s="57">
        <f t="shared" si="3"/>
        <v>69.729723058876303</v>
      </c>
      <c r="T37" s="57">
        <f t="shared" si="4"/>
        <v>87.519933008085431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22809.462782941322</v>
      </c>
      <c r="F38" s="55">
        <v>16871.394217937268</v>
      </c>
      <c r="G38" s="56">
        <v>39680.85700087859</v>
      </c>
      <c r="H38" s="55">
        <v>80</v>
      </c>
      <c r="I38" s="55">
        <v>92</v>
      </c>
      <c r="J38" s="56">
        <v>172</v>
      </c>
      <c r="K38" s="55">
        <v>153</v>
      </c>
      <c r="L38" s="55">
        <v>144</v>
      </c>
      <c r="M38" s="56">
        <v>297</v>
      </c>
      <c r="N38" s="32">
        <v>0.41303532491201872</v>
      </c>
      <c r="O38" s="32">
        <v>0.30352968872224506</v>
      </c>
      <c r="P38" s="33">
        <v>0.35810462241786323</v>
      </c>
      <c r="Q38" s="41"/>
      <c r="R38" s="57">
        <f t="shared" si="2"/>
        <v>97.894690055542156</v>
      </c>
      <c r="S38" s="57">
        <f t="shared" si="3"/>
        <v>71.488958550581643</v>
      </c>
      <c r="T38" s="57">
        <f t="shared" si="4"/>
        <v>84.607371004005529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22123.21515692633</v>
      </c>
      <c r="F39" s="55">
        <v>16686.027944162546</v>
      </c>
      <c r="G39" s="56">
        <v>38809.243101088876</v>
      </c>
      <c r="H39" s="55">
        <v>79</v>
      </c>
      <c r="I39" s="55">
        <v>92</v>
      </c>
      <c r="J39" s="56">
        <v>171</v>
      </c>
      <c r="K39" s="55">
        <v>156</v>
      </c>
      <c r="L39" s="55">
        <v>155</v>
      </c>
      <c r="M39" s="56">
        <v>311</v>
      </c>
      <c r="N39" s="32">
        <v>0.39681473591846622</v>
      </c>
      <c r="O39" s="32">
        <v>0.28615084277957448</v>
      </c>
      <c r="P39" s="33">
        <v>0.34024094456698761</v>
      </c>
      <c r="Q39" s="41"/>
      <c r="R39" s="57">
        <f t="shared" si="2"/>
        <v>94.141341093303524</v>
      </c>
      <c r="S39" s="57">
        <f t="shared" si="3"/>
        <v>67.554769004706671</v>
      </c>
      <c r="T39" s="57">
        <f t="shared" si="4"/>
        <v>80.517101869478992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21757.252596316717</v>
      </c>
      <c r="F40" s="55">
        <v>16549.509160196911</v>
      </c>
      <c r="G40" s="56">
        <v>38306.761756513632</v>
      </c>
      <c r="H40" s="55">
        <v>79</v>
      </c>
      <c r="I40" s="55">
        <v>83</v>
      </c>
      <c r="J40" s="56">
        <v>162</v>
      </c>
      <c r="K40" s="55">
        <v>140</v>
      </c>
      <c r="L40" s="55">
        <v>153</v>
      </c>
      <c r="M40" s="56">
        <v>293</v>
      </c>
      <c r="N40" s="32">
        <v>0.42015395868061017</v>
      </c>
      <c r="O40" s="32">
        <v>0.29620398697374195</v>
      </c>
      <c r="P40" s="33">
        <v>0.35582560894435639</v>
      </c>
      <c r="Q40" s="41"/>
      <c r="R40" s="57">
        <f t="shared" si="2"/>
        <v>99.348185371309214</v>
      </c>
      <c r="S40" s="57">
        <f t="shared" si="3"/>
        <v>70.12503881439369</v>
      </c>
      <c r="T40" s="57">
        <f t="shared" si="4"/>
        <v>84.190685179150833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21406.447230005109</v>
      </c>
      <c r="F41" s="55">
        <v>16247.539035004227</v>
      </c>
      <c r="G41" s="56">
        <v>37653.986265009335</v>
      </c>
      <c r="H41" s="55">
        <v>79</v>
      </c>
      <c r="I41" s="55">
        <v>79</v>
      </c>
      <c r="J41" s="56">
        <v>158</v>
      </c>
      <c r="K41" s="55">
        <v>154</v>
      </c>
      <c r="L41" s="55">
        <v>153</v>
      </c>
      <c r="M41" s="56">
        <v>307</v>
      </c>
      <c r="N41" s="32">
        <v>0.38740493756343403</v>
      </c>
      <c r="O41" s="32">
        <v>0.29536683818724963</v>
      </c>
      <c r="P41" s="33">
        <v>0.34148939150592517</v>
      </c>
      <c r="Q41" s="41"/>
      <c r="R41" s="57">
        <f t="shared" si="2"/>
        <v>91.873164077275149</v>
      </c>
      <c r="S41" s="57">
        <f t="shared" si="3"/>
        <v>70.032495840535461</v>
      </c>
      <c r="T41" s="57">
        <f t="shared" si="4"/>
        <v>80.976314548407174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18943.714043874097</v>
      </c>
      <c r="F42" s="55">
        <v>11101.004674181379</v>
      </c>
      <c r="G42" s="56">
        <v>30044.718718055476</v>
      </c>
      <c r="H42" s="55">
        <v>0</v>
      </c>
      <c r="I42" s="55">
        <v>0</v>
      </c>
      <c r="J42" s="56">
        <v>0</v>
      </c>
      <c r="K42" s="55">
        <v>154</v>
      </c>
      <c r="L42" s="55">
        <v>153</v>
      </c>
      <c r="M42" s="56">
        <v>307</v>
      </c>
      <c r="N42" s="32">
        <v>0.4960126215928492</v>
      </c>
      <c r="O42" s="32">
        <v>0.29256284720064774</v>
      </c>
      <c r="P42" s="33">
        <v>0.39461908582084004</v>
      </c>
      <c r="Q42" s="41"/>
      <c r="R42" s="57">
        <f t="shared" si="2"/>
        <v>123.01113015502661</v>
      </c>
      <c r="S42" s="57">
        <f t="shared" si="3"/>
        <v>72.555586105760639</v>
      </c>
      <c r="T42" s="57">
        <f t="shared" si="4"/>
        <v>97.865533283568325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17057.313754196875</v>
      </c>
      <c r="F43" s="55">
        <v>10098.57948535063</v>
      </c>
      <c r="G43" s="56">
        <v>27155.893239547506</v>
      </c>
      <c r="H43" s="55">
        <v>0</v>
      </c>
      <c r="I43" s="55">
        <v>0</v>
      </c>
      <c r="J43" s="56">
        <v>0</v>
      </c>
      <c r="K43" s="55">
        <v>154</v>
      </c>
      <c r="L43" s="55">
        <v>153</v>
      </c>
      <c r="M43" s="56">
        <v>307</v>
      </c>
      <c r="N43" s="32">
        <v>0.4466200710671574</v>
      </c>
      <c r="O43" s="32">
        <v>0.26614430437883801</v>
      </c>
      <c r="P43" s="33">
        <v>0.35667612219643147</v>
      </c>
      <c r="Q43" s="41"/>
      <c r="R43" s="57">
        <f t="shared" si="2"/>
        <v>110.76177762465504</v>
      </c>
      <c r="S43" s="57">
        <f t="shared" si="3"/>
        <v>66.003787485951833</v>
      </c>
      <c r="T43" s="57">
        <f t="shared" si="4"/>
        <v>88.455678304715008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16353.976477686423</v>
      </c>
      <c r="F44" s="55">
        <v>9892.9016193927346</v>
      </c>
      <c r="G44" s="56">
        <v>26246.878097079156</v>
      </c>
      <c r="H44" s="55">
        <v>0</v>
      </c>
      <c r="I44" s="55">
        <v>0</v>
      </c>
      <c r="J44" s="56">
        <v>0</v>
      </c>
      <c r="K44" s="55">
        <v>154</v>
      </c>
      <c r="L44" s="55">
        <v>149</v>
      </c>
      <c r="M44" s="56">
        <v>303</v>
      </c>
      <c r="N44" s="32">
        <v>0.4282042437601179</v>
      </c>
      <c r="O44" s="32">
        <v>0.26772303581383239</v>
      </c>
      <c r="P44" s="33">
        <v>0.34928774216276959</v>
      </c>
      <c r="Q44" s="41"/>
      <c r="R44" s="57">
        <f t="shared" si="2"/>
        <v>106.19465245250925</v>
      </c>
      <c r="S44" s="57">
        <f t="shared" si="3"/>
        <v>66.395312881830435</v>
      </c>
      <c r="T44" s="57">
        <f t="shared" si="4"/>
        <v>86.623360056366849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15815.521049614921</v>
      </c>
      <c r="F45" s="55">
        <v>9811.865874422032</v>
      </c>
      <c r="G45" s="56">
        <v>25627.386924036953</v>
      </c>
      <c r="H45" s="55">
        <v>0</v>
      </c>
      <c r="I45" s="55">
        <v>0</v>
      </c>
      <c r="J45" s="56">
        <v>0</v>
      </c>
      <c r="K45" s="55">
        <v>154</v>
      </c>
      <c r="L45" s="55">
        <v>147</v>
      </c>
      <c r="M45" s="56">
        <v>301</v>
      </c>
      <c r="N45" s="32">
        <v>0.41410559933009322</v>
      </c>
      <c r="O45" s="32">
        <v>0.26914268911625061</v>
      </c>
      <c r="P45" s="33">
        <v>0.34330975945821662</v>
      </c>
      <c r="Q45" s="41"/>
      <c r="R45" s="57">
        <f t="shared" si="2"/>
        <v>102.69818863386313</v>
      </c>
      <c r="S45" s="57">
        <f t="shared" si="3"/>
        <v>66.747386900830151</v>
      </c>
      <c r="T45" s="57">
        <f t="shared" si="4"/>
        <v>85.140820345637721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15619.048713867969</v>
      </c>
      <c r="F46" s="55">
        <v>9793.8221035125389</v>
      </c>
      <c r="G46" s="56">
        <v>25412.870817380506</v>
      </c>
      <c r="H46" s="55">
        <v>0</v>
      </c>
      <c r="I46" s="55">
        <v>0</v>
      </c>
      <c r="J46" s="56">
        <v>0</v>
      </c>
      <c r="K46" s="55">
        <v>155</v>
      </c>
      <c r="L46" s="55">
        <v>152</v>
      </c>
      <c r="M46" s="56">
        <v>307</v>
      </c>
      <c r="N46" s="32">
        <v>0.40632280733267351</v>
      </c>
      <c r="O46" s="32">
        <v>0.25981064578503127</v>
      </c>
      <c r="P46" s="33">
        <v>0.33378258402569749</v>
      </c>
      <c r="Q46" s="41"/>
      <c r="R46" s="57">
        <f t="shared" si="2"/>
        <v>100.76805621850302</v>
      </c>
      <c r="S46" s="57">
        <f t="shared" si="3"/>
        <v>64.43304015468776</v>
      </c>
      <c r="T46" s="57">
        <f t="shared" si="4"/>
        <v>82.778080838372986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15321.341340909608</v>
      </c>
      <c r="F47" s="55">
        <v>9841.9809323317386</v>
      </c>
      <c r="G47" s="56">
        <v>25163.322273241349</v>
      </c>
      <c r="H47" s="55">
        <v>0</v>
      </c>
      <c r="I47" s="55">
        <v>0</v>
      </c>
      <c r="J47" s="56">
        <v>0</v>
      </c>
      <c r="K47" s="55">
        <v>155</v>
      </c>
      <c r="L47" s="55">
        <v>152</v>
      </c>
      <c r="M47" s="56">
        <v>307</v>
      </c>
      <c r="N47" s="32">
        <v>0.39857807858765892</v>
      </c>
      <c r="O47" s="32">
        <v>0.26108820385005671</v>
      </c>
      <c r="P47" s="33">
        <v>0.33050491585112624</v>
      </c>
      <c r="Q47" s="41"/>
      <c r="R47" s="57">
        <f t="shared" si="2"/>
        <v>98.847363489739408</v>
      </c>
      <c r="S47" s="57">
        <f t="shared" si="3"/>
        <v>64.74987455481407</v>
      </c>
      <c r="T47" s="57">
        <f t="shared" si="4"/>
        <v>81.965219131079309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14162.20701480519</v>
      </c>
      <c r="F48" s="55">
        <v>8490.3980389507597</v>
      </c>
      <c r="G48" s="56">
        <v>22652.605053755949</v>
      </c>
      <c r="H48" s="55">
        <v>0</v>
      </c>
      <c r="I48" s="55">
        <v>0</v>
      </c>
      <c r="J48" s="56">
        <v>0</v>
      </c>
      <c r="K48" s="55">
        <v>155</v>
      </c>
      <c r="L48" s="55">
        <v>153</v>
      </c>
      <c r="M48" s="56">
        <v>308</v>
      </c>
      <c r="N48" s="32">
        <v>0.36842369965674271</v>
      </c>
      <c r="O48" s="32">
        <v>0.22376128080726226</v>
      </c>
      <c r="P48" s="33">
        <v>0.29656217341008523</v>
      </c>
      <c r="Q48" s="41"/>
      <c r="R48" s="57">
        <f t="shared" ref="R48" si="5">+E48/(H48+K48)</f>
        <v>91.369077514872188</v>
      </c>
      <c r="S48" s="57">
        <f t="shared" ref="S48" si="6">+F48/(I48+L48)</f>
        <v>55.49279764020104</v>
      </c>
      <c r="T48" s="57">
        <f t="shared" ref="T48" si="7">+G48/(J48+M48)</f>
        <v>73.54741900570113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13203.820246579156</v>
      </c>
      <c r="F49" s="55">
        <v>7823.8628692184921</v>
      </c>
      <c r="G49" s="56">
        <v>21027.683115797648</v>
      </c>
      <c r="H49" s="55">
        <v>0</v>
      </c>
      <c r="I49" s="55">
        <v>0</v>
      </c>
      <c r="J49" s="56">
        <v>0</v>
      </c>
      <c r="K49" s="55">
        <v>155</v>
      </c>
      <c r="L49" s="55">
        <v>153</v>
      </c>
      <c r="M49" s="56">
        <v>308</v>
      </c>
      <c r="N49" s="32">
        <v>0.34349168175283967</v>
      </c>
      <c r="O49" s="32">
        <v>0.20619499444493181</v>
      </c>
      <c r="P49" s="33">
        <v>0.27528910656417116</v>
      </c>
      <c r="Q49" s="41"/>
      <c r="R49" s="57">
        <f t="shared" si="2"/>
        <v>85.185937074704242</v>
      </c>
      <c r="S49" s="57">
        <f t="shared" si="3"/>
        <v>51.136358622343089</v>
      </c>
      <c r="T49" s="57">
        <f t="shared" si="4"/>
        <v>68.271698427914444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13293.503149228764</v>
      </c>
      <c r="F50" s="55">
        <v>7411.6112337896811</v>
      </c>
      <c r="G50" s="56">
        <v>20705.114383018445</v>
      </c>
      <c r="H50" s="55">
        <v>0</v>
      </c>
      <c r="I50" s="55">
        <v>0</v>
      </c>
      <c r="J50" s="56">
        <v>0</v>
      </c>
      <c r="K50" s="55">
        <v>153</v>
      </c>
      <c r="L50" s="55">
        <v>153</v>
      </c>
      <c r="M50" s="56">
        <v>306</v>
      </c>
      <c r="N50" s="32">
        <v>0.35034532862188394</v>
      </c>
      <c r="O50" s="32">
        <v>0.19533025600331227</v>
      </c>
      <c r="P50" s="33">
        <v>0.27283779231259808</v>
      </c>
      <c r="Q50" s="41"/>
      <c r="R50" s="57">
        <f t="shared" si="2"/>
        <v>86.885641498227216</v>
      </c>
      <c r="S50" s="57">
        <f t="shared" si="3"/>
        <v>48.441903488821445</v>
      </c>
      <c r="T50" s="57">
        <f t="shared" si="4"/>
        <v>67.663772493524334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12377.461474928328</v>
      </c>
      <c r="F51" s="55">
        <v>6665.0811183299966</v>
      </c>
      <c r="G51" s="56">
        <v>19042.542593258324</v>
      </c>
      <c r="H51" s="55">
        <v>0</v>
      </c>
      <c r="I51" s="55">
        <v>0</v>
      </c>
      <c r="J51" s="56">
        <v>0</v>
      </c>
      <c r="K51" s="55">
        <v>138</v>
      </c>
      <c r="L51" s="55">
        <v>153</v>
      </c>
      <c r="M51" s="56">
        <v>291</v>
      </c>
      <c r="N51" s="32">
        <v>0.36166028152548879</v>
      </c>
      <c r="O51" s="32">
        <v>0.17565573261464254</v>
      </c>
      <c r="P51" s="33">
        <v>0.26386407539710571</v>
      </c>
      <c r="Q51" s="41"/>
      <c r="R51" s="57">
        <f t="shared" si="2"/>
        <v>89.691749818321213</v>
      </c>
      <c r="S51" s="57">
        <f t="shared" si="3"/>
        <v>43.562621688431349</v>
      </c>
      <c r="T51" s="57">
        <f t="shared" si="4"/>
        <v>65.438290698482206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12326.555131558816</v>
      </c>
      <c r="F52" s="55">
        <v>6674.9349012259636</v>
      </c>
      <c r="G52" s="56">
        <v>19001.490032784779</v>
      </c>
      <c r="H52" s="55">
        <v>0</v>
      </c>
      <c r="I52" s="55">
        <v>0</v>
      </c>
      <c r="J52" s="56">
        <v>0</v>
      </c>
      <c r="K52" s="55">
        <v>145</v>
      </c>
      <c r="L52" s="55">
        <v>153</v>
      </c>
      <c r="M52" s="56">
        <v>298</v>
      </c>
      <c r="N52" s="32">
        <v>0.3427851816340049</v>
      </c>
      <c r="O52" s="32">
        <v>0.17591542539600369</v>
      </c>
      <c r="P52" s="33">
        <v>0.25711044101516534</v>
      </c>
      <c r="Q52" s="41"/>
      <c r="R52" s="57">
        <f t="shared" si="2"/>
        <v>85.010725045233215</v>
      </c>
      <c r="S52" s="57">
        <f t="shared" si="3"/>
        <v>43.627025498208916</v>
      </c>
      <c r="T52" s="57">
        <f t="shared" si="4"/>
        <v>63.763389371761001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12069.099537659527</v>
      </c>
      <c r="F53" s="55">
        <v>6631.1969604142569</v>
      </c>
      <c r="G53" s="56">
        <v>18700.296498073785</v>
      </c>
      <c r="H53" s="55">
        <v>0</v>
      </c>
      <c r="I53" s="55">
        <v>0</v>
      </c>
      <c r="J53" s="56">
        <v>0</v>
      </c>
      <c r="K53" s="55">
        <v>158</v>
      </c>
      <c r="L53" s="55">
        <v>152</v>
      </c>
      <c r="M53" s="56">
        <v>310</v>
      </c>
      <c r="N53" s="32">
        <v>0.3080109110264273</v>
      </c>
      <c r="O53" s="32">
        <v>0.17591248303306073</v>
      </c>
      <c r="P53" s="33">
        <v>0.24324006891355079</v>
      </c>
      <c r="Q53" s="41"/>
      <c r="R53" s="57">
        <f t="shared" si="2"/>
        <v>76.386705934553973</v>
      </c>
      <c r="S53" s="57">
        <f t="shared" si="3"/>
        <v>43.626295792199059</v>
      </c>
      <c r="T53" s="57">
        <f t="shared" si="4"/>
        <v>60.323537090560599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11925.602491871963</v>
      </c>
      <c r="F54" s="55">
        <v>6295.0197459937644</v>
      </c>
      <c r="G54" s="56">
        <v>18220.622237865726</v>
      </c>
      <c r="H54" s="55">
        <v>0</v>
      </c>
      <c r="I54" s="55">
        <v>0</v>
      </c>
      <c r="J54" s="56">
        <v>0</v>
      </c>
      <c r="K54" s="55">
        <v>156</v>
      </c>
      <c r="L54" s="55">
        <v>150</v>
      </c>
      <c r="M54" s="56">
        <v>306</v>
      </c>
      <c r="N54" s="32">
        <v>0.30825068475682288</v>
      </c>
      <c r="O54" s="32">
        <v>0.16922096091381086</v>
      </c>
      <c r="P54" s="33">
        <v>0.24009885934358166</v>
      </c>
      <c r="Q54" s="41"/>
      <c r="R54" s="57">
        <f t="shared" si="2"/>
        <v>76.446169819692074</v>
      </c>
      <c r="S54" s="57">
        <f t="shared" si="3"/>
        <v>41.966798306625094</v>
      </c>
      <c r="T54" s="57">
        <f t="shared" si="4"/>
        <v>59.544517117208251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8910.8873271268403</v>
      </c>
      <c r="F55" s="55">
        <v>3752.5708502999323</v>
      </c>
      <c r="G55" s="56">
        <v>12663.458177426772</v>
      </c>
      <c r="H55" s="55">
        <v>0</v>
      </c>
      <c r="I55" s="55">
        <v>0</v>
      </c>
      <c r="J55" s="56">
        <v>0</v>
      </c>
      <c r="K55" s="55">
        <v>152</v>
      </c>
      <c r="L55" s="55">
        <v>150</v>
      </c>
      <c r="M55" s="56">
        <v>302</v>
      </c>
      <c r="N55" s="32">
        <v>0.23638814004474853</v>
      </c>
      <c r="O55" s="32">
        <v>0.10087556049193366</v>
      </c>
      <c r="P55" s="33">
        <v>0.16908056741917821</v>
      </c>
      <c r="Q55" s="41"/>
      <c r="R55" s="57">
        <f t="shared" si="2"/>
        <v>58.624258731097633</v>
      </c>
      <c r="S55" s="57">
        <f t="shared" si="3"/>
        <v>25.017139001999549</v>
      </c>
      <c r="T55" s="57">
        <f t="shared" si="4"/>
        <v>41.931980719956201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8517.5448784561395</v>
      </c>
      <c r="F56" s="55">
        <v>3316.8908769152586</v>
      </c>
      <c r="G56" s="56">
        <v>11834.435755371398</v>
      </c>
      <c r="H56" s="55">
        <v>0</v>
      </c>
      <c r="I56" s="55">
        <v>0</v>
      </c>
      <c r="J56" s="56">
        <v>0</v>
      </c>
      <c r="K56" s="55">
        <v>144</v>
      </c>
      <c r="L56" s="55">
        <v>150</v>
      </c>
      <c r="M56" s="56">
        <v>294</v>
      </c>
      <c r="N56" s="32">
        <v>0.23850652101411682</v>
      </c>
      <c r="O56" s="32">
        <v>8.9163733250410174E-2</v>
      </c>
      <c r="P56" s="33">
        <v>0.16231122113467464</v>
      </c>
      <c r="Q56" s="41"/>
      <c r="R56" s="57">
        <f t="shared" si="2"/>
        <v>59.149617211500967</v>
      </c>
      <c r="S56" s="57">
        <f t="shared" si="3"/>
        <v>22.112605846101722</v>
      </c>
      <c r="T56" s="57">
        <f t="shared" si="4"/>
        <v>40.253182841399315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6269.7566092581865</v>
      </c>
      <c r="F57" s="55">
        <v>2819.7285921521679</v>
      </c>
      <c r="G57" s="56">
        <v>9089.4852014103544</v>
      </c>
      <c r="H57" s="55">
        <v>0</v>
      </c>
      <c r="I57" s="55">
        <v>0</v>
      </c>
      <c r="J57" s="56">
        <v>0</v>
      </c>
      <c r="K57" s="55">
        <v>154</v>
      </c>
      <c r="L57" s="55">
        <v>150</v>
      </c>
      <c r="M57" s="56">
        <v>304</v>
      </c>
      <c r="N57" s="32">
        <v>0.16416413409243261</v>
      </c>
      <c r="O57" s="32">
        <v>7.5799155703015264E-2</v>
      </c>
      <c r="P57" s="33">
        <v>0.12056299343975958</v>
      </c>
      <c r="Q57" s="41"/>
      <c r="R57" s="57">
        <f t="shared" si="2"/>
        <v>40.712705254923286</v>
      </c>
      <c r="S57" s="57">
        <f t="shared" si="3"/>
        <v>18.798190614347785</v>
      </c>
      <c r="T57" s="57">
        <f t="shared" si="4"/>
        <v>29.899622373060378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5869.1358434499007</v>
      </c>
      <c r="F58" s="60">
        <v>2726.0000000015029</v>
      </c>
      <c r="G58" s="61">
        <v>8595.1358434514041</v>
      </c>
      <c r="H58" s="55">
        <v>0</v>
      </c>
      <c r="I58" s="55">
        <v>0</v>
      </c>
      <c r="J58" s="56">
        <v>0</v>
      </c>
      <c r="K58" s="55">
        <v>152</v>
      </c>
      <c r="L58" s="55">
        <v>152</v>
      </c>
      <c r="M58" s="56">
        <v>304</v>
      </c>
      <c r="N58" s="34">
        <v>0.15569651537165483</v>
      </c>
      <c r="O58" s="34">
        <v>7.231536502550677E-2</v>
      </c>
      <c r="P58" s="35">
        <v>0.1140059401985808</v>
      </c>
      <c r="Q58" s="41"/>
      <c r="R58" s="57">
        <f t="shared" si="2"/>
        <v>38.612735812170399</v>
      </c>
      <c r="S58" s="57">
        <f t="shared" si="3"/>
        <v>17.934210526325678</v>
      </c>
      <c r="T58" s="57">
        <f t="shared" si="4"/>
        <v>28.273473169248039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19387.294139675185</v>
      </c>
      <c r="F59" s="55">
        <v>14900.106765352821</v>
      </c>
      <c r="G59" s="56">
        <v>34287.400905028007</v>
      </c>
      <c r="H59" s="65">
        <v>67</v>
      </c>
      <c r="I59" s="63">
        <v>133</v>
      </c>
      <c r="J59" s="64">
        <v>200</v>
      </c>
      <c r="K59" s="65">
        <v>154</v>
      </c>
      <c r="L59" s="63">
        <v>69</v>
      </c>
      <c r="M59" s="64">
        <v>223</v>
      </c>
      <c r="N59" s="30">
        <v>0.36813181945304546</v>
      </c>
      <c r="O59" s="30">
        <v>0.32504595910455542</v>
      </c>
      <c r="P59" s="31">
        <v>0.3480813053787461</v>
      </c>
      <c r="Q59" s="41"/>
      <c r="R59" s="57">
        <f t="shared" si="2"/>
        <v>87.725312849208976</v>
      </c>
      <c r="S59" s="57">
        <f t="shared" si="3"/>
        <v>73.762904778974359</v>
      </c>
      <c r="T59" s="57">
        <f t="shared" si="4"/>
        <v>81.057685354676138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18358.224960650568</v>
      </c>
      <c r="F60" s="55">
        <v>15011.236490657131</v>
      </c>
      <c r="G60" s="56">
        <v>33369.461451307696</v>
      </c>
      <c r="H60" s="54">
        <v>67</v>
      </c>
      <c r="I60" s="55">
        <v>133</v>
      </c>
      <c r="J60" s="56">
        <v>200</v>
      </c>
      <c r="K60" s="54">
        <v>152</v>
      </c>
      <c r="L60" s="55">
        <v>71</v>
      </c>
      <c r="M60" s="56">
        <v>223</v>
      </c>
      <c r="N60" s="32">
        <v>0.35190586107672461</v>
      </c>
      <c r="O60" s="32">
        <v>0.32396487592060452</v>
      </c>
      <c r="P60" s="33">
        <v>0.33876250153605636</v>
      </c>
      <c r="Q60" s="41"/>
      <c r="R60" s="57">
        <f t="shared" si="2"/>
        <v>83.827511235847339</v>
      </c>
      <c r="S60" s="57">
        <f t="shared" si="3"/>
        <v>73.58449260126045</v>
      </c>
      <c r="T60" s="57">
        <f t="shared" si="4"/>
        <v>78.887615724131663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17487.611112435137</v>
      </c>
      <c r="F61" s="55">
        <v>14652.645630440056</v>
      </c>
      <c r="G61" s="56">
        <v>32140.256742875194</v>
      </c>
      <c r="H61" s="54">
        <v>67</v>
      </c>
      <c r="I61" s="55">
        <v>133</v>
      </c>
      <c r="J61" s="56">
        <v>200</v>
      </c>
      <c r="K61" s="54">
        <v>152</v>
      </c>
      <c r="L61" s="55">
        <v>71</v>
      </c>
      <c r="M61" s="56">
        <v>223</v>
      </c>
      <c r="N61" s="32">
        <v>0.33521720427149088</v>
      </c>
      <c r="O61" s="32">
        <v>0.31622595024257716</v>
      </c>
      <c r="P61" s="33">
        <v>0.32628377266786318</v>
      </c>
      <c r="Q61" s="41"/>
      <c r="R61" s="57">
        <f t="shared" si="2"/>
        <v>79.852105536233509</v>
      </c>
      <c r="S61" s="57">
        <f t="shared" si="3"/>
        <v>71.826694266863015</v>
      </c>
      <c r="T61" s="57">
        <f t="shared" si="4"/>
        <v>75.981694427600928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16780.743946669045</v>
      </c>
      <c r="F62" s="55">
        <v>14530.594141960386</v>
      </c>
      <c r="G62" s="56">
        <v>31311.338088629433</v>
      </c>
      <c r="H62" s="54">
        <v>67</v>
      </c>
      <c r="I62" s="55">
        <v>133</v>
      </c>
      <c r="J62" s="56">
        <v>200</v>
      </c>
      <c r="K62" s="54">
        <v>156</v>
      </c>
      <c r="L62" s="55">
        <v>71</v>
      </c>
      <c r="M62" s="56">
        <v>227</v>
      </c>
      <c r="N62" s="32">
        <v>0.31566485979437631</v>
      </c>
      <c r="O62" s="32">
        <v>0.31359189705542961</v>
      </c>
      <c r="P62" s="33">
        <v>0.31469946619592176</v>
      </c>
      <c r="Q62" s="41"/>
      <c r="R62" s="57">
        <f t="shared" si="2"/>
        <v>75.249972855018143</v>
      </c>
      <c r="S62" s="57">
        <f t="shared" si="3"/>
        <v>71.228402656668564</v>
      </c>
      <c r="T62" s="57">
        <f t="shared" si="4"/>
        <v>73.328660629108739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16152.547981951113</v>
      </c>
      <c r="F63" s="55">
        <v>14238.380423416636</v>
      </c>
      <c r="G63" s="56">
        <v>30390.928405367747</v>
      </c>
      <c r="H63" s="54">
        <v>67</v>
      </c>
      <c r="I63" s="55">
        <v>133</v>
      </c>
      <c r="J63" s="56">
        <v>200</v>
      </c>
      <c r="K63" s="54">
        <v>150</v>
      </c>
      <c r="L63" s="55">
        <v>71</v>
      </c>
      <c r="M63" s="56">
        <v>221</v>
      </c>
      <c r="N63" s="32">
        <v>0.3125976927920559</v>
      </c>
      <c r="O63" s="32">
        <v>0.30728548911033832</v>
      </c>
      <c r="P63" s="33">
        <v>0.31008620118120711</v>
      </c>
      <c r="Q63" s="41"/>
      <c r="R63" s="57">
        <f t="shared" si="2"/>
        <v>74.435704985949826</v>
      </c>
      <c r="S63" s="57">
        <f t="shared" si="3"/>
        <v>69.795982467728606</v>
      </c>
      <c r="T63" s="57">
        <f t="shared" si="4"/>
        <v>72.187478397548091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15034.456743649638</v>
      </c>
      <c r="F64" s="55">
        <v>14078.623600245661</v>
      </c>
      <c r="G64" s="56">
        <v>29113.080343895301</v>
      </c>
      <c r="H64" s="54">
        <v>68</v>
      </c>
      <c r="I64" s="55">
        <v>111</v>
      </c>
      <c r="J64" s="56">
        <v>179</v>
      </c>
      <c r="K64" s="54">
        <v>141</v>
      </c>
      <c r="L64" s="55">
        <v>104</v>
      </c>
      <c r="M64" s="56">
        <v>245</v>
      </c>
      <c r="N64" s="3">
        <v>0.30277220766170532</v>
      </c>
      <c r="O64" s="3">
        <v>0.28288505867717528</v>
      </c>
      <c r="P64" s="4">
        <v>0.2928174318463882</v>
      </c>
      <c r="Q64" s="41"/>
      <c r="R64" s="57">
        <f t="shared" si="2"/>
        <v>71.935199730381044</v>
      </c>
      <c r="S64" s="57">
        <f t="shared" si="3"/>
        <v>65.48197023370075</v>
      </c>
      <c r="T64" s="57">
        <f t="shared" si="4"/>
        <v>68.662925339375704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12498.66967669318</v>
      </c>
      <c r="F65" s="55">
        <v>13187.869537891222</v>
      </c>
      <c r="G65" s="56">
        <v>25686.539214584402</v>
      </c>
      <c r="H65" s="54">
        <v>68</v>
      </c>
      <c r="I65" s="55">
        <v>106</v>
      </c>
      <c r="J65" s="56">
        <v>174</v>
      </c>
      <c r="K65" s="54">
        <v>146</v>
      </c>
      <c r="L65" s="55">
        <v>107</v>
      </c>
      <c r="M65" s="56">
        <v>253</v>
      </c>
      <c r="N65" s="3">
        <v>0.2455727302085268</v>
      </c>
      <c r="O65" s="3">
        <v>0.26678810361488958</v>
      </c>
      <c r="P65" s="4">
        <v>0.25602562808572282</v>
      </c>
      <c r="Q65" s="41"/>
      <c r="R65" s="57">
        <f t="shared" si="2"/>
        <v>58.404998489220468</v>
      </c>
      <c r="S65" s="57">
        <f t="shared" si="3"/>
        <v>61.914880459583202</v>
      </c>
      <c r="T65" s="57">
        <f t="shared" si="4"/>
        <v>60.15582954235223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5366.4108412700371</v>
      </c>
      <c r="F66" s="55">
        <v>7772.4889198584478</v>
      </c>
      <c r="G66" s="56">
        <v>13138.899761128485</v>
      </c>
      <c r="H66" s="54">
        <v>39</v>
      </c>
      <c r="I66" s="55">
        <v>76</v>
      </c>
      <c r="J66" s="56">
        <v>115</v>
      </c>
      <c r="K66" s="54">
        <v>80</v>
      </c>
      <c r="L66" s="55">
        <v>40</v>
      </c>
      <c r="M66" s="56">
        <v>120</v>
      </c>
      <c r="N66" s="3">
        <v>0.1898673521536243</v>
      </c>
      <c r="O66" s="3">
        <v>0.29512792071151456</v>
      </c>
      <c r="P66" s="4">
        <v>0.24063918976425797</v>
      </c>
      <c r="Q66" s="41"/>
      <c r="R66" s="57">
        <f t="shared" si="2"/>
        <v>45.095889422437288</v>
      </c>
      <c r="S66" s="57">
        <f t="shared" si="3"/>
        <v>67.004214826365924</v>
      </c>
      <c r="T66" s="57">
        <f t="shared" si="4"/>
        <v>55.910211749482912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5185.9505131958422</v>
      </c>
      <c r="F67" s="55">
        <v>6350.8346590038282</v>
      </c>
      <c r="G67" s="56">
        <v>11536.78517219967</v>
      </c>
      <c r="H67" s="54">
        <v>32</v>
      </c>
      <c r="I67" s="55">
        <v>76</v>
      </c>
      <c r="J67" s="56">
        <v>108</v>
      </c>
      <c r="K67" s="54">
        <v>80</v>
      </c>
      <c r="L67" s="55">
        <v>40</v>
      </c>
      <c r="M67" s="56">
        <v>120</v>
      </c>
      <c r="N67" s="3">
        <v>0.1938528152360886</v>
      </c>
      <c r="O67" s="3">
        <v>0.24114651651746005</v>
      </c>
      <c r="P67" s="4">
        <v>0.21731436807187443</v>
      </c>
      <c r="Q67" s="41"/>
      <c r="R67" s="57">
        <f t="shared" si="2"/>
        <v>46.303129582105733</v>
      </c>
      <c r="S67" s="57">
        <f t="shared" si="3"/>
        <v>54.748574646584728</v>
      </c>
      <c r="T67" s="57">
        <f t="shared" si="4"/>
        <v>50.59993496578803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5074.4917479051664</v>
      </c>
      <c r="F68" s="55">
        <v>4966.2396602103308</v>
      </c>
      <c r="G68" s="56">
        <v>10040.731408115498</v>
      </c>
      <c r="H68" s="54">
        <v>38</v>
      </c>
      <c r="I68" s="55">
        <v>36</v>
      </c>
      <c r="J68" s="56">
        <v>74</v>
      </c>
      <c r="K68" s="54">
        <v>80</v>
      </c>
      <c r="L68" s="55">
        <v>80</v>
      </c>
      <c r="M68" s="56">
        <v>160</v>
      </c>
      <c r="N68" s="3">
        <v>0.18092169665948254</v>
      </c>
      <c r="O68" s="3">
        <v>0.17983196915593608</v>
      </c>
      <c r="P68" s="4">
        <v>0.18038106151400363</v>
      </c>
      <c r="Q68" s="41"/>
      <c r="R68" s="57">
        <f t="shared" si="2"/>
        <v>43.00416735512853</v>
      </c>
      <c r="S68" s="57">
        <f t="shared" si="3"/>
        <v>42.812410863882164</v>
      </c>
      <c r="T68" s="57">
        <f t="shared" si="4"/>
        <v>42.909108581690163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2769.1448514750095</v>
      </c>
      <c r="F69" s="60">
        <v>3919.0000000127338</v>
      </c>
      <c r="G69" s="61">
        <v>6688.1448514877429</v>
      </c>
      <c r="H69" s="66">
        <v>36</v>
      </c>
      <c r="I69" s="60">
        <v>36</v>
      </c>
      <c r="J69" s="61">
        <v>72</v>
      </c>
      <c r="K69" s="66">
        <v>80</v>
      </c>
      <c r="L69" s="60">
        <v>80</v>
      </c>
      <c r="M69" s="61">
        <v>160</v>
      </c>
      <c r="N69" s="6">
        <v>0.1002732058037011</v>
      </c>
      <c r="O69" s="6">
        <v>0.14191048667485276</v>
      </c>
      <c r="P69" s="7">
        <v>0.12109184623927692</v>
      </c>
      <c r="Q69" s="41"/>
      <c r="R69" s="57">
        <f t="shared" si="2"/>
        <v>23.871938374784566</v>
      </c>
      <c r="S69" s="57">
        <f t="shared" si="3"/>
        <v>33.784482758730462</v>
      </c>
      <c r="T69" s="57">
        <f t="shared" si="4"/>
        <v>28.828210566757512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8420.999999931264</v>
      </c>
      <c r="F70" s="55">
        <v>16932.496970256718</v>
      </c>
      <c r="G70" s="64">
        <v>25353.496970187982</v>
      </c>
      <c r="H70" s="65">
        <v>396</v>
      </c>
      <c r="I70" s="63">
        <v>388</v>
      </c>
      <c r="J70" s="64">
        <v>784</v>
      </c>
      <c r="K70" s="65">
        <v>0</v>
      </c>
      <c r="L70" s="63">
        <v>0</v>
      </c>
      <c r="M70" s="64">
        <v>0</v>
      </c>
      <c r="N70" s="15">
        <v>9.8449775532305273E-2</v>
      </c>
      <c r="O70" s="15">
        <v>0.20203914865235678</v>
      </c>
      <c r="P70" s="16">
        <v>0.14971594488253484</v>
      </c>
      <c r="Q70" s="41"/>
      <c r="R70" s="57">
        <f t="shared" si="2"/>
        <v>21.265151514977941</v>
      </c>
      <c r="S70" s="57">
        <f t="shared" si="3"/>
        <v>43.640456108909063</v>
      </c>
      <c r="T70" s="57">
        <f t="shared" si="4"/>
        <v>32.338644094627526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13074.226985733445</v>
      </c>
      <c r="F71" s="55">
        <v>25594.046135429351</v>
      </c>
      <c r="G71" s="56">
        <v>38668.273121162798</v>
      </c>
      <c r="H71" s="54">
        <v>394</v>
      </c>
      <c r="I71" s="55">
        <v>390</v>
      </c>
      <c r="J71" s="56">
        <v>784</v>
      </c>
      <c r="K71" s="54">
        <v>0</v>
      </c>
      <c r="L71" s="55">
        <v>0</v>
      </c>
      <c r="M71" s="56">
        <v>0</v>
      </c>
      <c r="N71" s="3">
        <v>0.15362646862348944</v>
      </c>
      <c r="O71" s="3">
        <v>0.30382295982228574</v>
      </c>
      <c r="P71" s="4">
        <v>0.22834155990860497</v>
      </c>
      <c r="Q71" s="41"/>
      <c r="R71" s="57">
        <f t="shared" ref="R71:R86" si="8">+E71/(H71+K71)</f>
        <v>33.183317222673715</v>
      </c>
      <c r="S71" s="57">
        <f t="shared" ref="S71:S86" si="9">+F71/(I71+L71)</f>
        <v>65.625759321613714</v>
      </c>
      <c r="T71" s="57">
        <f t="shared" ref="T71:T86" si="10">+G71/(J71+M71)</f>
        <v>49.321776940258673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24560.289837432276</v>
      </c>
      <c r="F72" s="55">
        <v>38580.394907279835</v>
      </c>
      <c r="G72" s="56">
        <v>63140.684744712111</v>
      </c>
      <c r="H72" s="54">
        <v>396</v>
      </c>
      <c r="I72" s="55">
        <v>370</v>
      </c>
      <c r="J72" s="56">
        <v>766</v>
      </c>
      <c r="K72" s="54">
        <v>0</v>
      </c>
      <c r="L72" s="55">
        <v>0</v>
      </c>
      <c r="M72" s="56">
        <v>0</v>
      </c>
      <c r="N72" s="3">
        <v>0.28713395339310088</v>
      </c>
      <c r="O72" s="3">
        <v>0.48273767401501294</v>
      </c>
      <c r="P72" s="4">
        <v>0.38161616831491219</v>
      </c>
      <c r="Q72" s="41"/>
      <c r="R72" s="57">
        <f t="shared" si="8"/>
        <v>62.020933932909784</v>
      </c>
      <c r="S72" s="57">
        <f t="shared" si="9"/>
        <v>104.2713375872428</v>
      </c>
      <c r="T72" s="57">
        <f t="shared" si="10"/>
        <v>82.42909235602103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28755.329641743454</v>
      </c>
      <c r="F73" s="55">
        <v>43934.40411848051</v>
      </c>
      <c r="G73" s="56">
        <v>72689.733760223957</v>
      </c>
      <c r="H73" s="54">
        <v>396</v>
      </c>
      <c r="I73" s="55">
        <v>378</v>
      </c>
      <c r="J73" s="56">
        <v>774</v>
      </c>
      <c r="K73" s="54">
        <v>0</v>
      </c>
      <c r="L73" s="55">
        <v>0</v>
      </c>
      <c r="M73" s="56">
        <v>0</v>
      </c>
      <c r="N73" s="3">
        <v>0.33617809626056228</v>
      </c>
      <c r="O73" s="3">
        <v>0.53809528853714128</v>
      </c>
      <c r="P73" s="4">
        <v>0.43478881807005432</v>
      </c>
      <c r="Q73" s="41"/>
      <c r="R73" s="57">
        <f t="shared" si="8"/>
        <v>72.614468792281443</v>
      </c>
      <c r="S73" s="57">
        <f t="shared" si="9"/>
        <v>116.22858232402251</v>
      </c>
      <c r="T73" s="57">
        <f t="shared" si="10"/>
        <v>93.914384703131731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30877.217965268192</v>
      </c>
      <c r="F74" s="55">
        <v>51881.736194433208</v>
      </c>
      <c r="G74" s="56">
        <v>82758.954159701403</v>
      </c>
      <c r="H74" s="54">
        <v>392</v>
      </c>
      <c r="I74" s="55">
        <v>388</v>
      </c>
      <c r="J74" s="56">
        <v>780</v>
      </c>
      <c r="K74" s="54">
        <v>0</v>
      </c>
      <c r="L74" s="55">
        <v>0</v>
      </c>
      <c r="M74" s="56">
        <v>0</v>
      </c>
      <c r="N74" s="3">
        <v>0.36466857952178044</v>
      </c>
      <c r="O74" s="3">
        <v>0.6190546987690102</v>
      </c>
      <c r="P74" s="4">
        <v>0.49120936704476142</v>
      </c>
      <c r="Q74" s="41"/>
      <c r="R74" s="57">
        <f t="shared" si="8"/>
        <v>78.76841317670457</v>
      </c>
      <c r="S74" s="57">
        <f t="shared" si="9"/>
        <v>133.71581493410622</v>
      </c>
      <c r="T74" s="57">
        <f t="shared" si="10"/>
        <v>106.10122328166847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32832.232708522504</v>
      </c>
      <c r="F75" s="55">
        <v>54189.338979647502</v>
      </c>
      <c r="G75" s="56">
        <v>87021.571688170006</v>
      </c>
      <c r="H75" s="54">
        <v>382</v>
      </c>
      <c r="I75" s="55">
        <v>382</v>
      </c>
      <c r="J75" s="56">
        <v>764</v>
      </c>
      <c r="K75" s="54">
        <v>0</v>
      </c>
      <c r="L75" s="55">
        <v>0</v>
      </c>
      <c r="M75" s="56">
        <v>0</v>
      </c>
      <c r="N75" s="3">
        <v>0.39790857946144204</v>
      </c>
      <c r="O75" s="3">
        <v>0.65674494594298405</v>
      </c>
      <c r="P75" s="4">
        <v>0.52732676270221301</v>
      </c>
      <c r="Q75" s="41"/>
      <c r="R75" s="57">
        <f t="shared" si="8"/>
        <v>85.948253163671481</v>
      </c>
      <c r="S75" s="57">
        <f t="shared" si="9"/>
        <v>141.85690832368456</v>
      </c>
      <c r="T75" s="57">
        <f t="shared" si="10"/>
        <v>113.90258074367802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41433.213732018099</v>
      </c>
      <c r="F76" s="55">
        <v>66266.522349112187</v>
      </c>
      <c r="G76" s="56">
        <v>107699.73608113028</v>
      </c>
      <c r="H76" s="54">
        <v>394</v>
      </c>
      <c r="I76" s="55">
        <v>390</v>
      </c>
      <c r="J76" s="56">
        <v>784</v>
      </c>
      <c r="K76" s="54">
        <v>0</v>
      </c>
      <c r="L76" s="55">
        <v>0</v>
      </c>
      <c r="M76" s="56">
        <v>0</v>
      </c>
      <c r="N76" s="3">
        <v>0.48685389326022394</v>
      </c>
      <c r="O76" s="3">
        <v>0.78663962902554829</v>
      </c>
      <c r="P76" s="4">
        <v>0.63598200161287244</v>
      </c>
      <c r="Q76" s="41"/>
      <c r="R76" s="57">
        <f t="shared" si="8"/>
        <v>105.16044094420837</v>
      </c>
      <c r="S76" s="57">
        <f t="shared" si="9"/>
        <v>169.91415986951841</v>
      </c>
      <c r="T76" s="57">
        <f t="shared" si="10"/>
        <v>137.37211234838045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47381.819379760549</v>
      </c>
      <c r="F77" s="55">
        <v>66540.338009932559</v>
      </c>
      <c r="G77" s="56">
        <v>113922.15738969311</v>
      </c>
      <c r="H77" s="54">
        <v>394</v>
      </c>
      <c r="I77" s="55">
        <v>394</v>
      </c>
      <c r="J77" s="56">
        <v>788</v>
      </c>
      <c r="K77" s="54">
        <v>0</v>
      </c>
      <c r="L77" s="55">
        <v>0</v>
      </c>
      <c r="M77" s="56">
        <v>0</v>
      </c>
      <c r="N77" s="3">
        <v>0.55675196676725591</v>
      </c>
      <c r="O77" s="3">
        <v>0.78187086400089956</v>
      </c>
      <c r="P77" s="4">
        <v>0.66931141538407779</v>
      </c>
      <c r="Q77" s="41"/>
      <c r="R77" s="57">
        <f t="shared" si="8"/>
        <v>120.25842482172729</v>
      </c>
      <c r="S77" s="57">
        <f t="shared" si="9"/>
        <v>168.88410662419432</v>
      </c>
      <c r="T77" s="57">
        <f t="shared" si="10"/>
        <v>144.57126572296079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43643.609319562718</v>
      </c>
      <c r="F78" s="55">
        <v>61422.173678090403</v>
      </c>
      <c r="G78" s="56">
        <v>105065.78299765312</v>
      </c>
      <c r="H78" s="54">
        <v>386</v>
      </c>
      <c r="I78" s="55">
        <v>388</v>
      </c>
      <c r="J78" s="56">
        <v>774</v>
      </c>
      <c r="K78" s="54">
        <v>0</v>
      </c>
      <c r="L78" s="55">
        <v>0</v>
      </c>
      <c r="M78" s="56">
        <v>0</v>
      </c>
      <c r="N78" s="3">
        <v>0.52345530271976015</v>
      </c>
      <c r="O78" s="3">
        <v>0.73289153395965068</v>
      </c>
      <c r="P78" s="4">
        <v>0.62844400778575171</v>
      </c>
      <c r="Q78" s="41"/>
      <c r="R78" s="57">
        <f t="shared" si="8"/>
        <v>113.06634538746817</v>
      </c>
      <c r="S78" s="57">
        <f t="shared" si="9"/>
        <v>158.30457133528455</v>
      </c>
      <c r="T78" s="57">
        <f t="shared" si="10"/>
        <v>135.74390568172237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41780.595822683943</v>
      </c>
      <c r="F79" s="55">
        <v>58755.04256919527</v>
      </c>
      <c r="G79" s="56">
        <v>100535.63839187921</v>
      </c>
      <c r="H79" s="54">
        <v>398</v>
      </c>
      <c r="I79" s="55">
        <v>398</v>
      </c>
      <c r="J79" s="56">
        <v>796</v>
      </c>
      <c r="K79" s="54">
        <v>0</v>
      </c>
      <c r="L79" s="55">
        <v>0</v>
      </c>
      <c r="M79" s="56">
        <v>0</v>
      </c>
      <c r="N79" s="3">
        <v>0.48600171950823495</v>
      </c>
      <c r="O79" s="3">
        <v>0.68345247730778047</v>
      </c>
      <c r="P79" s="4">
        <v>0.58472709840800774</v>
      </c>
      <c r="Q79" s="41"/>
      <c r="R79" s="57">
        <f t="shared" si="8"/>
        <v>104.97637141377875</v>
      </c>
      <c r="S79" s="57">
        <f t="shared" si="9"/>
        <v>147.62573509848059</v>
      </c>
      <c r="T79" s="57">
        <f t="shared" si="10"/>
        <v>126.30105325612966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34691.224976832687</v>
      </c>
      <c r="F80" s="55">
        <v>47181.542741670593</v>
      </c>
      <c r="G80" s="56">
        <v>81872.767718503281</v>
      </c>
      <c r="H80" s="54">
        <v>398</v>
      </c>
      <c r="I80" s="55">
        <v>396</v>
      </c>
      <c r="J80" s="56">
        <v>794</v>
      </c>
      <c r="K80" s="54">
        <v>0</v>
      </c>
      <c r="L80" s="55">
        <v>0</v>
      </c>
      <c r="M80" s="56">
        <v>0</v>
      </c>
      <c r="N80" s="3">
        <v>0.40353649005249265</v>
      </c>
      <c r="O80" s="3">
        <v>0.55159865719311862</v>
      </c>
      <c r="P80" s="4">
        <v>0.47738109734177209</v>
      </c>
      <c r="Q80" s="41"/>
      <c r="R80" s="57">
        <f t="shared" si="8"/>
        <v>87.163881851338417</v>
      </c>
      <c r="S80" s="57">
        <f t="shared" si="9"/>
        <v>119.14530995371362</v>
      </c>
      <c r="T80" s="57">
        <f t="shared" si="10"/>
        <v>103.11431702582277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29978.088058501347</v>
      </c>
      <c r="F81" s="55">
        <v>43384.395860570607</v>
      </c>
      <c r="G81" s="56">
        <v>73362.48391907195</v>
      </c>
      <c r="H81" s="54">
        <v>398</v>
      </c>
      <c r="I81" s="55">
        <v>396</v>
      </c>
      <c r="J81" s="56">
        <v>794</v>
      </c>
      <c r="K81" s="54">
        <v>0</v>
      </c>
      <c r="L81" s="55">
        <v>0</v>
      </c>
      <c r="M81" s="56">
        <v>0</v>
      </c>
      <c r="N81" s="3">
        <v>0.34871217265146737</v>
      </c>
      <c r="O81" s="3">
        <v>0.50720627409009778</v>
      </c>
      <c r="P81" s="4">
        <v>0.4277596086334543</v>
      </c>
      <c r="Q81" s="41"/>
      <c r="R81" s="57">
        <f t="shared" si="8"/>
        <v>75.321829292716956</v>
      </c>
      <c r="S81" s="57">
        <f t="shared" si="9"/>
        <v>109.55655520346113</v>
      </c>
      <c r="T81" s="57">
        <f t="shared" si="10"/>
        <v>92.39607546482614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26805.354714052508</v>
      </c>
      <c r="F82" s="55">
        <v>40493.20111013743</v>
      </c>
      <c r="G82" s="56">
        <v>67298.555824189942</v>
      </c>
      <c r="H82" s="54">
        <v>396</v>
      </c>
      <c r="I82" s="55">
        <v>388</v>
      </c>
      <c r="J82" s="56">
        <v>784</v>
      </c>
      <c r="K82" s="54">
        <v>0</v>
      </c>
      <c r="L82" s="55">
        <v>0</v>
      </c>
      <c r="M82" s="56">
        <v>0</v>
      </c>
      <c r="N82" s="3">
        <v>0.31338097074977211</v>
      </c>
      <c r="O82" s="3">
        <v>0.48316629808774136</v>
      </c>
      <c r="P82" s="4">
        <v>0.39740738274866511</v>
      </c>
      <c r="Q82" s="41"/>
      <c r="R82" s="57">
        <f t="shared" si="8"/>
        <v>67.690289681950773</v>
      </c>
      <c r="S82" s="57">
        <f t="shared" si="9"/>
        <v>104.36392038695215</v>
      </c>
      <c r="T82" s="57">
        <f t="shared" si="10"/>
        <v>85.839994673711658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20543.535118560823</v>
      </c>
      <c r="F83" s="55">
        <v>28712.454256540459</v>
      </c>
      <c r="G83" s="56">
        <v>49255.989375101286</v>
      </c>
      <c r="H83" s="54">
        <v>398</v>
      </c>
      <c r="I83" s="55">
        <v>396</v>
      </c>
      <c r="J83" s="56">
        <v>794</v>
      </c>
      <c r="K83" s="54">
        <v>0</v>
      </c>
      <c r="L83" s="55">
        <v>0</v>
      </c>
      <c r="M83" s="56">
        <v>0</v>
      </c>
      <c r="N83" s="3">
        <v>0.23896723337242723</v>
      </c>
      <c r="O83" s="3">
        <v>0.33567684082188154</v>
      </c>
      <c r="P83" s="4">
        <v>0.28720023658399385</v>
      </c>
      <c r="Q83" s="41"/>
      <c r="R83" s="57">
        <f t="shared" si="8"/>
        <v>51.616922408444282</v>
      </c>
      <c r="S83" s="57">
        <f t="shared" si="9"/>
        <v>72.506197617526411</v>
      </c>
      <c r="T83" s="57">
        <f t="shared" si="10"/>
        <v>62.035251102142681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11513.122046946646</v>
      </c>
      <c r="F84" s="60">
        <v>12127.999999934005</v>
      </c>
      <c r="G84" s="61">
        <v>23641.12204688065</v>
      </c>
      <c r="H84" s="66">
        <v>396</v>
      </c>
      <c r="I84" s="60">
        <v>398</v>
      </c>
      <c r="J84" s="61">
        <v>794</v>
      </c>
      <c r="K84" s="66">
        <v>0</v>
      </c>
      <c r="L84" s="60">
        <v>0</v>
      </c>
      <c r="M84" s="61">
        <v>0</v>
      </c>
      <c r="N84" s="6">
        <v>0.13459972464163214</v>
      </c>
      <c r="O84" s="6">
        <v>0.14107574911518245</v>
      </c>
      <c r="P84" s="7">
        <v>0.13784589308051504</v>
      </c>
      <c r="Q84" s="41"/>
      <c r="R84" s="57">
        <f t="shared" si="8"/>
        <v>29.073540522592541</v>
      </c>
      <c r="S84" s="57">
        <f t="shared" si="9"/>
        <v>30.472361808879409</v>
      </c>
      <c r="T84" s="57">
        <f t="shared" si="10"/>
        <v>29.774712905391247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2517.8700111796775</v>
      </c>
      <c r="F85" s="55">
        <v>5062.6526953328776</v>
      </c>
      <c r="G85" s="64">
        <v>7580.5227065125546</v>
      </c>
      <c r="H85" s="68">
        <v>80</v>
      </c>
      <c r="I85" s="63">
        <v>79</v>
      </c>
      <c r="J85" s="64">
        <v>159</v>
      </c>
      <c r="K85" s="68">
        <v>0</v>
      </c>
      <c r="L85" s="63">
        <v>0</v>
      </c>
      <c r="M85" s="64">
        <v>0</v>
      </c>
      <c r="N85" s="3">
        <v>0.14571007009141651</v>
      </c>
      <c r="O85" s="3">
        <v>0.29668616358022021</v>
      </c>
      <c r="P85" s="4">
        <v>0.22072334924623091</v>
      </c>
      <c r="Q85" s="41"/>
      <c r="R85" s="57">
        <f t="shared" si="8"/>
        <v>31.473375139745968</v>
      </c>
      <c r="S85" s="57">
        <f t="shared" si="9"/>
        <v>64.084211333327559</v>
      </c>
      <c r="T85" s="57">
        <f t="shared" si="10"/>
        <v>47.676243437185875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2124.9955324390521</v>
      </c>
      <c r="F86" s="60">
        <v>4272.0000000007758</v>
      </c>
      <c r="G86" s="61">
        <v>6396.9955324398279</v>
      </c>
      <c r="H86" s="69">
        <v>78</v>
      </c>
      <c r="I86" s="60">
        <v>79</v>
      </c>
      <c r="J86" s="61">
        <v>157</v>
      </c>
      <c r="K86" s="69">
        <v>0</v>
      </c>
      <c r="L86" s="60">
        <v>0</v>
      </c>
      <c r="M86" s="61">
        <v>0</v>
      </c>
      <c r="N86" s="6">
        <v>0.12612746512577469</v>
      </c>
      <c r="O86" s="6">
        <v>0.25035161744027051</v>
      </c>
      <c r="P86" s="7">
        <v>0.18863515960249552</v>
      </c>
      <c r="Q86" s="41"/>
      <c r="R86" s="57">
        <f t="shared" si="8"/>
        <v>27.243532467167334</v>
      </c>
      <c r="S86" s="57">
        <f t="shared" si="9"/>
        <v>54.075949367098431</v>
      </c>
      <c r="T86" s="57">
        <f t="shared" si="10"/>
        <v>40.745194474139034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D90" s="49">
        <f>(SUMPRODUCT((G5:G86)*(D5:D86)))/1000</f>
        <v>2851243.5673590465</v>
      </c>
    </row>
    <row r="91" spans="2:20" x14ac:dyDescent="0.25">
      <c r="C91" t="s">
        <v>107</v>
      </c>
      <c r="D91" s="1">
        <f>(SUMPRODUCT((G5:G86)*(D5:D86)))/1000</f>
        <v>2851243.5673590465</v>
      </c>
    </row>
    <row r="92" spans="2:20" x14ac:dyDescent="0.25">
      <c r="C92" t="s">
        <v>109</v>
      </c>
      <c r="D92" s="75">
        <f>SUMPRODUCT(((((J5:J86)*216)+((M5:M86)*248))*((D5:D86))/1000))</f>
        <v>8161483.6354399985</v>
      </c>
    </row>
    <row r="93" spans="2:20" x14ac:dyDescent="0.25">
      <c r="C93" t="s">
        <v>108</v>
      </c>
      <c r="D93" s="39">
        <f>+D91/D92</f>
        <v>0.34935358504891878</v>
      </c>
    </row>
    <row r="94" spans="2:20" x14ac:dyDescent="0.25">
      <c r="D94" s="83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3" zoomScale="82" zoomScaleNormal="82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+'[1]18'!$G$176</f>
        <v>0.34217676429914867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585.99999999799275</v>
      </c>
      <c r="F5" s="55">
        <v>3927.7929663375903</v>
      </c>
      <c r="G5" s="56">
        <v>4513.7929663355826</v>
      </c>
      <c r="H5" s="55">
        <v>225</v>
      </c>
      <c r="I5" s="55">
        <v>221</v>
      </c>
      <c r="J5" s="56">
        <v>446</v>
      </c>
      <c r="K5" s="55">
        <v>0</v>
      </c>
      <c r="L5" s="55">
        <v>0</v>
      </c>
      <c r="M5" s="56">
        <v>0</v>
      </c>
      <c r="N5" s="32">
        <v>1.2057613168682979E-2</v>
      </c>
      <c r="O5" s="32">
        <v>8.2281568760214308E-2</v>
      </c>
      <c r="P5" s="33">
        <v>4.685468533399334E-2</v>
      </c>
      <c r="Q5" s="41"/>
      <c r="R5" s="57">
        <f>+E5/(H5+K5)</f>
        <v>2.6044444444355235</v>
      </c>
      <c r="S5" s="57">
        <f t="shared" ref="S5" si="0">+F5/(I5+L5)</f>
        <v>17.772818852206292</v>
      </c>
      <c r="T5" s="57">
        <f t="shared" ref="T5" si="1">+G5/(J5+M5)</f>
        <v>10.120612032142562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1028.9001601043994</v>
      </c>
      <c r="F6" s="55">
        <v>7308.3090237036013</v>
      </c>
      <c r="G6" s="56">
        <v>8337.2091838080014</v>
      </c>
      <c r="H6" s="55">
        <v>227</v>
      </c>
      <c r="I6" s="55">
        <v>225</v>
      </c>
      <c r="J6" s="56">
        <v>452</v>
      </c>
      <c r="K6" s="55">
        <v>0</v>
      </c>
      <c r="L6" s="55">
        <v>0</v>
      </c>
      <c r="M6" s="56">
        <v>0</v>
      </c>
      <c r="N6" s="32">
        <v>2.0984258445594702E-2</v>
      </c>
      <c r="O6" s="32">
        <v>0.15037672888279016</v>
      </c>
      <c r="P6" s="33">
        <v>8.539422713667652E-2</v>
      </c>
      <c r="Q6" s="41"/>
      <c r="R6" s="57">
        <f t="shared" ref="R6:R70" si="2">+E6/(H6+K6)</f>
        <v>4.5325998242484555</v>
      </c>
      <c r="S6" s="57">
        <f t="shared" ref="S6:S70" si="3">+F6/(I6+L6)</f>
        <v>32.481373438682674</v>
      </c>
      <c r="T6" s="57">
        <f t="shared" ref="T6:T70" si="4">+G6/(J6+M6)</f>
        <v>18.445153061522127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1319.6279901640039</v>
      </c>
      <c r="F7" s="55">
        <v>9760.4320129988937</v>
      </c>
      <c r="G7" s="56">
        <v>11080.060003162898</v>
      </c>
      <c r="H7" s="55">
        <v>220</v>
      </c>
      <c r="I7" s="55">
        <v>225</v>
      </c>
      <c r="J7" s="56">
        <v>445</v>
      </c>
      <c r="K7" s="55">
        <v>0</v>
      </c>
      <c r="L7" s="55">
        <v>0</v>
      </c>
      <c r="M7" s="56">
        <v>0</v>
      </c>
      <c r="N7" s="32">
        <v>2.7769949287963044E-2</v>
      </c>
      <c r="O7" s="32">
        <v>0.20083193442384556</v>
      </c>
      <c r="P7" s="33">
        <v>0.11527320019936432</v>
      </c>
      <c r="Q7" s="41"/>
      <c r="R7" s="57">
        <f t="shared" si="2"/>
        <v>5.9983090462000179</v>
      </c>
      <c r="S7" s="57">
        <f t="shared" si="3"/>
        <v>43.379697835550637</v>
      </c>
      <c r="T7" s="57">
        <f t="shared" si="4"/>
        <v>24.899011243062692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1568.273196955824</v>
      </c>
      <c r="F8" s="55">
        <v>11315.256565655149</v>
      </c>
      <c r="G8" s="56">
        <v>12883.529762610973</v>
      </c>
      <c r="H8" s="55">
        <v>222</v>
      </c>
      <c r="I8" s="55">
        <v>233</v>
      </c>
      <c r="J8" s="56">
        <v>455</v>
      </c>
      <c r="K8" s="55">
        <v>0</v>
      </c>
      <c r="L8" s="55">
        <v>0</v>
      </c>
      <c r="M8" s="56">
        <v>0</v>
      </c>
      <c r="N8" s="32">
        <v>3.270506333324625E-2</v>
      </c>
      <c r="O8" s="32">
        <v>0.22483024490651624</v>
      </c>
      <c r="P8" s="33">
        <v>0.13109004642461308</v>
      </c>
      <c r="Q8" s="41"/>
      <c r="R8" s="57">
        <f t="shared" si="2"/>
        <v>7.0642936799811888</v>
      </c>
      <c r="S8" s="57">
        <f t="shared" si="3"/>
        <v>48.563332899807506</v>
      </c>
      <c r="T8" s="57">
        <f t="shared" si="4"/>
        <v>28.315450027716423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2229.879853879248</v>
      </c>
      <c r="F9" s="55">
        <v>13403.053160313728</v>
      </c>
      <c r="G9" s="56">
        <v>15632.933014192975</v>
      </c>
      <c r="H9" s="55">
        <v>222</v>
      </c>
      <c r="I9" s="55">
        <v>225</v>
      </c>
      <c r="J9" s="56">
        <v>447</v>
      </c>
      <c r="K9" s="55">
        <v>0</v>
      </c>
      <c r="L9" s="55">
        <v>0</v>
      </c>
      <c r="M9" s="56">
        <v>0</v>
      </c>
      <c r="N9" s="32">
        <v>4.6502332621772773E-2</v>
      </c>
      <c r="O9" s="32">
        <v>0.275782986837731</v>
      </c>
      <c r="P9" s="33">
        <v>0.16191205789826182</v>
      </c>
      <c r="Q9" s="41"/>
      <c r="R9" s="57">
        <f t="shared" si="2"/>
        <v>10.044503846302918</v>
      </c>
      <c r="S9" s="57">
        <f t="shared" si="3"/>
        <v>59.569125156949902</v>
      </c>
      <c r="T9" s="57">
        <f t="shared" si="4"/>
        <v>34.973004506024552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2400.7429815761125</v>
      </c>
      <c r="F10" s="55">
        <v>15152.556016892171</v>
      </c>
      <c r="G10" s="56">
        <v>17553.298998468283</v>
      </c>
      <c r="H10" s="55">
        <v>222</v>
      </c>
      <c r="I10" s="55">
        <v>235</v>
      </c>
      <c r="J10" s="56">
        <v>457</v>
      </c>
      <c r="K10" s="55">
        <v>0</v>
      </c>
      <c r="L10" s="55">
        <v>0</v>
      </c>
      <c r="M10" s="56">
        <v>0</v>
      </c>
      <c r="N10" s="32">
        <v>5.0065544327162842E-2</v>
      </c>
      <c r="O10" s="32">
        <v>0.29851371191670945</v>
      </c>
      <c r="P10" s="33">
        <v>0.17782335479443515</v>
      </c>
      <c r="Q10" s="41"/>
      <c r="R10" s="57">
        <f t="shared" si="2"/>
        <v>10.814157574667174</v>
      </c>
      <c r="S10" s="57">
        <f t="shared" si="3"/>
        <v>64.478961774009235</v>
      </c>
      <c r="T10" s="57">
        <f t="shared" si="4"/>
        <v>38.409844635597992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3801.5016282516535</v>
      </c>
      <c r="F11" s="55">
        <v>18782.778744770534</v>
      </c>
      <c r="G11" s="56">
        <v>22584.280373022186</v>
      </c>
      <c r="H11" s="55">
        <v>224</v>
      </c>
      <c r="I11" s="55">
        <v>249</v>
      </c>
      <c r="J11" s="56">
        <v>473</v>
      </c>
      <c r="K11" s="55">
        <v>0</v>
      </c>
      <c r="L11" s="55">
        <v>0</v>
      </c>
      <c r="M11" s="56">
        <v>0</v>
      </c>
      <c r="N11" s="32">
        <v>7.8569395425174715E-2</v>
      </c>
      <c r="O11" s="32">
        <v>0.34922614057657547</v>
      </c>
      <c r="P11" s="33">
        <v>0.22105043039916789</v>
      </c>
      <c r="Q11" s="41"/>
      <c r="R11" s="57">
        <f t="shared" si="2"/>
        <v>16.970989411837738</v>
      </c>
      <c r="S11" s="57">
        <f t="shared" si="3"/>
        <v>75.432846364540296</v>
      </c>
      <c r="T11" s="57">
        <f t="shared" si="4"/>
        <v>47.746892966220265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4017.9647899358965</v>
      </c>
      <c r="F12" s="55">
        <v>19091.051149988503</v>
      </c>
      <c r="G12" s="56">
        <v>23109.0159399244</v>
      </c>
      <c r="H12" s="55">
        <v>221</v>
      </c>
      <c r="I12" s="55">
        <v>242</v>
      </c>
      <c r="J12" s="56">
        <v>463</v>
      </c>
      <c r="K12" s="55">
        <v>0</v>
      </c>
      <c r="L12" s="55">
        <v>0</v>
      </c>
      <c r="M12" s="56">
        <v>0</v>
      </c>
      <c r="N12" s="32">
        <v>8.4170537747944876E-2</v>
      </c>
      <c r="O12" s="32">
        <v>0.36522519035025452</v>
      </c>
      <c r="P12" s="33">
        <v>0.23107167366535078</v>
      </c>
      <c r="Q12" s="41"/>
      <c r="R12" s="57">
        <f t="shared" si="2"/>
        <v>18.180836153556093</v>
      </c>
      <c r="S12" s="57">
        <f t="shared" si="3"/>
        <v>78.888641115654977</v>
      </c>
      <c r="T12" s="57">
        <f t="shared" si="4"/>
        <v>49.91148151171577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4104.7476832563916</v>
      </c>
      <c r="F13" s="55">
        <v>19432.09972884108</v>
      </c>
      <c r="G13" s="56">
        <v>23536.847412097472</v>
      </c>
      <c r="H13" s="55">
        <v>205</v>
      </c>
      <c r="I13" s="55">
        <v>246</v>
      </c>
      <c r="J13" s="56">
        <v>451</v>
      </c>
      <c r="K13" s="55">
        <v>0</v>
      </c>
      <c r="L13" s="55">
        <v>0</v>
      </c>
      <c r="M13" s="56">
        <v>0</v>
      </c>
      <c r="N13" s="32">
        <v>9.2699812178328622E-2</v>
      </c>
      <c r="O13" s="32">
        <v>0.365704978335612</v>
      </c>
      <c r="P13" s="33">
        <v>0.2416117209913923</v>
      </c>
      <c r="Q13" s="41"/>
      <c r="R13" s="57">
        <f t="shared" si="2"/>
        <v>20.023159430518984</v>
      </c>
      <c r="S13" s="57">
        <f t="shared" si="3"/>
        <v>78.992275320492197</v>
      </c>
      <c r="T13" s="57">
        <f t="shared" si="4"/>
        <v>52.188131734140732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4821.1581225573</v>
      </c>
      <c r="F14" s="55">
        <v>21744.19259918125</v>
      </c>
      <c r="G14" s="56">
        <v>26565.350721738549</v>
      </c>
      <c r="H14" s="55">
        <v>213</v>
      </c>
      <c r="I14" s="55">
        <v>244</v>
      </c>
      <c r="J14" s="56">
        <v>457</v>
      </c>
      <c r="K14" s="55">
        <v>0</v>
      </c>
      <c r="L14" s="55">
        <v>0</v>
      </c>
      <c r="M14" s="56">
        <v>0</v>
      </c>
      <c r="N14" s="32">
        <v>0.10478956100150626</v>
      </c>
      <c r="O14" s="32">
        <v>0.4125719603669788</v>
      </c>
      <c r="P14" s="33">
        <v>0.26911976985309333</v>
      </c>
      <c r="Q14" s="41"/>
      <c r="R14" s="57">
        <f t="shared" si="2"/>
        <v>22.634545176325354</v>
      </c>
      <c r="S14" s="57">
        <f t="shared" si="3"/>
        <v>89.115543439267412</v>
      </c>
      <c r="T14" s="57">
        <f t="shared" si="4"/>
        <v>58.129870288268158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10654.590278275378</v>
      </c>
      <c r="F15" s="55">
        <v>30376.928466487934</v>
      </c>
      <c r="G15" s="56">
        <v>41031.518744763314</v>
      </c>
      <c r="H15" s="55">
        <v>213</v>
      </c>
      <c r="I15" s="55">
        <v>250</v>
      </c>
      <c r="J15" s="56">
        <v>463</v>
      </c>
      <c r="K15" s="55">
        <v>155</v>
      </c>
      <c r="L15" s="55">
        <v>156</v>
      </c>
      <c r="M15" s="56">
        <v>311</v>
      </c>
      <c r="N15" s="32">
        <v>0.1261674672967433</v>
      </c>
      <c r="O15" s="32">
        <v>0.32773313121966097</v>
      </c>
      <c r="P15" s="33">
        <v>0.23163850795300397</v>
      </c>
      <c r="Q15" s="41"/>
      <c r="R15" s="57">
        <f t="shared" si="2"/>
        <v>28.952690973574398</v>
      </c>
      <c r="S15" s="57">
        <f t="shared" si="3"/>
        <v>74.820020853418555</v>
      </c>
      <c r="T15" s="57">
        <f t="shared" si="4"/>
        <v>53.012298119849241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21273.711967556384</v>
      </c>
      <c r="F16" s="55">
        <v>60796.334686165559</v>
      </c>
      <c r="G16" s="56">
        <v>82070.046653721947</v>
      </c>
      <c r="H16" s="55">
        <v>282</v>
      </c>
      <c r="I16" s="55">
        <v>304</v>
      </c>
      <c r="J16" s="56">
        <v>586</v>
      </c>
      <c r="K16" s="55">
        <v>301</v>
      </c>
      <c r="L16" s="55">
        <v>308</v>
      </c>
      <c r="M16" s="56">
        <v>609</v>
      </c>
      <c r="N16" s="32">
        <v>0.15693207411888746</v>
      </c>
      <c r="O16" s="32">
        <v>0.42799852645701142</v>
      </c>
      <c r="P16" s="33">
        <v>0.29563285875667111</v>
      </c>
      <c r="Q16" s="41"/>
      <c r="R16" s="57">
        <f t="shared" si="2"/>
        <v>36.490071985516956</v>
      </c>
      <c r="S16" s="57">
        <f t="shared" si="3"/>
        <v>99.340416153865291</v>
      </c>
      <c r="T16" s="57">
        <f t="shared" si="4"/>
        <v>68.677863308553924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23294.89647986375</v>
      </c>
      <c r="F17" s="55">
        <v>62571.35470927741</v>
      </c>
      <c r="G17" s="56">
        <v>85866.251189141156</v>
      </c>
      <c r="H17" s="55">
        <v>272</v>
      </c>
      <c r="I17" s="55">
        <v>310</v>
      </c>
      <c r="J17" s="56">
        <v>582</v>
      </c>
      <c r="K17" s="55">
        <v>301</v>
      </c>
      <c r="L17" s="55">
        <v>306</v>
      </c>
      <c r="M17" s="56">
        <v>607</v>
      </c>
      <c r="N17" s="32">
        <v>0.17462441139328147</v>
      </c>
      <c r="O17" s="32">
        <v>0.43802751672601231</v>
      </c>
      <c r="P17" s="33">
        <v>0.31083030895840386</v>
      </c>
      <c r="Q17" s="41"/>
      <c r="R17" s="57">
        <f t="shared" si="2"/>
        <v>40.654269598366056</v>
      </c>
      <c r="S17" s="57">
        <f t="shared" si="3"/>
        <v>101.57687452804774</v>
      </c>
      <c r="T17" s="57">
        <f t="shared" si="4"/>
        <v>72.217200327284402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36647.060539576989</v>
      </c>
      <c r="F18" s="55">
        <v>68033.916130072088</v>
      </c>
      <c r="G18" s="56">
        <v>104680.97666964907</v>
      </c>
      <c r="H18" s="55">
        <v>279</v>
      </c>
      <c r="I18" s="55">
        <v>305</v>
      </c>
      <c r="J18" s="56">
        <v>584</v>
      </c>
      <c r="K18" s="55">
        <v>301</v>
      </c>
      <c r="L18" s="55">
        <v>308</v>
      </c>
      <c r="M18" s="56">
        <v>609</v>
      </c>
      <c r="N18" s="32">
        <v>0.27163677463514729</v>
      </c>
      <c r="O18" s="32">
        <v>0.47822299478485131</v>
      </c>
      <c r="P18" s="33">
        <v>0.37766969964805419</v>
      </c>
      <c r="Q18" s="41"/>
      <c r="R18" s="57">
        <f t="shared" si="2"/>
        <v>63.184587137201703</v>
      </c>
      <c r="S18" s="57">
        <f t="shared" si="3"/>
        <v>110.98518128886148</v>
      </c>
      <c r="T18" s="57">
        <f t="shared" si="4"/>
        <v>87.745998884869294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52012.002511052131</v>
      </c>
      <c r="F19" s="55">
        <v>72507.820300604799</v>
      </c>
      <c r="G19" s="56">
        <v>124519.82281165692</v>
      </c>
      <c r="H19" s="55">
        <v>281</v>
      </c>
      <c r="I19" s="55">
        <v>308</v>
      </c>
      <c r="J19" s="56">
        <v>589</v>
      </c>
      <c r="K19" s="55">
        <v>301</v>
      </c>
      <c r="L19" s="55">
        <v>312</v>
      </c>
      <c r="M19" s="56">
        <v>613</v>
      </c>
      <c r="N19" s="32">
        <v>0.38429485245782696</v>
      </c>
      <c r="O19" s="32">
        <v>0.50386243815741605</v>
      </c>
      <c r="P19" s="33">
        <v>0.4459112430945143</v>
      </c>
      <c r="Q19" s="41"/>
      <c r="R19" s="57">
        <f t="shared" si="2"/>
        <v>89.367701909024277</v>
      </c>
      <c r="S19" s="57">
        <f t="shared" si="3"/>
        <v>116.94809725904</v>
      </c>
      <c r="T19" s="57">
        <f t="shared" si="4"/>
        <v>103.59386257209394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84344.782061410704</v>
      </c>
      <c r="F20" s="55">
        <v>101357.02944413362</v>
      </c>
      <c r="G20" s="56">
        <v>185701.81150554432</v>
      </c>
      <c r="H20" s="55">
        <v>369</v>
      </c>
      <c r="I20" s="55">
        <v>378</v>
      </c>
      <c r="J20" s="56">
        <v>747</v>
      </c>
      <c r="K20" s="55">
        <v>299</v>
      </c>
      <c r="L20" s="55">
        <v>304</v>
      </c>
      <c r="M20" s="56">
        <v>603</v>
      </c>
      <c r="N20" s="32">
        <v>0.54820599821528382</v>
      </c>
      <c r="O20" s="32">
        <v>0.64542173614450848</v>
      </c>
      <c r="P20" s="33">
        <v>0.59731167819960473</v>
      </c>
      <c r="Q20" s="41"/>
      <c r="R20" s="57">
        <f t="shared" si="2"/>
        <v>126.26464380450705</v>
      </c>
      <c r="S20" s="57">
        <f t="shared" si="3"/>
        <v>148.61734522600236</v>
      </c>
      <c r="T20" s="57">
        <f t="shared" si="4"/>
        <v>137.55689741151431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74499.695008300361</v>
      </c>
      <c r="F21" s="55">
        <v>101684.09437467622</v>
      </c>
      <c r="G21" s="56">
        <v>176183.7893829766</v>
      </c>
      <c r="H21" s="55">
        <v>392</v>
      </c>
      <c r="I21" s="55">
        <v>379</v>
      </c>
      <c r="J21" s="56">
        <v>771</v>
      </c>
      <c r="K21" s="55">
        <v>267</v>
      </c>
      <c r="L21" s="55">
        <v>304</v>
      </c>
      <c r="M21" s="56">
        <v>571</v>
      </c>
      <c r="N21" s="32">
        <v>0.49374168262751417</v>
      </c>
      <c r="O21" s="32">
        <v>0.64661503773894935</v>
      </c>
      <c r="P21" s="33">
        <v>0.57175797478768564</v>
      </c>
      <c r="Q21" s="41"/>
      <c r="R21" s="57">
        <f t="shared" si="2"/>
        <v>113.04961306267126</v>
      </c>
      <c r="S21" s="57">
        <f t="shared" si="3"/>
        <v>148.87861548268847</v>
      </c>
      <c r="T21" s="57">
        <f t="shared" si="4"/>
        <v>131.28449283381266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73734.187029203502</v>
      </c>
      <c r="F22" s="55">
        <v>94492.719147938071</v>
      </c>
      <c r="G22" s="56">
        <v>168226.90617714159</v>
      </c>
      <c r="H22" s="55">
        <v>392</v>
      </c>
      <c r="I22" s="55">
        <v>376</v>
      </c>
      <c r="J22" s="56">
        <v>768</v>
      </c>
      <c r="K22" s="55">
        <v>265</v>
      </c>
      <c r="L22" s="55">
        <v>306</v>
      </c>
      <c r="M22" s="56">
        <v>571</v>
      </c>
      <c r="N22" s="32">
        <v>0.49027998184214255</v>
      </c>
      <c r="O22" s="32">
        <v>0.6014660298142509</v>
      </c>
      <c r="P22" s="33">
        <v>0.54708648625394019</v>
      </c>
      <c r="Q22" s="41"/>
      <c r="R22" s="57">
        <f t="shared" si="2"/>
        <v>112.22859517382572</v>
      </c>
      <c r="S22" s="57">
        <f t="shared" si="3"/>
        <v>138.55237411721126</v>
      </c>
      <c r="T22" s="57">
        <f t="shared" si="4"/>
        <v>125.63622567374279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77709.95293782567</v>
      </c>
      <c r="F23" s="55">
        <v>67110.86181791719</v>
      </c>
      <c r="G23" s="56">
        <v>144820.81475574285</v>
      </c>
      <c r="H23" s="55">
        <v>392</v>
      </c>
      <c r="I23" s="55">
        <v>375</v>
      </c>
      <c r="J23" s="56">
        <v>767</v>
      </c>
      <c r="K23" s="55">
        <v>268</v>
      </c>
      <c r="L23" s="55">
        <v>308</v>
      </c>
      <c r="M23" s="56">
        <v>576</v>
      </c>
      <c r="N23" s="32">
        <v>0.5141723542890223</v>
      </c>
      <c r="O23" s="32">
        <v>0.42641476781577026</v>
      </c>
      <c r="P23" s="33">
        <v>0.46940494864431104</v>
      </c>
      <c r="Q23" s="41"/>
      <c r="R23" s="57">
        <f t="shared" si="2"/>
        <v>117.74235293609949</v>
      </c>
      <c r="S23" s="57">
        <f t="shared" si="3"/>
        <v>98.258948488897786</v>
      </c>
      <c r="T23" s="57">
        <f t="shared" si="4"/>
        <v>107.83381590152111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76206.198337625246</v>
      </c>
      <c r="F24" s="55">
        <v>59733.264862059019</v>
      </c>
      <c r="G24" s="56">
        <v>135939.46319968428</v>
      </c>
      <c r="H24" s="55">
        <v>389</v>
      </c>
      <c r="I24" s="55">
        <v>378</v>
      </c>
      <c r="J24" s="56">
        <v>767</v>
      </c>
      <c r="K24" s="55">
        <v>275</v>
      </c>
      <c r="L24" s="55">
        <v>308</v>
      </c>
      <c r="M24" s="56">
        <v>583</v>
      </c>
      <c r="N24" s="32">
        <v>0.50061881396905383</v>
      </c>
      <c r="O24" s="32">
        <v>0.37798208503378444</v>
      </c>
      <c r="P24" s="33">
        <v>0.43815256820072546</v>
      </c>
      <c r="Q24" s="41"/>
      <c r="R24" s="57">
        <f t="shared" si="2"/>
        <v>114.76837099039946</v>
      </c>
      <c r="S24" s="57">
        <f t="shared" si="3"/>
        <v>87.074730119619559</v>
      </c>
      <c r="T24" s="57">
        <f t="shared" si="4"/>
        <v>100.6958986664328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72383.284822269459</v>
      </c>
      <c r="F25" s="55">
        <v>56640.334258318035</v>
      </c>
      <c r="G25" s="56">
        <v>129023.61908058749</v>
      </c>
      <c r="H25" s="55">
        <v>397</v>
      </c>
      <c r="I25" s="55">
        <v>380</v>
      </c>
      <c r="J25" s="56">
        <v>777</v>
      </c>
      <c r="K25" s="55">
        <v>254</v>
      </c>
      <c r="L25" s="55">
        <v>308</v>
      </c>
      <c r="M25" s="56">
        <v>562</v>
      </c>
      <c r="N25" s="32">
        <v>0.48662994690387146</v>
      </c>
      <c r="O25" s="32">
        <v>0.3574334502367606</v>
      </c>
      <c r="P25" s="33">
        <v>0.41998782284506747</v>
      </c>
      <c r="Q25" s="41"/>
      <c r="R25" s="57">
        <f t="shared" si="2"/>
        <v>111.18784150886246</v>
      </c>
      <c r="S25" s="57">
        <f t="shared" si="3"/>
        <v>82.326067235927383</v>
      </c>
      <c r="T25" s="57">
        <f t="shared" si="4"/>
        <v>96.35819199446415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70565.871473059306</v>
      </c>
      <c r="F26" s="55">
        <v>50828.304265644001</v>
      </c>
      <c r="G26" s="56">
        <v>121394.17573870331</v>
      </c>
      <c r="H26" s="55">
        <v>412</v>
      </c>
      <c r="I26" s="55">
        <v>372</v>
      </c>
      <c r="J26" s="56">
        <v>784</v>
      </c>
      <c r="K26" s="55">
        <v>248</v>
      </c>
      <c r="L26" s="55">
        <v>308</v>
      </c>
      <c r="M26" s="56">
        <v>556</v>
      </c>
      <c r="N26" s="32">
        <v>0.46888868457008365</v>
      </c>
      <c r="O26" s="32">
        <v>0.32429246800763067</v>
      </c>
      <c r="P26" s="33">
        <v>0.39512217392297455</v>
      </c>
      <c r="Q26" s="41"/>
      <c r="R26" s="57">
        <f t="shared" si="2"/>
        <v>106.91798708039289</v>
      </c>
      <c r="S26" s="57">
        <f t="shared" si="3"/>
        <v>74.747506273005882</v>
      </c>
      <c r="T26" s="57">
        <f t="shared" si="4"/>
        <v>90.592668461718887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64566.810463076537</v>
      </c>
      <c r="F27" s="55">
        <v>41747.053150792897</v>
      </c>
      <c r="G27" s="56">
        <v>106313.86361386944</v>
      </c>
      <c r="H27" s="55">
        <v>415</v>
      </c>
      <c r="I27" s="55">
        <v>375</v>
      </c>
      <c r="J27" s="56">
        <v>790</v>
      </c>
      <c r="K27" s="55">
        <v>230</v>
      </c>
      <c r="L27" s="55">
        <v>308</v>
      </c>
      <c r="M27" s="56">
        <v>538</v>
      </c>
      <c r="N27" s="32">
        <v>0.44018823604497231</v>
      </c>
      <c r="O27" s="32">
        <v>0.26525601808819765</v>
      </c>
      <c r="P27" s="33">
        <v>0.34964304756192593</v>
      </c>
      <c r="Q27" s="41"/>
      <c r="R27" s="57">
        <f t="shared" si="2"/>
        <v>100.10358211329695</v>
      </c>
      <c r="S27" s="57">
        <f t="shared" si="3"/>
        <v>61.123064642449336</v>
      </c>
      <c r="T27" s="57">
        <f t="shared" si="4"/>
        <v>80.055620191166753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15728.720934137076</v>
      </c>
      <c r="F28" s="55">
        <v>19290.427255585462</v>
      </c>
      <c r="G28" s="56">
        <v>35019.148189722539</v>
      </c>
      <c r="H28" s="55">
        <v>197</v>
      </c>
      <c r="I28" s="55">
        <v>217</v>
      </c>
      <c r="J28" s="56">
        <v>414</v>
      </c>
      <c r="K28" s="55">
        <v>0</v>
      </c>
      <c r="L28" s="55">
        <v>0</v>
      </c>
      <c r="M28" s="56">
        <v>0</v>
      </c>
      <c r="N28" s="32">
        <v>0.36963529174039</v>
      </c>
      <c r="O28" s="32">
        <v>0.41155545433490065</v>
      </c>
      <c r="P28" s="33">
        <v>0.39160793735152238</v>
      </c>
      <c r="Q28" s="41"/>
      <c r="R28" s="57">
        <f t="shared" si="2"/>
        <v>79.841223015924243</v>
      </c>
      <c r="S28" s="57">
        <f t="shared" si="3"/>
        <v>88.895978136338542</v>
      </c>
      <c r="T28" s="57">
        <f t="shared" si="4"/>
        <v>84.587314467928834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13483.921104939936</v>
      </c>
      <c r="F29" s="55">
        <v>19585.294417752059</v>
      </c>
      <c r="G29" s="56">
        <v>33069.215522691993</v>
      </c>
      <c r="H29" s="55">
        <v>195</v>
      </c>
      <c r="I29" s="55">
        <v>227</v>
      </c>
      <c r="J29" s="56">
        <v>422</v>
      </c>
      <c r="K29" s="55">
        <v>0</v>
      </c>
      <c r="L29" s="55">
        <v>0</v>
      </c>
      <c r="M29" s="56">
        <v>0</v>
      </c>
      <c r="N29" s="32">
        <v>0.32013108036419602</v>
      </c>
      <c r="O29" s="32">
        <v>0.39943902793587982</v>
      </c>
      <c r="P29" s="33">
        <v>0.36279199055086003</v>
      </c>
      <c r="Q29" s="41"/>
      <c r="R29" s="57">
        <f t="shared" si="2"/>
        <v>69.148313358666343</v>
      </c>
      <c r="S29" s="57">
        <f t="shared" si="3"/>
        <v>86.278830034150033</v>
      </c>
      <c r="T29" s="57">
        <f t="shared" si="4"/>
        <v>78.363069958985761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12624.713261861763</v>
      </c>
      <c r="F30" s="55">
        <v>19010.008980817012</v>
      </c>
      <c r="G30" s="56">
        <v>31634.722242678778</v>
      </c>
      <c r="H30" s="55">
        <v>191</v>
      </c>
      <c r="I30" s="55">
        <v>217</v>
      </c>
      <c r="J30" s="56">
        <v>408</v>
      </c>
      <c r="K30" s="55">
        <v>0</v>
      </c>
      <c r="L30" s="55">
        <v>0</v>
      </c>
      <c r="M30" s="56">
        <v>0</v>
      </c>
      <c r="N30" s="32">
        <v>0.30600914441200705</v>
      </c>
      <c r="O30" s="32">
        <v>0.40557281491758435</v>
      </c>
      <c r="P30" s="33">
        <v>0.35896335151914011</v>
      </c>
      <c r="Q30" s="41"/>
      <c r="R30" s="57">
        <f t="shared" si="2"/>
        <v>66.09797519299353</v>
      </c>
      <c r="S30" s="57">
        <f t="shared" si="3"/>
        <v>87.603728022198212</v>
      </c>
      <c r="T30" s="57">
        <f t="shared" si="4"/>
        <v>77.536083928134261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11119.982490625567</v>
      </c>
      <c r="F31" s="55">
        <v>18361.818312303549</v>
      </c>
      <c r="G31" s="56">
        <v>29481.800802929116</v>
      </c>
      <c r="H31" s="55">
        <v>189</v>
      </c>
      <c r="I31" s="55">
        <v>217</v>
      </c>
      <c r="J31" s="56">
        <v>406</v>
      </c>
      <c r="K31" s="55">
        <v>0</v>
      </c>
      <c r="L31" s="55">
        <v>0</v>
      </c>
      <c r="M31" s="56">
        <v>0</v>
      </c>
      <c r="N31" s="32">
        <v>0.27238836200826883</v>
      </c>
      <c r="O31" s="32">
        <v>0.39174386226966096</v>
      </c>
      <c r="P31" s="33">
        <v>0.33618181904453015</v>
      </c>
      <c r="Q31" s="41"/>
      <c r="R31" s="57">
        <f t="shared" si="2"/>
        <v>58.835886193786067</v>
      </c>
      <c r="S31" s="57">
        <f t="shared" si="3"/>
        <v>84.616674250246774</v>
      </c>
      <c r="T31" s="57">
        <f t="shared" si="4"/>
        <v>72.615272913618512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10157.543230106896</v>
      </c>
      <c r="F32" s="55">
        <v>17520.132039132353</v>
      </c>
      <c r="G32" s="56">
        <v>27677.675269239247</v>
      </c>
      <c r="H32" s="55">
        <v>186</v>
      </c>
      <c r="I32" s="55">
        <v>219</v>
      </c>
      <c r="J32" s="56">
        <v>405</v>
      </c>
      <c r="K32" s="55">
        <v>0</v>
      </c>
      <c r="L32" s="55">
        <v>0</v>
      </c>
      <c r="M32" s="56">
        <v>0</v>
      </c>
      <c r="N32" s="32">
        <v>0.25282614571154161</v>
      </c>
      <c r="O32" s="32">
        <v>0.37037316165931744</v>
      </c>
      <c r="P32" s="33">
        <v>0.31638860618700559</v>
      </c>
      <c r="Q32" s="41"/>
      <c r="R32" s="57">
        <f t="shared" si="2"/>
        <v>54.610447473692986</v>
      </c>
      <c r="S32" s="57">
        <f t="shared" si="3"/>
        <v>80.000602918412568</v>
      </c>
      <c r="T32" s="57">
        <f t="shared" si="4"/>
        <v>68.33993893639321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7271.1668014955667</v>
      </c>
      <c r="F33" s="55">
        <v>12931.157688025936</v>
      </c>
      <c r="G33" s="56">
        <v>20202.324489521503</v>
      </c>
      <c r="H33" s="55">
        <v>181</v>
      </c>
      <c r="I33" s="55">
        <v>217</v>
      </c>
      <c r="J33" s="56">
        <v>398</v>
      </c>
      <c r="K33" s="55">
        <v>0</v>
      </c>
      <c r="L33" s="55">
        <v>0</v>
      </c>
      <c r="M33" s="56">
        <v>0</v>
      </c>
      <c r="N33" s="32">
        <v>0.18598237163637116</v>
      </c>
      <c r="O33" s="32">
        <v>0.27588235381519749</v>
      </c>
      <c r="P33" s="33">
        <v>0.23499819106553024</v>
      </c>
      <c r="Q33" s="41"/>
      <c r="R33" s="57">
        <f t="shared" si="2"/>
        <v>40.172192273456169</v>
      </c>
      <c r="S33" s="57">
        <f t="shared" si="3"/>
        <v>59.590588424082654</v>
      </c>
      <c r="T33" s="57">
        <f t="shared" si="4"/>
        <v>50.759609270154527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3779.6465358316309</v>
      </c>
      <c r="F34" s="55">
        <v>5146.8708298524407</v>
      </c>
      <c r="G34" s="56">
        <v>8926.5173656840707</v>
      </c>
      <c r="H34" s="55">
        <v>192</v>
      </c>
      <c r="I34" s="55">
        <v>215</v>
      </c>
      <c r="J34" s="56">
        <v>407</v>
      </c>
      <c r="K34" s="55">
        <v>0</v>
      </c>
      <c r="L34" s="55">
        <v>0</v>
      </c>
      <c r="M34" s="56">
        <v>0</v>
      </c>
      <c r="N34" s="32">
        <v>9.1137310374026601E-2</v>
      </c>
      <c r="O34" s="32">
        <v>0.11082839857563395</v>
      </c>
      <c r="P34" s="33">
        <v>0.10153923657389288</v>
      </c>
      <c r="Q34" s="41"/>
      <c r="R34" s="57">
        <f t="shared" si="2"/>
        <v>19.685659040789744</v>
      </c>
      <c r="S34" s="57">
        <f t="shared" si="3"/>
        <v>23.938934092336932</v>
      </c>
      <c r="T34" s="57">
        <f t="shared" si="4"/>
        <v>21.932475099960861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2163.3982726406675</v>
      </c>
      <c r="F35" s="55">
        <v>2529.4113064526655</v>
      </c>
      <c r="G35" s="56">
        <v>4692.809579093333</v>
      </c>
      <c r="H35" s="55">
        <v>189</v>
      </c>
      <c r="I35" s="55">
        <v>210</v>
      </c>
      <c r="J35" s="56">
        <v>399</v>
      </c>
      <c r="K35" s="55">
        <v>0</v>
      </c>
      <c r="L35" s="55">
        <v>0</v>
      </c>
      <c r="M35" s="56">
        <v>0</v>
      </c>
      <c r="N35" s="32">
        <v>5.2993294940247584E-2</v>
      </c>
      <c r="O35" s="32">
        <v>5.5763035856540244E-2</v>
      </c>
      <c r="P35" s="33">
        <v>5.4451053317243724E-2</v>
      </c>
      <c r="Q35" s="41"/>
      <c r="R35" s="57">
        <f t="shared" si="2"/>
        <v>11.446551707093478</v>
      </c>
      <c r="S35" s="57">
        <f t="shared" si="3"/>
        <v>12.044815745012693</v>
      </c>
      <c r="T35" s="57">
        <f t="shared" si="4"/>
        <v>11.761427516524645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490.0408500299954</v>
      </c>
      <c r="F36" s="60">
        <v>748.9999999999053</v>
      </c>
      <c r="G36" s="61">
        <v>1239.0408500299006</v>
      </c>
      <c r="H36" s="60">
        <v>190</v>
      </c>
      <c r="I36" s="60">
        <v>200</v>
      </c>
      <c r="J36" s="61">
        <v>390</v>
      </c>
      <c r="K36" s="60">
        <v>0</v>
      </c>
      <c r="L36" s="60">
        <v>0</v>
      </c>
      <c r="M36" s="61">
        <v>0</v>
      </c>
      <c r="N36" s="34">
        <v>1.1940566521198718E-2</v>
      </c>
      <c r="O36" s="34">
        <v>1.7337962962960772E-2</v>
      </c>
      <c r="P36" s="35">
        <v>1.4708462132358744E-2</v>
      </c>
      <c r="Q36" s="41"/>
      <c r="R36" s="57">
        <f t="shared" si="2"/>
        <v>2.5791623685789231</v>
      </c>
      <c r="S36" s="57">
        <f t="shared" si="3"/>
        <v>3.7449999999995267</v>
      </c>
      <c r="T36" s="57">
        <f t="shared" si="4"/>
        <v>3.1770278205894886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25193.824277304549</v>
      </c>
      <c r="F37" s="55">
        <v>14654.534978770622</v>
      </c>
      <c r="G37" s="64">
        <v>39848.359256075171</v>
      </c>
      <c r="H37" s="63">
        <v>85</v>
      </c>
      <c r="I37" s="63">
        <v>80</v>
      </c>
      <c r="J37" s="64">
        <v>165</v>
      </c>
      <c r="K37" s="63">
        <v>151</v>
      </c>
      <c r="L37" s="63">
        <v>154</v>
      </c>
      <c r="M37" s="64">
        <v>305</v>
      </c>
      <c r="N37" s="30">
        <v>0.45143750496890317</v>
      </c>
      <c r="O37" s="30">
        <v>0.26417895476583902</v>
      </c>
      <c r="P37" s="31">
        <v>0.35809093508334983</v>
      </c>
      <c r="Q37" s="41"/>
      <c r="R37" s="57">
        <f t="shared" si="2"/>
        <v>106.753492700443</v>
      </c>
      <c r="S37" s="57">
        <f t="shared" si="3"/>
        <v>62.626217857994114</v>
      </c>
      <c r="T37" s="57">
        <f t="shared" si="4"/>
        <v>84.783743098032275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23886.242406614634</v>
      </c>
      <c r="F38" s="55">
        <v>14582.794338074902</v>
      </c>
      <c r="G38" s="56">
        <v>38469.03674468954</v>
      </c>
      <c r="H38" s="55">
        <v>79</v>
      </c>
      <c r="I38" s="55">
        <v>80</v>
      </c>
      <c r="J38" s="56">
        <v>159</v>
      </c>
      <c r="K38" s="55">
        <v>153</v>
      </c>
      <c r="L38" s="55">
        <v>156</v>
      </c>
      <c r="M38" s="56">
        <v>309</v>
      </c>
      <c r="N38" s="32">
        <v>0.43423215544311072</v>
      </c>
      <c r="O38" s="32">
        <v>0.26055593085468309</v>
      </c>
      <c r="P38" s="33">
        <v>0.3466428484058674</v>
      </c>
      <c r="Q38" s="41"/>
      <c r="R38" s="57">
        <f t="shared" si="2"/>
        <v>102.95794140782169</v>
      </c>
      <c r="S38" s="57">
        <f t="shared" si="3"/>
        <v>61.791501432520768</v>
      </c>
      <c r="T38" s="57">
        <f t="shared" si="4"/>
        <v>82.198796463011831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23069.532591984182</v>
      </c>
      <c r="F39" s="55">
        <v>14233.147931094576</v>
      </c>
      <c r="G39" s="56">
        <v>37302.680523078758</v>
      </c>
      <c r="H39" s="55">
        <v>79</v>
      </c>
      <c r="I39" s="55">
        <v>79</v>
      </c>
      <c r="J39" s="56">
        <v>158</v>
      </c>
      <c r="K39" s="55">
        <v>147</v>
      </c>
      <c r="L39" s="55">
        <v>154</v>
      </c>
      <c r="M39" s="56">
        <v>301</v>
      </c>
      <c r="N39" s="32">
        <v>0.43104507832556394</v>
      </c>
      <c r="O39" s="32">
        <v>0.25758556412144518</v>
      </c>
      <c r="P39" s="33">
        <v>0.34293116609434765</v>
      </c>
      <c r="Q39" s="41"/>
      <c r="R39" s="57">
        <f t="shared" si="2"/>
        <v>102.07757784063797</v>
      </c>
      <c r="S39" s="57">
        <f t="shared" si="3"/>
        <v>61.086471807272858</v>
      </c>
      <c r="T39" s="57">
        <f t="shared" si="4"/>
        <v>81.269456477295762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22691.45160740933</v>
      </c>
      <c r="F40" s="55">
        <v>14064.487541582515</v>
      </c>
      <c r="G40" s="56">
        <v>36755.939148991849</v>
      </c>
      <c r="H40" s="55">
        <v>79</v>
      </c>
      <c r="I40" s="55">
        <v>82</v>
      </c>
      <c r="J40" s="56">
        <v>161</v>
      </c>
      <c r="K40" s="55">
        <v>147</v>
      </c>
      <c r="L40" s="55">
        <v>154</v>
      </c>
      <c r="M40" s="56">
        <v>301</v>
      </c>
      <c r="N40" s="32">
        <v>0.42398078489180363</v>
      </c>
      <c r="O40" s="32">
        <v>0.251582848125045</v>
      </c>
      <c r="P40" s="33">
        <v>0.33590381588126783</v>
      </c>
      <c r="Q40" s="41"/>
      <c r="R40" s="57">
        <f t="shared" si="2"/>
        <v>100.40465313012977</v>
      </c>
      <c r="S40" s="57">
        <f t="shared" si="3"/>
        <v>59.595286193146251</v>
      </c>
      <c r="T40" s="57">
        <f t="shared" si="4"/>
        <v>79.558309846302706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22257.254342685254</v>
      </c>
      <c r="F41" s="55">
        <v>13672.968873624679</v>
      </c>
      <c r="G41" s="56">
        <v>35930.223216309932</v>
      </c>
      <c r="H41" s="55">
        <v>79</v>
      </c>
      <c r="I41" s="55">
        <v>78</v>
      </c>
      <c r="J41" s="56">
        <v>157</v>
      </c>
      <c r="K41" s="55">
        <v>155</v>
      </c>
      <c r="L41" s="55">
        <v>154</v>
      </c>
      <c r="M41" s="56">
        <v>309</v>
      </c>
      <c r="N41" s="32">
        <v>0.40100270868199145</v>
      </c>
      <c r="O41" s="32">
        <v>0.24841876587254141</v>
      </c>
      <c r="P41" s="33">
        <v>0.3250309670023695</v>
      </c>
      <c r="Q41" s="41"/>
      <c r="R41" s="57">
        <f t="shared" si="2"/>
        <v>95.116471549936975</v>
      </c>
      <c r="S41" s="57">
        <f t="shared" si="3"/>
        <v>58.935210662175344</v>
      </c>
      <c r="T41" s="57">
        <f t="shared" si="4"/>
        <v>77.103483296802423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19889.154011877843</v>
      </c>
      <c r="F42" s="55">
        <v>8883.9586545519196</v>
      </c>
      <c r="G42" s="56">
        <v>28773.112666429763</v>
      </c>
      <c r="H42" s="55">
        <v>0</v>
      </c>
      <c r="I42" s="55">
        <v>0</v>
      </c>
      <c r="J42" s="56">
        <v>0</v>
      </c>
      <c r="K42" s="55">
        <v>155</v>
      </c>
      <c r="L42" s="55">
        <v>154</v>
      </c>
      <c r="M42" s="56">
        <v>309</v>
      </c>
      <c r="N42" s="32">
        <v>0.51740775265030814</v>
      </c>
      <c r="O42" s="32">
        <v>0.23261307746522622</v>
      </c>
      <c r="P42" s="33">
        <v>0.37547124786551</v>
      </c>
      <c r="Q42" s="41"/>
      <c r="R42" s="57">
        <f t="shared" si="2"/>
        <v>128.3171226572764</v>
      </c>
      <c r="S42" s="57">
        <f t="shared" si="3"/>
        <v>57.688043211376105</v>
      </c>
      <c r="T42" s="57">
        <f t="shared" si="4"/>
        <v>93.116869470646478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17920.381153901897</v>
      </c>
      <c r="F43" s="55">
        <v>7880.6789706434383</v>
      </c>
      <c r="G43" s="56">
        <v>25801.060124545336</v>
      </c>
      <c r="H43" s="55">
        <v>0</v>
      </c>
      <c r="I43" s="55">
        <v>0</v>
      </c>
      <c r="J43" s="56">
        <v>0</v>
      </c>
      <c r="K43" s="55">
        <v>155</v>
      </c>
      <c r="L43" s="55">
        <v>154</v>
      </c>
      <c r="M43" s="56">
        <v>309</v>
      </c>
      <c r="N43" s="32">
        <v>0.4661909769485405</v>
      </c>
      <c r="O43" s="32">
        <v>0.20634370995610177</v>
      </c>
      <c r="P43" s="33">
        <v>0.33668780828564226</v>
      </c>
      <c r="Q43" s="41"/>
      <c r="R43" s="57">
        <f t="shared" si="2"/>
        <v>115.61536228323804</v>
      </c>
      <c r="S43" s="57">
        <f t="shared" si="3"/>
        <v>51.173240069113234</v>
      </c>
      <c r="T43" s="57">
        <f t="shared" si="4"/>
        <v>83.498576454839281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17308.319403540328</v>
      </c>
      <c r="F44" s="55">
        <v>7718.6140540478764</v>
      </c>
      <c r="G44" s="56">
        <v>25026.933457588206</v>
      </c>
      <c r="H44" s="55">
        <v>0</v>
      </c>
      <c r="I44" s="55">
        <v>0</v>
      </c>
      <c r="J44" s="56">
        <v>0</v>
      </c>
      <c r="K44" s="55">
        <v>155</v>
      </c>
      <c r="L44" s="55">
        <v>154</v>
      </c>
      <c r="M44" s="56">
        <v>309</v>
      </c>
      <c r="N44" s="32">
        <v>0.45026845482675154</v>
      </c>
      <c r="O44" s="32">
        <v>0.20210028419689663</v>
      </c>
      <c r="P44" s="33">
        <v>0.32658593613096626</v>
      </c>
      <c r="Q44" s="41"/>
      <c r="R44" s="57">
        <f t="shared" si="2"/>
        <v>111.66657679703438</v>
      </c>
      <c r="S44" s="57">
        <f t="shared" si="3"/>
        <v>50.120870480830369</v>
      </c>
      <c r="T44" s="57">
        <f t="shared" si="4"/>
        <v>80.993312160479633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16674.301475904813</v>
      </c>
      <c r="F45" s="55">
        <v>7497.8027116776939</v>
      </c>
      <c r="G45" s="56">
        <v>24172.104187582507</v>
      </c>
      <c r="H45" s="55">
        <v>0</v>
      </c>
      <c r="I45" s="55">
        <v>0</v>
      </c>
      <c r="J45" s="56">
        <v>0</v>
      </c>
      <c r="K45" s="55">
        <v>155</v>
      </c>
      <c r="L45" s="55">
        <v>150</v>
      </c>
      <c r="M45" s="56">
        <v>305</v>
      </c>
      <c r="N45" s="32">
        <v>0.43377475223477663</v>
      </c>
      <c r="O45" s="32">
        <v>0.20155383633542187</v>
      </c>
      <c r="P45" s="33">
        <v>0.31956774441542185</v>
      </c>
      <c r="Q45" s="41"/>
      <c r="R45" s="57">
        <f t="shared" si="2"/>
        <v>107.5761385542246</v>
      </c>
      <c r="S45" s="57">
        <f t="shared" si="3"/>
        <v>49.985351411184624</v>
      </c>
      <c r="T45" s="57">
        <f t="shared" si="4"/>
        <v>79.252800615024611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16547.06845594765</v>
      </c>
      <c r="F46" s="55">
        <v>7564.8625532652122</v>
      </c>
      <c r="G46" s="56">
        <v>24111.931009212862</v>
      </c>
      <c r="H46" s="55">
        <v>0</v>
      </c>
      <c r="I46" s="55">
        <v>0</v>
      </c>
      <c r="J46" s="56">
        <v>0</v>
      </c>
      <c r="K46" s="55">
        <v>155</v>
      </c>
      <c r="L46" s="55">
        <v>151</v>
      </c>
      <c r="M46" s="56">
        <v>306</v>
      </c>
      <c r="N46" s="32">
        <v>0.43046484016513137</v>
      </c>
      <c r="O46" s="32">
        <v>0.2020097883268856</v>
      </c>
      <c r="P46" s="33">
        <v>0.31773048451946106</v>
      </c>
      <c r="Q46" s="41"/>
      <c r="R46" s="57">
        <f t="shared" si="2"/>
        <v>106.75528036095258</v>
      </c>
      <c r="S46" s="57">
        <f t="shared" si="3"/>
        <v>50.098427505067633</v>
      </c>
      <c r="T46" s="57">
        <f t="shared" si="4"/>
        <v>78.797160160826351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16351.498407399991</v>
      </c>
      <c r="F47" s="55">
        <v>7619.2709618269282</v>
      </c>
      <c r="G47" s="56">
        <v>23970.76936922692</v>
      </c>
      <c r="H47" s="55">
        <v>0</v>
      </c>
      <c r="I47" s="55">
        <v>0</v>
      </c>
      <c r="J47" s="56">
        <v>0</v>
      </c>
      <c r="K47" s="55">
        <v>155</v>
      </c>
      <c r="L47" s="55">
        <v>151</v>
      </c>
      <c r="M47" s="56">
        <v>306</v>
      </c>
      <c r="N47" s="32">
        <v>0.42537716980749196</v>
      </c>
      <c r="O47" s="32">
        <v>0.20346269391761718</v>
      </c>
      <c r="P47" s="33">
        <v>0.31587035327359952</v>
      </c>
      <c r="Q47" s="41"/>
      <c r="R47" s="57">
        <f t="shared" si="2"/>
        <v>105.49353811225801</v>
      </c>
      <c r="S47" s="57">
        <f t="shared" si="3"/>
        <v>50.458748091569063</v>
      </c>
      <c r="T47" s="57">
        <f t="shared" si="4"/>
        <v>78.335847611852685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15150.414923379099</v>
      </c>
      <c r="F48" s="55">
        <v>6578.0978797347379</v>
      </c>
      <c r="G48" s="56">
        <v>21728.512803113837</v>
      </c>
      <c r="H48" s="55">
        <v>0</v>
      </c>
      <c r="I48" s="55">
        <v>0</v>
      </c>
      <c r="J48" s="56">
        <v>0</v>
      </c>
      <c r="K48" s="55">
        <v>154</v>
      </c>
      <c r="L48" s="55">
        <v>153</v>
      </c>
      <c r="M48" s="56">
        <v>307</v>
      </c>
      <c r="N48" s="32">
        <v>0.39669079711403171</v>
      </c>
      <c r="O48" s="32">
        <v>0.17336332173030619</v>
      </c>
      <c r="P48" s="33">
        <v>0.2853907849521099</v>
      </c>
      <c r="Q48" s="41"/>
      <c r="R48" s="57">
        <f t="shared" ref="R48" si="5">+E48/(H48+K48)</f>
        <v>98.379317684279869</v>
      </c>
      <c r="S48" s="57">
        <f t="shared" ref="S48" si="6">+F48/(I48+L48)</f>
        <v>42.994103789115933</v>
      </c>
      <c r="T48" s="57">
        <f t="shared" ref="T48" si="7">+G48/(J48+M48)</f>
        <v>70.776914668123254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14042.162777518774</v>
      </c>
      <c r="F49" s="55">
        <v>6456.4929328297285</v>
      </c>
      <c r="G49" s="56">
        <v>20498.655710348503</v>
      </c>
      <c r="H49" s="55">
        <v>0</v>
      </c>
      <c r="I49" s="55">
        <v>0</v>
      </c>
      <c r="J49" s="56">
        <v>0</v>
      </c>
      <c r="K49" s="55">
        <v>151</v>
      </c>
      <c r="L49" s="55">
        <v>153</v>
      </c>
      <c r="M49" s="56">
        <v>304</v>
      </c>
      <c r="N49" s="32">
        <v>0.37497764306555154</v>
      </c>
      <c r="O49" s="32">
        <v>0.17015846860715075</v>
      </c>
      <c r="P49" s="33">
        <v>0.27189430855194852</v>
      </c>
      <c r="Q49" s="41"/>
      <c r="R49" s="57">
        <f t="shared" si="2"/>
        <v>92.994455480256775</v>
      </c>
      <c r="S49" s="57">
        <f t="shared" si="3"/>
        <v>42.199300214573391</v>
      </c>
      <c r="T49" s="57">
        <f t="shared" si="4"/>
        <v>67.429788520883235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14125.129336625647</v>
      </c>
      <c r="F50" s="55">
        <v>6093.1309409191681</v>
      </c>
      <c r="G50" s="56">
        <v>20218.260277544814</v>
      </c>
      <c r="H50" s="55">
        <v>0</v>
      </c>
      <c r="I50" s="55">
        <v>0</v>
      </c>
      <c r="J50" s="56">
        <v>0</v>
      </c>
      <c r="K50" s="55">
        <v>139</v>
      </c>
      <c r="L50" s="55">
        <v>153</v>
      </c>
      <c r="M50" s="56">
        <v>292</v>
      </c>
      <c r="N50" s="32">
        <v>0.40975659481972754</v>
      </c>
      <c r="O50" s="32">
        <v>0.16058219852728148</v>
      </c>
      <c r="P50" s="33">
        <v>0.27919603785827463</v>
      </c>
      <c r="Q50" s="41"/>
      <c r="R50" s="57">
        <f t="shared" si="2"/>
        <v>101.61963551529243</v>
      </c>
      <c r="S50" s="57">
        <f t="shared" si="3"/>
        <v>39.824385234765806</v>
      </c>
      <c r="T50" s="57">
        <f t="shared" si="4"/>
        <v>69.240617388852101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13145.860058784619</v>
      </c>
      <c r="F51" s="55">
        <v>5843.5170957748951</v>
      </c>
      <c r="G51" s="56">
        <v>18989.377154559515</v>
      </c>
      <c r="H51" s="55">
        <v>0</v>
      </c>
      <c r="I51" s="55">
        <v>0</v>
      </c>
      <c r="J51" s="56">
        <v>0</v>
      </c>
      <c r="K51" s="55">
        <v>155</v>
      </c>
      <c r="L51" s="55">
        <v>153</v>
      </c>
      <c r="M51" s="56">
        <v>308</v>
      </c>
      <c r="N51" s="32">
        <v>0.34198387249699841</v>
      </c>
      <c r="O51" s="32">
        <v>0.15400371852664177</v>
      </c>
      <c r="P51" s="33">
        <v>0.24860412068704854</v>
      </c>
      <c r="Q51" s="41"/>
      <c r="R51" s="57">
        <f t="shared" si="2"/>
        <v>84.812000379255608</v>
      </c>
      <c r="S51" s="57">
        <f t="shared" si="3"/>
        <v>38.192922194607156</v>
      </c>
      <c r="T51" s="57">
        <f t="shared" si="4"/>
        <v>61.653821930388034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13118.282358775488</v>
      </c>
      <c r="F52" s="55">
        <v>5882.781813015632</v>
      </c>
      <c r="G52" s="56">
        <v>19001.06417179112</v>
      </c>
      <c r="H52" s="55">
        <v>0</v>
      </c>
      <c r="I52" s="55">
        <v>0</v>
      </c>
      <c r="J52" s="56">
        <v>0</v>
      </c>
      <c r="K52" s="55">
        <v>147</v>
      </c>
      <c r="L52" s="55">
        <v>155</v>
      </c>
      <c r="M52" s="56">
        <v>302</v>
      </c>
      <c r="N52" s="32">
        <v>0.35983877437940226</v>
      </c>
      <c r="O52" s="32">
        <v>0.15303802843432965</v>
      </c>
      <c r="P52" s="33">
        <v>0.25369931867911666</v>
      </c>
      <c r="Q52" s="41"/>
      <c r="R52" s="57">
        <f t="shared" si="2"/>
        <v>89.240016046091753</v>
      </c>
      <c r="S52" s="57">
        <f t="shared" si="3"/>
        <v>37.953431051713757</v>
      </c>
      <c r="T52" s="57">
        <f t="shared" si="4"/>
        <v>62.917431032420929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12961.44959296066</v>
      </c>
      <c r="F53" s="55">
        <v>5907.1636536656988</v>
      </c>
      <c r="G53" s="56">
        <v>18868.613246626359</v>
      </c>
      <c r="H53" s="55">
        <v>0</v>
      </c>
      <c r="I53" s="55">
        <v>0</v>
      </c>
      <c r="J53" s="56">
        <v>0</v>
      </c>
      <c r="K53" s="55">
        <v>147</v>
      </c>
      <c r="L53" s="55">
        <v>156</v>
      </c>
      <c r="M53" s="56">
        <v>303</v>
      </c>
      <c r="N53" s="32">
        <v>0.35553680033357088</v>
      </c>
      <c r="O53" s="32">
        <v>0.15268723256993638</v>
      </c>
      <c r="P53" s="33">
        <v>0.25109939910872936</v>
      </c>
      <c r="Q53" s="41"/>
      <c r="R53" s="57">
        <f t="shared" si="2"/>
        <v>88.173126482725579</v>
      </c>
      <c r="S53" s="57">
        <f t="shared" si="3"/>
        <v>37.866433677344226</v>
      </c>
      <c r="T53" s="57">
        <f t="shared" si="4"/>
        <v>62.272650978964883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13461.536621798656</v>
      </c>
      <c r="F54" s="55">
        <v>5025.1428245084298</v>
      </c>
      <c r="G54" s="56">
        <v>18486.679446307084</v>
      </c>
      <c r="H54" s="55">
        <v>0</v>
      </c>
      <c r="I54" s="55">
        <v>0</v>
      </c>
      <c r="J54" s="56">
        <v>0</v>
      </c>
      <c r="K54" s="55">
        <v>134</v>
      </c>
      <c r="L54" s="55">
        <v>156</v>
      </c>
      <c r="M54" s="56">
        <v>290</v>
      </c>
      <c r="N54" s="32">
        <v>0.40507753435840921</v>
      </c>
      <c r="O54" s="32">
        <v>0.12988892743249664</v>
      </c>
      <c r="P54" s="33">
        <v>0.2570450423568838</v>
      </c>
      <c r="Q54" s="41"/>
      <c r="R54" s="57">
        <f t="shared" si="2"/>
        <v>100.45922852088549</v>
      </c>
      <c r="S54" s="57">
        <f t="shared" si="3"/>
        <v>32.212454003259168</v>
      </c>
      <c r="T54" s="57">
        <f t="shared" si="4"/>
        <v>63.747170504507189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10204.227716597961</v>
      </c>
      <c r="F55" s="55">
        <v>3279.9721865502656</v>
      </c>
      <c r="G55" s="56">
        <v>13484.199903148226</v>
      </c>
      <c r="H55" s="55">
        <v>0</v>
      </c>
      <c r="I55" s="55">
        <v>0</v>
      </c>
      <c r="J55" s="56">
        <v>0</v>
      </c>
      <c r="K55" s="55">
        <v>142</v>
      </c>
      <c r="L55" s="55">
        <v>158</v>
      </c>
      <c r="M55" s="56">
        <v>300</v>
      </c>
      <c r="N55" s="32">
        <v>0.28976112325641645</v>
      </c>
      <c r="O55" s="32">
        <v>8.3706925953201963E-2</v>
      </c>
      <c r="P55" s="33">
        <v>0.18123924601005681</v>
      </c>
      <c r="Q55" s="41"/>
      <c r="R55" s="57">
        <f t="shared" si="2"/>
        <v>71.860758567591276</v>
      </c>
      <c r="S55" s="57">
        <f t="shared" si="3"/>
        <v>20.759317636394087</v>
      </c>
      <c r="T55" s="57">
        <f t="shared" si="4"/>
        <v>44.947333010494091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9816.3336069143043</v>
      </c>
      <c r="F56" s="55">
        <v>3011.6437704890291</v>
      </c>
      <c r="G56" s="56">
        <v>12827.977377403333</v>
      </c>
      <c r="H56" s="55">
        <v>0</v>
      </c>
      <c r="I56" s="55">
        <v>0</v>
      </c>
      <c r="J56" s="56">
        <v>0</v>
      </c>
      <c r="K56" s="55">
        <v>155</v>
      </c>
      <c r="L56" s="55">
        <v>158</v>
      </c>
      <c r="M56" s="56">
        <v>313</v>
      </c>
      <c r="N56" s="32">
        <v>0.25536767968039292</v>
      </c>
      <c r="O56" s="32">
        <v>7.6859018234203477E-2</v>
      </c>
      <c r="P56" s="33">
        <v>0.16525787613886597</v>
      </c>
      <c r="Q56" s="41"/>
      <c r="R56" s="57">
        <f t="shared" si="2"/>
        <v>63.331184560737448</v>
      </c>
      <c r="S56" s="57">
        <f t="shared" si="3"/>
        <v>19.061036522082464</v>
      </c>
      <c r="T56" s="57">
        <f t="shared" si="4"/>
        <v>40.983953282438762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7060.0565193901994</v>
      </c>
      <c r="F57" s="55">
        <v>2642.7793276398852</v>
      </c>
      <c r="G57" s="56">
        <v>9702.8358470300846</v>
      </c>
      <c r="H57" s="55">
        <v>0</v>
      </c>
      <c r="I57" s="55">
        <v>0</v>
      </c>
      <c r="J57" s="56">
        <v>0</v>
      </c>
      <c r="K57" s="55">
        <v>155</v>
      </c>
      <c r="L57" s="55">
        <v>158</v>
      </c>
      <c r="M57" s="56">
        <v>313</v>
      </c>
      <c r="N57" s="32">
        <v>0.18366432152419873</v>
      </c>
      <c r="O57" s="32">
        <v>6.7445368712736958E-2</v>
      </c>
      <c r="P57" s="33">
        <v>0.12499788528071323</v>
      </c>
      <c r="Q57" s="41"/>
      <c r="R57" s="57">
        <f t="shared" si="2"/>
        <v>45.548751738001286</v>
      </c>
      <c r="S57" s="57">
        <f t="shared" si="3"/>
        <v>16.726451440758765</v>
      </c>
      <c r="T57" s="57">
        <f t="shared" si="4"/>
        <v>30.999475549616882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6496.3855926194528</v>
      </c>
      <c r="F58" s="60">
        <v>2572.0000000045638</v>
      </c>
      <c r="G58" s="61">
        <v>9068.3855926240176</v>
      </c>
      <c r="H58" s="55">
        <v>0</v>
      </c>
      <c r="I58" s="55">
        <v>0</v>
      </c>
      <c r="J58" s="56">
        <v>0</v>
      </c>
      <c r="K58" s="55">
        <v>157</v>
      </c>
      <c r="L58" s="55">
        <v>156</v>
      </c>
      <c r="M58" s="56">
        <v>313</v>
      </c>
      <c r="N58" s="34">
        <v>0.16684779105761899</v>
      </c>
      <c r="O58" s="34">
        <v>6.6480562448422348E-2</v>
      </c>
      <c r="P58" s="35">
        <v>0.11682450778913761</v>
      </c>
      <c r="Q58" s="41"/>
      <c r="R58" s="57">
        <f t="shared" si="2"/>
        <v>41.378252182289508</v>
      </c>
      <c r="S58" s="57">
        <f t="shared" si="3"/>
        <v>16.487179487208742</v>
      </c>
      <c r="T58" s="57">
        <f t="shared" si="4"/>
        <v>28.972477931706127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21752.617765408104</v>
      </c>
      <c r="F59" s="55">
        <v>12697.365990147367</v>
      </c>
      <c r="G59" s="56">
        <v>34449.98375555547</v>
      </c>
      <c r="H59" s="65">
        <v>132</v>
      </c>
      <c r="I59" s="63">
        <v>104</v>
      </c>
      <c r="J59" s="64">
        <v>236</v>
      </c>
      <c r="K59" s="65">
        <v>71</v>
      </c>
      <c r="L59" s="63">
        <v>116</v>
      </c>
      <c r="M59" s="64">
        <v>187</v>
      </c>
      <c r="N59" s="30">
        <v>0.47165259682151134</v>
      </c>
      <c r="O59" s="30">
        <v>0.24784052916433805</v>
      </c>
      <c r="P59" s="31">
        <v>0.35387032372786864</v>
      </c>
      <c r="Q59" s="41"/>
      <c r="R59" s="57">
        <f t="shared" si="2"/>
        <v>107.15575253895618</v>
      </c>
      <c r="S59" s="57">
        <f t="shared" si="3"/>
        <v>57.715299955215308</v>
      </c>
      <c r="T59" s="57">
        <f t="shared" si="4"/>
        <v>81.442041975308442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20679.571933773685</v>
      </c>
      <c r="F60" s="55">
        <v>12932.034284739932</v>
      </c>
      <c r="G60" s="56">
        <v>33611.606218513618</v>
      </c>
      <c r="H60" s="54">
        <v>132</v>
      </c>
      <c r="I60" s="55">
        <v>104</v>
      </c>
      <c r="J60" s="56">
        <v>236</v>
      </c>
      <c r="K60" s="54">
        <v>73</v>
      </c>
      <c r="L60" s="55">
        <v>114</v>
      </c>
      <c r="M60" s="56">
        <v>187</v>
      </c>
      <c r="N60" s="32">
        <v>0.44361532378955049</v>
      </c>
      <c r="O60" s="32">
        <v>0.25488872368219667</v>
      </c>
      <c r="P60" s="33">
        <v>0.34525850746274978</v>
      </c>
      <c r="Q60" s="41"/>
      <c r="R60" s="57">
        <f t="shared" si="2"/>
        <v>100.87596065255455</v>
      </c>
      <c r="S60" s="57">
        <f t="shared" si="3"/>
        <v>59.321258186880421</v>
      </c>
      <c r="T60" s="57">
        <f t="shared" si="4"/>
        <v>79.460061982301696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19595.044681797204</v>
      </c>
      <c r="F61" s="55">
        <v>12588.082064151298</v>
      </c>
      <c r="G61" s="56">
        <v>32183.126745948503</v>
      </c>
      <c r="H61" s="54">
        <v>132</v>
      </c>
      <c r="I61" s="55">
        <v>104</v>
      </c>
      <c r="J61" s="56">
        <v>236</v>
      </c>
      <c r="K61" s="54">
        <v>73</v>
      </c>
      <c r="L61" s="55">
        <v>114</v>
      </c>
      <c r="M61" s="56">
        <v>187</v>
      </c>
      <c r="N61" s="32">
        <v>0.42035019482146052</v>
      </c>
      <c r="O61" s="32">
        <v>0.24810946988629964</v>
      </c>
      <c r="P61" s="33">
        <v>0.33058516256418463</v>
      </c>
      <c r="Q61" s="41"/>
      <c r="R61" s="57">
        <f t="shared" si="2"/>
        <v>95.585583813644902</v>
      </c>
      <c r="S61" s="57">
        <f t="shared" si="3"/>
        <v>57.743495707116047</v>
      </c>
      <c r="T61" s="57">
        <f t="shared" si="4"/>
        <v>76.083041952596929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18759.27225859015</v>
      </c>
      <c r="F62" s="55">
        <v>12464.275047322866</v>
      </c>
      <c r="G62" s="56">
        <v>31223.547305913016</v>
      </c>
      <c r="H62" s="54">
        <v>132</v>
      </c>
      <c r="I62" s="55">
        <v>104</v>
      </c>
      <c r="J62" s="56">
        <v>236</v>
      </c>
      <c r="K62" s="54">
        <v>73</v>
      </c>
      <c r="L62" s="55">
        <v>114</v>
      </c>
      <c r="M62" s="56">
        <v>187</v>
      </c>
      <c r="N62" s="32">
        <v>0.40242132011734488</v>
      </c>
      <c r="O62" s="32">
        <v>0.24566924959245637</v>
      </c>
      <c r="P62" s="33">
        <v>0.3207283600327987</v>
      </c>
      <c r="Q62" s="41"/>
      <c r="R62" s="57">
        <f t="shared" si="2"/>
        <v>91.508645163854396</v>
      </c>
      <c r="S62" s="57">
        <f t="shared" si="3"/>
        <v>57.17557361157278</v>
      </c>
      <c r="T62" s="57">
        <f t="shared" si="4"/>
        <v>73.814532638092231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18180.957845665998</v>
      </c>
      <c r="F63" s="55">
        <v>12354.065875894223</v>
      </c>
      <c r="G63" s="56">
        <v>30535.023721560221</v>
      </c>
      <c r="H63" s="54">
        <v>132</v>
      </c>
      <c r="I63" s="55">
        <v>104</v>
      </c>
      <c r="J63" s="56">
        <v>236</v>
      </c>
      <c r="K63" s="54">
        <v>69</v>
      </c>
      <c r="L63" s="55">
        <v>114</v>
      </c>
      <c r="M63" s="56">
        <v>183</v>
      </c>
      <c r="N63" s="32">
        <v>0.39849548144980707</v>
      </c>
      <c r="O63" s="32">
        <v>0.24349704107328568</v>
      </c>
      <c r="P63" s="33">
        <v>0.31688484559527003</v>
      </c>
      <c r="Q63" s="41"/>
      <c r="R63" s="57">
        <f t="shared" si="2"/>
        <v>90.45252659535322</v>
      </c>
      <c r="S63" s="57">
        <f t="shared" si="3"/>
        <v>56.670026953643223</v>
      </c>
      <c r="T63" s="57">
        <f t="shared" si="4"/>
        <v>72.875951602769021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16750.369227195933</v>
      </c>
      <c r="F64" s="55">
        <v>12333.471263300271</v>
      </c>
      <c r="G64" s="56">
        <v>29083.840490496204</v>
      </c>
      <c r="H64" s="54">
        <v>132</v>
      </c>
      <c r="I64" s="55">
        <v>135</v>
      </c>
      <c r="J64" s="56">
        <v>267</v>
      </c>
      <c r="K64" s="54">
        <v>53</v>
      </c>
      <c r="L64" s="55">
        <v>81</v>
      </c>
      <c r="M64" s="56">
        <v>134</v>
      </c>
      <c r="N64" s="3">
        <v>0.40211180207403335</v>
      </c>
      <c r="O64" s="3">
        <v>0.2504359824419321</v>
      </c>
      <c r="P64" s="4">
        <v>0.31994016204453274</v>
      </c>
      <c r="Q64" s="41"/>
      <c r="R64" s="57">
        <f t="shared" si="2"/>
        <v>90.542536363221259</v>
      </c>
      <c r="S64" s="57">
        <f t="shared" si="3"/>
        <v>57.099403996760515</v>
      </c>
      <c r="T64" s="57">
        <f t="shared" si="4"/>
        <v>72.528280524928192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13268.922822188384</v>
      </c>
      <c r="F65" s="55">
        <v>11490.574384380992</v>
      </c>
      <c r="G65" s="56">
        <v>24759.497206569376</v>
      </c>
      <c r="H65" s="54">
        <v>129</v>
      </c>
      <c r="I65" s="55">
        <v>135</v>
      </c>
      <c r="J65" s="56">
        <v>264</v>
      </c>
      <c r="K65" s="54">
        <v>69</v>
      </c>
      <c r="L65" s="55">
        <v>78</v>
      </c>
      <c r="M65" s="56">
        <v>147</v>
      </c>
      <c r="N65" s="3">
        <v>0.29502229682916187</v>
      </c>
      <c r="O65" s="3">
        <v>0.23689952136691803</v>
      </c>
      <c r="P65" s="4">
        <v>0.26486411217981787</v>
      </c>
      <c r="Q65" s="41"/>
      <c r="R65" s="57">
        <f t="shared" si="2"/>
        <v>67.014761728224158</v>
      </c>
      <c r="S65" s="57">
        <f t="shared" si="3"/>
        <v>53.946358612117336</v>
      </c>
      <c r="T65" s="57">
        <f t="shared" si="4"/>
        <v>60.242085660752743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6011.0190854185194</v>
      </c>
      <c r="F66" s="55">
        <v>6468.9141982034062</v>
      </c>
      <c r="G66" s="56">
        <v>12479.933283621926</v>
      </c>
      <c r="H66" s="54">
        <v>48</v>
      </c>
      <c r="I66" s="55">
        <v>66</v>
      </c>
      <c r="J66" s="56">
        <v>114</v>
      </c>
      <c r="K66" s="54">
        <v>31</v>
      </c>
      <c r="L66" s="55">
        <v>40</v>
      </c>
      <c r="M66" s="56">
        <v>71</v>
      </c>
      <c r="N66" s="3">
        <v>0.33290978541307703</v>
      </c>
      <c r="O66" s="3">
        <v>0.26757586855573323</v>
      </c>
      <c r="P66" s="4">
        <v>0.29550893359589708</v>
      </c>
      <c r="Q66" s="41"/>
      <c r="R66" s="57">
        <f t="shared" si="2"/>
        <v>76.088849182512902</v>
      </c>
      <c r="S66" s="57">
        <f t="shared" si="3"/>
        <v>61.027492435881193</v>
      </c>
      <c r="T66" s="57">
        <f t="shared" si="4"/>
        <v>67.459098830388783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5824.9082301762364</v>
      </c>
      <c r="F67" s="55">
        <v>5047.7229546733852</v>
      </c>
      <c r="G67" s="56">
        <v>10872.631184849623</v>
      </c>
      <c r="H67" s="54">
        <v>60</v>
      </c>
      <c r="I67" s="55">
        <v>66</v>
      </c>
      <c r="J67" s="56">
        <v>126</v>
      </c>
      <c r="K67" s="54">
        <v>31</v>
      </c>
      <c r="L67" s="55">
        <v>40</v>
      </c>
      <c r="M67" s="56">
        <v>71</v>
      </c>
      <c r="N67" s="3">
        <v>0.28210520293375807</v>
      </c>
      <c r="O67" s="3">
        <v>0.20879065828397522</v>
      </c>
      <c r="P67" s="4">
        <v>0.24256271606393054</v>
      </c>
      <c r="Q67" s="41"/>
      <c r="R67" s="57">
        <f t="shared" si="2"/>
        <v>64.009980551387216</v>
      </c>
      <c r="S67" s="57">
        <f t="shared" si="3"/>
        <v>47.62002787427722</v>
      </c>
      <c r="T67" s="57">
        <f t="shared" si="4"/>
        <v>55.191021242891487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5769.5213467522444</v>
      </c>
      <c r="F68" s="55">
        <v>3434.074520893656</v>
      </c>
      <c r="G68" s="56">
        <v>9203.5958676459013</v>
      </c>
      <c r="H68" s="54">
        <v>64</v>
      </c>
      <c r="I68" s="55">
        <v>67</v>
      </c>
      <c r="J68" s="56">
        <v>131</v>
      </c>
      <c r="K68" s="54">
        <v>31</v>
      </c>
      <c r="L68" s="55">
        <v>31</v>
      </c>
      <c r="M68" s="56">
        <v>62</v>
      </c>
      <c r="N68" s="3">
        <v>0.26820013698178896</v>
      </c>
      <c r="O68" s="3">
        <v>0.15496726177317943</v>
      </c>
      <c r="P68" s="4">
        <v>0.21074363133462862</v>
      </c>
      <c r="Q68" s="41"/>
      <c r="R68" s="57">
        <f t="shared" si="2"/>
        <v>60.731803650023629</v>
      </c>
      <c r="S68" s="57">
        <f t="shared" si="3"/>
        <v>35.041576743812819</v>
      </c>
      <c r="T68" s="57">
        <f t="shared" si="4"/>
        <v>47.687025220963221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3136.679631135838</v>
      </c>
      <c r="F69" s="60">
        <v>2713.0000000095724</v>
      </c>
      <c r="G69" s="61">
        <v>5849.6796311454109</v>
      </c>
      <c r="H69" s="66">
        <v>66</v>
      </c>
      <c r="I69" s="60">
        <v>67</v>
      </c>
      <c r="J69" s="61">
        <v>133</v>
      </c>
      <c r="K69" s="66">
        <v>31</v>
      </c>
      <c r="L69" s="60">
        <v>31</v>
      </c>
      <c r="M69" s="61">
        <v>62</v>
      </c>
      <c r="N69" s="6">
        <v>0.14294019463798022</v>
      </c>
      <c r="O69" s="6">
        <v>0.12242779783436698</v>
      </c>
      <c r="P69" s="7">
        <v>0.13263376635102056</v>
      </c>
      <c r="Q69" s="41"/>
      <c r="R69" s="57">
        <f t="shared" si="2"/>
        <v>32.336903413771523</v>
      </c>
      <c r="S69" s="57">
        <f t="shared" si="3"/>
        <v>27.683673469485434</v>
      </c>
      <c r="T69" s="57">
        <f t="shared" si="4"/>
        <v>29.998357082796979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6774.9999999519914</v>
      </c>
      <c r="F70" s="55">
        <v>17930.367418808775</v>
      </c>
      <c r="G70" s="64">
        <v>24705.367418760768</v>
      </c>
      <c r="H70" s="65">
        <v>396</v>
      </c>
      <c r="I70" s="63">
        <v>386</v>
      </c>
      <c r="J70" s="64">
        <v>782</v>
      </c>
      <c r="K70" s="65">
        <v>0</v>
      </c>
      <c r="L70" s="63">
        <v>0</v>
      </c>
      <c r="M70" s="64">
        <v>0</v>
      </c>
      <c r="N70" s="15">
        <v>7.9206416011410305E-2</v>
      </c>
      <c r="O70" s="15">
        <v>0.21505430122347888</v>
      </c>
      <c r="P70" s="16">
        <v>0.14626176600099916</v>
      </c>
      <c r="Q70" s="41"/>
      <c r="R70" s="57">
        <f t="shared" si="2"/>
        <v>17.108585858464625</v>
      </c>
      <c r="S70" s="57">
        <f t="shared" si="3"/>
        <v>46.45172906427144</v>
      </c>
      <c r="T70" s="57">
        <f t="shared" si="4"/>
        <v>31.592541456215816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10913.228724348523</v>
      </c>
      <c r="F71" s="55">
        <v>27299.451225787059</v>
      </c>
      <c r="G71" s="56">
        <v>38212.679950135585</v>
      </c>
      <c r="H71" s="54">
        <v>398</v>
      </c>
      <c r="I71" s="55">
        <v>392</v>
      </c>
      <c r="J71" s="56">
        <v>790</v>
      </c>
      <c r="K71" s="54">
        <v>0</v>
      </c>
      <c r="L71" s="55">
        <v>0</v>
      </c>
      <c r="M71" s="56">
        <v>0</v>
      </c>
      <c r="N71" s="3">
        <v>0.12694524386223388</v>
      </c>
      <c r="O71" s="3">
        <v>0.3224141537437058</v>
      </c>
      <c r="P71" s="4">
        <v>0.22393741180341997</v>
      </c>
      <c r="Q71" s="41"/>
      <c r="R71" s="57">
        <f t="shared" ref="R71:R86" si="8">+E71/(H71+K71)</f>
        <v>27.420172674242519</v>
      </c>
      <c r="S71" s="57">
        <f t="shared" ref="S71:S86" si="9">+F71/(I71+L71)</f>
        <v>69.64145720864046</v>
      </c>
      <c r="T71" s="57">
        <f t="shared" ref="T71:T86" si="10">+G71/(J71+M71)</f>
        <v>48.370480949538717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20140.71037882271</v>
      </c>
      <c r="F72" s="55">
        <v>41076.555833633887</v>
      </c>
      <c r="G72" s="56">
        <v>61217.266212456598</v>
      </c>
      <c r="H72" s="54">
        <v>394</v>
      </c>
      <c r="I72" s="55">
        <v>392</v>
      </c>
      <c r="J72" s="56">
        <v>786</v>
      </c>
      <c r="K72" s="54">
        <v>0</v>
      </c>
      <c r="L72" s="55">
        <v>0</v>
      </c>
      <c r="M72" s="56">
        <v>0</v>
      </c>
      <c r="N72" s="3">
        <v>0.23665997343042289</v>
      </c>
      <c r="O72" s="3">
        <v>0.48512561216971239</v>
      </c>
      <c r="P72" s="4">
        <v>0.36057667875587007</v>
      </c>
      <c r="Q72" s="41"/>
      <c r="R72" s="57">
        <f t="shared" si="8"/>
        <v>51.118554260971344</v>
      </c>
      <c r="S72" s="57">
        <f t="shared" si="9"/>
        <v>104.78713222865788</v>
      </c>
      <c r="T72" s="57">
        <f t="shared" si="10"/>
        <v>77.884562611267938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23456.605668130444</v>
      </c>
      <c r="F73" s="55">
        <v>46891.162722480716</v>
      </c>
      <c r="G73" s="56">
        <v>70347.768390611163</v>
      </c>
      <c r="H73" s="54">
        <v>394</v>
      </c>
      <c r="I73" s="55">
        <v>394</v>
      </c>
      <c r="J73" s="56">
        <v>788</v>
      </c>
      <c r="K73" s="54">
        <v>0</v>
      </c>
      <c r="L73" s="55">
        <v>0</v>
      </c>
      <c r="M73" s="56">
        <v>0</v>
      </c>
      <c r="N73" s="3">
        <v>0.27562283403988586</v>
      </c>
      <c r="O73" s="3">
        <v>0.55098658961365765</v>
      </c>
      <c r="P73" s="4">
        <v>0.41330471182677175</v>
      </c>
      <c r="Q73" s="41"/>
      <c r="R73" s="57">
        <f t="shared" si="8"/>
        <v>59.534532152615341</v>
      </c>
      <c r="S73" s="57">
        <f t="shared" si="9"/>
        <v>119.01310335655005</v>
      </c>
      <c r="T73" s="57">
        <f t="shared" si="10"/>
        <v>89.273817754582694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25424.383272204974</v>
      </c>
      <c r="F74" s="55">
        <v>55018.060251640512</v>
      </c>
      <c r="G74" s="56">
        <v>80442.44352384549</v>
      </c>
      <c r="H74" s="54">
        <v>396</v>
      </c>
      <c r="I74" s="55">
        <v>398</v>
      </c>
      <c r="J74" s="56">
        <v>794</v>
      </c>
      <c r="K74" s="54">
        <v>0</v>
      </c>
      <c r="L74" s="55">
        <v>0</v>
      </c>
      <c r="M74" s="56">
        <v>0</v>
      </c>
      <c r="N74" s="3">
        <v>0.29723605583853552</v>
      </c>
      <c r="O74" s="3">
        <v>0.63998301986367612</v>
      </c>
      <c r="P74" s="4">
        <v>0.46904120909043223</v>
      </c>
      <c r="Q74" s="41"/>
      <c r="R74" s="57">
        <f t="shared" si="8"/>
        <v>64.202988061123676</v>
      </c>
      <c r="S74" s="57">
        <f t="shared" si="9"/>
        <v>138.23633229055406</v>
      </c>
      <c r="T74" s="57">
        <f t="shared" si="10"/>
        <v>101.31290116353337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26857.54409190494</v>
      </c>
      <c r="F75" s="55">
        <v>57621.570656854259</v>
      </c>
      <c r="G75" s="56">
        <v>84479.114748759195</v>
      </c>
      <c r="H75" s="54">
        <v>404</v>
      </c>
      <c r="I75" s="55">
        <v>400</v>
      </c>
      <c r="J75" s="56">
        <v>804</v>
      </c>
      <c r="K75" s="54">
        <v>0</v>
      </c>
      <c r="L75" s="55">
        <v>0</v>
      </c>
      <c r="M75" s="56">
        <v>0</v>
      </c>
      <c r="N75" s="3">
        <v>0.30777347006675077</v>
      </c>
      <c r="O75" s="3">
        <v>0.66691632704692427</v>
      </c>
      <c r="P75" s="4">
        <v>0.48645150836534456</v>
      </c>
      <c r="Q75" s="41"/>
      <c r="R75" s="57">
        <f t="shared" si="8"/>
        <v>66.479069534418173</v>
      </c>
      <c r="S75" s="57">
        <f t="shared" si="9"/>
        <v>144.05392664213565</v>
      </c>
      <c r="T75" s="57">
        <f t="shared" si="10"/>
        <v>105.07352580691442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34912.672734134576</v>
      </c>
      <c r="F76" s="55">
        <v>66355.679446947208</v>
      </c>
      <c r="G76" s="56">
        <v>101268.35218108178</v>
      </c>
      <c r="H76" s="54">
        <v>398</v>
      </c>
      <c r="I76" s="55">
        <v>400</v>
      </c>
      <c r="J76" s="56">
        <v>798</v>
      </c>
      <c r="K76" s="54">
        <v>0</v>
      </c>
      <c r="L76" s="55">
        <v>0</v>
      </c>
      <c r="M76" s="56">
        <v>0</v>
      </c>
      <c r="N76" s="3">
        <v>0.40611242246108525</v>
      </c>
      <c r="O76" s="3">
        <v>0.7680055491544816</v>
      </c>
      <c r="P76" s="4">
        <v>0.58751248596654704</v>
      </c>
      <c r="Q76" s="41"/>
      <c r="R76" s="57">
        <f t="shared" si="8"/>
        <v>87.72028325159441</v>
      </c>
      <c r="S76" s="57">
        <f t="shared" si="9"/>
        <v>165.88919861736801</v>
      </c>
      <c r="T76" s="57">
        <f t="shared" si="10"/>
        <v>126.90269696877415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41246.883020655907</v>
      </c>
      <c r="F77" s="55">
        <v>65969.076997210839</v>
      </c>
      <c r="G77" s="56">
        <v>107215.96001786675</v>
      </c>
      <c r="H77" s="54">
        <v>396</v>
      </c>
      <c r="I77" s="55">
        <v>396</v>
      </c>
      <c r="J77" s="56">
        <v>792</v>
      </c>
      <c r="K77" s="54">
        <v>0</v>
      </c>
      <c r="L77" s="55">
        <v>0</v>
      </c>
      <c r="M77" s="56">
        <v>0</v>
      </c>
      <c r="N77" s="3">
        <v>0.48221664586438351</v>
      </c>
      <c r="O77" s="3">
        <v>0.77124341794344886</v>
      </c>
      <c r="P77" s="4">
        <v>0.62673003190391618</v>
      </c>
      <c r="Q77" s="41"/>
      <c r="R77" s="57">
        <f t="shared" si="8"/>
        <v>104.15879550670684</v>
      </c>
      <c r="S77" s="57">
        <f t="shared" si="9"/>
        <v>166.58857827578495</v>
      </c>
      <c r="T77" s="57">
        <f t="shared" si="10"/>
        <v>135.37368689124588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42576.497665951698</v>
      </c>
      <c r="F78" s="55">
        <v>53629.331433274529</v>
      </c>
      <c r="G78" s="56">
        <v>96205.829099226219</v>
      </c>
      <c r="H78" s="54">
        <v>400</v>
      </c>
      <c r="I78" s="55">
        <v>402</v>
      </c>
      <c r="J78" s="56">
        <v>802</v>
      </c>
      <c r="K78" s="54">
        <v>0</v>
      </c>
      <c r="L78" s="55">
        <v>0</v>
      </c>
      <c r="M78" s="56">
        <v>0</v>
      </c>
      <c r="N78" s="3">
        <v>0.49278353780036688</v>
      </c>
      <c r="O78" s="3">
        <v>0.61762174582267515</v>
      </c>
      <c r="P78" s="4">
        <v>0.55535830042501511</v>
      </c>
      <c r="Q78" s="41"/>
      <c r="R78" s="57">
        <f t="shared" si="8"/>
        <v>106.44124416487925</v>
      </c>
      <c r="S78" s="57">
        <f t="shared" si="9"/>
        <v>133.40629709769783</v>
      </c>
      <c r="T78" s="57">
        <f t="shared" si="10"/>
        <v>119.95739289180327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40579.674507696931</v>
      </c>
      <c r="F79" s="55">
        <v>50966.48224655282</v>
      </c>
      <c r="G79" s="56">
        <v>91546.156754249751</v>
      </c>
      <c r="H79" s="54">
        <v>394</v>
      </c>
      <c r="I79" s="55">
        <v>392</v>
      </c>
      <c r="J79" s="56">
        <v>786</v>
      </c>
      <c r="K79" s="54">
        <v>0</v>
      </c>
      <c r="L79" s="55">
        <v>0</v>
      </c>
      <c r="M79" s="56">
        <v>0</v>
      </c>
      <c r="N79" s="3">
        <v>0.47682452655218238</v>
      </c>
      <c r="O79" s="3">
        <v>0.60192840899651379</v>
      </c>
      <c r="P79" s="4">
        <v>0.53921730252950795</v>
      </c>
      <c r="Q79" s="41"/>
      <c r="R79" s="57">
        <f t="shared" si="8"/>
        <v>102.9940977352714</v>
      </c>
      <c r="S79" s="57">
        <f t="shared" si="9"/>
        <v>130.016536343247</v>
      </c>
      <c r="T79" s="57">
        <f t="shared" si="10"/>
        <v>116.47093734637373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33359.856892615193</v>
      </c>
      <c r="F80" s="55">
        <v>40365.410752515854</v>
      </c>
      <c r="G80" s="56">
        <v>73725.26764513104</v>
      </c>
      <c r="H80" s="54">
        <v>394</v>
      </c>
      <c r="I80" s="55">
        <v>394</v>
      </c>
      <c r="J80" s="56">
        <v>788</v>
      </c>
      <c r="K80" s="54">
        <v>0</v>
      </c>
      <c r="L80" s="55">
        <v>0</v>
      </c>
      <c r="M80" s="56">
        <v>0</v>
      </c>
      <c r="N80" s="3">
        <v>0.39198929418846579</v>
      </c>
      <c r="O80" s="3">
        <v>0.47430685693405544</v>
      </c>
      <c r="P80" s="4">
        <v>0.43314807556126056</v>
      </c>
      <c r="Q80" s="41"/>
      <c r="R80" s="57">
        <f t="shared" si="8"/>
        <v>84.669687544708609</v>
      </c>
      <c r="S80" s="57">
        <f t="shared" si="9"/>
        <v>102.45028109775598</v>
      </c>
      <c r="T80" s="57">
        <f t="shared" si="10"/>
        <v>93.559984321232278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28330.357951264628</v>
      </c>
      <c r="F81" s="55">
        <v>36247.65523374726</v>
      </c>
      <c r="G81" s="56">
        <v>64578.013185011892</v>
      </c>
      <c r="H81" s="54">
        <v>394</v>
      </c>
      <c r="I81" s="55">
        <v>394</v>
      </c>
      <c r="J81" s="56">
        <v>788</v>
      </c>
      <c r="K81" s="54">
        <v>0</v>
      </c>
      <c r="L81" s="55">
        <v>0</v>
      </c>
      <c r="M81" s="56">
        <v>0</v>
      </c>
      <c r="N81" s="3">
        <v>0.33289102687611194</v>
      </c>
      <c r="O81" s="3">
        <v>0.42592187480902494</v>
      </c>
      <c r="P81" s="4">
        <v>0.37940645084256847</v>
      </c>
      <c r="Q81" s="41"/>
      <c r="R81" s="57">
        <f t="shared" si="8"/>
        <v>71.904461805240174</v>
      </c>
      <c r="S81" s="57">
        <f t="shared" si="9"/>
        <v>91.999124958749391</v>
      </c>
      <c r="T81" s="57">
        <f t="shared" si="10"/>
        <v>81.95179338199479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24474.552687126088</v>
      </c>
      <c r="F82" s="55">
        <v>34435.988477306353</v>
      </c>
      <c r="G82" s="56">
        <v>58910.541164432441</v>
      </c>
      <c r="H82" s="54">
        <v>400</v>
      </c>
      <c r="I82" s="55">
        <v>394</v>
      </c>
      <c r="J82" s="56">
        <v>794</v>
      </c>
      <c r="K82" s="54">
        <v>0</v>
      </c>
      <c r="L82" s="55">
        <v>0</v>
      </c>
      <c r="M82" s="56">
        <v>0</v>
      </c>
      <c r="N82" s="3">
        <v>0.28327028573062601</v>
      </c>
      <c r="O82" s="3">
        <v>0.4046341943657919</v>
      </c>
      <c r="P82" s="4">
        <v>0.34349368623724486</v>
      </c>
      <c r="Q82" s="41"/>
      <c r="R82" s="57">
        <f t="shared" si="8"/>
        <v>61.186381717815223</v>
      </c>
      <c r="S82" s="57">
        <f t="shared" si="9"/>
        <v>87.400985983011054</v>
      </c>
      <c r="T82" s="57">
        <f t="shared" si="10"/>
        <v>74.194636227244885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18619.100910402816</v>
      </c>
      <c r="F83" s="55">
        <v>23912.064239456795</v>
      </c>
      <c r="G83" s="56">
        <v>42531.165149859611</v>
      </c>
      <c r="H83" s="54">
        <v>392</v>
      </c>
      <c r="I83" s="55">
        <v>394</v>
      </c>
      <c r="J83" s="56">
        <v>786</v>
      </c>
      <c r="K83" s="54">
        <v>0</v>
      </c>
      <c r="L83" s="55">
        <v>0</v>
      </c>
      <c r="M83" s="56">
        <v>0</v>
      </c>
      <c r="N83" s="3">
        <v>0.21989678890781861</v>
      </c>
      <c r="O83" s="3">
        <v>0.2809746221030362</v>
      </c>
      <c r="P83" s="4">
        <v>0.25051341267234245</v>
      </c>
      <c r="Q83" s="41"/>
      <c r="R83" s="57">
        <f t="shared" si="8"/>
        <v>47.497706404088817</v>
      </c>
      <c r="S83" s="57">
        <f t="shared" si="9"/>
        <v>60.690518374255824</v>
      </c>
      <c r="T83" s="57">
        <f t="shared" si="10"/>
        <v>54.110897137225969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10950.528704482471</v>
      </c>
      <c r="F84" s="60">
        <v>10462.999999952583</v>
      </c>
      <c r="G84" s="61">
        <v>21413.528704435055</v>
      </c>
      <c r="H84" s="66">
        <v>392</v>
      </c>
      <c r="I84" s="60">
        <v>392</v>
      </c>
      <c r="J84" s="61">
        <v>784</v>
      </c>
      <c r="K84" s="66">
        <v>0</v>
      </c>
      <c r="L84" s="60">
        <v>0</v>
      </c>
      <c r="M84" s="61">
        <v>0</v>
      </c>
      <c r="N84" s="6">
        <v>0.12932880650607603</v>
      </c>
      <c r="O84" s="6">
        <v>0.12357095615968186</v>
      </c>
      <c r="P84" s="7">
        <v>0.12644988133287896</v>
      </c>
      <c r="Q84" s="41"/>
      <c r="R84" s="57">
        <f t="shared" si="8"/>
        <v>27.935022205312425</v>
      </c>
      <c r="S84" s="57">
        <f t="shared" si="9"/>
        <v>26.691326530491281</v>
      </c>
      <c r="T84" s="57">
        <f t="shared" si="10"/>
        <v>27.313174367901855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2408.1796255663548</v>
      </c>
      <c r="F85" s="55">
        <v>4649.5684995204128</v>
      </c>
      <c r="G85" s="64">
        <v>7057.7481250867677</v>
      </c>
      <c r="H85" s="68">
        <v>77</v>
      </c>
      <c r="I85" s="63">
        <v>78</v>
      </c>
      <c r="J85" s="64">
        <v>155</v>
      </c>
      <c r="K85" s="68">
        <v>0</v>
      </c>
      <c r="L85" s="63">
        <v>0</v>
      </c>
      <c r="M85" s="64">
        <v>0</v>
      </c>
      <c r="N85" s="3">
        <v>0.14479194477912186</v>
      </c>
      <c r="O85" s="3">
        <v>0.27597153962015747</v>
      </c>
      <c r="P85" s="4">
        <v>0.21080490218299783</v>
      </c>
      <c r="Q85" s="41"/>
      <c r="R85" s="57">
        <f t="shared" si="8"/>
        <v>31.275060072290323</v>
      </c>
      <c r="S85" s="57">
        <f t="shared" si="9"/>
        <v>59.609852557954014</v>
      </c>
      <c r="T85" s="57">
        <f t="shared" si="10"/>
        <v>45.533858871527535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1910.5954284037086</v>
      </c>
      <c r="F86" s="60">
        <v>3498.9999999957463</v>
      </c>
      <c r="G86" s="61">
        <v>5409.5954283994552</v>
      </c>
      <c r="H86" s="69">
        <v>75</v>
      </c>
      <c r="I86" s="60">
        <v>78</v>
      </c>
      <c r="J86" s="61">
        <v>153</v>
      </c>
      <c r="K86" s="69">
        <v>0</v>
      </c>
      <c r="L86" s="60">
        <v>0</v>
      </c>
      <c r="M86" s="61">
        <v>0</v>
      </c>
      <c r="N86" s="6">
        <v>0.11793798940763633</v>
      </c>
      <c r="O86" s="6">
        <v>0.20768043684685103</v>
      </c>
      <c r="P86" s="7">
        <v>0.16368904104331441</v>
      </c>
      <c r="Q86" s="41"/>
      <c r="R86" s="57">
        <f t="shared" si="8"/>
        <v>25.474605712049449</v>
      </c>
      <c r="S86" s="57">
        <f t="shared" si="9"/>
        <v>44.858974358919824</v>
      </c>
      <c r="T86" s="57">
        <f t="shared" si="10"/>
        <v>35.356832865355919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2828399.6893945681</v>
      </c>
    </row>
    <row r="91" spans="2:20" x14ac:dyDescent="0.25">
      <c r="C91" t="s">
        <v>109</v>
      </c>
      <c r="D91" s="75">
        <f>SUMPRODUCT(((((J5:J86)*216)+((M5:M86)*248))*((D5:D86))/1000))</f>
        <v>8265902.2601600019</v>
      </c>
    </row>
    <row r="92" spans="2:20" x14ac:dyDescent="0.25">
      <c r="C92" t="s">
        <v>108</v>
      </c>
      <c r="D92" s="39">
        <f>+D90/D91</f>
        <v>0.34217676429914851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7" zoomScale="78" zoomScaleNormal="78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+'[1]19'!$G$176</f>
        <v>0.19575983071525843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323.9999999986623</v>
      </c>
      <c r="F5" s="55">
        <v>2422.198538161424</v>
      </c>
      <c r="G5" s="56">
        <v>2746.1985381600862</v>
      </c>
      <c r="H5" s="55">
        <v>171</v>
      </c>
      <c r="I5" s="55">
        <v>228</v>
      </c>
      <c r="J5" s="56">
        <v>399</v>
      </c>
      <c r="K5" s="55">
        <v>0</v>
      </c>
      <c r="L5" s="55">
        <v>0</v>
      </c>
      <c r="M5" s="56">
        <v>0</v>
      </c>
      <c r="N5" s="32">
        <v>8.7719298245251872E-3</v>
      </c>
      <c r="O5" s="32">
        <v>4.9183693513674138E-2</v>
      </c>
      <c r="P5" s="33">
        <v>3.1864366218324586E-2</v>
      </c>
      <c r="Q5" s="41"/>
      <c r="R5" s="57">
        <f>+E5/(H5+K5)</f>
        <v>1.8947368420974404</v>
      </c>
      <c r="S5" s="57">
        <f t="shared" ref="S5" si="0">+F5/(I5+L5)</f>
        <v>10.623677798953615</v>
      </c>
      <c r="T5" s="57">
        <f t="shared" ref="T5" si="1">+G5/(J5+M5)</f>
        <v>6.8827031031581107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559.06194849756787</v>
      </c>
      <c r="F6" s="55">
        <v>4468.0327681696099</v>
      </c>
      <c r="G6" s="56">
        <v>5027.0947166671776</v>
      </c>
      <c r="H6" s="55">
        <v>163</v>
      </c>
      <c r="I6" s="55">
        <v>220</v>
      </c>
      <c r="J6" s="56">
        <v>383</v>
      </c>
      <c r="K6" s="55">
        <v>0</v>
      </c>
      <c r="L6" s="55">
        <v>0</v>
      </c>
      <c r="M6" s="56">
        <v>0</v>
      </c>
      <c r="N6" s="32">
        <v>1.5878832893023401E-2</v>
      </c>
      <c r="O6" s="32">
        <v>9.4024258589427812E-2</v>
      </c>
      <c r="P6" s="33">
        <v>6.0766544781297477E-2</v>
      </c>
      <c r="Q6" s="41"/>
      <c r="R6" s="57">
        <f t="shared" ref="R6:R70" si="2">+E6/(H6+K6)</f>
        <v>3.4298279048930542</v>
      </c>
      <c r="S6" s="57">
        <f t="shared" ref="S6:S70" si="3">+F6/(I6+L6)</f>
        <v>20.30923985531641</v>
      </c>
      <c r="T6" s="57">
        <f t="shared" ref="T6:T70" si="4">+G6/(J6+M6)</f>
        <v>13.125573672760256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685.83658605829532</v>
      </c>
      <c r="F7" s="55">
        <v>5808.5858672407348</v>
      </c>
      <c r="G7" s="56">
        <v>6494.4224532990302</v>
      </c>
      <c r="H7" s="55">
        <v>191</v>
      </c>
      <c r="I7" s="55">
        <v>218</v>
      </c>
      <c r="J7" s="56">
        <v>409</v>
      </c>
      <c r="K7" s="55">
        <v>0</v>
      </c>
      <c r="L7" s="55">
        <v>0</v>
      </c>
      <c r="M7" s="56">
        <v>0</v>
      </c>
      <c r="N7" s="32">
        <v>1.6623923454971285E-2</v>
      </c>
      <c r="O7" s="32">
        <v>0.1233559689780992</v>
      </c>
      <c r="P7" s="33">
        <v>7.3512886594437998E-2</v>
      </c>
      <c r="Q7" s="41"/>
      <c r="R7" s="57">
        <f t="shared" si="2"/>
        <v>3.5907674662737974</v>
      </c>
      <c r="S7" s="57">
        <f t="shared" si="3"/>
        <v>26.644889299269426</v>
      </c>
      <c r="T7" s="57">
        <f t="shared" si="4"/>
        <v>15.878783504398607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818.27124266804287</v>
      </c>
      <c r="F8" s="55">
        <v>6765.7923109726898</v>
      </c>
      <c r="G8" s="56">
        <v>7584.0635536407326</v>
      </c>
      <c r="H8" s="55">
        <v>191</v>
      </c>
      <c r="I8" s="55">
        <v>220</v>
      </c>
      <c r="J8" s="56">
        <v>411</v>
      </c>
      <c r="K8" s="55">
        <v>0</v>
      </c>
      <c r="L8" s="55">
        <v>0</v>
      </c>
      <c r="M8" s="56">
        <v>0</v>
      </c>
      <c r="N8" s="32">
        <v>1.9833993665601193E-2</v>
      </c>
      <c r="O8" s="32">
        <v>0.14237778432181586</v>
      </c>
      <c r="P8" s="33">
        <v>8.5429210075253809E-2</v>
      </c>
      <c r="Q8" s="41"/>
      <c r="R8" s="57">
        <f t="shared" si="2"/>
        <v>4.2841426317698579</v>
      </c>
      <c r="S8" s="57">
        <f t="shared" si="3"/>
        <v>30.753601413512225</v>
      </c>
      <c r="T8" s="57">
        <f t="shared" si="4"/>
        <v>18.452709376254823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1110.9553414458353</v>
      </c>
      <c r="F9" s="55">
        <v>8168.9270571869683</v>
      </c>
      <c r="G9" s="56">
        <v>9279.8823986328043</v>
      </c>
      <c r="H9" s="55">
        <v>190</v>
      </c>
      <c r="I9" s="55">
        <v>232</v>
      </c>
      <c r="J9" s="56">
        <v>422</v>
      </c>
      <c r="K9" s="55">
        <v>0</v>
      </c>
      <c r="L9" s="55">
        <v>0</v>
      </c>
      <c r="M9" s="56">
        <v>0</v>
      </c>
      <c r="N9" s="32">
        <v>2.7070061926068111E-2</v>
      </c>
      <c r="O9" s="32">
        <v>0.16301339114756883</v>
      </c>
      <c r="P9" s="33">
        <v>0.10180667893883627</v>
      </c>
      <c r="Q9" s="41"/>
      <c r="R9" s="57">
        <f t="shared" si="2"/>
        <v>5.8471333760307118</v>
      </c>
      <c r="S9" s="57">
        <f t="shared" si="3"/>
        <v>35.210892487874865</v>
      </c>
      <c r="T9" s="57">
        <f t="shared" si="4"/>
        <v>21.990242650788637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1190.9153936232606</v>
      </c>
      <c r="F10" s="55">
        <v>9305.7830292240851</v>
      </c>
      <c r="G10" s="56">
        <v>10496.698422847345</v>
      </c>
      <c r="H10" s="55">
        <v>190</v>
      </c>
      <c r="I10" s="55">
        <v>220</v>
      </c>
      <c r="J10" s="56">
        <v>410</v>
      </c>
      <c r="K10" s="55">
        <v>0</v>
      </c>
      <c r="L10" s="55">
        <v>0</v>
      </c>
      <c r="M10" s="56">
        <v>0</v>
      </c>
      <c r="N10" s="32">
        <v>2.9018406277369898E-2</v>
      </c>
      <c r="O10" s="32">
        <v>0.1958287674500018</v>
      </c>
      <c r="P10" s="33">
        <v>0.1185264049553675</v>
      </c>
      <c r="Q10" s="41"/>
      <c r="R10" s="57">
        <f t="shared" si="2"/>
        <v>6.2679757559118974</v>
      </c>
      <c r="S10" s="57">
        <f t="shared" si="3"/>
        <v>42.299013769200386</v>
      </c>
      <c r="T10" s="57">
        <f t="shared" si="4"/>
        <v>25.601703470359379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2115.7973854473566</v>
      </c>
      <c r="F11" s="55">
        <v>11427.146992971677</v>
      </c>
      <c r="G11" s="56">
        <v>13542.944378419033</v>
      </c>
      <c r="H11" s="55">
        <v>194</v>
      </c>
      <c r="I11" s="55">
        <v>205</v>
      </c>
      <c r="J11" s="56">
        <v>399</v>
      </c>
      <c r="K11" s="55">
        <v>0</v>
      </c>
      <c r="L11" s="55">
        <v>0</v>
      </c>
      <c r="M11" s="56">
        <v>0</v>
      </c>
      <c r="N11" s="32">
        <v>5.0491537453401979E-2</v>
      </c>
      <c r="O11" s="32">
        <v>0.2580656502477795</v>
      </c>
      <c r="P11" s="33">
        <v>0.15713989114474883</v>
      </c>
      <c r="Q11" s="41"/>
      <c r="R11" s="57">
        <f t="shared" si="2"/>
        <v>10.906172089934827</v>
      </c>
      <c r="S11" s="57">
        <f t="shared" si="3"/>
        <v>55.742180453520376</v>
      </c>
      <c r="T11" s="57">
        <f t="shared" si="4"/>
        <v>33.942216487265746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2170.7788164028725</v>
      </c>
      <c r="F12" s="55">
        <v>11587.124516380916</v>
      </c>
      <c r="G12" s="56">
        <v>13757.90333278379</v>
      </c>
      <c r="H12" s="55">
        <v>197</v>
      </c>
      <c r="I12" s="55">
        <v>205</v>
      </c>
      <c r="J12" s="56">
        <v>402</v>
      </c>
      <c r="K12" s="55">
        <v>0</v>
      </c>
      <c r="L12" s="55">
        <v>0</v>
      </c>
      <c r="M12" s="56">
        <v>0</v>
      </c>
      <c r="N12" s="32">
        <v>5.1014730597924246E-2</v>
      </c>
      <c r="O12" s="32">
        <v>0.26167851211339016</v>
      </c>
      <c r="P12" s="33">
        <v>0.15844277838566184</v>
      </c>
      <c r="Q12" s="41"/>
      <c r="R12" s="57">
        <f t="shared" si="2"/>
        <v>11.019181809151638</v>
      </c>
      <c r="S12" s="57">
        <f t="shared" si="3"/>
        <v>56.522558616492276</v>
      </c>
      <c r="T12" s="57">
        <f t="shared" si="4"/>
        <v>34.223640131302957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2223.64116168284</v>
      </c>
      <c r="F13" s="55">
        <v>11733.274629988335</v>
      </c>
      <c r="G13" s="56">
        <v>13956.915791671174</v>
      </c>
      <c r="H13" s="55">
        <v>209</v>
      </c>
      <c r="I13" s="55">
        <v>205</v>
      </c>
      <c r="J13" s="56">
        <v>414</v>
      </c>
      <c r="K13" s="55">
        <v>0</v>
      </c>
      <c r="L13" s="55">
        <v>0</v>
      </c>
      <c r="M13" s="56">
        <v>0</v>
      </c>
      <c r="N13" s="32">
        <v>4.9256626831535533E-2</v>
      </c>
      <c r="O13" s="32">
        <v>0.26497910185158841</v>
      </c>
      <c r="P13" s="33">
        <v>0.15607572678107862</v>
      </c>
      <c r="Q13" s="41"/>
      <c r="R13" s="57">
        <f t="shared" si="2"/>
        <v>10.639431395611675</v>
      </c>
      <c r="S13" s="57">
        <f t="shared" si="3"/>
        <v>57.235485999943094</v>
      </c>
      <c r="T13" s="57">
        <f t="shared" si="4"/>
        <v>33.712356984712983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2737.2317088403329</v>
      </c>
      <c r="F14" s="55">
        <v>12868.055393864319</v>
      </c>
      <c r="G14" s="56">
        <v>15605.287102704651</v>
      </c>
      <c r="H14" s="55">
        <v>213</v>
      </c>
      <c r="I14" s="55">
        <v>199</v>
      </c>
      <c r="J14" s="56">
        <v>412</v>
      </c>
      <c r="K14" s="55">
        <v>0</v>
      </c>
      <c r="L14" s="55">
        <v>0</v>
      </c>
      <c r="M14" s="56">
        <v>0</v>
      </c>
      <c r="N14" s="32">
        <v>5.9494690246051404E-2</v>
      </c>
      <c r="O14" s="32">
        <v>0.29936849511130464</v>
      </c>
      <c r="P14" s="33">
        <v>0.17535606686786062</v>
      </c>
      <c r="Q14" s="41"/>
      <c r="R14" s="57">
        <f t="shared" si="2"/>
        <v>12.850853093147103</v>
      </c>
      <c r="S14" s="57">
        <f t="shared" si="3"/>
        <v>64.663594944041805</v>
      </c>
      <c r="T14" s="57">
        <f t="shared" si="4"/>
        <v>37.876910443457895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6176.5083708083312</v>
      </c>
      <c r="F15" s="55">
        <v>17822.335053729421</v>
      </c>
      <c r="G15" s="56">
        <v>23998.84342453775</v>
      </c>
      <c r="H15" s="55">
        <v>213</v>
      </c>
      <c r="I15" s="55">
        <v>185</v>
      </c>
      <c r="J15" s="56">
        <v>398</v>
      </c>
      <c r="K15" s="55">
        <v>153</v>
      </c>
      <c r="L15" s="55">
        <v>156</v>
      </c>
      <c r="M15" s="56">
        <v>309</v>
      </c>
      <c r="N15" s="32">
        <v>7.3571902644467446E-2</v>
      </c>
      <c r="O15" s="32">
        <v>0.22660887821342462</v>
      </c>
      <c r="P15" s="33">
        <v>0.14759436300453721</v>
      </c>
      <c r="Q15" s="41"/>
      <c r="R15" s="57">
        <f t="shared" si="2"/>
        <v>16.875705931170305</v>
      </c>
      <c r="S15" s="57">
        <f t="shared" si="3"/>
        <v>52.264912181024698</v>
      </c>
      <c r="T15" s="57">
        <f t="shared" si="4"/>
        <v>33.944615876291017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13242.053835946208</v>
      </c>
      <c r="F16" s="55">
        <v>30721.39690660467</v>
      </c>
      <c r="G16" s="56">
        <v>43963.450742550878</v>
      </c>
      <c r="H16" s="55">
        <v>347</v>
      </c>
      <c r="I16" s="55">
        <v>330</v>
      </c>
      <c r="J16" s="56">
        <v>677</v>
      </c>
      <c r="K16" s="55">
        <v>223</v>
      </c>
      <c r="L16" s="55">
        <v>226</v>
      </c>
      <c r="M16" s="56">
        <v>449</v>
      </c>
      <c r="N16" s="32">
        <v>0.10166175712401891</v>
      </c>
      <c r="O16" s="32">
        <v>0.24127762084227092</v>
      </c>
      <c r="P16" s="33">
        <v>0.17067617065714827</v>
      </c>
      <c r="Q16" s="41"/>
      <c r="R16" s="57">
        <f t="shared" si="2"/>
        <v>23.231673396396857</v>
      </c>
      <c r="S16" s="57">
        <f t="shared" si="3"/>
        <v>55.254310983101924</v>
      </c>
      <c r="T16" s="57">
        <f t="shared" si="4"/>
        <v>39.043917178109126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14397.223491533643</v>
      </c>
      <c r="F17" s="55">
        <v>31993.616309625144</v>
      </c>
      <c r="G17" s="56">
        <v>46390.839801158785</v>
      </c>
      <c r="H17" s="55">
        <v>356</v>
      </c>
      <c r="I17" s="55">
        <v>340</v>
      </c>
      <c r="J17" s="56">
        <v>696</v>
      </c>
      <c r="K17" s="55">
        <v>223</v>
      </c>
      <c r="L17" s="55">
        <v>226</v>
      </c>
      <c r="M17" s="56">
        <v>449</v>
      </c>
      <c r="N17" s="32">
        <v>0.10890486756076886</v>
      </c>
      <c r="O17" s="32">
        <v>0.24707784744242822</v>
      </c>
      <c r="P17" s="33">
        <v>0.17727538061034051</v>
      </c>
      <c r="Q17" s="41"/>
      <c r="R17" s="57">
        <f t="shared" si="2"/>
        <v>24.86567096983358</v>
      </c>
      <c r="S17" s="57">
        <f t="shared" si="3"/>
        <v>56.525823868595658</v>
      </c>
      <c r="T17" s="57">
        <f t="shared" si="4"/>
        <v>40.516017293588462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20634.840139746146</v>
      </c>
      <c r="F18" s="55">
        <v>36216.570158648479</v>
      </c>
      <c r="G18" s="56">
        <v>56851.410298394621</v>
      </c>
      <c r="H18" s="55">
        <v>369</v>
      </c>
      <c r="I18" s="55">
        <v>334</v>
      </c>
      <c r="J18" s="56">
        <v>703</v>
      </c>
      <c r="K18" s="55">
        <v>223</v>
      </c>
      <c r="L18" s="55">
        <v>226</v>
      </c>
      <c r="M18" s="56">
        <v>449</v>
      </c>
      <c r="N18" s="32">
        <v>0.15284161042120575</v>
      </c>
      <c r="O18" s="32">
        <v>0.28251817709879307</v>
      </c>
      <c r="P18" s="33">
        <v>0.21600079900605859</v>
      </c>
      <c r="Q18" s="41"/>
      <c r="R18" s="57">
        <f t="shared" si="2"/>
        <v>34.856148884706329</v>
      </c>
      <c r="S18" s="57">
        <f t="shared" si="3"/>
        <v>64.672446711872283</v>
      </c>
      <c r="T18" s="57">
        <f t="shared" si="4"/>
        <v>49.350182550689773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31685.817740678474</v>
      </c>
      <c r="F19" s="55">
        <v>38095.841769816456</v>
      </c>
      <c r="G19" s="56">
        <v>69781.659510494937</v>
      </c>
      <c r="H19" s="55">
        <v>369</v>
      </c>
      <c r="I19" s="55">
        <v>324</v>
      </c>
      <c r="J19" s="56">
        <v>693</v>
      </c>
      <c r="K19" s="55">
        <v>225</v>
      </c>
      <c r="L19" s="55">
        <v>225</v>
      </c>
      <c r="M19" s="56">
        <v>450</v>
      </c>
      <c r="N19" s="32">
        <v>0.2338367704324483</v>
      </c>
      <c r="O19" s="32">
        <v>0.30286715138504466</v>
      </c>
      <c r="P19" s="33">
        <v>0.26706798440990376</v>
      </c>
      <c r="Q19" s="41"/>
      <c r="R19" s="57">
        <f t="shared" si="2"/>
        <v>53.343127509559721</v>
      </c>
      <c r="S19" s="57">
        <f t="shared" si="3"/>
        <v>69.391332914055468</v>
      </c>
      <c r="T19" s="57">
        <f t="shared" si="4"/>
        <v>61.051320656600993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49248.614254129017</v>
      </c>
      <c r="F20" s="55">
        <v>52602.619408886603</v>
      </c>
      <c r="G20" s="56">
        <v>101851.23366301562</v>
      </c>
      <c r="H20" s="55">
        <v>445</v>
      </c>
      <c r="I20" s="55">
        <v>414</v>
      </c>
      <c r="J20" s="56">
        <v>859</v>
      </c>
      <c r="K20" s="55">
        <v>221</v>
      </c>
      <c r="L20" s="55">
        <v>205</v>
      </c>
      <c r="M20" s="56">
        <v>426</v>
      </c>
      <c r="N20" s="32">
        <v>0.32630535257956783</v>
      </c>
      <c r="O20" s="32">
        <v>0.37502580426115473</v>
      </c>
      <c r="P20" s="33">
        <v>0.34977346102576862</v>
      </c>
      <c r="Q20" s="41"/>
      <c r="R20" s="57">
        <f t="shared" si="2"/>
        <v>73.946868249442971</v>
      </c>
      <c r="S20" s="57">
        <f t="shared" si="3"/>
        <v>84.979999045051059</v>
      </c>
      <c r="T20" s="57">
        <f t="shared" si="4"/>
        <v>79.261660438144446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43691.107246891726</v>
      </c>
      <c r="F21" s="55">
        <v>52513.656056092135</v>
      </c>
      <c r="G21" s="56">
        <v>96204.763302983862</v>
      </c>
      <c r="H21" s="55">
        <v>449</v>
      </c>
      <c r="I21" s="55">
        <v>415</v>
      </c>
      <c r="J21" s="56">
        <v>864</v>
      </c>
      <c r="K21" s="55">
        <v>231</v>
      </c>
      <c r="L21" s="55">
        <v>205</v>
      </c>
      <c r="M21" s="56">
        <v>436</v>
      </c>
      <c r="N21" s="32">
        <v>0.28320827659518077</v>
      </c>
      <c r="O21" s="32">
        <v>0.37381588878197702</v>
      </c>
      <c r="P21" s="33">
        <v>0.32639223246316856</v>
      </c>
      <c r="Q21" s="41"/>
      <c r="R21" s="57">
        <f t="shared" si="2"/>
        <v>64.251628304252534</v>
      </c>
      <c r="S21" s="57">
        <f t="shared" si="3"/>
        <v>84.699445251761503</v>
      </c>
      <c r="T21" s="57">
        <f t="shared" si="4"/>
        <v>74.003664079218353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42370.787934758358</v>
      </c>
      <c r="F22" s="55">
        <v>49894.416694367086</v>
      </c>
      <c r="G22" s="56">
        <v>92265.204629125452</v>
      </c>
      <c r="H22" s="55">
        <v>455</v>
      </c>
      <c r="I22" s="55">
        <v>414</v>
      </c>
      <c r="J22" s="56">
        <v>869</v>
      </c>
      <c r="K22" s="55">
        <v>231</v>
      </c>
      <c r="L22" s="55">
        <v>207</v>
      </c>
      <c r="M22" s="56">
        <v>438</v>
      </c>
      <c r="N22" s="32">
        <v>0.27236184777562455</v>
      </c>
      <c r="O22" s="32">
        <v>0.35446445506086305</v>
      </c>
      <c r="P22" s="33">
        <v>0.31136174991605736</v>
      </c>
      <c r="Q22" s="41"/>
      <c r="R22" s="57">
        <f t="shared" si="2"/>
        <v>61.764996989443674</v>
      </c>
      <c r="S22" s="57">
        <f t="shared" si="3"/>
        <v>80.345276480462303</v>
      </c>
      <c r="T22" s="57">
        <f t="shared" si="4"/>
        <v>70.593117543324752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44394.674712125125</v>
      </c>
      <c r="F23" s="55">
        <v>33316.994461503098</v>
      </c>
      <c r="G23" s="56">
        <v>77711.669173628223</v>
      </c>
      <c r="H23" s="55">
        <v>455</v>
      </c>
      <c r="I23" s="55">
        <v>385</v>
      </c>
      <c r="J23" s="56">
        <v>840</v>
      </c>
      <c r="K23" s="55">
        <v>234</v>
      </c>
      <c r="L23" s="55">
        <v>238</v>
      </c>
      <c r="M23" s="56">
        <v>472</v>
      </c>
      <c r="N23" s="32">
        <v>0.28401322171122578</v>
      </c>
      <c r="O23" s="32">
        <v>0.23432309163832146</v>
      </c>
      <c r="P23" s="33">
        <v>0.26034408894467004</v>
      </c>
      <c r="Q23" s="41"/>
      <c r="R23" s="57">
        <f t="shared" si="2"/>
        <v>64.433490148222248</v>
      </c>
      <c r="S23" s="57">
        <f t="shared" si="3"/>
        <v>53.478321768062756</v>
      </c>
      <c r="T23" s="57">
        <f t="shared" si="4"/>
        <v>59.231455162826393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42443.780549352421</v>
      </c>
      <c r="F24" s="55">
        <v>30356.529531698037</v>
      </c>
      <c r="G24" s="56">
        <v>72800.310081050455</v>
      </c>
      <c r="H24" s="55">
        <v>450</v>
      </c>
      <c r="I24" s="55">
        <v>383</v>
      </c>
      <c r="J24" s="56">
        <v>833</v>
      </c>
      <c r="K24" s="55">
        <v>242</v>
      </c>
      <c r="L24" s="55">
        <v>242</v>
      </c>
      <c r="M24" s="56">
        <v>484</v>
      </c>
      <c r="N24" s="32">
        <v>0.26997112602631046</v>
      </c>
      <c r="O24" s="32">
        <v>0.21266413671816706</v>
      </c>
      <c r="P24" s="33">
        <v>0.24270006027820529</v>
      </c>
      <c r="Q24" s="41"/>
      <c r="R24" s="57">
        <f t="shared" si="2"/>
        <v>61.334942990393671</v>
      </c>
      <c r="S24" s="57">
        <f t="shared" si="3"/>
        <v>48.57044725071686</v>
      </c>
      <c r="T24" s="57">
        <f t="shared" si="4"/>
        <v>55.277380471564506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39694.311941505141</v>
      </c>
      <c r="F25" s="55">
        <v>29409.069485696637</v>
      </c>
      <c r="G25" s="56">
        <v>69103.381427201777</v>
      </c>
      <c r="H25" s="55">
        <v>444</v>
      </c>
      <c r="I25" s="55">
        <v>380</v>
      </c>
      <c r="J25" s="56">
        <v>824</v>
      </c>
      <c r="K25" s="55">
        <v>245</v>
      </c>
      <c r="L25" s="55">
        <v>246</v>
      </c>
      <c r="M25" s="56">
        <v>491</v>
      </c>
      <c r="N25" s="32">
        <v>0.25337226128213974</v>
      </c>
      <c r="O25" s="32">
        <v>0.2055313477419255</v>
      </c>
      <c r="P25" s="33">
        <v>0.23053518050655802</v>
      </c>
      <c r="Q25" s="41"/>
      <c r="R25" s="57">
        <f t="shared" si="2"/>
        <v>57.61148322424549</v>
      </c>
      <c r="S25" s="57">
        <f t="shared" si="3"/>
        <v>46.979344226352453</v>
      </c>
      <c r="T25" s="57">
        <f t="shared" si="4"/>
        <v>52.550099944640138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38493.070589939918</v>
      </c>
      <c r="F26" s="55">
        <v>26800.497848492967</v>
      </c>
      <c r="G26" s="56">
        <v>65293.568438432885</v>
      </c>
      <c r="H26" s="55">
        <v>435</v>
      </c>
      <c r="I26" s="55">
        <v>382</v>
      </c>
      <c r="J26" s="56">
        <v>817</v>
      </c>
      <c r="K26" s="55">
        <v>247</v>
      </c>
      <c r="L26" s="55">
        <v>246</v>
      </c>
      <c r="M26" s="56">
        <v>493</v>
      </c>
      <c r="N26" s="32">
        <v>0.24799679536864702</v>
      </c>
      <c r="O26" s="32">
        <v>0.18673702514278823</v>
      </c>
      <c r="P26" s="33">
        <v>0.21856612004724199</v>
      </c>
      <c r="Q26" s="41"/>
      <c r="R26" s="57">
        <f t="shared" si="2"/>
        <v>56.441452477917771</v>
      </c>
      <c r="S26" s="57">
        <f t="shared" si="3"/>
        <v>42.675951988046123</v>
      </c>
      <c r="T26" s="57">
        <f t="shared" si="4"/>
        <v>49.842418655292278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35737.083150356171</v>
      </c>
      <c r="F27" s="55">
        <v>20523.07692883569</v>
      </c>
      <c r="G27" s="56">
        <v>56260.160079191861</v>
      </c>
      <c r="H27" s="55">
        <v>418</v>
      </c>
      <c r="I27" s="55">
        <v>390</v>
      </c>
      <c r="J27" s="56">
        <v>808</v>
      </c>
      <c r="K27" s="55">
        <v>265</v>
      </c>
      <c r="L27" s="55">
        <v>253</v>
      </c>
      <c r="M27" s="56">
        <v>518</v>
      </c>
      <c r="N27" s="32">
        <v>0.22907211906028005</v>
      </c>
      <c r="O27" s="32">
        <v>0.13962796582509449</v>
      </c>
      <c r="P27" s="33">
        <v>0.18568199846593925</v>
      </c>
      <c r="Q27" s="41"/>
      <c r="R27" s="57">
        <f t="shared" si="2"/>
        <v>52.323694217212548</v>
      </c>
      <c r="S27" s="57">
        <f t="shared" si="3"/>
        <v>31.917693512963748</v>
      </c>
      <c r="T27" s="57">
        <f t="shared" si="4"/>
        <v>42.428476681140168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9427.2595613524172</v>
      </c>
      <c r="F28" s="55">
        <v>9362.4792707040142</v>
      </c>
      <c r="G28" s="56">
        <v>18789.738832056431</v>
      </c>
      <c r="H28" s="55">
        <v>244</v>
      </c>
      <c r="I28" s="55">
        <v>214</v>
      </c>
      <c r="J28" s="56">
        <v>458</v>
      </c>
      <c r="K28" s="55">
        <v>0</v>
      </c>
      <c r="L28" s="55">
        <v>0</v>
      </c>
      <c r="M28" s="56">
        <v>0</v>
      </c>
      <c r="N28" s="32">
        <v>0.17887180406330483</v>
      </c>
      <c r="O28" s="32">
        <v>0.20254584784319865</v>
      </c>
      <c r="P28" s="33">
        <v>0.18993347517443426</v>
      </c>
      <c r="Q28" s="41"/>
      <c r="R28" s="57">
        <f t="shared" si="2"/>
        <v>38.636309677673843</v>
      </c>
      <c r="S28" s="57">
        <f t="shared" si="3"/>
        <v>43.749903134130911</v>
      </c>
      <c r="T28" s="57">
        <f t="shared" si="4"/>
        <v>41.0256306376778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8049.1987216421812</v>
      </c>
      <c r="F29" s="55">
        <v>9357.6308900516597</v>
      </c>
      <c r="G29" s="56">
        <v>17406.82961169384</v>
      </c>
      <c r="H29" s="55">
        <v>239</v>
      </c>
      <c r="I29" s="55">
        <v>206</v>
      </c>
      <c r="J29" s="56">
        <v>445</v>
      </c>
      <c r="K29" s="55">
        <v>0</v>
      </c>
      <c r="L29" s="55">
        <v>0</v>
      </c>
      <c r="M29" s="56">
        <v>0</v>
      </c>
      <c r="N29" s="32">
        <v>0.15591970249578066</v>
      </c>
      <c r="O29" s="32">
        <v>0.21030274384330411</v>
      </c>
      <c r="P29" s="33">
        <v>0.18109477332182522</v>
      </c>
      <c r="Q29" s="41"/>
      <c r="R29" s="57">
        <f t="shared" si="2"/>
        <v>33.678655739088626</v>
      </c>
      <c r="S29" s="57">
        <f t="shared" si="3"/>
        <v>45.425392670153691</v>
      </c>
      <c r="T29" s="57">
        <f t="shared" si="4"/>
        <v>39.116471037514245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7558.5240922112989</v>
      </c>
      <c r="F30" s="55">
        <v>9055.6376622048647</v>
      </c>
      <c r="G30" s="56">
        <v>16614.161754416164</v>
      </c>
      <c r="H30" s="55">
        <v>233</v>
      </c>
      <c r="I30" s="55">
        <v>218</v>
      </c>
      <c r="J30" s="56">
        <v>451</v>
      </c>
      <c r="K30" s="55">
        <v>0</v>
      </c>
      <c r="L30" s="55">
        <v>0</v>
      </c>
      <c r="M30" s="56">
        <v>0</v>
      </c>
      <c r="N30" s="32">
        <v>0.15018526649601213</v>
      </c>
      <c r="O30" s="32">
        <v>0.19231306622079647</v>
      </c>
      <c r="P30" s="33">
        <v>0.17054859319224935</v>
      </c>
      <c r="Q30" s="41"/>
      <c r="R30" s="57">
        <f t="shared" si="2"/>
        <v>32.440017563138625</v>
      </c>
      <c r="S30" s="57">
        <f t="shared" si="3"/>
        <v>41.539622303692042</v>
      </c>
      <c r="T30" s="57">
        <f t="shared" si="4"/>
        <v>36.838496129525865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6737.9713767976937</v>
      </c>
      <c r="F31" s="55">
        <v>8616.6763143409007</v>
      </c>
      <c r="G31" s="56">
        <v>15354.647691138594</v>
      </c>
      <c r="H31" s="55">
        <v>229</v>
      </c>
      <c r="I31" s="55">
        <v>212</v>
      </c>
      <c r="J31" s="56">
        <v>441</v>
      </c>
      <c r="K31" s="55">
        <v>0</v>
      </c>
      <c r="L31" s="55">
        <v>0</v>
      </c>
      <c r="M31" s="56">
        <v>0</v>
      </c>
      <c r="N31" s="32">
        <v>0.13621970274942774</v>
      </c>
      <c r="O31" s="32">
        <v>0.18816990553679466</v>
      </c>
      <c r="P31" s="33">
        <v>0.16119349637963587</v>
      </c>
      <c r="Q31" s="41"/>
      <c r="R31" s="57">
        <f t="shared" si="2"/>
        <v>29.423455793876393</v>
      </c>
      <c r="S31" s="57">
        <f t="shared" si="3"/>
        <v>40.644699595947642</v>
      </c>
      <c r="T31" s="57">
        <f t="shared" si="4"/>
        <v>34.817795218001351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6039.0568914737059</v>
      </c>
      <c r="F32" s="55">
        <v>8379.676943377086</v>
      </c>
      <c r="G32" s="56">
        <v>14418.733834850791</v>
      </c>
      <c r="H32" s="55">
        <v>234</v>
      </c>
      <c r="I32" s="55">
        <v>210</v>
      </c>
      <c r="J32" s="56">
        <v>444</v>
      </c>
      <c r="K32" s="55">
        <v>0</v>
      </c>
      <c r="L32" s="55">
        <v>0</v>
      </c>
      <c r="M32" s="56">
        <v>0</v>
      </c>
      <c r="N32" s="32">
        <v>0.11948118256318664</v>
      </c>
      <c r="O32" s="32">
        <v>0.18473714601801336</v>
      </c>
      <c r="P32" s="33">
        <v>0.15034548960263169</v>
      </c>
      <c r="Q32" s="41"/>
      <c r="R32" s="57">
        <f t="shared" si="2"/>
        <v>25.807935433648318</v>
      </c>
      <c r="S32" s="57">
        <f t="shared" si="3"/>
        <v>39.903223539890888</v>
      </c>
      <c r="T32" s="57">
        <f t="shared" si="4"/>
        <v>32.47462575416845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4227.1655686581344</v>
      </c>
      <c r="F33" s="55">
        <v>6043.9363934892044</v>
      </c>
      <c r="G33" s="56">
        <v>10271.101962147339</v>
      </c>
      <c r="H33" s="55">
        <v>236</v>
      </c>
      <c r="I33" s="55">
        <v>212</v>
      </c>
      <c r="J33" s="56">
        <v>448</v>
      </c>
      <c r="K33" s="55">
        <v>0</v>
      </c>
      <c r="L33" s="55">
        <v>0</v>
      </c>
      <c r="M33" s="56">
        <v>0</v>
      </c>
      <c r="N33" s="32">
        <v>8.2924622737330006E-2</v>
      </c>
      <c r="O33" s="32">
        <v>0.13198673116459653</v>
      </c>
      <c r="P33" s="33">
        <v>0.10614151333237577</v>
      </c>
      <c r="Q33" s="41"/>
      <c r="R33" s="57">
        <f t="shared" si="2"/>
        <v>17.911718511263281</v>
      </c>
      <c r="S33" s="57">
        <f t="shared" si="3"/>
        <v>28.509133931552849</v>
      </c>
      <c r="T33" s="57">
        <f t="shared" si="4"/>
        <v>22.926566879793167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2111.9057200855977</v>
      </c>
      <c r="F34" s="55">
        <v>2641.1758852810008</v>
      </c>
      <c r="G34" s="56">
        <v>4753.0816053665985</v>
      </c>
      <c r="H34" s="55">
        <v>237</v>
      </c>
      <c r="I34" s="55">
        <v>208</v>
      </c>
      <c r="J34" s="56">
        <v>445</v>
      </c>
      <c r="K34" s="55">
        <v>0</v>
      </c>
      <c r="L34" s="55">
        <v>0</v>
      </c>
      <c r="M34" s="56">
        <v>0</v>
      </c>
      <c r="N34" s="32">
        <v>4.1254604627394859E-2</v>
      </c>
      <c r="O34" s="32">
        <v>5.8786856420962444E-2</v>
      </c>
      <c r="P34" s="33">
        <v>4.944945490393881E-2</v>
      </c>
      <c r="Q34" s="41"/>
      <c r="R34" s="57">
        <f t="shared" si="2"/>
        <v>8.9109945995172897</v>
      </c>
      <c r="S34" s="57">
        <f t="shared" si="3"/>
        <v>12.697960986927889</v>
      </c>
      <c r="T34" s="57">
        <f t="shared" si="4"/>
        <v>10.681082259250783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1203.3223729348447</v>
      </c>
      <c r="F35" s="55">
        <v>1276.0698204758235</v>
      </c>
      <c r="G35" s="56">
        <v>2479.3921934106684</v>
      </c>
      <c r="H35" s="55">
        <v>234</v>
      </c>
      <c r="I35" s="55">
        <v>215</v>
      </c>
      <c r="J35" s="56">
        <v>449</v>
      </c>
      <c r="K35" s="55">
        <v>0</v>
      </c>
      <c r="L35" s="55">
        <v>0</v>
      </c>
      <c r="M35" s="56">
        <v>0</v>
      </c>
      <c r="N35" s="32">
        <v>2.3807422699723899E-2</v>
      </c>
      <c r="O35" s="32">
        <v>2.7477816978376906E-2</v>
      </c>
      <c r="P35" s="33">
        <v>2.5564961162776009E-2</v>
      </c>
      <c r="Q35" s="41"/>
      <c r="R35" s="57">
        <f t="shared" si="2"/>
        <v>5.1424033031403615</v>
      </c>
      <c r="S35" s="57">
        <f t="shared" si="3"/>
        <v>5.9352084673294119</v>
      </c>
      <c r="T35" s="57">
        <f t="shared" si="4"/>
        <v>5.5220316111596182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311.32643066815496</v>
      </c>
      <c r="F36" s="60">
        <v>259.99999999942366</v>
      </c>
      <c r="G36" s="61">
        <v>571.32643066757862</v>
      </c>
      <c r="H36" s="60">
        <v>237</v>
      </c>
      <c r="I36" s="60">
        <v>217</v>
      </c>
      <c r="J36" s="61">
        <v>454</v>
      </c>
      <c r="K36" s="60">
        <v>0</v>
      </c>
      <c r="L36" s="60">
        <v>0</v>
      </c>
      <c r="M36" s="61">
        <v>0</v>
      </c>
      <c r="N36" s="34">
        <v>6.0815445903296406E-3</v>
      </c>
      <c r="O36" s="34">
        <v>5.5470216760416385E-3</v>
      </c>
      <c r="P36" s="35">
        <v>5.826056765658943E-3</v>
      </c>
      <c r="Q36" s="41"/>
      <c r="R36" s="57">
        <f t="shared" si="2"/>
        <v>1.3136136315112024</v>
      </c>
      <c r="S36" s="57">
        <f t="shared" si="3"/>
        <v>1.1981566820249938</v>
      </c>
      <c r="T36" s="57">
        <f t="shared" si="4"/>
        <v>1.2584282613823317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13580.529412765129</v>
      </c>
      <c r="F37" s="55">
        <v>7857.5944177024176</v>
      </c>
      <c r="G37" s="64">
        <v>21438.123830467546</v>
      </c>
      <c r="H37" s="63">
        <v>82</v>
      </c>
      <c r="I37" s="63">
        <v>79</v>
      </c>
      <c r="J37" s="64">
        <v>161</v>
      </c>
      <c r="K37" s="63">
        <v>156</v>
      </c>
      <c r="L37" s="63">
        <v>142</v>
      </c>
      <c r="M37" s="64">
        <v>298</v>
      </c>
      <c r="N37" s="30">
        <v>0.2407895285951264</v>
      </c>
      <c r="O37" s="30">
        <v>0.1502982864900998</v>
      </c>
      <c r="P37" s="31">
        <v>0.19725914455711765</v>
      </c>
      <c r="Q37" s="41"/>
      <c r="R37" s="57">
        <f t="shared" si="2"/>
        <v>57.061047952794659</v>
      </c>
      <c r="S37" s="57">
        <f t="shared" si="3"/>
        <v>35.554725871956641</v>
      </c>
      <c r="T37" s="57">
        <f t="shared" si="4"/>
        <v>46.706152136094872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12920.586880617526</v>
      </c>
      <c r="F38" s="55">
        <v>7739.9167068963161</v>
      </c>
      <c r="G38" s="56">
        <v>20660.503587513842</v>
      </c>
      <c r="H38" s="55">
        <v>81</v>
      </c>
      <c r="I38" s="55">
        <v>79</v>
      </c>
      <c r="J38" s="56">
        <v>160</v>
      </c>
      <c r="K38" s="55">
        <v>152</v>
      </c>
      <c r="L38" s="55">
        <v>138</v>
      </c>
      <c r="M38" s="56">
        <v>290</v>
      </c>
      <c r="N38" s="32">
        <v>0.23410253081275412</v>
      </c>
      <c r="O38" s="32">
        <v>0.15091087012354384</v>
      </c>
      <c r="P38" s="33">
        <v>0.1940317767422412</v>
      </c>
      <c r="Q38" s="41"/>
      <c r="R38" s="57">
        <f t="shared" si="2"/>
        <v>55.453162577757624</v>
      </c>
      <c r="S38" s="57">
        <f t="shared" si="3"/>
        <v>35.667818925789476</v>
      </c>
      <c r="T38" s="57">
        <f t="shared" si="4"/>
        <v>45.912230194475207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12521.614172749541</v>
      </c>
      <c r="F39" s="55">
        <v>7587.44264221095</v>
      </c>
      <c r="G39" s="56">
        <v>20109.056814960491</v>
      </c>
      <c r="H39" s="55">
        <v>80</v>
      </c>
      <c r="I39" s="55">
        <v>79</v>
      </c>
      <c r="J39" s="56">
        <v>159</v>
      </c>
      <c r="K39" s="55">
        <v>152</v>
      </c>
      <c r="L39" s="55">
        <v>118</v>
      </c>
      <c r="M39" s="56">
        <v>270</v>
      </c>
      <c r="N39" s="32">
        <v>0.22776510063936156</v>
      </c>
      <c r="O39" s="32">
        <v>0.1637766068513847</v>
      </c>
      <c r="P39" s="33">
        <v>0.19850210075574992</v>
      </c>
      <c r="Q39" s="41"/>
      <c r="R39" s="57">
        <f t="shared" si="2"/>
        <v>53.972474882541128</v>
      </c>
      <c r="S39" s="57">
        <f t="shared" si="3"/>
        <v>38.514937270106344</v>
      </c>
      <c r="T39" s="57">
        <f t="shared" si="4"/>
        <v>46.874258309931214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12310.583906907812</v>
      </c>
      <c r="F40" s="55">
        <v>7532.4674258303148</v>
      </c>
      <c r="G40" s="56">
        <v>19843.051332738127</v>
      </c>
      <c r="H40" s="55">
        <v>80</v>
      </c>
      <c r="I40" s="55">
        <v>75</v>
      </c>
      <c r="J40" s="56">
        <v>155</v>
      </c>
      <c r="K40" s="55">
        <v>161</v>
      </c>
      <c r="L40" s="55">
        <v>118</v>
      </c>
      <c r="M40" s="56">
        <v>279</v>
      </c>
      <c r="N40" s="32">
        <v>0.2151899018827404</v>
      </c>
      <c r="O40" s="32">
        <v>0.16567982196529815</v>
      </c>
      <c r="P40" s="33">
        <v>0.19326643420541265</v>
      </c>
      <c r="Q40" s="41"/>
      <c r="R40" s="57">
        <f t="shared" si="2"/>
        <v>51.081261024513744</v>
      </c>
      <c r="S40" s="57">
        <f t="shared" si="3"/>
        <v>39.028328631245152</v>
      </c>
      <c r="T40" s="57">
        <f t="shared" si="4"/>
        <v>45.721316434880478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12161.454346523371</v>
      </c>
      <c r="F41" s="55">
        <v>7382.3684255371545</v>
      </c>
      <c r="G41" s="56">
        <v>19543.822772060525</v>
      </c>
      <c r="H41" s="55">
        <v>80</v>
      </c>
      <c r="I41" s="55">
        <v>80</v>
      </c>
      <c r="J41" s="56">
        <v>160</v>
      </c>
      <c r="K41" s="55">
        <v>154</v>
      </c>
      <c r="L41" s="55">
        <v>118</v>
      </c>
      <c r="M41" s="56">
        <v>272</v>
      </c>
      <c r="N41" s="32">
        <v>0.21923590904462378</v>
      </c>
      <c r="O41" s="32">
        <v>0.15861052822140673</v>
      </c>
      <c r="P41" s="33">
        <v>0.19157605446263845</v>
      </c>
      <c r="Q41" s="41"/>
      <c r="R41" s="57">
        <f t="shared" si="2"/>
        <v>51.972027121894747</v>
      </c>
      <c r="S41" s="57">
        <f t="shared" si="3"/>
        <v>37.284689017864416</v>
      </c>
      <c r="T41" s="57">
        <f t="shared" si="4"/>
        <v>45.240330490880844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10552.002838375243</v>
      </c>
      <c r="F42" s="55">
        <v>4535.857016907501</v>
      </c>
      <c r="G42" s="56">
        <v>15087.859855282744</v>
      </c>
      <c r="H42" s="55">
        <v>0</v>
      </c>
      <c r="I42" s="55">
        <v>0</v>
      </c>
      <c r="J42" s="56">
        <v>0</v>
      </c>
      <c r="K42" s="55">
        <v>154</v>
      </c>
      <c r="L42" s="55">
        <v>118</v>
      </c>
      <c r="M42" s="56">
        <v>272</v>
      </c>
      <c r="N42" s="32">
        <v>0.27628830221971207</v>
      </c>
      <c r="O42" s="32">
        <v>0.15499784776201139</v>
      </c>
      <c r="P42" s="33">
        <v>0.22366964918291546</v>
      </c>
      <c r="Q42" s="41"/>
      <c r="R42" s="57">
        <f t="shared" si="2"/>
        <v>68.519498950488597</v>
      </c>
      <c r="S42" s="57">
        <f t="shared" si="3"/>
        <v>38.439466244978824</v>
      </c>
      <c r="T42" s="57">
        <f t="shared" si="4"/>
        <v>55.470072997363033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9271.6031423226905</v>
      </c>
      <c r="F43" s="55">
        <v>4328.9073023150086</v>
      </c>
      <c r="G43" s="56">
        <v>13600.510444637699</v>
      </c>
      <c r="H43" s="55">
        <v>0</v>
      </c>
      <c r="I43" s="55">
        <v>0</v>
      </c>
      <c r="J43" s="56">
        <v>0</v>
      </c>
      <c r="K43" s="55">
        <v>154</v>
      </c>
      <c r="L43" s="55">
        <v>118</v>
      </c>
      <c r="M43" s="56">
        <v>272</v>
      </c>
      <c r="N43" s="32">
        <v>0.24276296455599838</v>
      </c>
      <c r="O43" s="32">
        <v>0.14792602864663096</v>
      </c>
      <c r="P43" s="33">
        <v>0.20162047030119928</v>
      </c>
      <c r="Q43" s="41"/>
      <c r="R43" s="57">
        <f t="shared" si="2"/>
        <v>60.205215209887598</v>
      </c>
      <c r="S43" s="57">
        <f t="shared" si="3"/>
        <v>36.685655104364479</v>
      </c>
      <c r="T43" s="57">
        <f t="shared" si="4"/>
        <v>50.001876634697425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8982.2743656180883</v>
      </c>
      <c r="F44" s="55">
        <v>4232.290067349938</v>
      </c>
      <c r="G44" s="56">
        <v>13214.564432968025</v>
      </c>
      <c r="H44" s="55">
        <v>0</v>
      </c>
      <c r="I44" s="55">
        <v>0</v>
      </c>
      <c r="J44" s="56">
        <v>0</v>
      </c>
      <c r="K44" s="55">
        <v>154</v>
      </c>
      <c r="L44" s="55">
        <v>118</v>
      </c>
      <c r="M44" s="56">
        <v>272</v>
      </c>
      <c r="N44" s="32">
        <v>0.23518732628870151</v>
      </c>
      <c r="O44" s="32">
        <v>0.14462445555460424</v>
      </c>
      <c r="P44" s="33">
        <v>0.195899022073174</v>
      </c>
      <c r="Q44" s="41"/>
      <c r="R44" s="57">
        <f t="shared" si="2"/>
        <v>58.326456919597973</v>
      </c>
      <c r="S44" s="57">
        <f t="shared" si="3"/>
        <v>35.866864977541844</v>
      </c>
      <c r="T44" s="57">
        <f t="shared" si="4"/>
        <v>48.58295747414715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8701.5393908682472</v>
      </c>
      <c r="F45" s="55">
        <v>4202.1422819935342</v>
      </c>
      <c r="G45" s="56">
        <v>12903.681672861781</v>
      </c>
      <c r="H45" s="55">
        <v>0</v>
      </c>
      <c r="I45" s="55">
        <v>0</v>
      </c>
      <c r="J45" s="56">
        <v>0</v>
      </c>
      <c r="K45" s="55">
        <v>154</v>
      </c>
      <c r="L45" s="55">
        <v>97</v>
      </c>
      <c r="M45" s="56">
        <v>251</v>
      </c>
      <c r="N45" s="32">
        <v>0.22783670378268348</v>
      </c>
      <c r="O45" s="32">
        <v>0.17468167118363545</v>
      </c>
      <c r="P45" s="33">
        <v>0.20729471907309122</v>
      </c>
      <c r="Q45" s="41"/>
      <c r="R45" s="57">
        <f t="shared" si="2"/>
        <v>56.503502538105501</v>
      </c>
      <c r="S45" s="57">
        <f t="shared" si="3"/>
        <v>43.321054453541592</v>
      </c>
      <c r="T45" s="57">
        <f t="shared" si="4"/>
        <v>51.409090330126617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8592.3971129927122</v>
      </c>
      <c r="F46" s="55">
        <v>4230.1797397636528</v>
      </c>
      <c r="G46" s="56">
        <v>12822.576852756365</v>
      </c>
      <c r="H46" s="55">
        <v>0</v>
      </c>
      <c r="I46" s="55">
        <v>0</v>
      </c>
      <c r="J46" s="56">
        <v>0</v>
      </c>
      <c r="K46" s="55">
        <v>154</v>
      </c>
      <c r="L46" s="55">
        <v>97</v>
      </c>
      <c r="M46" s="56">
        <v>251</v>
      </c>
      <c r="N46" s="32">
        <v>0.22497897761292188</v>
      </c>
      <c r="O46" s="32">
        <v>0.17584717907231678</v>
      </c>
      <c r="P46" s="33">
        <v>0.20599178853547689</v>
      </c>
      <c r="Q46" s="41"/>
      <c r="R46" s="57">
        <f t="shared" si="2"/>
        <v>55.794786448004622</v>
      </c>
      <c r="S46" s="57">
        <f t="shared" si="3"/>
        <v>43.610100409934567</v>
      </c>
      <c r="T46" s="57">
        <f t="shared" si="4"/>
        <v>51.085963556798269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8543.8653787035364</v>
      </c>
      <c r="F47" s="55">
        <v>4213.6066122075708</v>
      </c>
      <c r="G47" s="56">
        <v>12757.471990911108</v>
      </c>
      <c r="H47" s="55">
        <v>0</v>
      </c>
      <c r="I47" s="55">
        <v>0</v>
      </c>
      <c r="J47" s="56">
        <v>0</v>
      </c>
      <c r="K47" s="55">
        <v>152</v>
      </c>
      <c r="L47" s="55">
        <v>104</v>
      </c>
      <c r="M47" s="56">
        <v>256</v>
      </c>
      <c r="N47" s="32">
        <v>0.22665177681195714</v>
      </c>
      <c r="O47" s="32">
        <v>0.16336874271896598</v>
      </c>
      <c r="P47" s="33">
        <v>0.20094304421167949</v>
      </c>
      <c r="Q47" s="41"/>
      <c r="R47" s="57">
        <f t="shared" si="2"/>
        <v>56.209640649365369</v>
      </c>
      <c r="S47" s="57">
        <f t="shared" si="3"/>
        <v>40.515448194303566</v>
      </c>
      <c r="T47" s="57">
        <f t="shared" si="4"/>
        <v>49.833874964496516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8020.779022419084</v>
      </c>
      <c r="F48" s="55">
        <v>3382.9193329974973</v>
      </c>
      <c r="G48" s="56">
        <v>11403.698355416582</v>
      </c>
      <c r="H48" s="55">
        <v>0</v>
      </c>
      <c r="I48" s="55">
        <v>0</v>
      </c>
      <c r="J48" s="56">
        <v>0</v>
      </c>
      <c r="K48" s="55">
        <v>153</v>
      </c>
      <c r="L48" s="55">
        <v>101</v>
      </c>
      <c r="M48" s="56">
        <v>254</v>
      </c>
      <c r="N48" s="32">
        <v>0.21138464638464802</v>
      </c>
      <c r="O48" s="32">
        <v>0.13505746299095725</v>
      </c>
      <c r="P48" s="33">
        <v>0.18103407346038516</v>
      </c>
      <c r="Q48" s="41"/>
      <c r="R48" s="57">
        <f t="shared" ref="R48" si="5">+E48/(H48+K48)</f>
        <v>52.423392303392703</v>
      </c>
      <c r="S48" s="57">
        <f t="shared" ref="S48" si="6">+F48/(I48+L48)</f>
        <v>33.494250821757397</v>
      </c>
      <c r="T48" s="57">
        <f t="shared" ref="T48" si="7">+G48/(J48+M48)</f>
        <v>44.896450218175517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7532.1452550485319</v>
      </c>
      <c r="F49" s="55">
        <v>3269.4954974917723</v>
      </c>
      <c r="G49" s="56">
        <v>10801.640752540305</v>
      </c>
      <c r="H49" s="55">
        <v>0</v>
      </c>
      <c r="I49" s="55">
        <v>0</v>
      </c>
      <c r="J49" s="56">
        <v>0</v>
      </c>
      <c r="K49" s="55">
        <v>158</v>
      </c>
      <c r="L49" s="55">
        <v>101</v>
      </c>
      <c r="M49" s="56">
        <v>259</v>
      </c>
      <c r="N49" s="32">
        <v>0.19222502182136922</v>
      </c>
      <c r="O49" s="32">
        <v>0.13052920382832051</v>
      </c>
      <c r="P49" s="33">
        <v>0.16816603488199502</v>
      </c>
      <c r="Q49" s="41"/>
      <c r="R49" s="57">
        <f t="shared" si="2"/>
        <v>47.671805411699566</v>
      </c>
      <c r="S49" s="57">
        <f t="shared" si="3"/>
        <v>32.371242549423485</v>
      </c>
      <c r="T49" s="57">
        <f t="shared" si="4"/>
        <v>41.705176650734764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7715.7760430054695</v>
      </c>
      <c r="F50" s="55">
        <v>2964.3831946926039</v>
      </c>
      <c r="G50" s="56">
        <v>10680.159237698073</v>
      </c>
      <c r="H50" s="55">
        <v>0</v>
      </c>
      <c r="I50" s="55">
        <v>0</v>
      </c>
      <c r="J50" s="56">
        <v>0</v>
      </c>
      <c r="K50" s="55">
        <v>168</v>
      </c>
      <c r="L50" s="55">
        <v>101</v>
      </c>
      <c r="M50" s="56">
        <v>269</v>
      </c>
      <c r="N50" s="32">
        <v>0.18519047722267351</v>
      </c>
      <c r="O50" s="32">
        <v>0.11834809943678552</v>
      </c>
      <c r="P50" s="33">
        <v>0.16009352496849252</v>
      </c>
      <c r="Q50" s="41"/>
      <c r="R50" s="57">
        <f t="shared" si="2"/>
        <v>45.927238351223032</v>
      </c>
      <c r="S50" s="57">
        <f t="shared" si="3"/>
        <v>29.350328660322809</v>
      </c>
      <c r="T50" s="57">
        <f t="shared" si="4"/>
        <v>39.703194192186146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7217.2727920869629</v>
      </c>
      <c r="F51" s="55">
        <v>2582.4469322332725</v>
      </c>
      <c r="G51" s="56">
        <v>9799.7197243202354</v>
      </c>
      <c r="H51" s="55">
        <v>0</v>
      </c>
      <c r="I51" s="55">
        <v>0</v>
      </c>
      <c r="J51" s="56">
        <v>0</v>
      </c>
      <c r="K51" s="55">
        <v>174</v>
      </c>
      <c r="L51" s="55">
        <v>101</v>
      </c>
      <c r="M51" s="56">
        <v>275</v>
      </c>
      <c r="N51" s="32">
        <v>0.16725233574543388</v>
      </c>
      <c r="O51" s="32">
        <v>0.1030999254325005</v>
      </c>
      <c r="P51" s="33">
        <v>0.14369090504868381</v>
      </c>
      <c r="Q51" s="41"/>
      <c r="R51" s="57">
        <f t="shared" si="2"/>
        <v>41.478579264867605</v>
      </c>
      <c r="S51" s="57">
        <f t="shared" si="3"/>
        <v>25.568781507260123</v>
      </c>
      <c r="T51" s="57">
        <f t="shared" si="4"/>
        <v>35.635344452073582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7190.5015334578602</v>
      </c>
      <c r="F52" s="55">
        <v>2580.9621572853275</v>
      </c>
      <c r="G52" s="56">
        <v>9771.4636907431886</v>
      </c>
      <c r="H52" s="55">
        <v>0</v>
      </c>
      <c r="I52" s="55">
        <v>0</v>
      </c>
      <c r="J52" s="56">
        <v>0</v>
      </c>
      <c r="K52" s="55">
        <v>170</v>
      </c>
      <c r="L52" s="55">
        <v>99</v>
      </c>
      <c r="M52" s="56">
        <v>269</v>
      </c>
      <c r="N52" s="32">
        <v>0.17055269291882971</v>
      </c>
      <c r="O52" s="32">
        <v>0.10512227750428997</v>
      </c>
      <c r="P52" s="33">
        <v>0.14647235416031881</v>
      </c>
      <c r="Q52" s="41"/>
      <c r="R52" s="57">
        <f t="shared" si="2"/>
        <v>42.297067843869769</v>
      </c>
      <c r="S52" s="57">
        <f t="shared" si="3"/>
        <v>26.070324821063913</v>
      </c>
      <c r="T52" s="57">
        <f t="shared" si="4"/>
        <v>36.325143831759064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7066.753174887428</v>
      </c>
      <c r="F53" s="55">
        <v>2579.1384506516079</v>
      </c>
      <c r="G53" s="56">
        <v>9645.8916255390359</v>
      </c>
      <c r="H53" s="55">
        <v>0</v>
      </c>
      <c r="I53" s="55">
        <v>0</v>
      </c>
      <c r="J53" s="56">
        <v>0</v>
      </c>
      <c r="K53" s="55">
        <v>170</v>
      </c>
      <c r="L53" s="55">
        <v>81</v>
      </c>
      <c r="M53" s="56">
        <v>251</v>
      </c>
      <c r="N53" s="32">
        <v>0.16761748517285172</v>
      </c>
      <c r="O53" s="32">
        <v>0.12839199774251334</v>
      </c>
      <c r="P53" s="33">
        <v>0.1549590609423441</v>
      </c>
      <c r="Q53" s="41"/>
      <c r="R53" s="57">
        <f t="shared" si="2"/>
        <v>41.569136322867223</v>
      </c>
      <c r="S53" s="57">
        <f t="shared" si="3"/>
        <v>31.841215440143309</v>
      </c>
      <c r="T53" s="57">
        <f t="shared" si="4"/>
        <v>38.429847113701335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6822.0711394033588</v>
      </c>
      <c r="F54" s="55">
        <v>2449.4281315549338</v>
      </c>
      <c r="G54" s="56">
        <v>9271.499270958293</v>
      </c>
      <c r="H54" s="55">
        <v>0</v>
      </c>
      <c r="I54" s="55">
        <v>0</v>
      </c>
      <c r="J54" s="56">
        <v>0</v>
      </c>
      <c r="K54" s="55">
        <v>169</v>
      </c>
      <c r="L54" s="55">
        <v>82</v>
      </c>
      <c r="M54" s="56">
        <v>251</v>
      </c>
      <c r="N54" s="32">
        <v>0.16277130987314753</v>
      </c>
      <c r="O54" s="32">
        <v>0.12044788215750067</v>
      </c>
      <c r="P54" s="33">
        <v>0.14894453269114338</v>
      </c>
      <c r="Q54" s="41"/>
      <c r="R54" s="57">
        <f t="shared" si="2"/>
        <v>40.367284848540585</v>
      </c>
      <c r="S54" s="57">
        <f t="shared" si="3"/>
        <v>29.871074775060169</v>
      </c>
      <c r="T54" s="57">
        <f t="shared" si="4"/>
        <v>36.938244107403555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5189.6677396971627</v>
      </c>
      <c r="F55" s="55">
        <v>1760.8873721570196</v>
      </c>
      <c r="G55" s="56">
        <v>6950.5551118541825</v>
      </c>
      <c r="H55" s="55">
        <v>0</v>
      </c>
      <c r="I55" s="55">
        <v>0</v>
      </c>
      <c r="J55" s="56">
        <v>0</v>
      </c>
      <c r="K55" s="55">
        <v>162</v>
      </c>
      <c r="L55" s="55">
        <v>80</v>
      </c>
      <c r="M55" s="56">
        <v>242</v>
      </c>
      <c r="N55" s="32">
        <v>0.12917333083674737</v>
      </c>
      <c r="O55" s="32">
        <v>8.8754403838559454E-2</v>
      </c>
      <c r="P55" s="33">
        <v>0.11581170207701584</v>
      </c>
      <c r="Q55" s="41"/>
      <c r="R55" s="57">
        <f t="shared" si="2"/>
        <v>32.03498604751335</v>
      </c>
      <c r="S55" s="57">
        <f t="shared" si="3"/>
        <v>22.011092151962746</v>
      </c>
      <c r="T55" s="57">
        <f t="shared" si="4"/>
        <v>28.721302115099927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5052.4551161866875</v>
      </c>
      <c r="F56" s="55">
        <v>1712.8661665230959</v>
      </c>
      <c r="G56" s="56">
        <v>6765.3212827097832</v>
      </c>
      <c r="H56" s="55">
        <v>0</v>
      </c>
      <c r="I56" s="55">
        <v>0</v>
      </c>
      <c r="J56" s="56">
        <v>0</v>
      </c>
      <c r="K56" s="55">
        <v>152</v>
      </c>
      <c r="L56" s="55">
        <v>80</v>
      </c>
      <c r="M56" s="56">
        <v>232</v>
      </c>
      <c r="N56" s="32">
        <v>0.13403159794637859</v>
      </c>
      <c r="O56" s="32">
        <v>8.6333980167494759E-2</v>
      </c>
      <c r="P56" s="33">
        <v>0.11758414353986692</v>
      </c>
      <c r="Q56" s="41"/>
      <c r="R56" s="57">
        <f t="shared" si="2"/>
        <v>33.239836290701895</v>
      </c>
      <c r="S56" s="57">
        <f t="shared" si="3"/>
        <v>21.410827081538699</v>
      </c>
      <c r="T56" s="57">
        <f t="shared" si="4"/>
        <v>29.160867597886998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3676.927358850246</v>
      </c>
      <c r="F57" s="55">
        <v>1475.5828511431753</v>
      </c>
      <c r="G57" s="56">
        <v>5152.5102099934211</v>
      </c>
      <c r="H57" s="55">
        <v>0</v>
      </c>
      <c r="I57" s="55">
        <v>0</v>
      </c>
      <c r="J57" s="56">
        <v>0</v>
      </c>
      <c r="K57" s="55">
        <v>155</v>
      </c>
      <c r="L57" s="55">
        <v>80</v>
      </c>
      <c r="M57" s="56">
        <v>235</v>
      </c>
      <c r="N57" s="32">
        <v>9.5653677389444483E-2</v>
      </c>
      <c r="O57" s="32">
        <v>7.437413564229714E-2</v>
      </c>
      <c r="P57" s="33">
        <v>8.8409578071266662E-2</v>
      </c>
      <c r="Q57" s="41"/>
      <c r="R57" s="57">
        <f t="shared" si="2"/>
        <v>23.722111992582231</v>
      </c>
      <c r="S57" s="57">
        <f t="shared" si="3"/>
        <v>18.444785639289691</v>
      </c>
      <c r="T57" s="57">
        <f t="shared" si="4"/>
        <v>21.925575361674131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3463.1053439103748</v>
      </c>
      <c r="F58" s="60">
        <v>1422.0000000025782</v>
      </c>
      <c r="G58" s="61">
        <v>4885.1053439129528</v>
      </c>
      <c r="H58" s="55">
        <v>0</v>
      </c>
      <c r="I58" s="55">
        <v>0</v>
      </c>
      <c r="J58" s="56">
        <v>0</v>
      </c>
      <c r="K58" s="55">
        <v>153</v>
      </c>
      <c r="L58" s="55">
        <v>80</v>
      </c>
      <c r="M58" s="56">
        <v>233</v>
      </c>
      <c r="N58" s="34">
        <v>9.1268852622558891E-2</v>
      </c>
      <c r="O58" s="34">
        <v>7.1673387096904143E-2</v>
      </c>
      <c r="P58" s="35">
        <v>8.4540795789716058E-2</v>
      </c>
      <c r="Q58" s="41"/>
      <c r="R58" s="57">
        <f t="shared" si="2"/>
        <v>22.634675450394607</v>
      </c>
      <c r="S58" s="57">
        <f t="shared" si="3"/>
        <v>17.775000000032229</v>
      </c>
      <c r="T58" s="57">
        <f t="shared" si="4"/>
        <v>20.966117355849583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11138.403962400726</v>
      </c>
      <c r="F59" s="55">
        <v>5449.690872550691</v>
      </c>
      <c r="G59" s="56">
        <v>16588.094834951415</v>
      </c>
      <c r="H59" s="65">
        <v>94</v>
      </c>
      <c r="I59" s="63">
        <v>67</v>
      </c>
      <c r="J59" s="64">
        <v>161</v>
      </c>
      <c r="K59" s="65">
        <v>115</v>
      </c>
      <c r="L59" s="63">
        <v>130</v>
      </c>
      <c r="M59" s="64">
        <v>245</v>
      </c>
      <c r="N59" s="30">
        <v>0.22813378589219904</v>
      </c>
      <c r="O59" s="30">
        <v>0.11666575767577263</v>
      </c>
      <c r="P59" s="31">
        <v>0.17363187526117291</v>
      </c>
      <c r="Q59" s="41"/>
      <c r="R59" s="57">
        <f t="shared" si="2"/>
        <v>53.293798863161363</v>
      </c>
      <c r="S59" s="57">
        <f t="shared" si="3"/>
        <v>27.663405444419752</v>
      </c>
      <c r="T59" s="57">
        <f t="shared" si="4"/>
        <v>40.857376440767034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10599.311630297072</v>
      </c>
      <c r="F60" s="55">
        <v>5395.2155572645961</v>
      </c>
      <c r="G60" s="56">
        <v>15994.527187561667</v>
      </c>
      <c r="H60" s="54">
        <v>94</v>
      </c>
      <c r="I60" s="55">
        <v>67</v>
      </c>
      <c r="J60" s="56">
        <v>161</v>
      </c>
      <c r="K60" s="54">
        <v>115</v>
      </c>
      <c r="L60" s="55">
        <v>131</v>
      </c>
      <c r="M60" s="56">
        <v>246</v>
      </c>
      <c r="N60" s="32">
        <v>0.21709224214110012</v>
      </c>
      <c r="O60" s="32">
        <v>0.11488959874924608</v>
      </c>
      <c r="P60" s="33">
        <v>0.1669853752981883</v>
      </c>
      <c r="Q60" s="41"/>
      <c r="R60" s="57">
        <f t="shared" si="2"/>
        <v>50.714409714340057</v>
      </c>
      <c r="S60" s="57">
        <f t="shared" si="3"/>
        <v>27.248563420528264</v>
      </c>
      <c r="T60" s="57">
        <f t="shared" si="4"/>
        <v>39.298592598431618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10017.283326677511</v>
      </c>
      <c r="F61" s="55">
        <v>5298.2333682579274</v>
      </c>
      <c r="G61" s="56">
        <v>15315.516694935439</v>
      </c>
      <c r="H61" s="54">
        <v>94</v>
      </c>
      <c r="I61" s="55">
        <v>67</v>
      </c>
      <c r="J61" s="56">
        <v>161</v>
      </c>
      <c r="K61" s="54">
        <v>115</v>
      </c>
      <c r="L61" s="55">
        <v>131</v>
      </c>
      <c r="M61" s="56">
        <v>246</v>
      </c>
      <c r="N61" s="32">
        <v>0.20517129540139092</v>
      </c>
      <c r="O61" s="32">
        <v>0.11282439029510066</v>
      </c>
      <c r="P61" s="33">
        <v>0.15989639913696901</v>
      </c>
      <c r="Q61" s="41"/>
      <c r="R61" s="57">
        <f t="shared" si="2"/>
        <v>47.929585295107707</v>
      </c>
      <c r="S61" s="57">
        <f t="shared" si="3"/>
        <v>26.758754385141046</v>
      </c>
      <c r="T61" s="57">
        <f t="shared" si="4"/>
        <v>37.630262149718526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9601.5233085166583</v>
      </c>
      <c r="F62" s="55">
        <v>5239.8832876527249</v>
      </c>
      <c r="G62" s="56">
        <v>14841.406596169383</v>
      </c>
      <c r="H62" s="54">
        <v>93</v>
      </c>
      <c r="I62" s="55">
        <v>67</v>
      </c>
      <c r="J62" s="56">
        <v>160</v>
      </c>
      <c r="K62" s="54">
        <v>115</v>
      </c>
      <c r="L62" s="55">
        <v>131</v>
      </c>
      <c r="M62" s="56">
        <v>246</v>
      </c>
      <c r="N62" s="32">
        <v>0.19752969281839736</v>
      </c>
      <c r="O62" s="32">
        <v>0.11158184173025394</v>
      </c>
      <c r="P62" s="33">
        <v>0.15529682107158654</v>
      </c>
      <c r="Q62" s="41"/>
      <c r="R62" s="57">
        <f t="shared" si="2"/>
        <v>46.161169752483936</v>
      </c>
      <c r="S62" s="57">
        <f t="shared" si="3"/>
        <v>26.464057008347094</v>
      </c>
      <c r="T62" s="57">
        <f t="shared" si="4"/>
        <v>36.555188660515725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9221.2091609963954</v>
      </c>
      <c r="F63" s="55">
        <v>5168.9491691112653</v>
      </c>
      <c r="G63" s="56">
        <v>14390.158330107661</v>
      </c>
      <c r="H63" s="54">
        <v>90</v>
      </c>
      <c r="I63" s="55">
        <v>67</v>
      </c>
      <c r="J63" s="56">
        <v>157</v>
      </c>
      <c r="K63" s="54">
        <v>125</v>
      </c>
      <c r="L63" s="55">
        <v>131</v>
      </c>
      <c r="M63" s="56">
        <v>256</v>
      </c>
      <c r="N63" s="32">
        <v>0.18281540763275964</v>
      </c>
      <c r="O63" s="32">
        <v>0.11007131961480549</v>
      </c>
      <c r="P63" s="33">
        <v>0.14774289866640308</v>
      </c>
      <c r="Q63" s="41"/>
      <c r="R63" s="57">
        <f t="shared" si="2"/>
        <v>42.889344934866955</v>
      </c>
      <c r="S63" s="57">
        <f t="shared" si="3"/>
        <v>26.105803884400331</v>
      </c>
      <c r="T63" s="57">
        <f t="shared" si="4"/>
        <v>34.842998377984649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8478.1343556899647</v>
      </c>
      <c r="F64" s="55">
        <v>5111.0139422067405</v>
      </c>
      <c r="G64" s="56">
        <v>13589.148297896705</v>
      </c>
      <c r="H64" s="54">
        <v>79</v>
      </c>
      <c r="I64" s="55">
        <v>67</v>
      </c>
      <c r="J64" s="56">
        <v>146</v>
      </c>
      <c r="K64" s="54">
        <v>151</v>
      </c>
      <c r="L64" s="55">
        <v>131</v>
      </c>
      <c r="M64" s="56">
        <v>282</v>
      </c>
      <c r="N64" s="3">
        <v>0.15552785360452678</v>
      </c>
      <c r="O64" s="3">
        <v>0.10883760524290333</v>
      </c>
      <c r="P64" s="4">
        <v>0.13392017795940461</v>
      </c>
      <c r="Q64" s="41"/>
      <c r="R64" s="57">
        <f t="shared" si="2"/>
        <v>36.861453720391154</v>
      </c>
      <c r="S64" s="57">
        <f t="shared" si="3"/>
        <v>25.813201728316869</v>
      </c>
      <c r="T64" s="57">
        <f t="shared" si="4"/>
        <v>31.750346490412863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6805.064565566021</v>
      </c>
      <c r="F65" s="55">
        <v>4678.0408231339898</v>
      </c>
      <c r="G65" s="56">
        <v>11483.105388700011</v>
      </c>
      <c r="H65" s="54">
        <v>73</v>
      </c>
      <c r="I65" s="55">
        <v>72</v>
      </c>
      <c r="J65" s="56">
        <v>145</v>
      </c>
      <c r="K65" s="54">
        <v>155</v>
      </c>
      <c r="L65" s="55">
        <v>131</v>
      </c>
      <c r="M65" s="56">
        <v>286</v>
      </c>
      <c r="N65" s="3">
        <v>0.12553616745805085</v>
      </c>
      <c r="O65" s="3">
        <v>9.7378035452414441E-2</v>
      </c>
      <c r="P65" s="4">
        <v>0.11230640588275576</v>
      </c>
      <c r="Q65" s="41"/>
      <c r="R65" s="57">
        <f t="shared" si="2"/>
        <v>29.846774410377286</v>
      </c>
      <c r="S65" s="57">
        <f t="shared" si="3"/>
        <v>23.044536074551672</v>
      </c>
      <c r="T65" s="57">
        <f t="shared" si="4"/>
        <v>26.642935936658958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3033.9315805962819</v>
      </c>
      <c r="F66" s="55">
        <v>2268.7362773952532</v>
      </c>
      <c r="G66" s="56">
        <v>5302.6678579915351</v>
      </c>
      <c r="H66" s="54">
        <v>46</v>
      </c>
      <c r="I66" s="55">
        <v>36</v>
      </c>
      <c r="J66" s="56">
        <v>82</v>
      </c>
      <c r="K66" s="54">
        <v>75</v>
      </c>
      <c r="L66" s="55">
        <v>51</v>
      </c>
      <c r="M66" s="56">
        <v>126</v>
      </c>
      <c r="N66" s="3">
        <v>0.10631944142824089</v>
      </c>
      <c r="O66" s="3">
        <v>0.11108187805499672</v>
      </c>
      <c r="P66" s="4">
        <v>0.10830612455048071</v>
      </c>
      <c r="Q66" s="41"/>
      <c r="R66" s="57">
        <f t="shared" si="2"/>
        <v>25.073814715671752</v>
      </c>
      <c r="S66" s="57">
        <f t="shared" si="3"/>
        <v>26.077428475807508</v>
      </c>
      <c r="T66" s="57">
        <f t="shared" si="4"/>
        <v>25.493595471113149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2943.2764274821229</v>
      </c>
      <c r="F67" s="55">
        <v>1896.8711168310551</v>
      </c>
      <c r="G67" s="56">
        <v>4840.1475443131785</v>
      </c>
      <c r="H67" s="54">
        <v>45</v>
      </c>
      <c r="I67" s="55">
        <v>36</v>
      </c>
      <c r="J67" s="56">
        <v>81</v>
      </c>
      <c r="K67" s="54">
        <v>75</v>
      </c>
      <c r="L67" s="55">
        <v>51</v>
      </c>
      <c r="M67" s="56">
        <v>126</v>
      </c>
      <c r="N67" s="3">
        <v>0.10392925238284333</v>
      </c>
      <c r="O67" s="3">
        <v>9.2874614024238897E-2</v>
      </c>
      <c r="P67" s="4">
        <v>9.9297299038100653E-2</v>
      </c>
      <c r="Q67" s="41"/>
      <c r="R67" s="57">
        <f t="shared" si="2"/>
        <v>24.527303562351026</v>
      </c>
      <c r="S67" s="57">
        <f t="shared" si="3"/>
        <v>21.803116285414426</v>
      </c>
      <c r="T67" s="57">
        <f t="shared" si="4"/>
        <v>23.382355286537095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2887.333821640012</v>
      </c>
      <c r="F68" s="55">
        <v>1710.4746676805553</v>
      </c>
      <c r="G68" s="56">
        <v>4597.8084893205669</v>
      </c>
      <c r="H68" s="54">
        <v>35</v>
      </c>
      <c r="I68" s="55">
        <v>35</v>
      </c>
      <c r="J68" s="56">
        <v>70</v>
      </c>
      <c r="K68" s="54">
        <v>75</v>
      </c>
      <c r="L68" s="55">
        <v>38</v>
      </c>
      <c r="M68" s="56">
        <v>113</v>
      </c>
      <c r="N68" s="3">
        <v>0.11037208798318089</v>
      </c>
      <c r="O68" s="3">
        <v>0.10071094369292012</v>
      </c>
      <c r="P68" s="4">
        <v>0.10656889693400164</v>
      </c>
      <c r="Q68" s="41"/>
      <c r="R68" s="57">
        <f t="shared" si="2"/>
        <v>26.248489287636474</v>
      </c>
      <c r="S68" s="57">
        <f t="shared" si="3"/>
        <v>23.431159831240482</v>
      </c>
      <c r="T68" s="57">
        <f t="shared" si="4"/>
        <v>25.124636553664299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1623.840764505961</v>
      </c>
      <c r="F69" s="60">
        <v>1336.0000000037287</v>
      </c>
      <c r="G69" s="61">
        <v>2959.8407645096895</v>
      </c>
      <c r="H69" s="66">
        <v>35</v>
      </c>
      <c r="I69" s="60">
        <v>35</v>
      </c>
      <c r="J69" s="61">
        <v>70</v>
      </c>
      <c r="K69" s="66">
        <v>75</v>
      </c>
      <c r="L69" s="60">
        <v>40</v>
      </c>
      <c r="M69" s="61">
        <v>115</v>
      </c>
      <c r="N69" s="6">
        <v>6.2073423719646831E-2</v>
      </c>
      <c r="O69" s="6">
        <v>7.6430205949870059E-2</v>
      </c>
      <c r="P69" s="7">
        <v>6.7824032183998378E-2</v>
      </c>
      <c r="Q69" s="41"/>
      <c r="R69" s="57">
        <f t="shared" si="2"/>
        <v>14.76218876823601</v>
      </c>
      <c r="S69" s="57">
        <f t="shared" si="3"/>
        <v>17.813333333383049</v>
      </c>
      <c r="T69" s="57">
        <f t="shared" si="4"/>
        <v>15.999139267619944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3791.9999999695169</v>
      </c>
      <c r="F70" s="55">
        <v>10690.969179964002</v>
      </c>
      <c r="G70" s="64">
        <v>14482.96917993352</v>
      </c>
      <c r="H70" s="65">
        <v>335</v>
      </c>
      <c r="I70" s="63">
        <v>404</v>
      </c>
      <c r="J70" s="64">
        <v>739</v>
      </c>
      <c r="K70" s="65">
        <v>0</v>
      </c>
      <c r="L70" s="63">
        <v>0</v>
      </c>
      <c r="M70" s="64">
        <v>0</v>
      </c>
      <c r="N70" s="15">
        <v>5.2404643448998298E-2</v>
      </c>
      <c r="O70" s="15">
        <v>0.1225129398144023</v>
      </c>
      <c r="P70" s="16">
        <v>9.0731777050653536E-2</v>
      </c>
      <c r="Q70" s="41"/>
      <c r="R70" s="57">
        <f t="shared" si="2"/>
        <v>11.319402984983633</v>
      </c>
      <c r="S70" s="57">
        <f t="shared" si="3"/>
        <v>26.462794999910898</v>
      </c>
      <c r="T70" s="57">
        <f t="shared" si="4"/>
        <v>19.598063842941162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5541.5878277940092</v>
      </c>
      <c r="F71" s="55">
        <v>16405.878322530927</v>
      </c>
      <c r="G71" s="56">
        <v>21947.466150324937</v>
      </c>
      <c r="H71" s="54">
        <v>335</v>
      </c>
      <c r="I71" s="55">
        <v>400</v>
      </c>
      <c r="J71" s="56">
        <v>735</v>
      </c>
      <c r="K71" s="54">
        <v>0</v>
      </c>
      <c r="L71" s="55">
        <v>0</v>
      </c>
      <c r="M71" s="56">
        <v>0</v>
      </c>
      <c r="N71" s="3">
        <v>7.6583579709701616E-2</v>
      </c>
      <c r="O71" s="3">
        <v>0.18988285095521906</v>
      </c>
      <c r="P71" s="4">
        <v>0.1382430470542009</v>
      </c>
      <c r="Q71" s="41"/>
      <c r="R71" s="57">
        <f t="shared" ref="R71:R86" si="8">+E71/(H71+K71)</f>
        <v>16.54205321729555</v>
      </c>
      <c r="S71" s="57">
        <f t="shared" ref="S71:S86" si="9">+F71/(I71+L71)</f>
        <v>41.014695806327317</v>
      </c>
      <c r="T71" s="57">
        <f t="shared" ref="T71:T86" si="10">+G71/(J71+M71)</f>
        <v>29.860498163707398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11572.945018033552</v>
      </c>
      <c r="F72" s="55">
        <v>24658.91553567586</v>
      </c>
      <c r="G72" s="56">
        <v>36231.860553709412</v>
      </c>
      <c r="H72" s="54">
        <v>373</v>
      </c>
      <c r="I72" s="55">
        <v>416</v>
      </c>
      <c r="J72" s="56">
        <v>789</v>
      </c>
      <c r="K72" s="54">
        <v>0</v>
      </c>
      <c r="L72" s="55">
        <v>0</v>
      </c>
      <c r="M72" s="56">
        <v>0</v>
      </c>
      <c r="N72" s="3">
        <v>0.14364195484601269</v>
      </c>
      <c r="O72" s="3">
        <v>0.27442703365023885</v>
      </c>
      <c r="P72" s="4">
        <v>0.21259834620540188</v>
      </c>
      <c r="Q72" s="41"/>
      <c r="R72" s="57">
        <f t="shared" si="8"/>
        <v>31.026662246738745</v>
      </c>
      <c r="S72" s="57">
        <f t="shared" si="9"/>
        <v>59.27623926845159</v>
      </c>
      <c r="T72" s="57">
        <f t="shared" si="10"/>
        <v>45.921242780366811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13388.721558586878</v>
      </c>
      <c r="F73" s="55">
        <v>28469.489401690887</v>
      </c>
      <c r="G73" s="56">
        <v>41858.210960277764</v>
      </c>
      <c r="H73" s="54">
        <v>375</v>
      </c>
      <c r="I73" s="55">
        <v>408</v>
      </c>
      <c r="J73" s="56">
        <v>783</v>
      </c>
      <c r="K73" s="54">
        <v>0</v>
      </c>
      <c r="L73" s="55">
        <v>0</v>
      </c>
      <c r="M73" s="56">
        <v>0</v>
      </c>
      <c r="N73" s="3">
        <v>0.16529285874798616</v>
      </c>
      <c r="O73" s="3">
        <v>0.32304703841787952</v>
      </c>
      <c r="P73" s="4">
        <v>0.24749427037674285</v>
      </c>
      <c r="Q73" s="41"/>
      <c r="R73" s="57">
        <f t="shared" si="8"/>
        <v>35.703257489565011</v>
      </c>
      <c r="S73" s="57">
        <f t="shared" si="9"/>
        <v>69.77816029826198</v>
      </c>
      <c r="T73" s="57">
        <f t="shared" si="10"/>
        <v>53.458762401376454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14243.677267119627</v>
      </c>
      <c r="F74" s="55">
        <v>33375.652870670514</v>
      </c>
      <c r="G74" s="56">
        <v>47619.330137790137</v>
      </c>
      <c r="H74" s="54">
        <v>368</v>
      </c>
      <c r="I74" s="55">
        <v>398</v>
      </c>
      <c r="J74" s="56">
        <v>766</v>
      </c>
      <c r="K74" s="54">
        <v>0</v>
      </c>
      <c r="L74" s="55">
        <v>0</v>
      </c>
      <c r="M74" s="56">
        <v>0</v>
      </c>
      <c r="N74" s="3">
        <v>0.17919279975744298</v>
      </c>
      <c r="O74" s="3">
        <v>0.38823344582484776</v>
      </c>
      <c r="P74" s="4">
        <v>0.28780660802745223</v>
      </c>
      <c r="Q74" s="41"/>
      <c r="R74" s="57">
        <f t="shared" si="8"/>
        <v>38.705644747607678</v>
      </c>
      <c r="S74" s="57">
        <f t="shared" si="9"/>
        <v>83.858424298167122</v>
      </c>
      <c r="T74" s="57">
        <f t="shared" si="10"/>
        <v>62.166227333929683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15079.703495507742</v>
      </c>
      <c r="F75" s="55">
        <v>34992.08190015742</v>
      </c>
      <c r="G75" s="56">
        <v>50071.78539566516</v>
      </c>
      <c r="H75" s="54">
        <v>357</v>
      </c>
      <c r="I75" s="55">
        <v>396</v>
      </c>
      <c r="J75" s="56">
        <v>753</v>
      </c>
      <c r="K75" s="54">
        <v>0</v>
      </c>
      <c r="L75" s="55">
        <v>0</v>
      </c>
      <c r="M75" s="56">
        <v>0</v>
      </c>
      <c r="N75" s="3">
        <v>0.19555586024882951</v>
      </c>
      <c r="O75" s="3">
        <v>0.409091866584332</v>
      </c>
      <c r="P75" s="4">
        <v>0.30785368031371524</v>
      </c>
      <c r="Q75" s="41"/>
      <c r="R75" s="57">
        <f t="shared" si="8"/>
        <v>42.240065813747172</v>
      </c>
      <c r="S75" s="57">
        <f t="shared" si="9"/>
        <v>88.363843182215703</v>
      </c>
      <c r="T75" s="57">
        <f t="shared" si="10"/>
        <v>66.496394947762496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20821.360871402725</v>
      </c>
      <c r="F76" s="55">
        <v>37887.186873669998</v>
      </c>
      <c r="G76" s="56">
        <v>58708.547745072719</v>
      </c>
      <c r="H76" s="54">
        <v>391</v>
      </c>
      <c r="I76" s="55">
        <v>394</v>
      </c>
      <c r="J76" s="56">
        <v>785</v>
      </c>
      <c r="K76" s="54">
        <v>0</v>
      </c>
      <c r="L76" s="55">
        <v>0</v>
      </c>
      <c r="M76" s="56">
        <v>0</v>
      </c>
      <c r="N76" s="3">
        <v>0.24653501079145029</v>
      </c>
      <c r="O76" s="3">
        <v>0.44518691099913044</v>
      </c>
      <c r="P76" s="4">
        <v>0.34624055051352159</v>
      </c>
      <c r="Q76" s="41"/>
      <c r="R76" s="57">
        <f t="shared" si="8"/>
        <v>53.251562330953263</v>
      </c>
      <c r="S76" s="57">
        <f t="shared" si="9"/>
        <v>96.160372775812178</v>
      </c>
      <c r="T76" s="57">
        <f t="shared" si="10"/>
        <v>74.787958910920665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25219.19211348363</v>
      </c>
      <c r="F77" s="55">
        <v>37778.304732845085</v>
      </c>
      <c r="G77" s="56">
        <v>62997.496846328715</v>
      </c>
      <c r="H77" s="54">
        <v>389</v>
      </c>
      <c r="I77" s="55">
        <v>394</v>
      </c>
      <c r="J77" s="56">
        <v>783</v>
      </c>
      <c r="K77" s="54">
        <v>0</v>
      </c>
      <c r="L77" s="55">
        <v>0</v>
      </c>
      <c r="M77" s="56">
        <v>0</v>
      </c>
      <c r="N77" s="3">
        <v>0.30014272247790669</v>
      </c>
      <c r="O77" s="3">
        <v>0.44390751002121032</v>
      </c>
      <c r="P77" s="4">
        <v>0.3724841353668743</v>
      </c>
      <c r="Q77" s="41"/>
      <c r="R77" s="57">
        <f t="shared" si="8"/>
        <v>64.83082805522784</v>
      </c>
      <c r="S77" s="57">
        <f t="shared" si="9"/>
        <v>95.884022164581438</v>
      </c>
      <c r="T77" s="57">
        <f t="shared" si="10"/>
        <v>80.456573239244847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25569.711442699863</v>
      </c>
      <c r="F78" s="55">
        <v>30394.647682621726</v>
      </c>
      <c r="G78" s="56">
        <v>55964.359125321585</v>
      </c>
      <c r="H78" s="54">
        <v>375</v>
      </c>
      <c r="I78" s="55">
        <v>380</v>
      </c>
      <c r="J78" s="56">
        <v>755</v>
      </c>
      <c r="K78" s="54">
        <v>0</v>
      </c>
      <c r="L78" s="55">
        <v>0</v>
      </c>
      <c r="M78" s="56">
        <v>0</v>
      </c>
      <c r="N78" s="3">
        <v>0.31567544990987484</v>
      </c>
      <c r="O78" s="3">
        <v>0.37030516182531342</v>
      </c>
      <c r="P78" s="4">
        <v>0.34317119895340681</v>
      </c>
      <c r="Q78" s="41"/>
      <c r="R78" s="57">
        <f t="shared" si="8"/>
        <v>68.185897180532962</v>
      </c>
      <c r="S78" s="57">
        <f t="shared" si="9"/>
        <v>79.985914954267699</v>
      </c>
      <c r="T78" s="57">
        <f t="shared" si="10"/>
        <v>74.124978973935882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24058.329839597627</v>
      </c>
      <c r="F79" s="55">
        <v>29108.549862032942</v>
      </c>
      <c r="G79" s="56">
        <v>53166.879701630569</v>
      </c>
      <c r="H79" s="54">
        <v>395</v>
      </c>
      <c r="I79" s="55">
        <v>394</v>
      </c>
      <c r="J79" s="56">
        <v>789</v>
      </c>
      <c r="K79" s="54">
        <v>0</v>
      </c>
      <c r="L79" s="55">
        <v>0</v>
      </c>
      <c r="M79" s="56">
        <v>0</v>
      </c>
      <c r="N79" s="3">
        <v>0.28197761180962994</v>
      </c>
      <c r="O79" s="3">
        <v>0.34203503785994716</v>
      </c>
      <c r="P79" s="4">
        <v>0.31196826562943347</v>
      </c>
      <c r="Q79" s="41"/>
      <c r="R79" s="57">
        <f t="shared" si="8"/>
        <v>60.907164150880071</v>
      </c>
      <c r="S79" s="57">
        <f t="shared" si="9"/>
        <v>73.879568177748581</v>
      </c>
      <c r="T79" s="57">
        <f t="shared" si="10"/>
        <v>67.385145375957634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19352.253269952431</v>
      </c>
      <c r="F80" s="55">
        <v>24033.944635570708</v>
      </c>
      <c r="G80" s="56">
        <v>43386.197905523135</v>
      </c>
      <c r="H80" s="54">
        <v>393</v>
      </c>
      <c r="I80" s="55">
        <v>392</v>
      </c>
      <c r="J80" s="56">
        <v>785</v>
      </c>
      <c r="K80" s="54">
        <v>0</v>
      </c>
      <c r="L80" s="55">
        <v>0</v>
      </c>
      <c r="M80" s="56">
        <v>0</v>
      </c>
      <c r="N80" s="3">
        <v>0.227973957095849</v>
      </c>
      <c r="O80" s="3">
        <v>0.28384760765743938</v>
      </c>
      <c r="P80" s="4">
        <v>0.25587519406418457</v>
      </c>
      <c r="Q80" s="41"/>
      <c r="R80" s="57">
        <f t="shared" si="8"/>
        <v>49.242374732703389</v>
      </c>
      <c r="S80" s="57">
        <f t="shared" si="9"/>
        <v>61.31108325400691</v>
      </c>
      <c r="T80" s="57">
        <f t="shared" si="10"/>
        <v>55.269041917863866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16341.842475761956</v>
      </c>
      <c r="F81" s="55">
        <v>22059.606264369413</v>
      </c>
      <c r="G81" s="56">
        <v>38401.448740131367</v>
      </c>
      <c r="H81" s="54">
        <v>391</v>
      </c>
      <c r="I81" s="55">
        <v>392</v>
      </c>
      <c r="J81" s="56">
        <v>783</v>
      </c>
      <c r="K81" s="54">
        <v>0</v>
      </c>
      <c r="L81" s="55">
        <v>0</v>
      </c>
      <c r="M81" s="56">
        <v>0</v>
      </c>
      <c r="N81" s="3">
        <v>0.19349534048216771</v>
      </c>
      <c r="O81" s="3">
        <v>0.26053011933542863</v>
      </c>
      <c r="P81" s="4">
        <v>0.22705553628099054</v>
      </c>
      <c r="Q81" s="41"/>
      <c r="R81" s="57">
        <f t="shared" si="8"/>
        <v>41.794993544148227</v>
      </c>
      <c r="S81" s="57">
        <f t="shared" si="9"/>
        <v>56.274505776452585</v>
      </c>
      <c r="T81" s="57">
        <f t="shared" si="10"/>
        <v>49.043995836693952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13924.356782555877</v>
      </c>
      <c r="F82" s="55">
        <v>21258.675809044602</v>
      </c>
      <c r="G82" s="56">
        <v>35183.03259160048</v>
      </c>
      <c r="H82" s="54">
        <v>387</v>
      </c>
      <c r="I82" s="55">
        <v>402</v>
      </c>
      <c r="J82" s="56">
        <v>789</v>
      </c>
      <c r="K82" s="54">
        <v>0</v>
      </c>
      <c r="L82" s="55">
        <v>0</v>
      </c>
      <c r="M82" s="56">
        <v>0</v>
      </c>
      <c r="N82" s="3">
        <v>0.16657523187094311</v>
      </c>
      <c r="O82" s="3">
        <v>0.24482536172199881</v>
      </c>
      <c r="P82" s="4">
        <v>0.20644411932357226</v>
      </c>
      <c r="Q82" s="41"/>
      <c r="R82" s="57">
        <f t="shared" si="8"/>
        <v>35.980250084123711</v>
      </c>
      <c r="S82" s="57">
        <f t="shared" si="9"/>
        <v>52.882278131951743</v>
      </c>
      <c r="T82" s="57">
        <f t="shared" si="10"/>
        <v>44.591929773891607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10689.152215789663</v>
      </c>
      <c r="F83" s="55">
        <v>15781.609529858792</v>
      </c>
      <c r="G83" s="56">
        <v>26470.761745648455</v>
      </c>
      <c r="H83" s="54">
        <v>397</v>
      </c>
      <c r="I83" s="55">
        <v>390</v>
      </c>
      <c r="J83" s="56">
        <v>787</v>
      </c>
      <c r="K83" s="54">
        <v>0</v>
      </c>
      <c r="L83" s="55">
        <v>0</v>
      </c>
      <c r="M83" s="56">
        <v>0</v>
      </c>
      <c r="N83" s="3">
        <v>0.12465192900211848</v>
      </c>
      <c r="O83" s="3">
        <v>0.18734104380174255</v>
      </c>
      <c r="P83" s="4">
        <v>0.15571769110104272</v>
      </c>
      <c r="Q83" s="41"/>
      <c r="R83" s="57">
        <f t="shared" si="8"/>
        <v>26.924816664457591</v>
      </c>
      <c r="S83" s="57">
        <f t="shared" si="9"/>
        <v>40.465665461176386</v>
      </c>
      <c r="T83" s="57">
        <f t="shared" si="10"/>
        <v>33.635021277825231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6161.0762343345004</v>
      </c>
      <c r="F84" s="60">
        <v>5892.9999999607344</v>
      </c>
      <c r="G84" s="61">
        <v>12054.076234295235</v>
      </c>
      <c r="H84" s="66">
        <v>397</v>
      </c>
      <c r="I84" s="60">
        <v>392</v>
      </c>
      <c r="J84" s="61">
        <v>789</v>
      </c>
      <c r="K84" s="66">
        <v>0</v>
      </c>
      <c r="L84" s="60">
        <v>0</v>
      </c>
      <c r="M84" s="61">
        <v>0</v>
      </c>
      <c r="N84" s="6">
        <v>7.1847609785596844E-2</v>
      </c>
      <c r="O84" s="6">
        <v>6.9597978079657202E-2</v>
      </c>
      <c r="P84" s="7">
        <v>7.0729922043228852E-2</v>
      </c>
      <c r="Q84" s="41"/>
      <c r="R84" s="57">
        <f t="shared" si="8"/>
        <v>15.519083713688918</v>
      </c>
      <c r="S84" s="57">
        <f t="shared" si="9"/>
        <v>15.033163265205955</v>
      </c>
      <c r="T84" s="57">
        <f t="shared" si="10"/>
        <v>15.277663161337433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1577.2652043805858</v>
      </c>
      <c r="F85" s="55">
        <v>2830.913246825975</v>
      </c>
      <c r="G85" s="64">
        <v>4408.1784512065606</v>
      </c>
      <c r="H85" s="68">
        <v>82</v>
      </c>
      <c r="I85" s="63">
        <v>80</v>
      </c>
      <c r="J85" s="64">
        <v>162</v>
      </c>
      <c r="K85" s="68">
        <v>0</v>
      </c>
      <c r="L85" s="63">
        <v>0</v>
      </c>
      <c r="M85" s="64">
        <v>0</v>
      </c>
      <c r="N85" s="3">
        <v>8.905065517053895E-2</v>
      </c>
      <c r="O85" s="3">
        <v>0.1638259980802069</v>
      </c>
      <c r="P85" s="4">
        <v>0.12597675043457249</v>
      </c>
      <c r="Q85" s="41"/>
      <c r="R85" s="57">
        <f t="shared" si="8"/>
        <v>19.234941516836411</v>
      </c>
      <c r="S85" s="57">
        <f t="shared" si="9"/>
        <v>35.386415585324684</v>
      </c>
      <c r="T85" s="57">
        <f t="shared" si="10"/>
        <v>27.210978093867659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1253.8582958867787</v>
      </c>
      <c r="F86" s="60">
        <v>2524.0000000021023</v>
      </c>
      <c r="G86" s="61">
        <v>3777.858295888881</v>
      </c>
      <c r="H86" s="69">
        <v>85</v>
      </c>
      <c r="I86" s="60">
        <v>80</v>
      </c>
      <c r="J86" s="61">
        <v>165</v>
      </c>
      <c r="K86" s="69">
        <v>0</v>
      </c>
      <c r="L86" s="60">
        <v>0</v>
      </c>
      <c r="M86" s="61">
        <v>0</v>
      </c>
      <c r="N86" s="6">
        <v>6.8292935505815833E-2</v>
      </c>
      <c r="O86" s="6">
        <v>0.14606481481493647</v>
      </c>
      <c r="P86" s="7">
        <v>0.10600051335266221</v>
      </c>
      <c r="Q86" s="41"/>
      <c r="R86" s="57">
        <f t="shared" si="8"/>
        <v>14.751274069256221</v>
      </c>
      <c r="S86" s="57">
        <f t="shared" si="9"/>
        <v>31.55000000002628</v>
      </c>
      <c r="T86" s="57">
        <f t="shared" si="10"/>
        <v>22.896110884175037</v>
      </c>
    </row>
    <row r="87" spans="2:20" x14ac:dyDescent="0.25">
      <c r="B87" s="28" t="s">
        <v>85</v>
      </c>
      <c r="Q87" s="72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1541626.2849228871</v>
      </c>
    </row>
    <row r="91" spans="2:20" x14ac:dyDescent="0.25">
      <c r="C91" t="s">
        <v>109</v>
      </c>
      <c r="D91" s="75">
        <f>SUMPRODUCT(((((J5:J86)*216)+((M5:M86)*248))*((D5:D86))/1000))</f>
        <v>7875089.9982400006</v>
      </c>
    </row>
    <row r="92" spans="2:20" x14ac:dyDescent="0.25">
      <c r="C92" t="s">
        <v>108</v>
      </c>
      <c r="D92" s="39">
        <f>+D90/D91</f>
        <v>0.1957598307152584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93" zoomScaleNormal="93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+'[1]20'!$G$176</f>
        <v>0.13946792824706894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170.99999999936287</v>
      </c>
      <c r="F5" s="55">
        <v>919.15919158483803</v>
      </c>
      <c r="G5" s="56">
        <v>1090.1591915842009</v>
      </c>
      <c r="H5" s="55">
        <v>75</v>
      </c>
      <c r="I5" s="55">
        <v>101</v>
      </c>
      <c r="J5" s="56">
        <v>176</v>
      </c>
      <c r="K5" s="55">
        <v>0</v>
      </c>
      <c r="L5" s="55">
        <v>0</v>
      </c>
      <c r="M5" s="56">
        <v>0</v>
      </c>
      <c r="N5" s="32">
        <v>1.0555555555516226E-2</v>
      </c>
      <c r="O5" s="32">
        <v>4.2132342848589938E-2</v>
      </c>
      <c r="P5" s="33">
        <v>2.8676325536200573E-2</v>
      </c>
      <c r="Q5" s="41"/>
      <c r="R5" s="57">
        <f>+E5/(H5+K5)</f>
        <v>2.2799999999915048</v>
      </c>
      <c r="S5" s="57">
        <f t="shared" ref="S5" si="0">+F5/(I5+L5)</f>
        <v>9.1005860552954267</v>
      </c>
      <c r="T5" s="57">
        <f t="shared" ref="T5" si="1">+G5/(J5+M5)</f>
        <v>6.1940863158193231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244.92095752679546</v>
      </c>
      <c r="F6" s="55">
        <v>1751.8270356879596</v>
      </c>
      <c r="G6" s="56">
        <v>1996.7479932147551</v>
      </c>
      <c r="H6" s="55">
        <v>85</v>
      </c>
      <c r="I6" s="55">
        <v>97</v>
      </c>
      <c r="J6" s="56">
        <v>182</v>
      </c>
      <c r="K6" s="55">
        <v>0</v>
      </c>
      <c r="L6" s="55">
        <v>0</v>
      </c>
      <c r="M6" s="56">
        <v>0</v>
      </c>
      <c r="N6" s="32">
        <v>1.3339921433921322E-2</v>
      </c>
      <c r="O6" s="32">
        <v>8.3611446911414644E-2</v>
      </c>
      <c r="P6" s="33">
        <v>5.0792327869728204E-2</v>
      </c>
      <c r="Q6" s="41"/>
      <c r="R6" s="57">
        <f t="shared" ref="R6:R70" si="2">+E6/(H6+K6)</f>
        <v>2.8814230297270056</v>
      </c>
      <c r="S6" s="57">
        <f t="shared" ref="S6:S70" si="3">+F6/(I6+L6)</f>
        <v>18.060072532865561</v>
      </c>
      <c r="T6" s="57">
        <f t="shared" ref="T6:T70" si="4">+G6/(J6+M6)</f>
        <v>10.971142819861292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302.43557804995083</v>
      </c>
      <c r="F7" s="55">
        <v>2220.4823149256999</v>
      </c>
      <c r="G7" s="56">
        <v>2522.9178929756508</v>
      </c>
      <c r="H7" s="55">
        <v>91</v>
      </c>
      <c r="I7" s="55">
        <v>105</v>
      </c>
      <c r="J7" s="56">
        <v>196</v>
      </c>
      <c r="K7" s="55">
        <v>0</v>
      </c>
      <c r="L7" s="55">
        <v>0</v>
      </c>
      <c r="M7" s="56">
        <v>0</v>
      </c>
      <c r="N7" s="32">
        <v>1.5386425419716668E-2</v>
      </c>
      <c r="O7" s="32">
        <v>9.7904863973796288E-2</v>
      </c>
      <c r="P7" s="33">
        <v>5.9592731787973613E-2</v>
      </c>
      <c r="Q7" s="41"/>
      <c r="R7" s="57">
        <f t="shared" si="2"/>
        <v>3.3234678906588004</v>
      </c>
      <c r="S7" s="57">
        <f t="shared" si="3"/>
        <v>21.147450618339999</v>
      </c>
      <c r="T7" s="57">
        <f t="shared" si="4"/>
        <v>12.872030066202299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379.14518389548437</v>
      </c>
      <c r="F8" s="55">
        <v>2578.6522550151276</v>
      </c>
      <c r="G8" s="56">
        <v>2957.7974389106121</v>
      </c>
      <c r="H8" s="55">
        <v>91</v>
      </c>
      <c r="I8" s="55">
        <v>103</v>
      </c>
      <c r="J8" s="56">
        <v>194</v>
      </c>
      <c r="K8" s="55">
        <v>0</v>
      </c>
      <c r="L8" s="55">
        <v>0</v>
      </c>
      <c r="M8" s="56">
        <v>0</v>
      </c>
      <c r="N8" s="32">
        <v>1.9289030519713288E-2</v>
      </c>
      <c r="O8" s="32">
        <v>0.1159049017896048</v>
      </c>
      <c r="P8" s="33">
        <v>7.0585085884655688E-2</v>
      </c>
      <c r="Q8" s="41"/>
      <c r="R8" s="57">
        <f t="shared" si="2"/>
        <v>4.1664305922580702</v>
      </c>
      <c r="S8" s="57">
        <f t="shared" si="3"/>
        <v>25.035458786554639</v>
      </c>
      <c r="T8" s="57">
        <f t="shared" si="4"/>
        <v>15.246378551085629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520.08330890435798</v>
      </c>
      <c r="F9" s="55">
        <v>3261.9582295697551</v>
      </c>
      <c r="G9" s="56">
        <v>3782.0415384741132</v>
      </c>
      <c r="H9" s="55">
        <v>91</v>
      </c>
      <c r="I9" s="55">
        <v>93</v>
      </c>
      <c r="J9" s="56">
        <v>184</v>
      </c>
      <c r="K9" s="55">
        <v>0</v>
      </c>
      <c r="L9" s="55">
        <v>0</v>
      </c>
      <c r="M9" s="56">
        <v>0</v>
      </c>
      <c r="N9" s="32">
        <v>2.6459264799774011E-2</v>
      </c>
      <c r="O9" s="32">
        <v>0.162383424411079</v>
      </c>
      <c r="P9" s="33">
        <v>9.5160062864183603E-2</v>
      </c>
      <c r="Q9" s="41"/>
      <c r="R9" s="57">
        <f t="shared" si="2"/>
        <v>5.7152011967511864</v>
      </c>
      <c r="S9" s="57">
        <f t="shared" si="3"/>
        <v>35.074819672793062</v>
      </c>
      <c r="T9" s="57">
        <f t="shared" si="4"/>
        <v>20.554573578663657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563.88798925002357</v>
      </c>
      <c r="F10" s="55">
        <v>3895.0586034229859</v>
      </c>
      <c r="G10" s="56">
        <v>4458.9465926730099</v>
      </c>
      <c r="H10" s="55">
        <v>91</v>
      </c>
      <c r="I10" s="55">
        <v>89</v>
      </c>
      <c r="J10" s="56">
        <v>180</v>
      </c>
      <c r="K10" s="55">
        <v>0</v>
      </c>
      <c r="L10" s="55">
        <v>0</v>
      </c>
      <c r="M10" s="56">
        <v>0</v>
      </c>
      <c r="N10" s="32">
        <v>2.8687830140925089E-2</v>
      </c>
      <c r="O10" s="32">
        <v>0.20261436763540294</v>
      </c>
      <c r="P10" s="33">
        <v>0.11468484034652804</v>
      </c>
      <c r="Q10" s="41"/>
      <c r="R10" s="57">
        <f t="shared" si="2"/>
        <v>6.1965713104398192</v>
      </c>
      <c r="S10" s="57">
        <f t="shared" si="3"/>
        <v>43.764703409247034</v>
      </c>
      <c r="T10" s="57">
        <f t="shared" si="4"/>
        <v>24.771925514850054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1210.5257626332666</v>
      </c>
      <c r="F11" s="55">
        <v>4799.5617361551995</v>
      </c>
      <c r="G11" s="56">
        <v>6010.0874987884663</v>
      </c>
      <c r="H11" s="55">
        <v>91</v>
      </c>
      <c r="I11" s="55">
        <v>86</v>
      </c>
      <c r="J11" s="56">
        <v>177</v>
      </c>
      <c r="K11" s="55">
        <v>0</v>
      </c>
      <c r="L11" s="55">
        <v>0</v>
      </c>
      <c r="M11" s="56">
        <v>0</v>
      </c>
      <c r="N11" s="32">
        <v>6.1585559759527196E-2</v>
      </c>
      <c r="O11" s="32">
        <v>0.25837433980163649</v>
      </c>
      <c r="P11" s="33">
        <v>0.1572004472376142</v>
      </c>
      <c r="Q11" s="41"/>
      <c r="R11" s="57">
        <f t="shared" si="2"/>
        <v>13.302480908057875</v>
      </c>
      <c r="S11" s="57">
        <f t="shared" si="3"/>
        <v>55.808857397153481</v>
      </c>
      <c r="T11" s="57">
        <f t="shared" si="4"/>
        <v>33.955296603324669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1249.6546506702175</v>
      </c>
      <c r="F12" s="55">
        <v>4893.4949854273218</v>
      </c>
      <c r="G12" s="56">
        <v>6143.1496360975398</v>
      </c>
      <c r="H12" s="55">
        <v>92</v>
      </c>
      <c r="I12" s="55">
        <v>84</v>
      </c>
      <c r="J12" s="56">
        <v>176</v>
      </c>
      <c r="K12" s="55">
        <v>0</v>
      </c>
      <c r="L12" s="55">
        <v>0</v>
      </c>
      <c r="M12" s="56">
        <v>0</v>
      </c>
      <c r="N12" s="32">
        <v>6.2885197799427209E-2</v>
      </c>
      <c r="O12" s="32">
        <v>0.26970320686878979</v>
      </c>
      <c r="P12" s="33">
        <v>0.16159379303707755</v>
      </c>
      <c r="Q12" s="41"/>
      <c r="R12" s="57">
        <f t="shared" si="2"/>
        <v>13.583202724676278</v>
      </c>
      <c r="S12" s="57">
        <f t="shared" si="3"/>
        <v>58.255892683658594</v>
      </c>
      <c r="T12" s="57">
        <f t="shared" si="4"/>
        <v>34.904259296008746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1287.4746536372861</v>
      </c>
      <c r="F13" s="55">
        <v>4996.7039027468209</v>
      </c>
      <c r="G13" s="56">
        <v>6284.1785563841067</v>
      </c>
      <c r="H13" s="55">
        <v>108</v>
      </c>
      <c r="I13" s="55">
        <v>87</v>
      </c>
      <c r="J13" s="56">
        <v>195</v>
      </c>
      <c r="K13" s="55">
        <v>0</v>
      </c>
      <c r="L13" s="55">
        <v>0</v>
      </c>
      <c r="M13" s="56">
        <v>0</v>
      </c>
      <c r="N13" s="32">
        <v>5.5190100035891893E-2</v>
      </c>
      <c r="O13" s="32">
        <v>0.26589526940968611</v>
      </c>
      <c r="P13" s="33">
        <v>0.14919702175650776</v>
      </c>
      <c r="Q13" s="41"/>
      <c r="R13" s="57">
        <f t="shared" si="2"/>
        <v>11.92106160775265</v>
      </c>
      <c r="S13" s="57">
        <f t="shared" si="3"/>
        <v>57.433378192492192</v>
      </c>
      <c r="T13" s="57">
        <f t="shared" si="4"/>
        <v>32.226556699405677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1556.5983001665343</v>
      </c>
      <c r="F14" s="55">
        <v>5583.2632360156967</v>
      </c>
      <c r="G14" s="56">
        <v>7139.8615361822312</v>
      </c>
      <c r="H14" s="55">
        <v>110</v>
      </c>
      <c r="I14" s="55">
        <v>93</v>
      </c>
      <c r="J14" s="56">
        <v>203</v>
      </c>
      <c r="K14" s="55">
        <v>0</v>
      </c>
      <c r="L14" s="55">
        <v>0</v>
      </c>
      <c r="M14" s="56">
        <v>0</v>
      </c>
      <c r="N14" s="32">
        <v>6.551339647165548E-2</v>
      </c>
      <c r="O14" s="32">
        <v>0.27794022481161373</v>
      </c>
      <c r="P14" s="33">
        <v>0.16283209122838513</v>
      </c>
      <c r="Q14" s="41"/>
      <c r="R14" s="57">
        <f t="shared" si="2"/>
        <v>14.150893637877584</v>
      </c>
      <c r="S14" s="57">
        <f t="shared" si="3"/>
        <v>60.035088559308569</v>
      </c>
      <c r="T14" s="57">
        <f t="shared" si="4"/>
        <v>35.17173170533119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3654.7539994772965</v>
      </c>
      <c r="F15" s="55">
        <v>8047.04217693602</v>
      </c>
      <c r="G15" s="56">
        <v>11701.796176413316</v>
      </c>
      <c r="H15" s="55">
        <v>110</v>
      </c>
      <c r="I15" s="55">
        <v>180</v>
      </c>
      <c r="J15" s="56">
        <v>290</v>
      </c>
      <c r="K15" s="55">
        <v>80</v>
      </c>
      <c r="L15" s="55">
        <v>80</v>
      </c>
      <c r="M15" s="56">
        <v>160</v>
      </c>
      <c r="N15" s="32">
        <v>8.3824633015534319E-2</v>
      </c>
      <c r="O15" s="32">
        <v>0.137040909007766</v>
      </c>
      <c r="P15" s="33">
        <v>0.11436470070771419</v>
      </c>
      <c r="Q15" s="41"/>
      <c r="R15" s="57">
        <f t="shared" si="2"/>
        <v>19.23554736566998</v>
      </c>
      <c r="S15" s="57">
        <f t="shared" si="3"/>
        <v>30.950162218984694</v>
      </c>
      <c r="T15" s="57">
        <f t="shared" si="4"/>
        <v>26.003991503140703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7351.4164834658322</v>
      </c>
      <c r="F16" s="55">
        <v>13807.963048651944</v>
      </c>
      <c r="G16" s="56">
        <v>21159.379532117775</v>
      </c>
      <c r="H16" s="55">
        <v>110</v>
      </c>
      <c r="I16" s="55">
        <v>263</v>
      </c>
      <c r="J16" s="56">
        <v>373</v>
      </c>
      <c r="K16" s="55">
        <v>181</v>
      </c>
      <c r="L16" s="55">
        <v>172</v>
      </c>
      <c r="M16" s="56">
        <v>353</v>
      </c>
      <c r="N16" s="32">
        <v>0.1070885748086737</v>
      </c>
      <c r="O16" s="32">
        <v>0.13882372565603579</v>
      </c>
      <c r="P16" s="33">
        <v>0.12586477783928438</v>
      </c>
      <c r="Q16" s="41"/>
      <c r="R16" s="57">
        <f t="shared" si="2"/>
        <v>25.262599599538941</v>
      </c>
      <c r="S16" s="57">
        <f t="shared" si="3"/>
        <v>31.742443790004469</v>
      </c>
      <c r="T16" s="57">
        <f t="shared" si="4"/>
        <v>29.14515087068564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8046.4256277675076</v>
      </c>
      <c r="F17" s="55">
        <v>14642.655844437928</v>
      </c>
      <c r="G17" s="56">
        <v>22689.081472205435</v>
      </c>
      <c r="H17" s="55">
        <v>106</v>
      </c>
      <c r="I17" s="55">
        <v>247</v>
      </c>
      <c r="J17" s="56">
        <v>353</v>
      </c>
      <c r="K17" s="55">
        <v>181</v>
      </c>
      <c r="L17" s="55">
        <v>174</v>
      </c>
      <c r="M17" s="56">
        <v>355</v>
      </c>
      <c r="N17" s="32">
        <v>0.11870685748506296</v>
      </c>
      <c r="O17" s="32">
        <v>0.15173107689254256</v>
      </c>
      <c r="P17" s="33">
        <v>0.13810553097125436</v>
      </c>
      <c r="Q17" s="41"/>
      <c r="R17" s="57">
        <f t="shared" si="2"/>
        <v>28.03632622915508</v>
      </c>
      <c r="S17" s="57">
        <f t="shared" si="3"/>
        <v>34.780655212441637</v>
      </c>
      <c r="T17" s="57">
        <f t="shared" si="4"/>
        <v>32.046725243228018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11578.773430783176</v>
      </c>
      <c r="F18" s="55">
        <v>17281.613493236084</v>
      </c>
      <c r="G18" s="56">
        <v>28860.386924019258</v>
      </c>
      <c r="H18" s="55">
        <v>108</v>
      </c>
      <c r="I18" s="55">
        <v>237</v>
      </c>
      <c r="J18" s="56">
        <v>345</v>
      </c>
      <c r="K18" s="55">
        <v>181</v>
      </c>
      <c r="L18" s="55">
        <v>177</v>
      </c>
      <c r="M18" s="56">
        <v>358</v>
      </c>
      <c r="N18" s="32">
        <v>0.16973691554449361</v>
      </c>
      <c r="O18" s="32">
        <v>0.18174336922888359</v>
      </c>
      <c r="P18" s="33">
        <v>0.17672798537708359</v>
      </c>
      <c r="Q18" s="41"/>
      <c r="R18" s="57">
        <f t="shared" si="2"/>
        <v>40.064959968107878</v>
      </c>
      <c r="S18" s="57">
        <f t="shared" si="3"/>
        <v>41.743027761439819</v>
      </c>
      <c r="T18" s="57">
        <f t="shared" si="4"/>
        <v>41.053181968732943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16114.448438525877</v>
      </c>
      <c r="F19" s="55">
        <v>18961.569773614603</v>
      </c>
      <c r="G19" s="56">
        <v>35076.01821214048</v>
      </c>
      <c r="H19" s="55">
        <v>108</v>
      </c>
      <c r="I19" s="55">
        <v>237</v>
      </c>
      <c r="J19" s="56">
        <v>345</v>
      </c>
      <c r="K19" s="55">
        <v>180</v>
      </c>
      <c r="L19" s="55">
        <v>184</v>
      </c>
      <c r="M19" s="56">
        <v>364</v>
      </c>
      <c r="N19" s="32">
        <v>0.2370887540978972</v>
      </c>
      <c r="O19" s="32">
        <v>0.19583543102551643</v>
      </c>
      <c r="P19" s="33">
        <v>0.21285024887215689</v>
      </c>
      <c r="Q19" s="41"/>
      <c r="R19" s="57">
        <f t="shared" si="2"/>
        <v>55.952945967103737</v>
      </c>
      <c r="S19" s="57">
        <f t="shared" si="3"/>
        <v>45.039358132101192</v>
      </c>
      <c r="T19" s="57">
        <f t="shared" si="4"/>
        <v>49.472522160987985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24095.042038074709</v>
      </c>
      <c r="F20" s="55">
        <v>26360.373082112954</v>
      </c>
      <c r="G20" s="56">
        <v>50455.415120187667</v>
      </c>
      <c r="H20" s="55">
        <v>261</v>
      </c>
      <c r="I20" s="55">
        <v>350</v>
      </c>
      <c r="J20" s="56">
        <v>611</v>
      </c>
      <c r="K20" s="55">
        <v>184</v>
      </c>
      <c r="L20" s="55">
        <v>186</v>
      </c>
      <c r="M20" s="56">
        <v>370</v>
      </c>
      <c r="N20" s="32">
        <v>0.23620737626533908</v>
      </c>
      <c r="O20" s="32">
        <v>0.2165514350199868</v>
      </c>
      <c r="P20" s="33">
        <v>0.22551317231106155</v>
      </c>
      <c r="Q20" s="41"/>
      <c r="R20" s="57">
        <f t="shared" si="2"/>
        <v>54.146161883313951</v>
      </c>
      <c r="S20" s="57">
        <f t="shared" si="3"/>
        <v>49.179800526330141</v>
      </c>
      <c r="T20" s="57">
        <f t="shared" si="4"/>
        <v>51.432635188774377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21356.510314850828</v>
      </c>
      <c r="F21" s="55">
        <v>26568.251903809713</v>
      </c>
      <c r="G21" s="56">
        <v>47924.762218660544</v>
      </c>
      <c r="H21" s="55">
        <v>264</v>
      </c>
      <c r="I21" s="55">
        <v>339</v>
      </c>
      <c r="J21" s="56">
        <v>603</v>
      </c>
      <c r="K21" s="55">
        <v>204</v>
      </c>
      <c r="L21" s="55">
        <v>186</v>
      </c>
      <c r="M21" s="56">
        <v>390</v>
      </c>
      <c r="N21" s="32">
        <v>0.19845106968156062</v>
      </c>
      <c r="O21" s="32">
        <v>0.22260416167144004</v>
      </c>
      <c r="P21" s="33">
        <v>0.21115206645280632</v>
      </c>
      <c r="Q21" s="41"/>
      <c r="R21" s="57">
        <f t="shared" si="2"/>
        <v>45.633569048826558</v>
      </c>
      <c r="S21" s="57">
        <f t="shared" si="3"/>
        <v>50.60619410249469</v>
      </c>
      <c r="T21" s="57">
        <f t="shared" si="4"/>
        <v>48.262600421611829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20502.047513415779</v>
      </c>
      <c r="F22" s="55">
        <v>24726.777094719524</v>
      </c>
      <c r="G22" s="56">
        <v>45228.824608135299</v>
      </c>
      <c r="H22" s="55">
        <v>270</v>
      </c>
      <c r="I22" s="55">
        <v>337</v>
      </c>
      <c r="J22" s="56">
        <v>607</v>
      </c>
      <c r="K22" s="55">
        <v>193</v>
      </c>
      <c r="L22" s="55">
        <v>180</v>
      </c>
      <c r="M22" s="56">
        <v>373</v>
      </c>
      <c r="N22" s="32">
        <v>0.19308038417667236</v>
      </c>
      <c r="O22" s="32">
        <v>0.21056251357994007</v>
      </c>
      <c r="P22" s="33">
        <v>0.20226112893592274</v>
      </c>
      <c r="Q22" s="41"/>
      <c r="R22" s="57">
        <f t="shared" si="2"/>
        <v>44.280880158565395</v>
      </c>
      <c r="S22" s="57">
        <f t="shared" si="3"/>
        <v>47.827421846652854</v>
      </c>
      <c r="T22" s="57">
        <f t="shared" si="4"/>
        <v>46.151861845036017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20624.47853927681</v>
      </c>
      <c r="F23" s="55">
        <v>18469.350183264447</v>
      </c>
      <c r="G23" s="56">
        <v>39093.828722541257</v>
      </c>
      <c r="H23" s="55">
        <v>284</v>
      </c>
      <c r="I23" s="55">
        <v>339</v>
      </c>
      <c r="J23" s="56">
        <v>623</v>
      </c>
      <c r="K23" s="55">
        <v>194</v>
      </c>
      <c r="L23" s="55">
        <v>148</v>
      </c>
      <c r="M23" s="56">
        <v>342</v>
      </c>
      <c r="N23" s="32">
        <v>0.18842711719117097</v>
      </c>
      <c r="O23" s="32">
        <v>0.16801315573161021</v>
      </c>
      <c r="P23" s="33">
        <v>0.17819817635990434</v>
      </c>
      <c r="Q23" s="41"/>
      <c r="R23" s="57">
        <f t="shared" si="2"/>
        <v>43.147444642838515</v>
      </c>
      <c r="S23" s="57">
        <f t="shared" si="3"/>
        <v>37.924743702801742</v>
      </c>
      <c r="T23" s="57">
        <f t="shared" si="4"/>
        <v>40.511739608851045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19507.252635449342</v>
      </c>
      <c r="F24" s="55">
        <v>17162.846466465649</v>
      </c>
      <c r="G24" s="56">
        <v>36670.099101914995</v>
      </c>
      <c r="H24" s="55">
        <v>299</v>
      </c>
      <c r="I24" s="55">
        <v>327</v>
      </c>
      <c r="J24" s="56">
        <v>626</v>
      </c>
      <c r="K24" s="55">
        <v>194</v>
      </c>
      <c r="L24" s="55">
        <v>144</v>
      </c>
      <c r="M24" s="56">
        <v>338</v>
      </c>
      <c r="N24" s="32">
        <v>0.17309622910706096</v>
      </c>
      <c r="O24" s="32">
        <v>0.16138989004048793</v>
      </c>
      <c r="P24" s="33">
        <v>0.16741279721473246</v>
      </c>
      <c r="Q24" s="41"/>
      <c r="R24" s="57">
        <f t="shared" si="2"/>
        <v>39.56846376358893</v>
      </c>
      <c r="S24" s="57">
        <f t="shared" si="3"/>
        <v>36.439164472326219</v>
      </c>
      <c r="T24" s="57">
        <f t="shared" si="4"/>
        <v>38.039521889953313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18259.905137497954</v>
      </c>
      <c r="F25" s="55">
        <v>16799.8011051713</v>
      </c>
      <c r="G25" s="56">
        <v>35059.706242669257</v>
      </c>
      <c r="H25" s="55">
        <v>301</v>
      </c>
      <c r="I25" s="55">
        <v>335</v>
      </c>
      <c r="J25" s="56">
        <v>636</v>
      </c>
      <c r="K25" s="55">
        <v>205</v>
      </c>
      <c r="L25" s="55">
        <v>140</v>
      </c>
      <c r="M25" s="56">
        <v>345</v>
      </c>
      <c r="N25" s="32">
        <v>0.1576086274124599</v>
      </c>
      <c r="O25" s="32">
        <v>0.15689018589065465</v>
      </c>
      <c r="P25" s="33">
        <v>0.15726354757719371</v>
      </c>
      <c r="Q25" s="41"/>
      <c r="R25" s="57">
        <f t="shared" si="2"/>
        <v>36.08676904643864</v>
      </c>
      <c r="S25" s="57">
        <f t="shared" si="3"/>
        <v>35.368002326676418</v>
      </c>
      <c r="T25" s="57">
        <f t="shared" si="4"/>
        <v>35.738742347267333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17518.225812737946</v>
      </c>
      <c r="F26" s="55">
        <v>15465.533365764866</v>
      </c>
      <c r="G26" s="56">
        <v>32983.759178502813</v>
      </c>
      <c r="H26" s="55">
        <v>309</v>
      </c>
      <c r="I26" s="55">
        <v>323</v>
      </c>
      <c r="J26" s="56">
        <v>632</v>
      </c>
      <c r="K26" s="55">
        <v>210</v>
      </c>
      <c r="L26" s="55">
        <v>140</v>
      </c>
      <c r="M26" s="56">
        <v>350</v>
      </c>
      <c r="N26" s="32">
        <v>0.14743002939421285</v>
      </c>
      <c r="O26" s="32">
        <v>0.14801253125492753</v>
      </c>
      <c r="P26" s="33">
        <v>0.14770258283702986</v>
      </c>
      <c r="Q26" s="41"/>
      <c r="R26" s="57">
        <f t="shared" si="2"/>
        <v>33.753806960959437</v>
      </c>
      <c r="S26" s="57">
        <f t="shared" si="3"/>
        <v>33.402879839664941</v>
      </c>
      <c r="T26" s="57">
        <f t="shared" si="4"/>
        <v>33.588349468943804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16161.944479611811</v>
      </c>
      <c r="F27" s="55">
        <v>10868.544142530303</v>
      </c>
      <c r="G27" s="56">
        <v>27030.488622142115</v>
      </c>
      <c r="H27" s="55">
        <v>319</v>
      </c>
      <c r="I27" s="55">
        <v>301</v>
      </c>
      <c r="J27" s="56">
        <v>620</v>
      </c>
      <c r="K27" s="55">
        <v>210</v>
      </c>
      <c r="L27" s="55">
        <v>134</v>
      </c>
      <c r="M27" s="56">
        <v>344</v>
      </c>
      <c r="N27" s="32">
        <v>0.13358745354436793</v>
      </c>
      <c r="O27" s="32">
        <v>0.11062356630700171</v>
      </c>
      <c r="P27" s="33">
        <v>0.1232962734552534</v>
      </c>
      <c r="Q27" s="41"/>
      <c r="R27" s="57">
        <f t="shared" si="2"/>
        <v>30.551879923651818</v>
      </c>
      <c r="S27" s="57">
        <f t="shared" si="3"/>
        <v>24.985158948345525</v>
      </c>
      <c r="T27" s="57">
        <f t="shared" si="4"/>
        <v>28.039925956578958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4487.2308139073384</v>
      </c>
      <c r="F28" s="55">
        <v>4301.5717810807864</v>
      </c>
      <c r="G28" s="56">
        <v>8788.8025949881248</v>
      </c>
      <c r="H28" s="55">
        <v>120</v>
      </c>
      <c r="I28" s="55">
        <v>158</v>
      </c>
      <c r="J28" s="56">
        <v>278</v>
      </c>
      <c r="K28" s="55">
        <v>0</v>
      </c>
      <c r="L28" s="55">
        <v>0</v>
      </c>
      <c r="M28" s="56">
        <v>0</v>
      </c>
      <c r="N28" s="32">
        <v>0.17311847275877076</v>
      </c>
      <c r="O28" s="32">
        <v>0.12604230488398929</v>
      </c>
      <c r="P28" s="33">
        <v>0.1463629528874921</v>
      </c>
      <c r="Q28" s="41"/>
      <c r="R28" s="57">
        <f t="shared" si="2"/>
        <v>37.39359011589449</v>
      </c>
      <c r="S28" s="57">
        <f t="shared" si="3"/>
        <v>27.225137854941686</v>
      </c>
      <c r="T28" s="57">
        <f t="shared" si="4"/>
        <v>31.61439782369829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3778.0568220600371</v>
      </c>
      <c r="F29" s="55">
        <v>4279.6425803136935</v>
      </c>
      <c r="G29" s="56">
        <v>8057.6994023737307</v>
      </c>
      <c r="H29" s="55">
        <v>140</v>
      </c>
      <c r="I29" s="55">
        <v>168</v>
      </c>
      <c r="J29" s="56">
        <v>308</v>
      </c>
      <c r="K29" s="55">
        <v>0</v>
      </c>
      <c r="L29" s="55">
        <v>0</v>
      </c>
      <c r="M29" s="56">
        <v>0</v>
      </c>
      <c r="N29" s="32">
        <v>0.12493574147023932</v>
      </c>
      <c r="O29" s="32">
        <v>0.11793547675026712</v>
      </c>
      <c r="P29" s="33">
        <v>0.1211174152593454</v>
      </c>
      <c r="Q29" s="41"/>
      <c r="R29" s="57">
        <f t="shared" si="2"/>
        <v>26.986120157571694</v>
      </c>
      <c r="S29" s="57">
        <f t="shared" si="3"/>
        <v>25.474062978057699</v>
      </c>
      <c r="T29" s="57">
        <f t="shared" si="4"/>
        <v>26.161361696018606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3542.7066170220419</v>
      </c>
      <c r="F30" s="55">
        <v>4210.9144996657933</v>
      </c>
      <c r="G30" s="56">
        <v>7753.6211166878347</v>
      </c>
      <c r="H30" s="55">
        <v>150</v>
      </c>
      <c r="I30" s="55">
        <v>142</v>
      </c>
      <c r="J30" s="56">
        <v>292</v>
      </c>
      <c r="K30" s="55">
        <v>0</v>
      </c>
      <c r="L30" s="55">
        <v>0</v>
      </c>
      <c r="M30" s="56">
        <v>0</v>
      </c>
      <c r="N30" s="32">
        <v>0.10934279682166796</v>
      </c>
      <c r="O30" s="32">
        <v>0.13728855306682947</v>
      </c>
      <c r="P30" s="33">
        <v>0.12293285636554786</v>
      </c>
      <c r="Q30" s="41"/>
      <c r="R30" s="57">
        <f t="shared" si="2"/>
        <v>23.618044113480281</v>
      </c>
      <c r="S30" s="57">
        <f t="shared" si="3"/>
        <v>29.654327462435162</v>
      </c>
      <c r="T30" s="57">
        <f t="shared" si="4"/>
        <v>26.553496974958339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3205.518126973654</v>
      </c>
      <c r="F31" s="55">
        <v>3795.2667678369303</v>
      </c>
      <c r="G31" s="56">
        <v>7000.7848948105839</v>
      </c>
      <c r="H31" s="55">
        <v>150</v>
      </c>
      <c r="I31" s="55">
        <v>140</v>
      </c>
      <c r="J31" s="56">
        <v>290</v>
      </c>
      <c r="K31" s="55">
        <v>0</v>
      </c>
      <c r="L31" s="55">
        <v>0</v>
      </c>
      <c r="M31" s="56">
        <v>0</v>
      </c>
      <c r="N31" s="32">
        <v>9.8935744659680677E-2</v>
      </c>
      <c r="O31" s="32">
        <v>0.12550485343376092</v>
      </c>
      <c r="P31" s="33">
        <v>0.11176221096440907</v>
      </c>
      <c r="Q31" s="41"/>
      <c r="R31" s="57">
        <f t="shared" si="2"/>
        <v>21.370120846491027</v>
      </c>
      <c r="S31" s="57">
        <f t="shared" si="3"/>
        <v>27.109048341692358</v>
      </c>
      <c r="T31" s="57">
        <f t="shared" si="4"/>
        <v>24.140637568312357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2871.208955182889</v>
      </c>
      <c r="F32" s="55">
        <v>3675.8121345742675</v>
      </c>
      <c r="G32" s="56">
        <v>6547.021089757156</v>
      </c>
      <c r="H32" s="55">
        <v>150</v>
      </c>
      <c r="I32" s="55">
        <v>140</v>
      </c>
      <c r="J32" s="56">
        <v>290</v>
      </c>
      <c r="K32" s="55">
        <v>0</v>
      </c>
      <c r="L32" s="55">
        <v>0</v>
      </c>
      <c r="M32" s="56">
        <v>0</v>
      </c>
      <c r="N32" s="32">
        <v>8.8617560345150892E-2</v>
      </c>
      <c r="O32" s="32">
        <v>0.12155463407983688</v>
      </c>
      <c r="P32" s="33">
        <v>0.10451821663086136</v>
      </c>
      <c r="Q32" s="41"/>
      <c r="R32" s="57">
        <f t="shared" si="2"/>
        <v>19.141393034552593</v>
      </c>
      <c r="S32" s="57">
        <f t="shared" si="3"/>
        <v>26.255800961244766</v>
      </c>
      <c r="T32" s="57">
        <f t="shared" si="4"/>
        <v>22.575934792266054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2060.348057282888</v>
      </c>
      <c r="F33" s="55">
        <v>2621.1096621166607</v>
      </c>
      <c r="G33" s="56">
        <v>4681.4577193995483</v>
      </c>
      <c r="H33" s="55">
        <v>158</v>
      </c>
      <c r="I33" s="55">
        <v>135</v>
      </c>
      <c r="J33" s="56">
        <v>293</v>
      </c>
      <c r="K33" s="55">
        <v>0</v>
      </c>
      <c r="L33" s="55">
        <v>0</v>
      </c>
      <c r="M33" s="56">
        <v>0</v>
      </c>
      <c r="N33" s="32">
        <v>6.0371192489536103E-2</v>
      </c>
      <c r="O33" s="32">
        <v>8.9887162624028141E-2</v>
      </c>
      <c r="P33" s="33">
        <v>7.3970700913278162E-2</v>
      </c>
      <c r="Q33" s="41"/>
      <c r="R33" s="57">
        <f t="shared" si="2"/>
        <v>13.040177577739797</v>
      </c>
      <c r="S33" s="57">
        <f t="shared" si="3"/>
        <v>19.415627126790078</v>
      </c>
      <c r="T33" s="57">
        <f t="shared" si="4"/>
        <v>15.977671397268082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1035.8310503692746</v>
      </c>
      <c r="F34" s="55">
        <v>921.66290875795357</v>
      </c>
      <c r="G34" s="56">
        <v>1957.4939591272282</v>
      </c>
      <c r="H34" s="55">
        <v>168</v>
      </c>
      <c r="I34" s="55">
        <v>135</v>
      </c>
      <c r="J34" s="56">
        <v>303</v>
      </c>
      <c r="K34" s="55">
        <v>0</v>
      </c>
      <c r="L34" s="55">
        <v>0</v>
      </c>
      <c r="M34" s="56">
        <v>0</v>
      </c>
      <c r="N34" s="32">
        <v>2.8544726917142708E-2</v>
      </c>
      <c r="O34" s="32">
        <v>3.1607095636418163E-2</v>
      </c>
      <c r="P34" s="33">
        <v>2.9909148623750582E-2</v>
      </c>
      <c r="Q34" s="41"/>
      <c r="R34" s="57">
        <f t="shared" si="2"/>
        <v>6.1656610141028256</v>
      </c>
      <c r="S34" s="57">
        <f t="shared" si="3"/>
        <v>6.8271326574663229</v>
      </c>
      <c r="T34" s="57">
        <f t="shared" si="4"/>
        <v>6.4603761027301259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575.45859464712566</v>
      </c>
      <c r="F35" s="55">
        <v>510.11888396108191</v>
      </c>
      <c r="G35" s="56">
        <v>1085.5774786082075</v>
      </c>
      <c r="H35" s="55">
        <v>176</v>
      </c>
      <c r="I35" s="55">
        <v>107</v>
      </c>
      <c r="J35" s="56">
        <v>283</v>
      </c>
      <c r="K35" s="55">
        <v>0</v>
      </c>
      <c r="L35" s="55">
        <v>0</v>
      </c>
      <c r="M35" s="56">
        <v>0</v>
      </c>
      <c r="N35" s="32">
        <v>1.5137273638655453E-2</v>
      </c>
      <c r="O35" s="32">
        <v>2.2071602802054426E-2</v>
      </c>
      <c r="P35" s="33">
        <v>1.7759087138597817E-2</v>
      </c>
      <c r="Q35" s="41"/>
      <c r="R35" s="57">
        <f t="shared" si="2"/>
        <v>3.2696511059495776</v>
      </c>
      <c r="S35" s="57">
        <f t="shared" si="3"/>
        <v>4.767466205243756</v>
      </c>
      <c r="T35" s="57">
        <f t="shared" si="4"/>
        <v>3.8359628219371289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141.13262826807485</v>
      </c>
      <c r="F36" s="60">
        <v>77.99999999963984</v>
      </c>
      <c r="G36" s="61">
        <v>219.13262826771469</v>
      </c>
      <c r="H36" s="60">
        <v>175</v>
      </c>
      <c r="I36" s="60">
        <v>102</v>
      </c>
      <c r="J36" s="61">
        <v>277</v>
      </c>
      <c r="K36" s="60">
        <v>0</v>
      </c>
      <c r="L36" s="60">
        <v>0</v>
      </c>
      <c r="M36" s="61">
        <v>0</v>
      </c>
      <c r="N36" s="34">
        <v>3.7336674144993346E-3</v>
      </c>
      <c r="O36" s="34">
        <v>3.5403050108768989E-3</v>
      </c>
      <c r="P36" s="35">
        <v>3.6624653741762717E-3</v>
      </c>
      <c r="Q36" s="41"/>
      <c r="R36" s="57">
        <f t="shared" si="2"/>
        <v>0.8064721615318563</v>
      </c>
      <c r="S36" s="57">
        <f t="shared" si="3"/>
        <v>0.76470588234941017</v>
      </c>
      <c r="T36" s="57">
        <f t="shared" si="4"/>
        <v>0.79109252082207471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6519.2553296656833</v>
      </c>
      <c r="F37" s="55">
        <v>4742.5171475791585</v>
      </c>
      <c r="G37" s="64">
        <v>11261.772477244842</v>
      </c>
      <c r="H37" s="63">
        <v>147</v>
      </c>
      <c r="I37" s="63">
        <v>79</v>
      </c>
      <c r="J37" s="64">
        <v>226</v>
      </c>
      <c r="K37" s="63">
        <v>101</v>
      </c>
      <c r="L37" s="63">
        <v>91</v>
      </c>
      <c r="M37" s="64">
        <v>192</v>
      </c>
      <c r="N37" s="30">
        <v>0.1147756220011564</v>
      </c>
      <c r="O37" s="30">
        <v>0.11966383598049955</v>
      </c>
      <c r="P37" s="31">
        <v>0.11678459927456489</v>
      </c>
      <c r="Q37" s="41"/>
      <c r="R37" s="57">
        <f t="shared" si="2"/>
        <v>26.287319877684208</v>
      </c>
      <c r="S37" s="57">
        <f t="shared" si="3"/>
        <v>27.897159691642109</v>
      </c>
      <c r="T37" s="57">
        <f t="shared" si="4"/>
        <v>26.942039419246033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6212.9632387327265</v>
      </c>
      <c r="F38" s="55">
        <v>4698.2358003571626</v>
      </c>
      <c r="G38" s="56">
        <v>10911.19903908989</v>
      </c>
      <c r="H38" s="55">
        <v>132</v>
      </c>
      <c r="I38" s="55">
        <v>80</v>
      </c>
      <c r="J38" s="56">
        <v>212</v>
      </c>
      <c r="K38" s="55">
        <v>102</v>
      </c>
      <c r="L38" s="55">
        <v>84</v>
      </c>
      <c r="M38" s="56">
        <v>186</v>
      </c>
      <c r="N38" s="32">
        <v>0.1154654185015746</v>
      </c>
      <c r="O38" s="32">
        <v>0.12327444900181472</v>
      </c>
      <c r="P38" s="33">
        <v>0.1187032097377055</v>
      </c>
      <c r="Q38" s="41"/>
      <c r="R38" s="57">
        <f t="shared" si="2"/>
        <v>26.551124951849257</v>
      </c>
      <c r="S38" s="57">
        <f t="shared" si="3"/>
        <v>28.647779270470505</v>
      </c>
      <c r="T38" s="57">
        <f t="shared" si="4"/>
        <v>27.415072962537412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6026.1177821981428</v>
      </c>
      <c r="F39" s="55">
        <v>4639.768497847248</v>
      </c>
      <c r="G39" s="56">
        <v>10665.88628004539</v>
      </c>
      <c r="H39" s="55">
        <v>133</v>
      </c>
      <c r="I39" s="55">
        <v>80</v>
      </c>
      <c r="J39" s="56">
        <v>213</v>
      </c>
      <c r="K39" s="55">
        <v>101</v>
      </c>
      <c r="L39" s="55">
        <v>80</v>
      </c>
      <c r="M39" s="56">
        <v>181</v>
      </c>
      <c r="N39" s="32">
        <v>0.1120596136231431</v>
      </c>
      <c r="O39" s="32">
        <v>0.12499376341183319</v>
      </c>
      <c r="P39" s="33">
        <v>0.11734164627756326</v>
      </c>
      <c r="Q39" s="41"/>
      <c r="R39" s="57">
        <f t="shared" si="2"/>
        <v>25.752640094863857</v>
      </c>
      <c r="S39" s="57">
        <f t="shared" si="3"/>
        <v>28.998553111545299</v>
      </c>
      <c r="T39" s="57">
        <f t="shared" si="4"/>
        <v>27.070777360521294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5945.1014002956144</v>
      </c>
      <c r="F40" s="55">
        <v>4612.5815397007118</v>
      </c>
      <c r="G40" s="56">
        <v>10557.682939996326</v>
      </c>
      <c r="H40" s="55">
        <v>133</v>
      </c>
      <c r="I40" s="55">
        <v>81</v>
      </c>
      <c r="J40" s="56">
        <v>214</v>
      </c>
      <c r="K40" s="55">
        <v>104</v>
      </c>
      <c r="L40" s="55">
        <v>80</v>
      </c>
      <c r="M40" s="56">
        <v>184</v>
      </c>
      <c r="N40" s="32">
        <v>0.10904441306484985</v>
      </c>
      <c r="O40" s="32">
        <v>0.12354246678007048</v>
      </c>
      <c r="P40" s="33">
        <v>0.11493732516108177</v>
      </c>
      <c r="Q40" s="41"/>
      <c r="R40" s="57">
        <f t="shared" si="2"/>
        <v>25.084816035002593</v>
      </c>
      <c r="S40" s="57">
        <f t="shared" si="3"/>
        <v>28.649574780749763</v>
      </c>
      <c r="T40" s="57">
        <f t="shared" si="4"/>
        <v>26.526841557779715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5832.0530834935726</v>
      </c>
      <c r="F41" s="55">
        <v>4547.6225531300242</v>
      </c>
      <c r="G41" s="56">
        <v>10379.675636623597</v>
      </c>
      <c r="H41" s="55">
        <v>133</v>
      </c>
      <c r="I41" s="55">
        <v>79</v>
      </c>
      <c r="J41" s="56">
        <v>212</v>
      </c>
      <c r="K41" s="55">
        <v>117</v>
      </c>
      <c r="L41" s="55">
        <v>80</v>
      </c>
      <c r="M41" s="56">
        <v>197</v>
      </c>
      <c r="N41" s="32">
        <v>0.10099842552461853</v>
      </c>
      <c r="O41" s="32">
        <v>0.12322844551078539</v>
      </c>
      <c r="P41" s="33">
        <v>0.10966608524874902</v>
      </c>
      <c r="Q41" s="41"/>
      <c r="R41" s="57">
        <f t="shared" si="2"/>
        <v>23.328212333974289</v>
      </c>
      <c r="S41" s="57">
        <f t="shared" si="3"/>
        <v>28.601399705220278</v>
      </c>
      <c r="T41" s="57">
        <f t="shared" si="4"/>
        <v>25.378180040644491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5080.0468400601803</v>
      </c>
      <c r="F42" s="55">
        <v>2462.4607083981814</v>
      </c>
      <c r="G42" s="56">
        <v>7542.5075484583613</v>
      </c>
      <c r="H42" s="55">
        <v>0</v>
      </c>
      <c r="I42" s="55">
        <v>0</v>
      </c>
      <c r="J42" s="56">
        <v>0</v>
      </c>
      <c r="K42" s="55">
        <v>117</v>
      </c>
      <c r="L42" s="55">
        <v>80</v>
      </c>
      <c r="M42" s="56">
        <v>197</v>
      </c>
      <c r="N42" s="32">
        <v>0.17507743452096017</v>
      </c>
      <c r="O42" s="32">
        <v>0.12411596312490834</v>
      </c>
      <c r="P42" s="33">
        <v>0.15438242075606601</v>
      </c>
      <c r="Q42" s="41"/>
      <c r="R42" s="57">
        <f t="shared" si="2"/>
        <v>43.419203761198119</v>
      </c>
      <c r="S42" s="57">
        <f t="shared" si="3"/>
        <v>30.780758854977268</v>
      </c>
      <c r="T42" s="57">
        <f t="shared" si="4"/>
        <v>38.286840347504373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4643.8962498073097</v>
      </c>
      <c r="F43" s="55">
        <v>2208.1124129263003</v>
      </c>
      <c r="G43" s="56">
        <v>6852.0086627336095</v>
      </c>
      <c r="H43" s="55">
        <v>0</v>
      </c>
      <c r="I43" s="55">
        <v>0</v>
      </c>
      <c r="J43" s="56">
        <v>0</v>
      </c>
      <c r="K43" s="55">
        <v>116</v>
      </c>
      <c r="L43" s="55">
        <v>80</v>
      </c>
      <c r="M43" s="56">
        <v>196</v>
      </c>
      <c r="N43" s="32">
        <v>0.16142575951777355</v>
      </c>
      <c r="O43" s="32">
        <v>0.11129598855475303</v>
      </c>
      <c r="P43" s="33">
        <v>0.14096462851245906</v>
      </c>
      <c r="Q43" s="41"/>
      <c r="R43" s="57">
        <f t="shared" si="2"/>
        <v>40.03358836040784</v>
      </c>
      <c r="S43" s="57">
        <f t="shared" si="3"/>
        <v>27.601405161578754</v>
      </c>
      <c r="T43" s="57">
        <f t="shared" si="4"/>
        <v>34.959227871089844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4531.3745063973311</v>
      </c>
      <c r="F44" s="55">
        <v>2174.0321096543471</v>
      </c>
      <c r="G44" s="56">
        <v>6705.4066160516777</v>
      </c>
      <c r="H44" s="55">
        <v>0</v>
      </c>
      <c r="I44" s="55">
        <v>0</v>
      </c>
      <c r="J44" s="56">
        <v>0</v>
      </c>
      <c r="K44" s="55">
        <v>116</v>
      </c>
      <c r="L44" s="55">
        <v>80</v>
      </c>
      <c r="M44" s="56">
        <v>196</v>
      </c>
      <c r="N44" s="32">
        <v>0.1575144085927882</v>
      </c>
      <c r="O44" s="32">
        <v>0.10957823133338443</v>
      </c>
      <c r="P44" s="33">
        <v>0.13794862195629687</v>
      </c>
      <c r="Q44" s="41"/>
      <c r="R44" s="57">
        <f t="shared" si="2"/>
        <v>39.063573331011476</v>
      </c>
      <c r="S44" s="57">
        <f t="shared" si="3"/>
        <v>27.175401370679339</v>
      </c>
      <c r="T44" s="57">
        <f t="shared" si="4"/>
        <v>34.211258245161623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4393.4757679859049</v>
      </c>
      <c r="F45" s="55">
        <v>2204.4626854409407</v>
      </c>
      <c r="G45" s="56">
        <v>6597.9384534268456</v>
      </c>
      <c r="H45" s="55">
        <v>0</v>
      </c>
      <c r="I45" s="55">
        <v>0</v>
      </c>
      <c r="J45" s="56">
        <v>0</v>
      </c>
      <c r="K45" s="55">
        <v>116</v>
      </c>
      <c r="L45" s="55">
        <v>79</v>
      </c>
      <c r="M45" s="56">
        <v>195</v>
      </c>
      <c r="N45" s="32">
        <v>0.15272093186825308</v>
      </c>
      <c r="O45" s="32">
        <v>0.11251851191511539</v>
      </c>
      <c r="P45" s="33">
        <v>0.13643379763082808</v>
      </c>
      <c r="Q45" s="41"/>
      <c r="R45" s="57">
        <f t="shared" si="2"/>
        <v>37.874791103326764</v>
      </c>
      <c r="S45" s="57">
        <f t="shared" si="3"/>
        <v>27.904590954948617</v>
      </c>
      <c r="T45" s="57">
        <f t="shared" si="4"/>
        <v>33.835581812445362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4352.3172176845164</v>
      </c>
      <c r="F46" s="55">
        <v>2225.7471142830059</v>
      </c>
      <c r="G46" s="56">
        <v>6578.0643319675219</v>
      </c>
      <c r="H46" s="55">
        <v>0</v>
      </c>
      <c r="I46" s="55">
        <v>0</v>
      </c>
      <c r="J46" s="56">
        <v>0</v>
      </c>
      <c r="K46" s="55">
        <v>115</v>
      </c>
      <c r="L46" s="55">
        <v>83</v>
      </c>
      <c r="M46" s="56">
        <v>198</v>
      </c>
      <c r="N46" s="32">
        <v>0.15260579304644167</v>
      </c>
      <c r="O46" s="32">
        <v>0.10812996085712233</v>
      </c>
      <c r="P46" s="33">
        <v>0.13396188359334316</v>
      </c>
      <c r="Q46" s="41"/>
      <c r="R46" s="57">
        <f t="shared" si="2"/>
        <v>37.846236675517531</v>
      </c>
      <c r="S46" s="57">
        <f t="shared" si="3"/>
        <v>26.816230292566335</v>
      </c>
      <c r="T46" s="57">
        <f t="shared" si="4"/>
        <v>33.222547131149099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4248.0892138981826</v>
      </c>
      <c r="F47" s="55">
        <v>2222.2147581544587</v>
      </c>
      <c r="G47" s="56">
        <v>6470.3039720526413</v>
      </c>
      <c r="H47" s="55">
        <v>0</v>
      </c>
      <c r="I47" s="55">
        <v>0</v>
      </c>
      <c r="J47" s="56">
        <v>0</v>
      </c>
      <c r="K47" s="55">
        <v>116</v>
      </c>
      <c r="L47" s="55">
        <v>79</v>
      </c>
      <c r="M47" s="56">
        <v>195</v>
      </c>
      <c r="N47" s="32">
        <v>0.14766717234073215</v>
      </c>
      <c r="O47" s="32">
        <v>0.11342459974246931</v>
      </c>
      <c r="P47" s="33">
        <v>0.13379454036502567</v>
      </c>
      <c r="Q47" s="41"/>
      <c r="R47" s="57">
        <f t="shared" si="2"/>
        <v>36.621458740501573</v>
      </c>
      <c r="S47" s="57">
        <f t="shared" si="3"/>
        <v>28.129300736132389</v>
      </c>
      <c r="T47" s="57">
        <f t="shared" si="4"/>
        <v>33.181046010526366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3976.1503059037964</v>
      </c>
      <c r="F48" s="55">
        <v>1656.0552339432681</v>
      </c>
      <c r="G48" s="56">
        <v>5632.2055398470648</v>
      </c>
      <c r="H48" s="55">
        <v>0</v>
      </c>
      <c r="I48" s="55">
        <v>0</v>
      </c>
      <c r="J48" s="56">
        <v>0</v>
      </c>
      <c r="K48" s="55">
        <v>116</v>
      </c>
      <c r="L48" s="55">
        <v>79</v>
      </c>
      <c r="M48" s="56">
        <v>195</v>
      </c>
      <c r="N48" s="32">
        <v>0.13821434600611082</v>
      </c>
      <c r="O48" s="32">
        <v>8.4527114839897319E-2</v>
      </c>
      <c r="P48" s="33">
        <v>0.11646413440543972</v>
      </c>
      <c r="Q48" s="41"/>
      <c r="R48" s="57">
        <f t="shared" ref="R48" si="5">+E48/(H48+K48)</f>
        <v>34.277157809515487</v>
      </c>
      <c r="S48" s="57">
        <f t="shared" ref="S48" si="6">+F48/(I48+L48)</f>
        <v>20.962724480294533</v>
      </c>
      <c r="T48" s="57">
        <f t="shared" ref="T48" si="7">+G48/(J48+M48)</f>
        <v>28.88310533254905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3757.3299899573517</v>
      </c>
      <c r="F49" s="55">
        <v>1601.4516507681774</v>
      </c>
      <c r="G49" s="56">
        <v>5358.7816407255286</v>
      </c>
      <c r="H49" s="55">
        <v>0</v>
      </c>
      <c r="I49" s="55">
        <v>0</v>
      </c>
      <c r="J49" s="56">
        <v>0</v>
      </c>
      <c r="K49" s="55">
        <v>112</v>
      </c>
      <c r="L49" s="55">
        <v>79</v>
      </c>
      <c r="M49" s="56">
        <v>191</v>
      </c>
      <c r="N49" s="32">
        <v>0.13527253708083783</v>
      </c>
      <c r="O49" s="32">
        <v>8.1740080173957605E-2</v>
      </c>
      <c r="P49" s="33">
        <v>0.11313084024500779</v>
      </c>
      <c r="Q49" s="41"/>
      <c r="R49" s="57">
        <f t="shared" si="2"/>
        <v>33.547589196047781</v>
      </c>
      <c r="S49" s="57">
        <f t="shared" si="3"/>
        <v>20.271539883141486</v>
      </c>
      <c r="T49" s="57">
        <f t="shared" si="4"/>
        <v>28.056448380761928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3747.1441901817366</v>
      </c>
      <c r="F50" s="55">
        <v>1580.8635317999044</v>
      </c>
      <c r="G50" s="56">
        <v>5328.0077219816412</v>
      </c>
      <c r="H50" s="55">
        <v>0</v>
      </c>
      <c r="I50" s="55">
        <v>0</v>
      </c>
      <c r="J50" s="56">
        <v>0</v>
      </c>
      <c r="K50" s="55">
        <v>116</v>
      </c>
      <c r="L50" s="55">
        <v>79</v>
      </c>
      <c r="M50" s="56">
        <v>195</v>
      </c>
      <c r="N50" s="32">
        <v>0.13025389982556093</v>
      </c>
      <c r="O50" s="32">
        <v>8.0689237025311583E-2</v>
      </c>
      <c r="P50" s="33">
        <v>0.1101738569475112</v>
      </c>
      <c r="Q50" s="41"/>
      <c r="R50" s="57">
        <f t="shared" si="2"/>
        <v>32.302967156739108</v>
      </c>
      <c r="S50" s="57">
        <f t="shared" si="3"/>
        <v>20.010930782277271</v>
      </c>
      <c r="T50" s="57">
        <f t="shared" si="4"/>
        <v>27.323116522982776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3409.8732494928231</v>
      </c>
      <c r="F51" s="55">
        <v>1471.9422492390734</v>
      </c>
      <c r="G51" s="56">
        <v>4881.8154987318967</v>
      </c>
      <c r="H51" s="55">
        <v>0</v>
      </c>
      <c r="I51" s="55">
        <v>0</v>
      </c>
      <c r="J51" s="56">
        <v>0</v>
      </c>
      <c r="K51" s="55">
        <v>115</v>
      </c>
      <c r="L51" s="55">
        <v>93</v>
      </c>
      <c r="M51" s="56">
        <v>208</v>
      </c>
      <c r="N51" s="32">
        <v>0.11956077312387178</v>
      </c>
      <c r="O51" s="32">
        <v>6.3819903279529716E-2</v>
      </c>
      <c r="P51" s="33">
        <v>9.4638172664622683E-2</v>
      </c>
      <c r="Q51" s="41"/>
      <c r="R51" s="57">
        <f t="shared" si="2"/>
        <v>29.651071734720201</v>
      </c>
      <c r="S51" s="57">
        <f t="shared" si="3"/>
        <v>15.82733601332337</v>
      </c>
      <c r="T51" s="57">
        <f t="shared" si="4"/>
        <v>23.470266820826428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3397.0187035232698</v>
      </c>
      <c r="F52" s="55">
        <v>1483.2921777924632</v>
      </c>
      <c r="G52" s="56">
        <v>4880.3108813157332</v>
      </c>
      <c r="H52" s="55">
        <v>0</v>
      </c>
      <c r="I52" s="55">
        <v>0</v>
      </c>
      <c r="J52" s="56">
        <v>0</v>
      </c>
      <c r="K52" s="55">
        <v>123</v>
      </c>
      <c r="L52" s="55">
        <v>98</v>
      </c>
      <c r="M52" s="56">
        <v>221</v>
      </c>
      <c r="N52" s="32">
        <v>0.11136305741946204</v>
      </c>
      <c r="O52" s="32">
        <v>6.1030784142217874E-2</v>
      </c>
      <c r="P52" s="33">
        <v>8.9043768816883181E-2</v>
      </c>
      <c r="Q52" s="41"/>
      <c r="R52" s="57">
        <f t="shared" si="2"/>
        <v>27.618038240026582</v>
      </c>
      <c r="S52" s="57">
        <f t="shared" si="3"/>
        <v>15.135634467270034</v>
      </c>
      <c r="T52" s="57">
        <f t="shared" si="4"/>
        <v>22.082854666587028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3346.4081323016626</v>
      </c>
      <c r="F53" s="55">
        <v>1463.9502050155884</v>
      </c>
      <c r="G53" s="56">
        <v>4810.3583373172514</v>
      </c>
      <c r="H53" s="55">
        <v>0</v>
      </c>
      <c r="I53" s="55">
        <v>0</v>
      </c>
      <c r="J53" s="56">
        <v>0</v>
      </c>
      <c r="K53" s="55">
        <v>124</v>
      </c>
      <c r="L53" s="55">
        <v>80</v>
      </c>
      <c r="M53" s="56">
        <v>204</v>
      </c>
      <c r="N53" s="32">
        <v>0.108819203053514</v>
      </c>
      <c r="O53" s="32">
        <v>7.3787812752801829E-2</v>
      </c>
      <c r="P53" s="33">
        <v>9.5081402935587672E-2</v>
      </c>
      <c r="Q53" s="41"/>
      <c r="R53" s="57">
        <f t="shared" si="2"/>
        <v>26.987162357271473</v>
      </c>
      <c r="S53" s="57">
        <f t="shared" si="3"/>
        <v>18.299377562694854</v>
      </c>
      <c r="T53" s="57">
        <f t="shared" si="4"/>
        <v>23.580187928025744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3288.1676499830178</v>
      </c>
      <c r="F54" s="55">
        <v>1390.8873931240121</v>
      </c>
      <c r="G54" s="56">
        <v>4679.0550431070296</v>
      </c>
      <c r="H54" s="55">
        <v>0</v>
      </c>
      <c r="I54" s="55">
        <v>0</v>
      </c>
      <c r="J54" s="56">
        <v>0</v>
      </c>
      <c r="K54" s="55">
        <v>136</v>
      </c>
      <c r="L54" s="55">
        <v>80</v>
      </c>
      <c r="M54" s="56">
        <v>216</v>
      </c>
      <c r="N54" s="32">
        <v>9.749073914797847E-2</v>
      </c>
      <c r="O54" s="32">
        <v>7.010521134697642E-2</v>
      </c>
      <c r="P54" s="33">
        <v>8.7347951073533256E-2</v>
      </c>
      <c r="Q54" s="41"/>
      <c r="R54" s="57">
        <f t="shared" si="2"/>
        <v>24.177703308698661</v>
      </c>
      <c r="S54" s="57">
        <f t="shared" si="3"/>
        <v>17.38609241405015</v>
      </c>
      <c r="T54" s="57">
        <f t="shared" si="4"/>
        <v>21.662291866236249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2567.2892272175477</v>
      </c>
      <c r="F55" s="55">
        <v>865.36612800518606</v>
      </c>
      <c r="G55" s="56">
        <v>3432.6553552227338</v>
      </c>
      <c r="H55" s="55">
        <v>0</v>
      </c>
      <c r="I55" s="55">
        <v>0</v>
      </c>
      <c r="J55" s="56">
        <v>0</v>
      </c>
      <c r="K55" s="55">
        <v>143</v>
      </c>
      <c r="L55" s="55">
        <v>80</v>
      </c>
      <c r="M55" s="56">
        <v>223</v>
      </c>
      <c r="N55" s="32">
        <v>7.2391417415338027E-2</v>
      </c>
      <c r="O55" s="32">
        <v>4.3617244355100102E-2</v>
      </c>
      <c r="P55" s="33">
        <v>6.2068844120185408E-2</v>
      </c>
      <c r="Q55" s="41"/>
      <c r="R55" s="57">
        <f t="shared" si="2"/>
        <v>17.953071519003831</v>
      </c>
      <c r="S55" s="57">
        <f t="shared" si="3"/>
        <v>10.817076600064826</v>
      </c>
      <c r="T55" s="57">
        <f t="shared" si="4"/>
        <v>15.39307334180598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2497.0854922549879</v>
      </c>
      <c r="F56" s="55">
        <v>801.2627322346824</v>
      </c>
      <c r="G56" s="56">
        <v>3298.3482244896704</v>
      </c>
      <c r="H56" s="55">
        <v>0</v>
      </c>
      <c r="I56" s="55">
        <v>0</v>
      </c>
      <c r="J56" s="56">
        <v>0</v>
      </c>
      <c r="K56" s="55">
        <v>151</v>
      </c>
      <c r="L56" s="55">
        <v>80</v>
      </c>
      <c r="M56" s="56">
        <v>231</v>
      </c>
      <c r="N56" s="32">
        <v>6.6681411350539094E-2</v>
      </c>
      <c r="O56" s="32">
        <v>4.0386226423119072E-2</v>
      </c>
      <c r="P56" s="33">
        <v>5.757485379991744E-2</v>
      </c>
      <c r="Q56" s="41"/>
      <c r="R56" s="57">
        <f t="shared" si="2"/>
        <v>16.536990014933696</v>
      </c>
      <c r="S56" s="57">
        <f t="shared" si="3"/>
        <v>10.015784152933531</v>
      </c>
      <c r="T56" s="57">
        <f t="shared" si="4"/>
        <v>14.278563742379525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1814.574529942649</v>
      </c>
      <c r="F57" s="55">
        <v>685.48621218900564</v>
      </c>
      <c r="G57" s="56">
        <v>2500.0607421316545</v>
      </c>
      <c r="H57" s="55">
        <v>0</v>
      </c>
      <c r="I57" s="55">
        <v>0</v>
      </c>
      <c r="J57" s="56">
        <v>0</v>
      </c>
      <c r="K57" s="55">
        <v>153</v>
      </c>
      <c r="L57" s="55">
        <v>80</v>
      </c>
      <c r="M57" s="56">
        <v>233</v>
      </c>
      <c r="N57" s="32">
        <v>4.7822436483835364E-2</v>
      </c>
      <c r="O57" s="32">
        <v>3.4550716340171657E-2</v>
      </c>
      <c r="P57" s="33">
        <v>4.3265622700603183E-2</v>
      </c>
      <c r="Q57" s="41"/>
      <c r="R57" s="57">
        <f t="shared" si="2"/>
        <v>11.85996424799117</v>
      </c>
      <c r="S57" s="57">
        <f t="shared" si="3"/>
        <v>8.5685776523625705</v>
      </c>
      <c r="T57" s="57">
        <f t="shared" si="4"/>
        <v>10.729874429749589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1719.6275673687776</v>
      </c>
      <c r="F58" s="60">
        <v>656.00000000228181</v>
      </c>
      <c r="G58" s="61">
        <v>2375.6275673710593</v>
      </c>
      <c r="H58" s="55">
        <v>0</v>
      </c>
      <c r="I58" s="55">
        <v>0</v>
      </c>
      <c r="J58" s="56">
        <v>0</v>
      </c>
      <c r="K58" s="55">
        <v>155</v>
      </c>
      <c r="L58" s="55">
        <v>80</v>
      </c>
      <c r="M58" s="56">
        <v>235</v>
      </c>
      <c r="N58" s="34">
        <v>4.4735368557980687E-2</v>
      </c>
      <c r="O58" s="34">
        <v>3.3064516129147271E-2</v>
      </c>
      <c r="P58" s="35">
        <v>4.0762312411994843E-2</v>
      </c>
      <c r="Q58" s="41"/>
      <c r="R58" s="57">
        <f t="shared" si="2"/>
        <v>11.09437140237921</v>
      </c>
      <c r="S58" s="57">
        <f t="shared" si="3"/>
        <v>8.2000000000285223</v>
      </c>
      <c r="T58" s="57">
        <f t="shared" si="4"/>
        <v>10.109053478174721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4555.621237768516</v>
      </c>
      <c r="F59" s="55">
        <v>2383.2765387838945</v>
      </c>
      <c r="G59" s="56">
        <v>6938.8977765524105</v>
      </c>
      <c r="H59" s="65">
        <v>38</v>
      </c>
      <c r="I59" s="63">
        <v>60</v>
      </c>
      <c r="J59" s="64">
        <v>98</v>
      </c>
      <c r="K59" s="65">
        <v>111</v>
      </c>
      <c r="L59" s="63">
        <v>40</v>
      </c>
      <c r="M59" s="64">
        <v>151</v>
      </c>
      <c r="N59" s="30">
        <v>0.12747988688629158</v>
      </c>
      <c r="O59" s="30">
        <v>0.10416418438740797</v>
      </c>
      <c r="P59" s="31">
        <v>0.11837890297107292</v>
      </c>
      <c r="Q59" s="41"/>
      <c r="R59" s="57">
        <f t="shared" si="2"/>
        <v>30.574639179654469</v>
      </c>
      <c r="S59" s="57">
        <f t="shared" si="3"/>
        <v>23.832765387838943</v>
      </c>
      <c r="T59" s="57">
        <f t="shared" si="4"/>
        <v>27.867059343583978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4347.5784226486103</v>
      </c>
      <c r="F60" s="55">
        <v>2358.6842286049541</v>
      </c>
      <c r="G60" s="56">
        <v>6706.2626512535644</v>
      </c>
      <c r="H60" s="54">
        <v>38</v>
      </c>
      <c r="I60" s="55">
        <v>60</v>
      </c>
      <c r="J60" s="56">
        <v>98</v>
      </c>
      <c r="K60" s="54">
        <v>111</v>
      </c>
      <c r="L60" s="55">
        <v>40</v>
      </c>
      <c r="M60" s="56">
        <v>151</v>
      </c>
      <c r="N60" s="32">
        <v>0.12165822763176097</v>
      </c>
      <c r="O60" s="32">
        <v>0.10308934565581093</v>
      </c>
      <c r="P60" s="33">
        <v>0.11441010391793306</v>
      </c>
      <c r="Q60" s="41"/>
      <c r="R60" s="57">
        <f t="shared" si="2"/>
        <v>29.178378675494027</v>
      </c>
      <c r="S60" s="57">
        <f t="shared" si="3"/>
        <v>23.586842286049542</v>
      </c>
      <c r="T60" s="57">
        <f t="shared" si="4"/>
        <v>26.932781731942026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4080.7574107707733</v>
      </c>
      <c r="F61" s="55">
        <v>2322.8974813141613</v>
      </c>
      <c r="G61" s="56">
        <v>6403.6548920849345</v>
      </c>
      <c r="H61" s="54">
        <v>38</v>
      </c>
      <c r="I61" s="55">
        <v>60</v>
      </c>
      <c r="J61" s="56">
        <v>98</v>
      </c>
      <c r="K61" s="54">
        <v>111</v>
      </c>
      <c r="L61" s="55">
        <v>40</v>
      </c>
      <c r="M61" s="56">
        <v>151</v>
      </c>
      <c r="N61" s="32">
        <v>0.11419177890001045</v>
      </c>
      <c r="O61" s="32">
        <v>0.10152523956792663</v>
      </c>
      <c r="P61" s="33">
        <v>0.1092475585520154</v>
      </c>
      <c r="Q61" s="41"/>
      <c r="R61" s="57">
        <f t="shared" si="2"/>
        <v>27.387633629334047</v>
      </c>
      <c r="S61" s="57">
        <f t="shared" si="3"/>
        <v>23.228974813141612</v>
      </c>
      <c r="T61" s="57">
        <f t="shared" si="4"/>
        <v>25.717489526445519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3943.5330307474342</v>
      </c>
      <c r="F62" s="55">
        <v>2311.7674860973407</v>
      </c>
      <c r="G62" s="56">
        <v>6255.3005168447744</v>
      </c>
      <c r="H62" s="54">
        <v>39</v>
      </c>
      <c r="I62" s="55">
        <v>60</v>
      </c>
      <c r="J62" s="56">
        <v>99</v>
      </c>
      <c r="K62" s="54">
        <v>111</v>
      </c>
      <c r="L62" s="55">
        <v>40</v>
      </c>
      <c r="M62" s="56">
        <v>151</v>
      </c>
      <c r="N62" s="32">
        <v>0.10968883596872035</v>
      </c>
      <c r="O62" s="32">
        <v>0.10103878872803063</v>
      </c>
      <c r="P62" s="33">
        <v>0.10632479801544693</v>
      </c>
      <c r="Q62" s="41"/>
      <c r="R62" s="57">
        <f t="shared" si="2"/>
        <v>26.290220204982894</v>
      </c>
      <c r="S62" s="57">
        <f t="shared" si="3"/>
        <v>23.117674860973406</v>
      </c>
      <c r="T62" s="57">
        <f t="shared" si="4"/>
        <v>25.021202067379097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3777.9246819852769</v>
      </c>
      <c r="F63" s="55">
        <v>2303.0235669144963</v>
      </c>
      <c r="G63" s="56">
        <v>6080.9482488997728</v>
      </c>
      <c r="H63" s="54">
        <v>42</v>
      </c>
      <c r="I63" s="55">
        <v>60</v>
      </c>
      <c r="J63" s="56">
        <v>102</v>
      </c>
      <c r="K63" s="54">
        <v>110</v>
      </c>
      <c r="L63" s="55">
        <v>40</v>
      </c>
      <c r="M63" s="56">
        <v>150</v>
      </c>
      <c r="N63" s="32">
        <v>0.10392618513383794</v>
      </c>
      <c r="O63" s="32">
        <v>0.10065662442808113</v>
      </c>
      <c r="P63" s="33">
        <v>0.10266322678450454</v>
      </c>
      <c r="Q63" s="41"/>
      <c r="R63" s="57">
        <f t="shared" si="2"/>
        <v>24.854767644639981</v>
      </c>
      <c r="S63" s="57">
        <f t="shared" si="3"/>
        <v>23.030235669144965</v>
      </c>
      <c r="T63" s="57">
        <f t="shared" si="4"/>
        <v>24.130747019443543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3469.0750901811816</v>
      </c>
      <c r="F64" s="55">
        <v>2231.185644904976</v>
      </c>
      <c r="G64" s="56">
        <v>5700.2607350861581</v>
      </c>
      <c r="H64" s="54">
        <v>53</v>
      </c>
      <c r="I64" s="55">
        <v>29</v>
      </c>
      <c r="J64" s="56">
        <v>82</v>
      </c>
      <c r="K64" s="54">
        <v>108</v>
      </c>
      <c r="L64" s="55">
        <v>40</v>
      </c>
      <c r="M64" s="56">
        <v>148</v>
      </c>
      <c r="N64" s="3">
        <v>9.0737473587078413E-2</v>
      </c>
      <c r="O64" s="3">
        <v>0.13786367059472171</v>
      </c>
      <c r="P64" s="4">
        <v>0.10475339486706406</v>
      </c>
      <c r="Q64" s="41"/>
      <c r="R64" s="57">
        <f t="shared" si="2"/>
        <v>21.547050249572557</v>
      </c>
      <c r="S64" s="57">
        <f t="shared" si="3"/>
        <v>32.336023839202554</v>
      </c>
      <c r="T64" s="57">
        <f t="shared" si="4"/>
        <v>24.783742326461557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2948.6962141686381</v>
      </c>
      <c r="F65" s="55">
        <v>2088.2325196699717</v>
      </c>
      <c r="G65" s="56">
        <v>5036.9287338386093</v>
      </c>
      <c r="H65" s="54">
        <v>62</v>
      </c>
      <c r="I65" s="55">
        <v>24</v>
      </c>
      <c r="J65" s="56">
        <v>86</v>
      </c>
      <c r="K65" s="54">
        <v>91</v>
      </c>
      <c r="L65" s="55">
        <v>59</v>
      </c>
      <c r="M65" s="56">
        <v>150</v>
      </c>
      <c r="N65" s="3">
        <v>8.1999338547514969E-2</v>
      </c>
      <c r="O65" s="3">
        <v>0.10538113240159325</v>
      </c>
      <c r="P65" s="4">
        <v>9.0306381487353149E-2</v>
      </c>
      <c r="Q65" s="41"/>
      <c r="R65" s="57">
        <f t="shared" si="2"/>
        <v>19.272524275612014</v>
      </c>
      <c r="S65" s="57">
        <f t="shared" si="3"/>
        <v>25.159427947830984</v>
      </c>
      <c r="T65" s="57">
        <f t="shared" si="4"/>
        <v>21.342918363722919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1378.250496246435</v>
      </c>
      <c r="F66" s="55">
        <v>939.56922954822403</v>
      </c>
      <c r="G66" s="56">
        <v>2317.819725794659</v>
      </c>
      <c r="H66" s="54">
        <v>43</v>
      </c>
      <c r="I66" s="55">
        <v>0</v>
      </c>
      <c r="J66" s="56">
        <v>43</v>
      </c>
      <c r="K66" s="54">
        <v>40</v>
      </c>
      <c r="L66" s="55">
        <v>59</v>
      </c>
      <c r="M66" s="56">
        <v>99</v>
      </c>
      <c r="N66" s="3">
        <v>7.1753982520118442E-2</v>
      </c>
      <c r="O66" s="3">
        <v>6.4213315305373428E-2</v>
      </c>
      <c r="P66" s="4">
        <v>6.8493490714972197E-2</v>
      </c>
      <c r="Q66" s="41"/>
      <c r="R66" s="57">
        <f t="shared" si="2"/>
        <v>16.605427665619697</v>
      </c>
      <c r="S66" s="57">
        <f t="shared" si="3"/>
        <v>15.92490219573261</v>
      </c>
      <c r="T66" s="57">
        <f t="shared" si="4"/>
        <v>16.322674125314499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1289.6153098186005</v>
      </c>
      <c r="F67" s="55">
        <v>818.7815143086317</v>
      </c>
      <c r="G67" s="56">
        <v>2108.3968241272323</v>
      </c>
      <c r="H67" s="54">
        <v>51</v>
      </c>
      <c r="I67" s="55">
        <v>0</v>
      </c>
      <c r="J67" s="56">
        <v>51</v>
      </c>
      <c r="K67" s="54">
        <v>40</v>
      </c>
      <c r="L67" s="55">
        <v>59</v>
      </c>
      <c r="M67" s="56">
        <v>99</v>
      </c>
      <c r="N67" s="3">
        <v>6.159798002572605E-2</v>
      </c>
      <c r="O67" s="3">
        <v>5.595827735843574E-2</v>
      </c>
      <c r="P67" s="4">
        <v>5.9277913408885302E-2</v>
      </c>
      <c r="Q67" s="41"/>
      <c r="R67" s="57">
        <f t="shared" si="2"/>
        <v>14.171596811193412</v>
      </c>
      <c r="S67" s="57">
        <f t="shared" si="3"/>
        <v>13.877652784892062</v>
      </c>
      <c r="T67" s="57">
        <f t="shared" si="4"/>
        <v>14.055978827514883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1252.85091630738</v>
      </c>
      <c r="F68" s="55">
        <v>788.18047752096163</v>
      </c>
      <c r="G68" s="56">
        <v>2041.0313938283416</v>
      </c>
      <c r="H68" s="54">
        <v>73</v>
      </c>
      <c r="I68" s="55">
        <v>0</v>
      </c>
      <c r="J68" s="56">
        <v>73</v>
      </c>
      <c r="K68" s="54">
        <v>40</v>
      </c>
      <c r="L68" s="55">
        <v>41</v>
      </c>
      <c r="M68" s="56">
        <v>81</v>
      </c>
      <c r="N68" s="3">
        <v>4.8771835732925102E-2</v>
      </c>
      <c r="O68" s="3">
        <v>7.7515782604343192E-2</v>
      </c>
      <c r="P68" s="4">
        <v>5.692300852934911E-2</v>
      </c>
      <c r="Q68" s="41"/>
      <c r="R68" s="57">
        <f t="shared" si="2"/>
        <v>11.087176250507788</v>
      </c>
      <c r="S68" s="57">
        <f t="shared" si="3"/>
        <v>19.223914085877112</v>
      </c>
      <c r="T68" s="57">
        <f t="shared" si="4"/>
        <v>13.253450609274946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648.28726815323819</v>
      </c>
      <c r="F69" s="60">
        <v>597.0000000017917</v>
      </c>
      <c r="G69" s="61">
        <v>1245.2872681550298</v>
      </c>
      <c r="H69" s="66">
        <v>73</v>
      </c>
      <c r="I69" s="60">
        <v>0</v>
      </c>
      <c r="J69" s="61">
        <v>73</v>
      </c>
      <c r="K69" s="66">
        <v>40</v>
      </c>
      <c r="L69" s="60">
        <v>39</v>
      </c>
      <c r="M69" s="61">
        <v>79</v>
      </c>
      <c r="N69" s="6">
        <v>2.5236969330163429E-2</v>
      </c>
      <c r="O69" s="6">
        <v>6.1724565757009069E-2</v>
      </c>
      <c r="P69" s="7">
        <v>3.52174001175065E-2</v>
      </c>
      <c r="Q69" s="41"/>
      <c r="R69" s="57">
        <f t="shared" si="2"/>
        <v>5.7370554703826384</v>
      </c>
      <c r="S69" s="57">
        <f t="shared" si="3"/>
        <v>15.307692307738249</v>
      </c>
      <c r="T69" s="57">
        <f t="shared" si="4"/>
        <v>8.192679395756775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2227.999999987283</v>
      </c>
      <c r="F70" s="55">
        <v>5003.0783193462357</v>
      </c>
      <c r="G70" s="64">
        <v>7231.0783193335192</v>
      </c>
      <c r="H70" s="65">
        <v>219</v>
      </c>
      <c r="I70" s="63">
        <v>330</v>
      </c>
      <c r="J70" s="64">
        <v>549</v>
      </c>
      <c r="K70" s="65">
        <v>0</v>
      </c>
      <c r="L70" s="63">
        <v>0</v>
      </c>
      <c r="M70" s="64">
        <v>0</v>
      </c>
      <c r="N70" s="15">
        <v>4.709961102628283E-2</v>
      </c>
      <c r="O70" s="15">
        <v>7.0189089777584673E-2</v>
      </c>
      <c r="P70" s="16">
        <v>6.0978532680070828E-2</v>
      </c>
      <c r="Q70" s="41"/>
      <c r="R70" s="57">
        <f t="shared" si="2"/>
        <v>10.173515981677092</v>
      </c>
      <c r="S70" s="57">
        <f t="shared" si="3"/>
        <v>15.16084339195829</v>
      </c>
      <c r="T70" s="57">
        <f t="shared" si="4"/>
        <v>13.171363058895299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3371.4857701831747</v>
      </c>
      <c r="F71" s="55">
        <v>7702.2869420051029</v>
      </c>
      <c r="G71" s="56">
        <v>11073.772712188278</v>
      </c>
      <c r="H71" s="54">
        <v>219</v>
      </c>
      <c r="I71" s="55">
        <v>330</v>
      </c>
      <c r="J71" s="56">
        <v>549</v>
      </c>
      <c r="K71" s="54">
        <v>0</v>
      </c>
      <c r="L71" s="55">
        <v>0</v>
      </c>
      <c r="M71" s="56">
        <v>0</v>
      </c>
      <c r="N71" s="3">
        <v>7.1272741632487202E-2</v>
      </c>
      <c r="O71" s="3">
        <v>0.1080567752806552</v>
      </c>
      <c r="P71" s="4">
        <v>9.3383362951058133E-2</v>
      </c>
      <c r="Q71" s="41"/>
      <c r="R71" s="57">
        <f t="shared" ref="R71:R86" si="8">+E71/(H71+K71)</f>
        <v>15.394912192617236</v>
      </c>
      <c r="S71" s="57">
        <f t="shared" ref="S71:S86" si="9">+F71/(I71+L71)</f>
        <v>23.340263460621525</v>
      </c>
      <c r="T71" s="57">
        <f t="shared" ref="T71:T86" si="10">+G71/(J71+M71)</f>
        <v>20.170806397428557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6375.5395817705848</v>
      </c>
      <c r="F72" s="55">
        <v>11777.523513590437</v>
      </c>
      <c r="G72" s="56">
        <v>18153.063095361023</v>
      </c>
      <c r="H72" s="54">
        <v>219</v>
      </c>
      <c r="I72" s="55">
        <v>318</v>
      </c>
      <c r="J72" s="56">
        <v>537</v>
      </c>
      <c r="K72" s="54">
        <v>0</v>
      </c>
      <c r="L72" s="55">
        <v>0</v>
      </c>
      <c r="M72" s="56">
        <v>0</v>
      </c>
      <c r="N72" s="3">
        <v>0.13477802261480182</v>
      </c>
      <c r="O72" s="3">
        <v>0.17146406233389291</v>
      </c>
      <c r="P72" s="4">
        <v>0.15650271652666584</v>
      </c>
      <c r="Q72" s="41"/>
      <c r="R72" s="57">
        <f t="shared" si="8"/>
        <v>29.11205288479719</v>
      </c>
      <c r="S72" s="57">
        <f t="shared" si="9"/>
        <v>37.036237464120873</v>
      </c>
      <c r="T72" s="57">
        <f t="shared" si="10"/>
        <v>33.804586769759823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7294.7308968192965</v>
      </c>
      <c r="F73" s="55">
        <v>13572.875851860108</v>
      </c>
      <c r="G73" s="56">
        <v>20867.606748679405</v>
      </c>
      <c r="H73" s="54">
        <v>219</v>
      </c>
      <c r="I73" s="55">
        <v>314</v>
      </c>
      <c r="J73" s="56">
        <v>533</v>
      </c>
      <c r="K73" s="54">
        <v>0</v>
      </c>
      <c r="L73" s="55">
        <v>0</v>
      </c>
      <c r="M73" s="56">
        <v>0</v>
      </c>
      <c r="N73" s="3">
        <v>0.15420959954378691</v>
      </c>
      <c r="O73" s="3">
        <v>0.20011907071036961</v>
      </c>
      <c r="P73" s="4">
        <v>0.18125570450871556</v>
      </c>
      <c r="Q73" s="41"/>
      <c r="R73" s="57">
        <f t="shared" si="8"/>
        <v>33.309273501457973</v>
      </c>
      <c r="S73" s="57">
        <f t="shared" si="9"/>
        <v>43.225719273439836</v>
      </c>
      <c r="T73" s="57">
        <f t="shared" si="10"/>
        <v>39.151232173882562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7909.8671883094094</v>
      </c>
      <c r="F74" s="55">
        <v>15560.434550291249</v>
      </c>
      <c r="G74" s="56">
        <v>23470.301738600658</v>
      </c>
      <c r="H74" s="54">
        <v>226</v>
      </c>
      <c r="I74" s="55">
        <v>312</v>
      </c>
      <c r="J74" s="56">
        <v>538</v>
      </c>
      <c r="K74" s="54">
        <v>0</v>
      </c>
      <c r="L74" s="55">
        <v>0</v>
      </c>
      <c r="M74" s="56">
        <v>0</v>
      </c>
      <c r="N74" s="3">
        <v>0.16203431637801968</v>
      </c>
      <c r="O74" s="3">
        <v>0.23089438732032361</v>
      </c>
      <c r="P74" s="4">
        <v>0.20196803781667921</v>
      </c>
      <c r="Q74" s="41"/>
      <c r="R74" s="57">
        <f t="shared" si="8"/>
        <v>34.999412337652252</v>
      </c>
      <c r="S74" s="57">
        <f t="shared" si="9"/>
        <v>49.873187661189903</v>
      </c>
      <c r="T74" s="57">
        <f t="shared" si="10"/>
        <v>43.625096168402706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8466.0155095804639</v>
      </c>
      <c r="F75" s="55">
        <v>16487.006777688737</v>
      </c>
      <c r="G75" s="56">
        <v>24953.022287269203</v>
      </c>
      <c r="H75" s="54">
        <v>238</v>
      </c>
      <c r="I75" s="55">
        <v>282</v>
      </c>
      <c r="J75" s="56">
        <v>520</v>
      </c>
      <c r="K75" s="54">
        <v>0</v>
      </c>
      <c r="L75" s="55">
        <v>0</v>
      </c>
      <c r="M75" s="56">
        <v>0</v>
      </c>
      <c r="N75" s="3">
        <v>0.1646828413783937</v>
      </c>
      <c r="O75" s="3">
        <v>0.27066927334004365</v>
      </c>
      <c r="P75" s="4">
        <v>0.22216009871144232</v>
      </c>
      <c r="Q75" s="41"/>
      <c r="R75" s="57">
        <f t="shared" si="8"/>
        <v>35.571493737733043</v>
      </c>
      <c r="S75" s="57">
        <f t="shared" si="9"/>
        <v>58.464563041449424</v>
      </c>
      <c r="T75" s="57">
        <f t="shared" si="10"/>
        <v>47.986581321671544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11344.131582664477</v>
      </c>
      <c r="F76" s="55">
        <v>19019.996539812353</v>
      </c>
      <c r="G76" s="56">
        <v>30364.128122476832</v>
      </c>
      <c r="H76" s="54">
        <v>221</v>
      </c>
      <c r="I76" s="55">
        <v>314</v>
      </c>
      <c r="J76" s="56">
        <v>535</v>
      </c>
      <c r="K76" s="54">
        <v>0</v>
      </c>
      <c r="L76" s="55">
        <v>0</v>
      </c>
      <c r="M76" s="56">
        <v>0</v>
      </c>
      <c r="N76" s="3">
        <v>0.23764311175348746</v>
      </c>
      <c r="O76" s="3">
        <v>0.28043165457378438</v>
      </c>
      <c r="P76" s="4">
        <v>0.2627563873526898</v>
      </c>
      <c r="Q76" s="41"/>
      <c r="R76" s="57">
        <f t="shared" si="8"/>
        <v>51.330912138753291</v>
      </c>
      <c r="S76" s="57">
        <f t="shared" si="9"/>
        <v>60.573237387937432</v>
      </c>
      <c r="T76" s="57">
        <f t="shared" si="10"/>
        <v>56.755379668180993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13368.400383132101</v>
      </c>
      <c r="F77" s="55">
        <v>19871.322092753573</v>
      </c>
      <c r="G77" s="56">
        <v>33239.722475885676</v>
      </c>
      <c r="H77" s="54">
        <v>225</v>
      </c>
      <c r="I77" s="55">
        <v>314</v>
      </c>
      <c r="J77" s="56">
        <v>539</v>
      </c>
      <c r="K77" s="54">
        <v>0</v>
      </c>
      <c r="L77" s="55">
        <v>0</v>
      </c>
      <c r="M77" s="56">
        <v>0</v>
      </c>
      <c r="N77" s="3">
        <v>0.27506996673111317</v>
      </c>
      <c r="O77" s="3">
        <v>0.29298363547938155</v>
      </c>
      <c r="P77" s="4">
        <v>0.28550575891470553</v>
      </c>
      <c r="Q77" s="41"/>
      <c r="R77" s="57">
        <f t="shared" si="8"/>
        <v>59.415112813920445</v>
      </c>
      <c r="S77" s="57">
        <f t="shared" si="9"/>
        <v>63.284465263546409</v>
      </c>
      <c r="T77" s="57">
        <f t="shared" si="10"/>
        <v>61.669243925576396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14398.701092798454</v>
      </c>
      <c r="F78" s="55">
        <v>17179.44569939858</v>
      </c>
      <c r="G78" s="56">
        <v>31578.146792197032</v>
      </c>
      <c r="H78" s="54">
        <v>257</v>
      </c>
      <c r="I78" s="55">
        <v>308</v>
      </c>
      <c r="J78" s="56">
        <v>565</v>
      </c>
      <c r="K78" s="54">
        <v>0</v>
      </c>
      <c r="L78" s="55">
        <v>0</v>
      </c>
      <c r="M78" s="56">
        <v>0</v>
      </c>
      <c r="N78" s="3">
        <v>0.25937997356965076</v>
      </c>
      <c r="O78" s="3">
        <v>0.25822880139788629</v>
      </c>
      <c r="P78" s="4">
        <v>0.25875243192557384</v>
      </c>
      <c r="Q78" s="41"/>
      <c r="R78" s="57">
        <f t="shared" si="8"/>
        <v>56.026074291044566</v>
      </c>
      <c r="S78" s="57">
        <f t="shared" si="9"/>
        <v>55.777421101943446</v>
      </c>
      <c r="T78" s="57">
        <f t="shared" si="10"/>
        <v>55.89052529592395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13504.266273859412</v>
      </c>
      <c r="F79" s="55">
        <v>16570.929932363233</v>
      </c>
      <c r="G79" s="56">
        <v>30075.196206222645</v>
      </c>
      <c r="H79" s="54">
        <v>257</v>
      </c>
      <c r="I79" s="55">
        <v>280</v>
      </c>
      <c r="J79" s="56">
        <v>537</v>
      </c>
      <c r="K79" s="54">
        <v>0</v>
      </c>
      <c r="L79" s="55">
        <v>0</v>
      </c>
      <c r="M79" s="56">
        <v>0</v>
      </c>
      <c r="N79" s="3">
        <v>0.24326751466096361</v>
      </c>
      <c r="O79" s="3">
        <v>0.27399024359066193</v>
      </c>
      <c r="P79" s="4">
        <v>0.25928681466155118</v>
      </c>
      <c r="Q79" s="41"/>
      <c r="R79" s="57">
        <f t="shared" si="8"/>
        <v>52.545783166768139</v>
      </c>
      <c r="S79" s="57">
        <f t="shared" si="9"/>
        <v>59.181892615582974</v>
      </c>
      <c r="T79" s="57">
        <f t="shared" si="10"/>
        <v>56.005951966895054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10738.906519580863</v>
      </c>
      <c r="F80" s="55">
        <v>14141.888505661309</v>
      </c>
      <c r="G80" s="56">
        <v>24880.795025242172</v>
      </c>
      <c r="H80" s="54">
        <v>259</v>
      </c>
      <c r="I80" s="55">
        <v>293</v>
      </c>
      <c r="J80" s="56">
        <v>552</v>
      </c>
      <c r="K80" s="54">
        <v>0</v>
      </c>
      <c r="L80" s="55">
        <v>0</v>
      </c>
      <c r="M80" s="56">
        <v>0</v>
      </c>
      <c r="N80" s="3">
        <v>0.19195814599565392</v>
      </c>
      <c r="O80" s="3">
        <v>0.22345292165436273</v>
      </c>
      <c r="P80" s="4">
        <v>0.20867548162609176</v>
      </c>
      <c r="Q80" s="41"/>
      <c r="R80" s="57">
        <f t="shared" si="8"/>
        <v>41.462959535061252</v>
      </c>
      <c r="S80" s="57">
        <f t="shared" si="9"/>
        <v>48.265831077342348</v>
      </c>
      <c r="T80" s="57">
        <f t="shared" si="10"/>
        <v>45.07390403123582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9151.4774642425582</v>
      </c>
      <c r="F81" s="55">
        <v>13254.725222434319</v>
      </c>
      <c r="G81" s="56">
        <v>22406.202686676879</v>
      </c>
      <c r="H81" s="54">
        <v>244</v>
      </c>
      <c r="I81" s="55">
        <v>295</v>
      </c>
      <c r="J81" s="56">
        <v>539</v>
      </c>
      <c r="K81" s="54">
        <v>0</v>
      </c>
      <c r="L81" s="55">
        <v>0</v>
      </c>
      <c r="M81" s="56">
        <v>0</v>
      </c>
      <c r="N81" s="3">
        <v>0.17363914435797204</v>
      </c>
      <c r="O81" s="3">
        <v>0.20801514787247832</v>
      </c>
      <c r="P81" s="4">
        <v>0.19245346910153302</v>
      </c>
      <c r="Q81" s="41"/>
      <c r="R81" s="57">
        <f t="shared" si="8"/>
        <v>37.506055181321962</v>
      </c>
      <c r="S81" s="57">
        <f t="shared" si="9"/>
        <v>44.931271940455318</v>
      </c>
      <c r="T81" s="57">
        <f t="shared" si="10"/>
        <v>41.569949325931127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7761.5394804479165</v>
      </c>
      <c r="F82" s="55">
        <v>12815.304424803959</v>
      </c>
      <c r="G82" s="56">
        <v>20576.843905251873</v>
      </c>
      <c r="H82" s="54">
        <v>249</v>
      </c>
      <c r="I82" s="55">
        <v>275</v>
      </c>
      <c r="J82" s="56">
        <v>524</v>
      </c>
      <c r="K82" s="54">
        <v>0</v>
      </c>
      <c r="L82" s="55">
        <v>0</v>
      </c>
      <c r="M82" s="56">
        <v>0</v>
      </c>
      <c r="N82" s="3">
        <v>0.14430945040249732</v>
      </c>
      <c r="O82" s="3">
        <v>0.2157458657374404</v>
      </c>
      <c r="P82" s="4">
        <v>0.18179993554965254</v>
      </c>
      <c r="Q82" s="41"/>
      <c r="R82" s="57">
        <f t="shared" si="8"/>
        <v>31.170841286939424</v>
      </c>
      <c r="S82" s="57">
        <f t="shared" si="9"/>
        <v>46.601106999287126</v>
      </c>
      <c r="T82" s="57">
        <f t="shared" si="10"/>
        <v>39.268786078724951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6135.206991119232</v>
      </c>
      <c r="F83" s="55">
        <v>9426.3297296588462</v>
      </c>
      <c r="G83" s="56">
        <v>15561.536720778078</v>
      </c>
      <c r="H83" s="54">
        <v>235</v>
      </c>
      <c r="I83" s="55">
        <v>257</v>
      </c>
      <c r="J83" s="56">
        <v>492</v>
      </c>
      <c r="K83" s="54">
        <v>0</v>
      </c>
      <c r="L83" s="55">
        <v>0</v>
      </c>
      <c r="M83" s="56">
        <v>0</v>
      </c>
      <c r="N83" s="3">
        <v>0.12086696199998487</v>
      </c>
      <c r="O83" s="3">
        <v>0.16980706387193484</v>
      </c>
      <c r="P83" s="4">
        <v>0.14643120220545466</v>
      </c>
      <c r="Q83" s="41"/>
      <c r="R83" s="57">
        <f t="shared" si="8"/>
        <v>26.107263791996733</v>
      </c>
      <c r="S83" s="57">
        <f t="shared" si="9"/>
        <v>36.678325796337923</v>
      </c>
      <c r="T83" s="57">
        <f t="shared" si="10"/>
        <v>31.629139676378209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3534.5494542169254</v>
      </c>
      <c r="F84" s="60">
        <v>4039.9999999773286</v>
      </c>
      <c r="G84" s="61">
        <v>7574.5494541942535</v>
      </c>
      <c r="H84" s="66">
        <v>237</v>
      </c>
      <c r="I84" s="60">
        <v>257</v>
      </c>
      <c r="J84" s="61">
        <v>494</v>
      </c>
      <c r="K84" s="66">
        <v>0</v>
      </c>
      <c r="L84" s="60">
        <v>0</v>
      </c>
      <c r="M84" s="61">
        <v>0</v>
      </c>
      <c r="N84" s="6">
        <v>6.9044957302252796E-2</v>
      </c>
      <c r="O84" s="6">
        <v>7.2777057212446469E-2</v>
      </c>
      <c r="P84" s="7">
        <v>7.0986555838527643E-2</v>
      </c>
      <c r="Q84" s="41"/>
      <c r="R84" s="57">
        <f t="shared" si="8"/>
        <v>14.913710777286605</v>
      </c>
      <c r="S84" s="57">
        <f t="shared" si="9"/>
        <v>15.719844357888437</v>
      </c>
      <c r="T84" s="57">
        <f t="shared" si="10"/>
        <v>15.333096061121971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766.8346665574752</v>
      </c>
      <c r="F85" s="55">
        <v>2119.0117176928497</v>
      </c>
      <c r="G85" s="64">
        <v>2885.8463842503252</v>
      </c>
      <c r="H85" s="68">
        <v>133</v>
      </c>
      <c r="I85" s="63">
        <v>79</v>
      </c>
      <c r="J85" s="64">
        <v>212</v>
      </c>
      <c r="K85" s="68">
        <v>0</v>
      </c>
      <c r="L85" s="63">
        <v>0</v>
      </c>
      <c r="M85" s="64">
        <v>0</v>
      </c>
      <c r="N85" s="3">
        <v>2.6692936040012365E-2</v>
      </c>
      <c r="O85" s="3">
        <v>0.12418024599700245</v>
      </c>
      <c r="P85" s="4">
        <v>6.3020754373041693E-2</v>
      </c>
      <c r="Q85" s="41"/>
      <c r="R85" s="57">
        <f t="shared" si="8"/>
        <v>5.7656741846426707</v>
      </c>
      <c r="S85" s="57">
        <f t="shared" si="9"/>
        <v>26.822933135352528</v>
      </c>
      <c r="T85" s="57">
        <f t="shared" si="10"/>
        <v>13.612482944577005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644.47729061834343</v>
      </c>
      <c r="F86" s="60">
        <v>1920.0000000008645</v>
      </c>
      <c r="G86" s="61">
        <v>2564.4772906192079</v>
      </c>
      <c r="H86" s="69">
        <v>134</v>
      </c>
      <c r="I86" s="60">
        <v>79</v>
      </c>
      <c r="J86" s="61">
        <v>213</v>
      </c>
      <c r="K86" s="69">
        <v>0</v>
      </c>
      <c r="L86" s="60">
        <v>0</v>
      </c>
      <c r="M86" s="61">
        <v>0</v>
      </c>
      <c r="N86" s="6">
        <v>2.2266351942314241E-2</v>
      </c>
      <c r="O86" s="6">
        <v>0.11251758087206191</v>
      </c>
      <c r="P86" s="7">
        <v>5.5739812437384975E-2</v>
      </c>
      <c r="Q86" s="41"/>
      <c r="R86" s="57">
        <f t="shared" si="8"/>
        <v>4.8095320195398763</v>
      </c>
      <c r="S86" s="57">
        <f t="shared" si="9"/>
        <v>24.303797468365374</v>
      </c>
      <c r="T86" s="57">
        <f t="shared" si="10"/>
        <v>12.039799486475154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771078.54407155327</v>
      </c>
    </row>
    <row r="91" spans="2:20" x14ac:dyDescent="0.25">
      <c r="C91" t="s">
        <v>109</v>
      </c>
      <c r="D91" s="75">
        <f>SUMPRODUCT(((((J5:J86)*216)+((M5:M86)*248))*((D5:D86))/1000))</f>
        <v>5528715.8400000017</v>
      </c>
    </row>
    <row r="92" spans="2:20" x14ac:dyDescent="0.25">
      <c r="C92" t="s">
        <v>108</v>
      </c>
      <c r="D92" s="39">
        <f>+D90/D91</f>
        <v>0.13946792824706886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7" zoomScale="84" zoomScaleNormal="84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+'[1]21'!$G$176</f>
        <v>0.14637618176459774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77.999999999632294</v>
      </c>
      <c r="F5" s="55">
        <v>449.67163292032217</v>
      </c>
      <c r="G5" s="56">
        <v>527.6716329199545</v>
      </c>
      <c r="H5" s="55">
        <v>40</v>
      </c>
      <c r="I5" s="55">
        <v>73</v>
      </c>
      <c r="J5" s="56">
        <v>113</v>
      </c>
      <c r="K5" s="55">
        <v>0</v>
      </c>
      <c r="L5" s="55">
        <v>0</v>
      </c>
      <c r="M5" s="56">
        <v>0</v>
      </c>
      <c r="N5" s="32">
        <v>9.027777777735219E-3</v>
      </c>
      <c r="O5" s="32">
        <v>2.8517987881806327E-2</v>
      </c>
      <c r="P5" s="33">
        <v>2.1618798464436026E-2</v>
      </c>
      <c r="Q5" s="41"/>
      <c r="R5" s="57">
        <f>+E5/(H5+K5)</f>
        <v>1.9499999999908073</v>
      </c>
      <c r="S5" s="57">
        <f t="shared" ref="S5" si="0">+F5/(I5+L5)</f>
        <v>6.1598853824701667</v>
      </c>
      <c r="T5" s="57">
        <f t="shared" ref="T5" si="1">+G5/(J5+M5)</f>
        <v>4.669660468318181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129.37421794355674</v>
      </c>
      <c r="F6" s="55">
        <v>823.79029769624196</v>
      </c>
      <c r="G6" s="56">
        <v>953.16451563979876</v>
      </c>
      <c r="H6" s="55">
        <v>40</v>
      </c>
      <c r="I6" s="55">
        <v>79</v>
      </c>
      <c r="J6" s="56">
        <v>119</v>
      </c>
      <c r="K6" s="55">
        <v>0</v>
      </c>
      <c r="L6" s="55">
        <v>0</v>
      </c>
      <c r="M6" s="56">
        <v>0</v>
      </c>
      <c r="N6" s="32">
        <v>1.497386781754129E-2</v>
      </c>
      <c r="O6" s="32">
        <v>4.8276505959695383E-2</v>
      </c>
      <c r="P6" s="33">
        <v>3.7082341878299049E-2</v>
      </c>
      <c r="Q6" s="41"/>
      <c r="R6" s="57">
        <f t="shared" ref="R6:R70" si="2">+E6/(H6+K6)</f>
        <v>3.2343554485889188</v>
      </c>
      <c r="S6" s="57">
        <f t="shared" ref="S6:S70" si="3">+F6/(I6+L6)</f>
        <v>10.427725287294201</v>
      </c>
      <c r="T6" s="57">
        <f t="shared" ref="T6:T70" si="4">+G6/(J6+M6)</f>
        <v>8.0097858457125941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188.96577825113775</v>
      </c>
      <c r="F7" s="55">
        <v>1020.3120977696744</v>
      </c>
      <c r="G7" s="56">
        <v>1209.2778760208121</v>
      </c>
      <c r="H7" s="55">
        <v>39</v>
      </c>
      <c r="I7" s="55">
        <v>69</v>
      </c>
      <c r="J7" s="56">
        <v>108</v>
      </c>
      <c r="K7" s="55">
        <v>0</v>
      </c>
      <c r="L7" s="55">
        <v>0</v>
      </c>
      <c r="M7" s="56">
        <v>0</v>
      </c>
      <c r="N7" s="32">
        <v>2.2431835025063837E-2</v>
      </c>
      <c r="O7" s="32">
        <v>6.8458943758029689E-2</v>
      </c>
      <c r="P7" s="33">
        <v>5.1838043382236458E-2</v>
      </c>
      <c r="Q7" s="41"/>
      <c r="R7" s="57">
        <f t="shared" si="2"/>
        <v>4.8452763654137883</v>
      </c>
      <c r="S7" s="57">
        <f t="shared" si="3"/>
        <v>14.787131851734411</v>
      </c>
      <c r="T7" s="57">
        <f t="shared" si="4"/>
        <v>11.197017370563074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237.98129436026784</v>
      </c>
      <c r="F8" s="55">
        <v>1183.1668111832951</v>
      </c>
      <c r="G8" s="56">
        <v>1421.1481055435629</v>
      </c>
      <c r="H8" s="55">
        <v>39</v>
      </c>
      <c r="I8" s="55">
        <v>63</v>
      </c>
      <c r="J8" s="56">
        <v>102</v>
      </c>
      <c r="K8" s="55">
        <v>0</v>
      </c>
      <c r="L8" s="55">
        <v>0</v>
      </c>
      <c r="M8" s="56">
        <v>0</v>
      </c>
      <c r="N8" s="32">
        <v>2.8250391068407862E-2</v>
      </c>
      <c r="O8" s="32">
        <v>8.6946414696009333E-2</v>
      </c>
      <c r="P8" s="33">
        <v>6.4503817426632304E-2</v>
      </c>
      <c r="Q8" s="41"/>
      <c r="R8" s="57">
        <f t="shared" si="2"/>
        <v>6.1020844707760986</v>
      </c>
      <c r="S8" s="57">
        <f t="shared" si="3"/>
        <v>18.780425574338018</v>
      </c>
      <c r="T8" s="57">
        <f t="shared" si="4"/>
        <v>13.932824564152577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324.81943800235558</v>
      </c>
      <c r="F9" s="55">
        <v>1512.8715688600291</v>
      </c>
      <c r="G9" s="56">
        <v>1837.6910068623847</v>
      </c>
      <c r="H9" s="55">
        <v>39</v>
      </c>
      <c r="I9" s="55">
        <v>59</v>
      </c>
      <c r="J9" s="56">
        <v>98</v>
      </c>
      <c r="K9" s="55">
        <v>0</v>
      </c>
      <c r="L9" s="55">
        <v>0</v>
      </c>
      <c r="M9" s="56">
        <v>0</v>
      </c>
      <c r="N9" s="32">
        <v>3.8558812678342304E-2</v>
      </c>
      <c r="O9" s="32">
        <v>0.11871245832235006</v>
      </c>
      <c r="P9" s="33">
        <v>8.6814578933408201E-2</v>
      </c>
      <c r="Q9" s="41"/>
      <c r="R9" s="57">
        <f t="shared" si="2"/>
        <v>8.3287035385219372</v>
      </c>
      <c r="S9" s="57">
        <f t="shared" si="3"/>
        <v>25.641890997627613</v>
      </c>
      <c r="T9" s="57">
        <f t="shared" si="4"/>
        <v>18.751949049616172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370.01414909948164</v>
      </c>
      <c r="F10" s="55">
        <v>1700.2697158320152</v>
      </c>
      <c r="G10" s="56">
        <v>2070.2838649314967</v>
      </c>
      <c r="H10" s="55">
        <v>39</v>
      </c>
      <c r="I10" s="55">
        <v>59</v>
      </c>
      <c r="J10" s="56">
        <v>98</v>
      </c>
      <c r="K10" s="55">
        <v>0</v>
      </c>
      <c r="L10" s="55">
        <v>0</v>
      </c>
      <c r="M10" s="56">
        <v>0</v>
      </c>
      <c r="N10" s="32">
        <v>4.392380687315784E-2</v>
      </c>
      <c r="O10" s="32">
        <v>0.13341727211487878</v>
      </c>
      <c r="P10" s="33">
        <v>9.780252574317351E-2</v>
      </c>
      <c r="Q10" s="41"/>
      <c r="R10" s="57">
        <f t="shared" si="2"/>
        <v>9.4875422846020943</v>
      </c>
      <c r="S10" s="57">
        <f t="shared" si="3"/>
        <v>28.818130776813817</v>
      </c>
      <c r="T10" s="57">
        <f t="shared" si="4"/>
        <v>21.125345560525478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829.2640612838411</v>
      </c>
      <c r="F11" s="55">
        <v>2045.7313630339224</v>
      </c>
      <c r="G11" s="56">
        <v>2874.9954243177635</v>
      </c>
      <c r="H11" s="55">
        <v>38</v>
      </c>
      <c r="I11" s="55">
        <v>59</v>
      </c>
      <c r="J11" s="56">
        <v>97</v>
      </c>
      <c r="K11" s="55">
        <v>0</v>
      </c>
      <c r="L11" s="55">
        <v>0</v>
      </c>
      <c r="M11" s="56">
        <v>0</v>
      </c>
      <c r="N11" s="32">
        <v>0.10103119655017558</v>
      </c>
      <c r="O11" s="32">
        <v>0.16052505987397384</v>
      </c>
      <c r="P11" s="33">
        <v>0.13721818558217658</v>
      </c>
      <c r="Q11" s="41"/>
      <c r="R11" s="57">
        <f t="shared" si="2"/>
        <v>21.822738454837925</v>
      </c>
      <c r="S11" s="57">
        <f t="shared" si="3"/>
        <v>34.673412932778348</v>
      </c>
      <c r="T11" s="57">
        <f t="shared" si="4"/>
        <v>29.639128085750141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841.02832489311197</v>
      </c>
      <c r="F12" s="55">
        <v>2075.4235981106431</v>
      </c>
      <c r="G12" s="56">
        <v>2916.4519230037549</v>
      </c>
      <c r="H12" s="55">
        <v>39</v>
      </c>
      <c r="I12" s="55">
        <v>59</v>
      </c>
      <c r="J12" s="56">
        <v>98</v>
      </c>
      <c r="K12" s="55">
        <v>0</v>
      </c>
      <c r="L12" s="55">
        <v>0</v>
      </c>
      <c r="M12" s="56">
        <v>0</v>
      </c>
      <c r="N12" s="32">
        <v>9.9837170571357076E-2</v>
      </c>
      <c r="O12" s="32">
        <v>0.16285495904823</v>
      </c>
      <c r="P12" s="33">
        <v>0.13777645138906627</v>
      </c>
      <c r="Q12" s="41"/>
      <c r="R12" s="57">
        <f t="shared" si="2"/>
        <v>21.564828843413128</v>
      </c>
      <c r="S12" s="57">
        <f t="shared" si="3"/>
        <v>35.176671154417676</v>
      </c>
      <c r="T12" s="57">
        <f t="shared" si="4"/>
        <v>29.759713500038316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854.8758697323135</v>
      </c>
      <c r="F13" s="55">
        <v>2122.6971808757698</v>
      </c>
      <c r="G13" s="56">
        <v>2977.5730506080836</v>
      </c>
      <c r="H13" s="55">
        <v>39</v>
      </c>
      <c r="I13" s="55">
        <v>52</v>
      </c>
      <c r="J13" s="56">
        <v>91</v>
      </c>
      <c r="K13" s="55">
        <v>0</v>
      </c>
      <c r="L13" s="55">
        <v>0</v>
      </c>
      <c r="M13" s="56">
        <v>0</v>
      </c>
      <c r="N13" s="32">
        <v>0.1014809911837979</v>
      </c>
      <c r="O13" s="32">
        <v>0.18898657237141825</v>
      </c>
      <c r="P13" s="33">
        <v>0.15148418043386669</v>
      </c>
      <c r="Q13" s="41"/>
      <c r="R13" s="57">
        <f t="shared" si="2"/>
        <v>21.919894095700347</v>
      </c>
      <c r="S13" s="57">
        <f t="shared" si="3"/>
        <v>40.821099632226343</v>
      </c>
      <c r="T13" s="57">
        <f t="shared" si="4"/>
        <v>32.720582973715203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921.23547802001576</v>
      </c>
      <c r="F14" s="55">
        <v>2474.0509498223055</v>
      </c>
      <c r="G14" s="56">
        <v>3395.2864278423212</v>
      </c>
      <c r="H14" s="55">
        <v>39</v>
      </c>
      <c r="I14" s="55">
        <v>46</v>
      </c>
      <c r="J14" s="56">
        <v>85</v>
      </c>
      <c r="K14" s="55">
        <v>0</v>
      </c>
      <c r="L14" s="55">
        <v>0</v>
      </c>
      <c r="M14" s="56">
        <v>0</v>
      </c>
      <c r="N14" s="32">
        <v>0.10935843756173026</v>
      </c>
      <c r="O14" s="32">
        <v>0.24899868657631899</v>
      </c>
      <c r="P14" s="33">
        <v>0.1849284546755077</v>
      </c>
      <c r="Q14" s="41"/>
      <c r="R14" s="57">
        <f t="shared" si="2"/>
        <v>23.621422513333737</v>
      </c>
      <c r="S14" s="57">
        <f t="shared" si="3"/>
        <v>53.783716300484905</v>
      </c>
      <c r="T14" s="57">
        <f t="shared" si="4"/>
        <v>39.94454620990966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2189.7002501210013</v>
      </c>
      <c r="F15" s="55">
        <v>3721.1510654319459</v>
      </c>
      <c r="G15" s="56">
        <v>5910.8513155529472</v>
      </c>
      <c r="H15" s="55">
        <v>78</v>
      </c>
      <c r="I15" s="55">
        <v>88</v>
      </c>
      <c r="J15" s="56">
        <v>166</v>
      </c>
      <c r="K15" s="55">
        <v>40</v>
      </c>
      <c r="L15" s="55">
        <v>78</v>
      </c>
      <c r="M15" s="56">
        <v>118</v>
      </c>
      <c r="N15" s="32">
        <v>8.1802908327891555E-2</v>
      </c>
      <c r="O15" s="32">
        <v>9.7026258485397004E-2</v>
      </c>
      <c r="P15" s="33">
        <v>9.0768601283061232E-2</v>
      </c>
      <c r="Q15" s="41"/>
      <c r="R15" s="57">
        <f t="shared" si="2"/>
        <v>18.556781780686453</v>
      </c>
      <c r="S15" s="57">
        <f t="shared" si="3"/>
        <v>22.416572683324976</v>
      </c>
      <c r="T15" s="57">
        <f t="shared" si="4"/>
        <v>20.812856744904742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4634.2218630401703</v>
      </c>
      <c r="F16" s="55">
        <v>6952.4958041071932</v>
      </c>
      <c r="G16" s="56">
        <v>11586.717667147364</v>
      </c>
      <c r="H16" s="55">
        <v>80</v>
      </c>
      <c r="I16" s="55">
        <v>84</v>
      </c>
      <c r="J16" s="56">
        <v>164</v>
      </c>
      <c r="K16" s="55">
        <v>79</v>
      </c>
      <c r="L16" s="55">
        <v>106</v>
      </c>
      <c r="M16" s="56">
        <v>185</v>
      </c>
      <c r="N16" s="32">
        <v>0.12568403837709294</v>
      </c>
      <c r="O16" s="32">
        <v>0.15647496858361526</v>
      </c>
      <c r="P16" s="33">
        <v>0.14251104087311037</v>
      </c>
      <c r="Q16" s="41"/>
      <c r="R16" s="57">
        <f t="shared" si="2"/>
        <v>29.146049453082831</v>
      </c>
      <c r="S16" s="57">
        <f t="shared" si="3"/>
        <v>36.59208317951154</v>
      </c>
      <c r="T16" s="57">
        <f t="shared" si="4"/>
        <v>33.199764089247459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4963.2695443240727</v>
      </c>
      <c r="F17" s="55">
        <v>7387.382790636274</v>
      </c>
      <c r="G17" s="56">
        <v>12350.652334960347</v>
      </c>
      <c r="H17" s="55">
        <v>92</v>
      </c>
      <c r="I17" s="55">
        <v>80</v>
      </c>
      <c r="J17" s="56">
        <v>172</v>
      </c>
      <c r="K17" s="55">
        <v>79</v>
      </c>
      <c r="L17" s="55">
        <v>121</v>
      </c>
      <c r="M17" s="56">
        <v>200</v>
      </c>
      <c r="N17" s="32">
        <v>0.12576701663095663</v>
      </c>
      <c r="O17" s="32">
        <v>0.15622108760438747</v>
      </c>
      <c r="P17" s="33">
        <v>0.14236734985891214</v>
      </c>
      <c r="Q17" s="41"/>
      <c r="R17" s="57">
        <f t="shared" si="2"/>
        <v>29.024968095462413</v>
      </c>
      <c r="S17" s="57">
        <f t="shared" si="3"/>
        <v>36.753148212120763</v>
      </c>
      <c r="T17" s="57">
        <f t="shared" si="4"/>
        <v>33.200678319785879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7002.1977048926237</v>
      </c>
      <c r="F18" s="55">
        <v>8870.5187289376172</v>
      </c>
      <c r="G18" s="56">
        <v>15872.716433830241</v>
      </c>
      <c r="H18" s="55">
        <v>79</v>
      </c>
      <c r="I18" s="55">
        <v>80</v>
      </c>
      <c r="J18" s="56">
        <v>159</v>
      </c>
      <c r="K18" s="55">
        <v>79</v>
      </c>
      <c r="L18" s="55">
        <v>118</v>
      </c>
      <c r="M18" s="56">
        <v>197</v>
      </c>
      <c r="N18" s="32">
        <v>0.19102459910772107</v>
      </c>
      <c r="O18" s="32">
        <v>0.19058350655159886</v>
      </c>
      <c r="P18" s="33">
        <v>0.19077784175276732</v>
      </c>
      <c r="Q18" s="41"/>
      <c r="R18" s="57">
        <f t="shared" si="2"/>
        <v>44.31770699299129</v>
      </c>
      <c r="S18" s="57">
        <f t="shared" si="3"/>
        <v>44.800599641099076</v>
      </c>
      <c r="T18" s="57">
        <f t="shared" si="4"/>
        <v>44.58628211750068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9670.6152852583764</v>
      </c>
      <c r="F19" s="55">
        <v>9980.7271390395781</v>
      </c>
      <c r="G19" s="56">
        <v>19651.342424297953</v>
      </c>
      <c r="H19" s="55">
        <v>79</v>
      </c>
      <c r="I19" s="55">
        <v>80</v>
      </c>
      <c r="J19" s="56">
        <v>159</v>
      </c>
      <c r="K19" s="55">
        <v>80</v>
      </c>
      <c r="L19" s="55">
        <v>109</v>
      </c>
      <c r="M19" s="56">
        <v>189</v>
      </c>
      <c r="N19" s="32">
        <v>0.26204788871825213</v>
      </c>
      <c r="O19" s="32">
        <v>0.22523756858276717</v>
      </c>
      <c r="P19" s="33">
        <v>0.24196392858916904</v>
      </c>
      <c r="Q19" s="41"/>
      <c r="R19" s="57">
        <f t="shared" si="2"/>
        <v>60.821479781499221</v>
      </c>
      <c r="S19" s="57">
        <f t="shared" si="3"/>
        <v>52.808080100738508</v>
      </c>
      <c r="T19" s="57">
        <f t="shared" si="4"/>
        <v>56.46937478246538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13798.282032056053</v>
      </c>
      <c r="F20" s="55">
        <v>14095.746235266028</v>
      </c>
      <c r="G20" s="56">
        <v>27894.028267322079</v>
      </c>
      <c r="H20" s="55">
        <v>118</v>
      </c>
      <c r="I20" s="55">
        <v>139</v>
      </c>
      <c r="J20" s="56">
        <v>257</v>
      </c>
      <c r="K20" s="55">
        <v>79</v>
      </c>
      <c r="L20" s="55">
        <v>101</v>
      </c>
      <c r="M20" s="56">
        <v>180</v>
      </c>
      <c r="N20" s="32">
        <v>0.30608433966406506</v>
      </c>
      <c r="O20" s="32">
        <v>0.25595123175599266</v>
      </c>
      <c r="P20" s="33">
        <v>0.27851693692908858</v>
      </c>
      <c r="Q20" s="41"/>
      <c r="R20" s="57">
        <f t="shared" si="2"/>
        <v>70.04204077185814</v>
      </c>
      <c r="S20" s="57">
        <f t="shared" si="3"/>
        <v>58.732275980275112</v>
      </c>
      <c r="T20" s="57">
        <f t="shared" si="4"/>
        <v>63.830728300508191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12466.303556870944</v>
      </c>
      <c r="F21" s="55">
        <v>14093.498762086585</v>
      </c>
      <c r="G21" s="56">
        <v>26559.802318957529</v>
      </c>
      <c r="H21" s="55">
        <v>118</v>
      </c>
      <c r="I21" s="55">
        <v>143</v>
      </c>
      <c r="J21" s="56">
        <v>261</v>
      </c>
      <c r="K21" s="55">
        <v>83</v>
      </c>
      <c r="L21" s="55">
        <v>99</v>
      </c>
      <c r="M21" s="56">
        <v>182</v>
      </c>
      <c r="N21" s="32">
        <v>0.27058307772336654</v>
      </c>
      <c r="O21" s="32">
        <v>0.2542117381328749</v>
      </c>
      <c r="P21" s="33">
        <v>0.26164199620692657</v>
      </c>
      <c r="Q21" s="41"/>
      <c r="R21" s="57">
        <f t="shared" si="2"/>
        <v>62.021410730701213</v>
      </c>
      <c r="S21" s="57">
        <f t="shared" si="3"/>
        <v>58.237598190440437</v>
      </c>
      <c r="T21" s="57">
        <f t="shared" si="4"/>
        <v>59.954407040536182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11958.877688078945</v>
      </c>
      <c r="F22" s="55">
        <v>12958.278645804496</v>
      </c>
      <c r="G22" s="56">
        <v>24917.156333883438</v>
      </c>
      <c r="H22" s="55">
        <v>118</v>
      </c>
      <c r="I22" s="55">
        <v>141</v>
      </c>
      <c r="J22" s="56">
        <v>259</v>
      </c>
      <c r="K22" s="55">
        <v>98</v>
      </c>
      <c r="L22" s="55">
        <v>99</v>
      </c>
      <c r="M22" s="56">
        <v>197</v>
      </c>
      <c r="N22" s="32">
        <v>0.24017668878693252</v>
      </c>
      <c r="O22" s="32">
        <v>0.23557080144350814</v>
      </c>
      <c r="P22" s="33">
        <v>0.23775912532331525</v>
      </c>
      <c r="Q22" s="41"/>
      <c r="R22" s="57">
        <f t="shared" si="2"/>
        <v>55.365174481846964</v>
      </c>
      <c r="S22" s="57">
        <f t="shared" si="3"/>
        <v>53.992827690852067</v>
      </c>
      <c r="T22" s="57">
        <f t="shared" si="4"/>
        <v>54.6428866971128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11451.415094312273</v>
      </c>
      <c r="F23" s="55">
        <v>9622.2591679028719</v>
      </c>
      <c r="G23" s="56">
        <v>21073.674262215143</v>
      </c>
      <c r="H23" s="55">
        <v>118</v>
      </c>
      <c r="I23" s="55">
        <v>139</v>
      </c>
      <c r="J23" s="56">
        <v>257</v>
      </c>
      <c r="K23" s="55">
        <v>86</v>
      </c>
      <c r="L23" s="55">
        <v>99</v>
      </c>
      <c r="M23" s="56">
        <v>185</v>
      </c>
      <c r="N23" s="32">
        <v>0.2446047311669573</v>
      </c>
      <c r="O23" s="32">
        <v>0.17630935150804147</v>
      </c>
      <c r="P23" s="33">
        <v>0.20784356026328649</v>
      </c>
      <c r="Q23" s="41"/>
      <c r="R23" s="57">
        <f t="shared" si="2"/>
        <v>56.134387717217024</v>
      </c>
      <c r="S23" s="57">
        <f t="shared" si="3"/>
        <v>40.4296603693398</v>
      </c>
      <c r="T23" s="57">
        <f t="shared" si="4"/>
        <v>47.677996068360052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10603.335678578333</v>
      </c>
      <c r="F24" s="55">
        <v>8876.5008717585188</v>
      </c>
      <c r="G24" s="56">
        <v>19479.836550336851</v>
      </c>
      <c r="H24" s="55">
        <v>117</v>
      </c>
      <c r="I24" s="55">
        <v>146</v>
      </c>
      <c r="J24" s="56">
        <v>263</v>
      </c>
      <c r="K24" s="55">
        <v>85</v>
      </c>
      <c r="L24" s="55">
        <v>99</v>
      </c>
      <c r="M24" s="56">
        <v>184</v>
      </c>
      <c r="N24" s="32">
        <v>0.22875681046294297</v>
      </c>
      <c r="O24" s="32">
        <v>0.15826024946082082</v>
      </c>
      <c r="P24" s="33">
        <v>0.19015849814854405</v>
      </c>
      <c r="Q24" s="41"/>
      <c r="R24" s="57">
        <f t="shared" si="2"/>
        <v>52.491760785041251</v>
      </c>
      <c r="S24" s="57">
        <f t="shared" si="3"/>
        <v>36.230615803095993</v>
      </c>
      <c r="T24" s="57">
        <f t="shared" si="4"/>
        <v>43.579052685317343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9890.4998725180594</v>
      </c>
      <c r="F25" s="55">
        <v>8772.8327971143772</v>
      </c>
      <c r="G25" s="56">
        <v>18663.332669632437</v>
      </c>
      <c r="H25" s="55">
        <v>119</v>
      </c>
      <c r="I25" s="55">
        <v>145</v>
      </c>
      <c r="J25" s="56">
        <v>264</v>
      </c>
      <c r="K25" s="55">
        <v>98</v>
      </c>
      <c r="L25" s="55">
        <v>99</v>
      </c>
      <c r="M25" s="56">
        <v>197</v>
      </c>
      <c r="N25" s="32">
        <v>0.19777835291389498</v>
      </c>
      <c r="O25" s="32">
        <v>0.15701662365969318</v>
      </c>
      <c r="P25" s="33">
        <v>0.17626872562932033</v>
      </c>
      <c r="Q25" s="41"/>
      <c r="R25" s="57">
        <f t="shared" si="2"/>
        <v>45.578340426350508</v>
      </c>
      <c r="S25" s="57">
        <f t="shared" si="3"/>
        <v>35.954232775058919</v>
      </c>
      <c r="T25" s="57">
        <f t="shared" si="4"/>
        <v>40.484452645623506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9422.3662524537267</v>
      </c>
      <c r="F26" s="55">
        <v>8438.7511664541598</v>
      </c>
      <c r="G26" s="56">
        <v>17861.117418907888</v>
      </c>
      <c r="H26" s="55">
        <v>122</v>
      </c>
      <c r="I26" s="55">
        <v>140</v>
      </c>
      <c r="J26" s="56">
        <v>262</v>
      </c>
      <c r="K26" s="55">
        <v>99</v>
      </c>
      <c r="L26" s="55">
        <v>99</v>
      </c>
      <c r="M26" s="56">
        <v>198</v>
      </c>
      <c r="N26" s="32">
        <v>0.18510070431505829</v>
      </c>
      <c r="O26" s="32">
        <v>0.15401429344528689</v>
      </c>
      <c r="P26" s="33">
        <v>0.16898574609169589</v>
      </c>
      <c r="Q26" s="41"/>
      <c r="R26" s="57">
        <f t="shared" si="2"/>
        <v>42.63514141381777</v>
      </c>
      <c r="S26" s="57">
        <f t="shared" si="3"/>
        <v>35.308582286419082</v>
      </c>
      <c r="T26" s="57">
        <f t="shared" si="4"/>
        <v>38.828516128060627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8805.106042426889</v>
      </c>
      <c r="F27" s="55">
        <v>5614.5211334829455</v>
      </c>
      <c r="G27" s="56">
        <v>14419.627175909834</v>
      </c>
      <c r="H27" s="55">
        <v>122</v>
      </c>
      <c r="I27" s="55">
        <v>139</v>
      </c>
      <c r="J27" s="56">
        <v>261</v>
      </c>
      <c r="K27" s="55">
        <v>98</v>
      </c>
      <c r="L27" s="55">
        <v>107</v>
      </c>
      <c r="M27" s="56">
        <v>205</v>
      </c>
      <c r="N27" s="32">
        <v>0.17382158169667739</v>
      </c>
      <c r="O27" s="32">
        <v>9.9266639559458011E-2</v>
      </c>
      <c r="P27" s="33">
        <v>0.13449137419703994</v>
      </c>
      <c r="Q27" s="41"/>
      <c r="R27" s="57">
        <f t="shared" si="2"/>
        <v>40.02320928375859</v>
      </c>
      <c r="S27" s="57">
        <f t="shared" si="3"/>
        <v>22.823256640174574</v>
      </c>
      <c r="T27" s="57">
        <f t="shared" si="4"/>
        <v>30.943405956888057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2405.7161171376247</v>
      </c>
      <c r="F28" s="55">
        <v>2079.6461292888275</v>
      </c>
      <c r="G28" s="56">
        <v>4485.3622464264517</v>
      </c>
      <c r="H28" s="55">
        <v>91</v>
      </c>
      <c r="I28" s="55">
        <v>79</v>
      </c>
      <c r="J28" s="56">
        <v>170</v>
      </c>
      <c r="K28" s="55">
        <v>0</v>
      </c>
      <c r="L28" s="55">
        <v>0</v>
      </c>
      <c r="M28" s="56">
        <v>0</v>
      </c>
      <c r="N28" s="32">
        <v>0.1223909298503065</v>
      </c>
      <c r="O28" s="32">
        <v>0.12187330809240668</v>
      </c>
      <c r="P28" s="33">
        <v>0.12215038797457657</v>
      </c>
      <c r="Q28" s="41"/>
      <c r="R28" s="57">
        <f t="shared" si="2"/>
        <v>26.436440847666205</v>
      </c>
      <c r="S28" s="57">
        <f t="shared" si="3"/>
        <v>26.324634547959842</v>
      </c>
      <c r="T28" s="57">
        <f t="shared" si="4"/>
        <v>26.384483802508541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2095.4733729476188</v>
      </c>
      <c r="F29" s="55">
        <v>2062.1044692082828</v>
      </c>
      <c r="G29" s="56">
        <v>4157.5778421559016</v>
      </c>
      <c r="H29" s="55">
        <v>90</v>
      </c>
      <c r="I29" s="55">
        <v>78</v>
      </c>
      <c r="J29" s="56">
        <v>168</v>
      </c>
      <c r="K29" s="55">
        <v>0</v>
      </c>
      <c r="L29" s="55">
        <v>0</v>
      </c>
      <c r="M29" s="56">
        <v>0</v>
      </c>
      <c r="N29" s="32">
        <v>0.10779184017220261</v>
      </c>
      <c r="O29" s="32">
        <v>0.12239461474408136</v>
      </c>
      <c r="P29" s="33">
        <v>0.11457169979486061</v>
      </c>
      <c r="Q29" s="41"/>
      <c r="R29" s="57">
        <f t="shared" si="2"/>
        <v>23.283037477195766</v>
      </c>
      <c r="S29" s="57">
        <f t="shared" si="3"/>
        <v>26.437236784721573</v>
      </c>
      <c r="T29" s="57">
        <f t="shared" si="4"/>
        <v>24.747487155689889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2001.1577442947819</v>
      </c>
      <c r="F30" s="55">
        <v>2034.3273107336731</v>
      </c>
      <c r="G30" s="56">
        <v>4035.485055028455</v>
      </c>
      <c r="H30" s="55">
        <v>96</v>
      </c>
      <c r="I30" s="55">
        <v>77</v>
      </c>
      <c r="J30" s="56">
        <v>173</v>
      </c>
      <c r="K30" s="55">
        <v>0</v>
      </c>
      <c r="L30" s="55">
        <v>0</v>
      </c>
      <c r="M30" s="56">
        <v>0</v>
      </c>
      <c r="N30" s="32">
        <v>9.6506449859894955E-2</v>
      </c>
      <c r="O30" s="32">
        <v>0.12231405187191396</v>
      </c>
      <c r="P30" s="33">
        <v>0.10799307040859706</v>
      </c>
      <c r="Q30" s="41"/>
      <c r="R30" s="57">
        <f t="shared" si="2"/>
        <v>20.84539316973731</v>
      </c>
      <c r="S30" s="57">
        <f t="shared" si="3"/>
        <v>26.419835204333417</v>
      </c>
      <c r="T30" s="57">
        <f t="shared" si="4"/>
        <v>23.326503208256966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1826.8627389531653</v>
      </c>
      <c r="F31" s="55">
        <v>1972.9477424315021</v>
      </c>
      <c r="G31" s="56">
        <v>3799.8104813846676</v>
      </c>
      <c r="H31" s="55">
        <v>100</v>
      </c>
      <c r="I31" s="55">
        <v>78</v>
      </c>
      <c r="J31" s="56">
        <v>178</v>
      </c>
      <c r="K31" s="55">
        <v>0</v>
      </c>
      <c r="L31" s="55">
        <v>0</v>
      </c>
      <c r="M31" s="56">
        <v>0</v>
      </c>
      <c r="N31" s="32">
        <v>8.4576978655239138E-2</v>
      </c>
      <c r="O31" s="32">
        <v>0.11710278623168935</v>
      </c>
      <c r="P31" s="33">
        <v>9.8829860626942045E-2</v>
      </c>
      <c r="Q31" s="41"/>
      <c r="R31" s="57">
        <f t="shared" si="2"/>
        <v>18.268627389531652</v>
      </c>
      <c r="S31" s="57">
        <f t="shared" si="3"/>
        <v>25.294201826044898</v>
      </c>
      <c r="T31" s="57">
        <f t="shared" si="4"/>
        <v>21.34724989541948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1665.4649404812519</v>
      </c>
      <c r="F32" s="55">
        <v>1737.8279212835948</v>
      </c>
      <c r="G32" s="56">
        <v>3403.2928617648467</v>
      </c>
      <c r="H32" s="55">
        <v>108</v>
      </c>
      <c r="I32" s="55">
        <v>79</v>
      </c>
      <c r="J32" s="56">
        <v>187</v>
      </c>
      <c r="K32" s="55">
        <v>0</v>
      </c>
      <c r="L32" s="55">
        <v>0</v>
      </c>
      <c r="M32" s="56">
        <v>0</v>
      </c>
      <c r="N32" s="32">
        <v>7.1393387366308805E-2</v>
      </c>
      <c r="O32" s="32">
        <v>0.10184176753888859</v>
      </c>
      <c r="P32" s="33">
        <v>8.4256606797505615E-2</v>
      </c>
      <c r="Q32" s="41"/>
      <c r="R32" s="57">
        <f t="shared" si="2"/>
        <v>15.420971671122702</v>
      </c>
      <c r="S32" s="57">
        <f t="shared" si="3"/>
        <v>21.997821788399936</v>
      </c>
      <c r="T32" s="57">
        <f t="shared" si="4"/>
        <v>18.199427068261212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1183.589992431301</v>
      </c>
      <c r="F33" s="55">
        <v>1214.9032521215552</v>
      </c>
      <c r="G33" s="56">
        <v>2398.4932445528561</v>
      </c>
      <c r="H33" s="55">
        <v>107</v>
      </c>
      <c r="I33" s="55">
        <v>79</v>
      </c>
      <c r="J33" s="56">
        <v>186</v>
      </c>
      <c r="K33" s="55">
        <v>0</v>
      </c>
      <c r="L33" s="55">
        <v>0</v>
      </c>
      <c r="M33" s="56">
        <v>0</v>
      </c>
      <c r="N33" s="32">
        <v>5.1211058862551964E-2</v>
      </c>
      <c r="O33" s="32">
        <v>7.119686193867529E-2</v>
      </c>
      <c r="P33" s="33">
        <v>5.969965264219574E-2</v>
      </c>
      <c r="Q33" s="41"/>
      <c r="R33" s="57">
        <f t="shared" si="2"/>
        <v>11.061588714311224</v>
      </c>
      <c r="S33" s="57">
        <f t="shared" si="3"/>
        <v>15.378522178753864</v>
      </c>
      <c r="T33" s="57">
        <f t="shared" si="4"/>
        <v>12.89512497071428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580.95624077161335</v>
      </c>
      <c r="F34" s="55">
        <v>486.88174409282277</v>
      </c>
      <c r="G34" s="56">
        <v>1067.8379848644361</v>
      </c>
      <c r="H34" s="55">
        <v>101</v>
      </c>
      <c r="I34" s="55">
        <v>79</v>
      </c>
      <c r="J34" s="56">
        <v>180</v>
      </c>
      <c r="K34" s="55">
        <v>0</v>
      </c>
      <c r="L34" s="55">
        <v>0</v>
      </c>
      <c r="M34" s="56">
        <v>0</v>
      </c>
      <c r="N34" s="32">
        <v>2.6629824017767388E-2</v>
      </c>
      <c r="O34" s="32">
        <v>2.8532685425036498E-2</v>
      </c>
      <c r="P34" s="33">
        <v>2.7464968746513274E-2</v>
      </c>
      <c r="Q34" s="41"/>
      <c r="R34" s="57">
        <f t="shared" si="2"/>
        <v>5.7520419878377558</v>
      </c>
      <c r="S34" s="57">
        <f t="shared" si="3"/>
        <v>6.1630600518078831</v>
      </c>
      <c r="T34" s="57">
        <f t="shared" si="4"/>
        <v>5.9324332492468672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302.27648936378927</v>
      </c>
      <c r="F35" s="55">
        <v>257.29736520515434</v>
      </c>
      <c r="G35" s="56">
        <v>559.5738545689436</v>
      </c>
      <c r="H35" s="55">
        <v>94</v>
      </c>
      <c r="I35" s="55">
        <v>81</v>
      </c>
      <c r="J35" s="56">
        <v>175</v>
      </c>
      <c r="K35" s="55">
        <v>0</v>
      </c>
      <c r="L35" s="55">
        <v>0</v>
      </c>
      <c r="M35" s="56">
        <v>0</v>
      </c>
      <c r="N35" s="32">
        <v>1.4887533952117281E-2</v>
      </c>
      <c r="O35" s="32">
        <v>1.4706067970116274E-2</v>
      </c>
      <c r="P35" s="33">
        <v>1.480354112616253E-2</v>
      </c>
      <c r="Q35" s="41"/>
      <c r="R35" s="57">
        <f t="shared" si="2"/>
        <v>3.2157073336573325</v>
      </c>
      <c r="S35" s="57">
        <f t="shared" si="3"/>
        <v>3.1765106815451154</v>
      </c>
      <c r="T35" s="57">
        <f t="shared" si="4"/>
        <v>3.1975648832511063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62.289989154376343</v>
      </c>
      <c r="F36" s="60">
        <v>46.99999999951612</v>
      </c>
      <c r="G36" s="61">
        <v>109.28998915389246</v>
      </c>
      <c r="H36" s="60">
        <v>92</v>
      </c>
      <c r="I36" s="60">
        <v>79</v>
      </c>
      <c r="J36" s="61">
        <v>171</v>
      </c>
      <c r="K36" s="60">
        <v>0</v>
      </c>
      <c r="L36" s="60">
        <v>0</v>
      </c>
      <c r="M36" s="61">
        <v>0</v>
      </c>
      <c r="N36" s="34">
        <v>3.1345606458522716E-3</v>
      </c>
      <c r="O36" s="34">
        <v>2.754336615067752E-3</v>
      </c>
      <c r="P36" s="35">
        <v>2.958901590694511E-3</v>
      </c>
      <c r="Q36" s="41"/>
      <c r="R36" s="57">
        <f t="shared" si="2"/>
        <v>0.67706509950409066</v>
      </c>
      <c r="S36" s="57">
        <f t="shared" si="3"/>
        <v>0.59493670885463446</v>
      </c>
      <c r="T36" s="57">
        <f t="shared" si="4"/>
        <v>0.63912274359001442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3477.8033726702101</v>
      </c>
      <c r="F37" s="55">
        <v>2634.2446674873859</v>
      </c>
      <c r="G37" s="64">
        <v>6112.048040157596</v>
      </c>
      <c r="H37" s="63">
        <v>51</v>
      </c>
      <c r="I37" s="63">
        <v>60</v>
      </c>
      <c r="J37" s="64">
        <v>111</v>
      </c>
      <c r="K37" s="63">
        <v>59</v>
      </c>
      <c r="L37" s="63">
        <v>60</v>
      </c>
      <c r="M37" s="64">
        <v>119</v>
      </c>
      <c r="N37" s="30">
        <v>0.13559744902800258</v>
      </c>
      <c r="O37" s="30">
        <v>9.4620857309173342E-2</v>
      </c>
      <c r="P37" s="31">
        <v>0.11426951914742739</v>
      </c>
      <c r="Q37" s="41"/>
      <c r="R37" s="57">
        <f t="shared" si="2"/>
        <v>31.616394297001911</v>
      </c>
      <c r="S37" s="57">
        <f t="shared" si="3"/>
        <v>21.952038895728215</v>
      </c>
      <c r="T37" s="57">
        <f t="shared" si="4"/>
        <v>26.574121913728678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3307.209227870223</v>
      </c>
      <c r="F38" s="55">
        <v>2578.9753736149787</v>
      </c>
      <c r="G38" s="56">
        <v>5886.1846014852017</v>
      </c>
      <c r="H38" s="55">
        <v>58</v>
      </c>
      <c r="I38" s="55">
        <v>59</v>
      </c>
      <c r="J38" s="56">
        <v>117</v>
      </c>
      <c r="K38" s="55">
        <v>62</v>
      </c>
      <c r="L38" s="55">
        <v>60</v>
      </c>
      <c r="M38" s="56">
        <v>122</v>
      </c>
      <c r="N38" s="32">
        <v>0.11852097290245925</v>
      </c>
      <c r="O38" s="32">
        <v>9.3359954156348776E-2</v>
      </c>
      <c r="P38" s="33">
        <v>0.10600390076151134</v>
      </c>
      <c r="Q38" s="41"/>
      <c r="R38" s="57">
        <f t="shared" si="2"/>
        <v>27.560076898918524</v>
      </c>
      <c r="S38" s="57">
        <f t="shared" si="3"/>
        <v>21.67206196315108</v>
      </c>
      <c r="T38" s="57">
        <f t="shared" si="4"/>
        <v>24.628387453912978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3192.8132180373791</v>
      </c>
      <c r="F39" s="55">
        <v>2510.9644280690873</v>
      </c>
      <c r="G39" s="56">
        <v>5703.7776461064659</v>
      </c>
      <c r="H39" s="55">
        <v>58</v>
      </c>
      <c r="I39" s="55">
        <v>59</v>
      </c>
      <c r="J39" s="56">
        <v>117</v>
      </c>
      <c r="K39" s="55">
        <v>69</v>
      </c>
      <c r="L39" s="55">
        <v>59</v>
      </c>
      <c r="M39" s="56">
        <v>128</v>
      </c>
      <c r="N39" s="32">
        <v>0.10771974419829214</v>
      </c>
      <c r="O39" s="32">
        <v>9.1721377413394478E-2</v>
      </c>
      <c r="P39" s="33">
        <v>0.10003819359664771</v>
      </c>
      <c r="Q39" s="41"/>
      <c r="R39" s="57">
        <f t="shared" si="2"/>
        <v>25.14026155934944</v>
      </c>
      <c r="S39" s="57">
        <f t="shared" si="3"/>
        <v>21.279359559907519</v>
      </c>
      <c r="T39" s="57">
        <f t="shared" si="4"/>
        <v>23.280725086148841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3166.0544652449294</v>
      </c>
      <c r="F40" s="55">
        <v>2497.9753610774674</v>
      </c>
      <c r="G40" s="56">
        <v>5664.0298263223967</v>
      </c>
      <c r="H40" s="55">
        <v>58</v>
      </c>
      <c r="I40" s="55">
        <v>43</v>
      </c>
      <c r="J40" s="56">
        <v>101</v>
      </c>
      <c r="K40" s="55">
        <v>69</v>
      </c>
      <c r="L40" s="55">
        <v>59</v>
      </c>
      <c r="M40" s="56">
        <v>128</v>
      </c>
      <c r="N40" s="32">
        <v>0.10681695226872231</v>
      </c>
      <c r="O40" s="32">
        <v>0.10443040807180047</v>
      </c>
      <c r="P40" s="33">
        <v>0.10575111699631062</v>
      </c>
      <c r="Q40" s="41"/>
      <c r="R40" s="57">
        <f t="shared" si="2"/>
        <v>24.929562718464009</v>
      </c>
      <c r="S40" s="57">
        <f t="shared" si="3"/>
        <v>24.489954520367327</v>
      </c>
      <c r="T40" s="57">
        <f t="shared" si="4"/>
        <v>24.733754700097801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3112.7734195447511</v>
      </c>
      <c r="F41" s="55">
        <v>2493.6643487289425</v>
      </c>
      <c r="G41" s="56">
        <v>5606.437768273694</v>
      </c>
      <c r="H41" s="55">
        <v>58</v>
      </c>
      <c r="I41" s="55">
        <v>40</v>
      </c>
      <c r="J41" s="56">
        <v>98</v>
      </c>
      <c r="K41" s="55">
        <v>60</v>
      </c>
      <c r="L41" s="55">
        <v>59</v>
      </c>
      <c r="M41" s="56">
        <v>119</v>
      </c>
      <c r="N41" s="32">
        <v>0.11357170970317977</v>
      </c>
      <c r="O41" s="32">
        <v>0.10715298851533785</v>
      </c>
      <c r="P41" s="33">
        <v>0.1106242653566238</v>
      </c>
      <c r="Q41" s="41"/>
      <c r="R41" s="57">
        <f t="shared" si="2"/>
        <v>26.379435758853823</v>
      </c>
      <c r="S41" s="57">
        <f t="shared" si="3"/>
        <v>25.188528775039824</v>
      </c>
      <c r="T41" s="57">
        <f t="shared" si="4"/>
        <v>25.836118747805042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2497.6916618429859</v>
      </c>
      <c r="F42" s="55">
        <v>1352.7033993380771</v>
      </c>
      <c r="G42" s="56">
        <v>3850.3950611810633</v>
      </c>
      <c r="H42" s="55">
        <v>0</v>
      </c>
      <c r="I42" s="55">
        <v>0</v>
      </c>
      <c r="J42" s="56">
        <v>0</v>
      </c>
      <c r="K42" s="55">
        <v>59</v>
      </c>
      <c r="L42" s="55">
        <v>59</v>
      </c>
      <c r="M42" s="56">
        <v>118</v>
      </c>
      <c r="N42" s="32">
        <v>0.17070063298544191</v>
      </c>
      <c r="O42" s="32">
        <v>9.2448291370836322E-2</v>
      </c>
      <c r="P42" s="33">
        <v>0.13157446217813912</v>
      </c>
      <c r="Q42" s="41"/>
      <c r="R42" s="57">
        <f t="shared" si="2"/>
        <v>42.333756980389595</v>
      </c>
      <c r="S42" s="57">
        <f t="shared" si="3"/>
        <v>22.92717625996741</v>
      </c>
      <c r="T42" s="57">
        <f t="shared" si="4"/>
        <v>32.630466620178503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2294.5175953708931</v>
      </c>
      <c r="F43" s="55">
        <v>1290.0277821468728</v>
      </c>
      <c r="G43" s="56">
        <v>3584.5453775177657</v>
      </c>
      <c r="H43" s="55">
        <v>0</v>
      </c>
      <c r="I43" s="55">
        <v>0</v>
      </c>
      <c r="J43" s="56">
        <v>0</v>
      </c>
      <c r="K43" s="55">
        <v>60</v>
      </c>
      <c r="L43" s="55">
        <v>59</v>
      </c>
      <c r="M43" s="56">
        <v>119</v>
      </c>
      <c r="N43" s="32">
        <v>0.15420145130180732</v>
      </c>
      <c r="O43" s="32">
        <v>8.8164829288331928E-2</v>
      </c>
      <c r="P43" s="33">
        <v>0.12146060509344557</v>
      </c>
      <c r="Q43" s="41"/>
      <c r="R43" s="57">
        <f t="shared" si="2"/>
        <v>38.241959922848217</v>
      </c>
      <c r="S43" s="57">
        <f t="shared" si="3"/>
        <v>21.86487766350632</v>
      </c>
      <c r="T43" s="57">
        <f t="shared" si="4"/>
        <v>30.122230063174502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2234.4715594741469</v>
      </c>
      <c r="F44" s="55">
        <v>1239.5344555080171</v>
      </c>
      <c r="G44" s="56">
        <v>3474.0060149821638</v>
      </c>
      <c r="H44" s="55">
        <v>0</v>
      </c>
      <c r="I44" s="55">
        <v>0</v>
      </c>
      <c r="J44" s="56">
        <v>0</v>
      </c>
      <c r="K44" s="55">
        <v>60</v>
      </c>
      <c r="L44" s="55">
        <v>59</v>
      </c>
      <c r="M44" s="56">
        <v>119</v>
      </c>
      <c r="N44" s="32">
        <v>0.150166099427026</v>
      </c>
      <c r="O44" s="32">
        <v>8.4713945838437471E-2</v>
      </c>
      <c r="P44" s="33">
        <v>0.11771503168142328</v>
      </c>
      <c r="Q44" s="41"/>
      <c r="R44" s="57">
        <f t="shared" si="2"/>
        <v>37.241192657902452</v>
      </c>
      <c r="S44" s="57">
        <f t="shared" si="3"/>
        <v>21.009058567932495</v>
      </c>
      <c r="T44" s="57">
        <f t="shared" si="4"/>
        <v>29.193327856992973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2183.6870257860455</v>
      </c>
      <c r="F45" s="55">
        <v>1241.9146679635955</v>
      </c>
      <c r="G45" s="56">
        <v>3425.6016937496411</v>
      </c>
      <c r="H45" s="55">
        <v>0</v>
      </c>
      <c r="I45" s="55">
        <v>0</v>
      </c>
      <c r="J45" s="56">
        <v>0</v>
      </c>
      <c r="K45" s="55">
        <v>60</v>
      </c>
      <c r="L45" s="55">
        <v>57</v>
      </c>
      <c r="M45" s="56">
        <v>117</v>
      </c>
      <c r="N45" s="32">
        <v>0.1467531603350837</v>
      </c>
      <c r="O45" s="32">
        <v>8.7854744479597874E-2</v>
      </c>
      <c r="P45" s="33">
        <v>0.11805906030292394</v>
      </c>
      <c r="Q45" s="41"/>
      <c r="R45" s="57">
        <f t="shared" si="2"/>
        <v>36.394783763100762</v>
      </c>
      <c r="S45" s="57">
        <f t="shared" si="3"/>
        <v>21.787976630940271</v>
      </c>
      <c r="T45" s="57">
        <f t="shared" si="4"/>
        <v>29.278646955125136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2157.6066774678902</v>
      </c>
      <c r="F46" s="55">
        <v>1252.3409584769606</v>
      </c>
      <c r="G46" s="56">
        <v>3409.9476359448508</v>
      </c>
      <c r="H46" s="55">
        <v>0</v>
      </c>
      <c r="I46" s="55">
        <v>0</v>
      </c>
      <c r="J46" s="56">
        <v>0</v>
      </c>
      <c r="K46" s="55">
        <v>61</v>
      </c>
      <c r="L46" s="55">
        <v>43</v>
      </c>
      <c r="M46" s="56">
        <v>104</v>
      </c>
      <c r="N46" s="32">
        <v>0.14262339221760248</v>
      </c>
      <c r="O46" s="32">
        <v>0.11743632393819961</v>
      </c>
      <c r="P46" s="33">
        <v>0.13220950821746474</v>
      </c>
      <c r="Q46" s="41"/>
      <c r="R46" s="57">
        <f t="shared" si="2"/>
        <v>35.370601269965412</v>
      </c>
      <c r="S46" s="57">
        <f t="shared" si="3"/>
        <v>29.124208336673505</v>
      </c>
      <c r="T46" s="57">
        <f t="shared" si="4"/>
        <v>32.787958037931261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2127.7790707550148</v>
      </c>
      <c r="F47" s="55">
        <v>1258.8481828442873</v>
      </c>
      <c r="G47" s="56">
        <v>3386.6272535993021</v>
      </c>
      <c r="H47" s="55">
        <v>0</v>
      </c>
      <c r="I47" s="55">
        <v>0</v>
      </c>
      <c r="J47" s="56">
        <v>0</v>
      </c>
      <c r="K47" s="55">
        <v>62</v>
      </c>
      <c r="L47" s="55">
        <v>41</v>
      </c>
      <c r="M47" s="56">
        <v>103</v>
      </c>
      <c r="N47" s="32">
        <v>0.13838313415420231</v>
      </c>
      <c r="O47" s="32">
        <v>0.12380489603110614</v>
      </c>
      <c r="P47" s="33">
        <v>0.13258014616345529</v>
      </c>
      <c r="Q47" s="41"/>
      <c r="R47" s="57">
        <f t="shared" si="2"/>
        <v>34.319017270242178</v>
      </c>
      <c r="S47" s="57">
        <f t="shared" si="3"/>
        <v>30.703614215714325</v>
      </c>
      <c r="T47" s="57">
        <f t="shared" si="4"/>
        <v>32.879876248536917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2026.598915688643</v>
      </c>
      <c r="F48" s="55">
        <v>890.25619620049713</v>
      </c>
      <c r="G48" s="56">
        <v>2916.8551118891401</v>
      </c>
      <c r="H48" s="55">
        <v>0</v>
      </c>
      <c r="I48" s="55">
        <v>0</v>
      </c>
      <c r="J48" s="56">
        <v>0</v>
      </c>
      <c r="K48" s="55">
        <v>62</v>
      </c>
      <c r="L48" s="55">
        <v>41</v>
      </c>
      <c r="M48" s="56">
        <v>103</v>
      </c>
      <c r="N48" s="32">
        <v>0.13180273905363182</v>
      </c>
      <c r="O48" s="32">
        <v>8.7554700649144099E-2</v>
      </c>
      <c r="P48" s="33">
        <v>0.1141894422130105</v>
      </c>
      <c r="Q48" s="41"/>
      <c r="R48" s="57">
        <f t="shared" ref="R48" si="5">+E48/(H48+K48)</f>
        <v>32.687079285300698</v>
      </c>
      <c r="S48" s="57">
        <f t="shared" ref="S48" si="6">+F48/(I48+L48)</f>
        <v>21.713565760987734</v>
      </c>
      <c r="T48" s="57">
        <f t="shared" ref="T48" si="7">+G48/(J48+M48)</f>
        <v>28.318981668826602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1888.8598797120396</v>
      </c>
      <c r="F49" s="55">
        <v>898.77841800621934</v>
      </c>
      <c r="G49" s="56">
        <v>2787.6382977182589</v>
      </c>
      <c r="H49" s="55">
        <v>0</v>
      </c>
      <c r="I49" s="55">
        <v>0</v>
      </c>
      <c r="J49" s="56">
        <v>0</v>
      </c>
      <c r="K49" s="55">
        <v>66</v>
      </c>
      <c r="L49" s="55">
        <v>41</v>
      </c>
      <c r="M49" s="56">
        <v>107</v>
      </c>
      <c r="N49" s="32">
        <v>0.11539955276833087</v>
      </c>
      <c r="O49" s="32">
        <v>8.8392842054112838E-2</v>
      </c>
      <c r="P49" s="33">
        <v>0.10505118698063984</v>
      </c>
      <c r="Q49" s="41"/>
      <c r="R49" s="57">
        <f t="shared" si="2"/>
        <v>28.619089086546055</v>
      </c>
      <c r="S49" s="57">
        <f t="shared" si="3"/>
        <v>21.921424829419983</v>
      </c>
      <c r="T49" s="57">
        <f t="shared" si="4"/>
        <v>26.05269437119868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1886.3253413608813</v>
      </c>
      <c r="F50" s="55">
        <v>887.02653996590482</v>
      </c>
      <c r="G50" s="56">
        <v>2773.351881326786</v>
      </c>
      <c r="H50" s="55">
        <v>0</v>
      </c>
      <c r="I50" s="55">
        <v>0</v>
      </c>
      <c r="J50" s="56">
        <v>0</v>
      </c>
      <c r="K50" s="55">
        <v>66</v>
      </c>
      <c r="L50" s="55">
        <v>41</v>
      </c>
      <c r="M50" s="56">
        <v>107</v>
      </c>
      <c r="N50" s="32">
        <v>0.11524470560611445</v>
      </c>
      <c r="O50" s="32">
        <v>8.7237071200423372E-2</v>
      </c>
      <c r="P50" s="33">
        <v>0.10451280831047581</v>
      </c>
      <c r="Q50" s="41"/>
      <c r="R50" s="57">
        <f t="shared" si="2"/>
        <v>28.580686990316384</v>
      </c>
      <c r="S50" s="57">
        <f t="shared" si="3"/>
        <v>21.634793657704996</v>
      </c>
      <c r="T50" s="57">
        <f t="shared" si="4"/>
        <v>25.919176460997999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1723.2064022198676</v>
      </c>
      <c r="F51" s="55">
        <v>832.49583578263764</v>
      </c>
      <c r="G51" s="56">
        <v>2555.7022380025055</v>
      </c>
      <c r="H51" s="55">
        <v>0</v>
      </c>
      <c r="I51" s="55">
        <v>0</v>
      </c>
      <c r="J51" s="56">
        <v>0</v>
      </c>
      <c r="K51" s="55">
        <v>71</v>
      </c>
      <c r="L51" s="55">
        <v>39</v>
      </c>
      <c r="M51" s="56">
        <v>110</v>
      </c>
      <c r="N51" s="32">
        <v>9.7864970594040646E-2</v>
      </c>
      <c r="O51" s="32">
        <v>8.6072770448990657E-2</v>
      </c>
      <c r="P51" s="33">
        <v>9.3684099633522935E-2</v>
      </c>
      <c r="Q51" s="41"/>
      <c r="R51" s="57">
        <f t="shared" si="2"/>
        <v>24.27051270732208</v>
      </c>
      <c r="S51" s="57">
        <f t="shared" si="3"/>
        <v>21.346047071349684</v>
      </c>
      <c r="T51" s="57">
        <f t="shared" si="4"/>
        <v>23.233656709113685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1721.5584308926918</v>
      </c>
      <c r="F52" s="55">
        <v>838.79874289805082</v>
      </c>
      <c r="G52" s="56">
        <v>2560.3571737907428</v>
      </c>
      <c r="H52" s="55">
        <v>0</v>
      </c>
      <c r="I52" s="55">
        <v>0</v>
      </c>
      <c r="J52" s="56">
        <v>0</v>
      </c>
      <c r="K52" s="55">
        <v>77</v>
      </c>
      <c r="L52" s="55">
        <v>41</v>
      </c>
      <c r="M52" s="56">
        <v>118</v>
      </c>
      <c r="N52" s="32">
        <v>9.0152829435101167E-2</v>
      </c>
      <c r="O52" s="32">
        <v>8.2493975501381864E-2</v>
      </c>
      <c r="P52" s="33">
        <v>8.7491702220842765E-2</v>
      </c>
      <c r="Q52" s="41"/>
      <c r="R52" s="57">
        <f t="shared" si="2"/>
        <v>22.357901699905089</v>
      </c>
      <c r="S52" s="57">
        <f t="shared" si="3"/>
        <v>20.458505924342703</v>
      </c>
      <c r="T52" s="57">
        <f t="shared" si="4"/>
        <v>21.697942150769006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1688.3882950019295</v>
      </c>
      <c r="F53" s="55">
        <v>843.7778681619983</v>
      </c>
      <c r="G53" s="56">
        <v>2532.1661631639276</v>
      </c>
      <c r="H53" s="55">
        <v>0</v>
      </c>
      <c r="I53" s="55">
        <v>0</v>
      </c>
      <c r="J53" s="56">
        <v>0</v>
      </c>
      <c r="K53" s="55">
        <v>80</v>
      </c>
      <c r="L53" s="55">
        <v>40</v>
      </c>
      <c r="M53" s="56">
        <v>120</v>
      </c>
      <c r="N53" s="32">
        <v>8.5100216481952096E-2</v>
      </c>
      <c r="O53" s="32">
        <v>8.5058252838911122E-2</v>
      </c>
      <c r="P53" s="33">
        <v>8.5086228600938424E-2</v>
      </c>
      <c r="Q53" s="41"/>
      <c r="R53" s="57">
        <f t="shared" si="2"/>
        <v>21.10485368752412</v>
      </c>
      <c r="S53" s="57">
        <f t="shared" si="3"/>
        <v>21.094446704049957</v>
      </c>
      <c r="T53" s="57">
        <f t="shared" si="4"/>
        <v>21.101384693032731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1600.3819432501209</v>
      </c>
      <c r="F54" s="55">
        <v>844.70300145923056</v>
      </c>
      <c r="G54" s="56">
        <v>2445.0849447093515</v>
      </c>
      <c r="H54" s="55">
        <v>0</v>
      </c>
      <c r="I54" s="55">
        <v>0</v>
      </c>
      <c r="J54" s="56">
        <v>0</v>
      </c>
      <c r="K54" s="55">
        <v>85</v>
      </c>
      <c r="L54" s="55">
        <v>39</v>
      </c>
      <c r="M54" s="56">
        <v>124</v>
      </c>
      <c r="N54" s="32">
        <v>7.5919447023250514E-2</v>
      </c>
      <c r="O54" s="32">
        <v>8.7334884352691336E-2</v>
      </c>
      <c r="P54" s="33">
        <v>7.9509786183316583E-2</v>
      </c>
      <c r="Q54" s="41"/>
      <c r="R54" s="57">
        <f t="shared" si="2"/>
        <v>18.828022861766129</v>
      </c>
      <c r="S54" s="57">
        <f t="shared" si="3"/>
        <v>21.659051319467451</v>
      </c>
      <c r="T54" s="57">
        <f t="shared" si="4"/>
        <v>19.718426973462513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1264.454135732761</v>
      </c>
      <c r="F55" s="55">
        <v>568.57268474963291</v>
      </c>
      <c r="G55" s="56">
        <v>1833.0268204823938</v>
      </c>
      <c r="H55" s="55">
        <v>0</v>
      </c>
      <c r="I55" s="55">
        <v>0</v>
      </c>
      <c r="J55" s="56">
        <v>0</v>
      </c>
      <c r="K55" s="55">
        <v>82</v>
      </c>
      <c r="L55" s="55">
        <v>39</v>
      </c>
      <c r="M55" s="56">
        <v>121</v>
      </c>
      <c r="N55" s="32">
        <v>6.2178114463648751E-2</v>
      </c>
      <c r="O55" s="32">
        <v>5.8785430598597282E-2</v>
      </c>
      <c r="P55" s="33">
        <v>6.1084604788136286E-2</v>
      </c>
      <c r="Q55" s="41"/>
      <c r="R55" s="57">
        <f t="shared" si="2"/>
        <v>15.420172386984889</v>
      </c>
      <c r="S55" s="57">
        <f t="shared" si="3"/>
        <v>14.578786788452126</v>
      </c>
      <c r="T55" s="57">
        <f t="shared" si="4"/>
        <v>15.1489819874578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1246.8093318686031</v>
      </c>
      <c r="F56" s="55">
        <v>468.44963844171184</v>
      </c>
      <c r="G56" s="56">
        <v>1715.2589703103149</v>
      </c>
      <c r="H56" s="55">
        <v>0</v>
      </c>
      <c r="I56" s="55">
        <v>0</v>
      </c>
      <c r="J56" s="56">
        <v>0</v>
      </c>
      <c r="K56" s="55">
        <v>82</v>
      </c>
      <c r="L56" s="55">
        <v>39</v>
      </c>
      <c r="M56" s="56">
        <v>121</v>
      </c>
      <c r="N56" s="32">
        <v>6.1310451016355384E-2</v>
      </c>
      <c r="O56" s="32">
        <v>4.8433585446827111E-2</v>
      </c>
      <c r="P56" s="33">
        <v>5.7160056328656186E-2</v>
      </c>
      <c r="Q56" s="41"/>
      <c r="R56" s="57">
        <f t="shared" si="2"/>
        <v>15.204991852056136</v>
      </c>
      <c r="S56" s="57">
        <f t="shared" si="3"/>
        <v>12.011529190813125</v>
      </c>
      <c r="T56" s="57">
        <f t="shared" si="4"/>
        <v>14.175693969506735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977.31661801147493</v>
      </c>
      <c r="F57" s="55">
        <v>384.65625833003753</v>
      </c>
      <c r="G57" s="56">
        <v>1361.9728763415123</v>
      </c>
      <c r="H57" s="55">
        <v>0</v>
      </c>
      <c r="I57" s="55">
        <v>0</v>
      </c>
      <c r="J57" s="56">
        <v>0</v>
      </c>
      <c r="K57" s="55">
        <v>81</v>
      </c>
      <c r="L57" s="55">
        <v>39</v>
      </c>
      <c r="M57" s="56">
        <v>120</v>
      </c>
      <c r="N57" s="32">
        <v>4.8651763142745663E-2</v>
      </c>
      <c r="O57" s="32">
        <v>3.977008460815111E-2</v>
      </c>
      <c r="P57" s="33">
        <v>4.576521761900243E-2</v>
      </c>
      <c r="Q57" s="41"/>
      <c r="R57" s="57">
        <f t="shared" si="2"/>
        <v>12.065637259400924</v>
      </c>
      <c r="S57" s="57">
        <f t="shared" si="3"/>
        <v>9.8629809828214743</v>
      </c>
      <c r="T57" s="57">
        <f t="shared" si="4"/>
        <v>11.349773969512603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896.69114632423282</v>
      </c>
      <c r="F58" s="60">
        <v>363.00000000015154</v>
      </c>
      <c r="G58" s="61">
        <v>1259.6911463243844</v>
      </c>
      <c r="H58" s="55">
        <v>0</v>
      </c>
      <c r="I58" s="55">
        <v>0</v>
      </c>
      <c r="J58" s="56">
        <v>0</v>
      </c>
      <c r="K58" s="55">
        <v>78</v>
      </c>
      <c r="L58" s="55">
        <v>39</v>
      </c>
      <c r="M58" s="56">
        <v>117</v>
      </c>
      <c r="N58" s="34">
        <v>4.6355001360847435E-2</v>
      </c>
      <c r="O58" s="34">
        <v>3.7531017369742715E-2</v>
      </c>
      <c r="P58" s="35">
        <v>4.3413673363812529E-2</v>
      </c>
      <c r="Q58" s="41"/>
      <c r="R58" s="57">
        <f t="shared" si="2"/>
        <v>11.496040337490165</v>
      </c>
      <c r="S58" s="57">
        <f t="shared" si="3"/>
        <v>9.3076923076961933</v>
      </c>
      <c r="T58" s="57">
        <f t="shared" si="4"/>
        <v>10.766590994225508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2331.3534864538451</v>
      </c>
      <c r="F59" s="55">
        <v>1295.7212690077622</v>
      </c>
      <c r="G59" s="56">
        <v>3627.0747554616073</v>
      </c>
      <c r="H59" s="65">
        <v>0</v>
      </c>
      <c r="I59" s="63">
        <v>0</v>
      </c>
      <c r="J59" s="64">
        <v>0</v>
      </c>
      <c r="K59" s="65">
        <v>39</v>
      </c>
      <c r="L59" s="63">
        <v>39</v>
      </c>
      <c r="M59" s="64">
        <v>78</v>
      </c>
      <c r="N59" s="30">
        <v>0.2410415101792644</v>
      </c>
      <c r="O59" s="30">
        <v>0.13396621888004159</v>
      </c>
      <c r="P59" s="31">
        <v>0.18750386452965298</v>
      </c>
      <c r="Q59" s="41"/>
      <c r="R59" s="57">
        <f t="shared" si="2"/>
        <v>59.778294524457564</v>
      </c>
      <c r="S59" s="57">
        <f t="shared" si="3"/>
        <v>33.223622282250311</v>
      </c>
      <c r="T59" s="57">
        <f t="shared" si="4"/>
        <v>46.500958403353941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2203.910732914977</v>
      </c>
      <c r="F60" s="55">
        <v>1246.0895489215911</v>
      </c>
      <c r="G60" s="56">
        <v>3450.0002818365683</v>
      </c>
      <c r="H60" s="54">
        <v>0</v>
      </c>
      <c r="I60" s="55">
        <v>0</v>
      </c>
      <c r="J60" s="56">
        <v>0</v>
      </c>
      <c r="K60" s="54">
        <v>39</v>
      </c>
      <c r="L60" s="55">
        <v>39</v>
      </c>
      <c r="M60" s="56">
        <v>78</v>
      </c>
      <c r="N60" s="32">
        <v>0.22786504682743766</v>
      </c>
      <c r="O60" s="32">
        <v>0.12883473417303465</v>
      </c>
      <c r="P60" s="33">
        <v>0.17834989050023617</v>
      </c>
      <c r="Q60" s="41"/>
      <c r="R60" s="57">
        <f t="shared" si="2"/>
        <v>56.510531613204535</v>
      </c>
      <c r="S60" s="57">
        <f t="shared" si="3"/>
        <v>31.951014074912592</v>
      </c>
      <c r="T60" s="57">
        <f t="shared" si="4"/>
        <v>44.230772844058571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2046.2309651666992</v>
      </c>
      <c r="F61" s="55">
        <v>1166.775320252066</v>
      </c>
      <c r="G61" s="56">
        <v>3213.0062854187654</v>
      </c>
      <c r="H61" s="54">
        <v>0</v>
      </c>
      <c r="I61" s="55">
        <v>0</v>
      </c>
      <c r="J61" s="56">
        <v>0</v>
      </c>
      <c r="K61" s="54">
        <v>39</v>
      </c>
      <c r="L61" s="55">
        <v>40</v>
      </c>
      <c r="M61" s="56">
        <v>79</v>
      </c>
      <c r="N61" s="32">
        <v>0.21156234131169346</v>
      </c>
      <c r="O61" s="32">
        <v>0.11761847986411955</v>
      </c>
      <c r="P61" s="33">
        <v>0.16399582918633959</v>
      </c>
      <c r="Q61" s="41"/>
      <c r="R61" s="57">
        <f t="shared" si="2"/>
        <v>52.46746064529998</v>
      </c>
      <c r="S61" s="57">
        <f t="shared" si="3"/>
        <v>29.169383006301651</v>
      </c>
      <c r="T61" s="57">
        <f t="shared" si="4"/>
        <v>40.670965638212223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1969.9177410440122</v>
      </c>
      <c r="F62" s="55">
        <v>1144.3323923228154</v>
      </c>
      <c r="G62" s="56">
        <v>3114.2501333668279</v>
      </c>
      <c r="H62" s="54">
        <v>0</v>
      </c>
      <c r="I62" s="55">
        <v>0</v>
      </c>
      <c r="J62" s="56">
        <v>0</v>
      </c>
      <c r="K62" s="54">
        <v>39</v>
      </c>
      <c r="L62" s="55">
        <v>40</v>
      </c>
      <c r="M62" s="56">
        <v>79</v>
      </c>
      <c r="N62" s="32">
        <v>0.20367222301943883</v>
      </c>
      <c r="O62" s="32">
        <v>0.11535608793576768</v>
      </c>
      <c r="P62" s="33">
        <v>0.15895519259732685</v>
      </c>
      <c r="Q62" s="41"/>
      <c r="R62" s="57">
        <f t="shared" si="2"/>
        <v>50.510711308820824</v>
      </c>
      <c r="S62" s="57">
        <f t="shared" si="3"/>
        <v>28.608309808070384</v>
      </c>
      <c r="T62" s="57">
        <f t="shared" si="4"/>
        <v>39.420887764137063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1858.1906590514777</v>
      </c>
      <c r="F63" s="55">
        <v>1127.9491020796427</v>
      </c>
      <c r="G63" s="56">
        <v>2986.1397611311204</v>
      </c>
      <c r="H63" s="54">
        <v>0</v>
      </c>
      <c r="I63" s="55">
        <v>0</v>
      </c>
      <c r="J63" s="56">
        <v>0</v>
      </c>
      <c r="K63" s="54">
        <v>40</v>
      </c>
      <c r="L63" s="55">
        <v>40</v>
      </c>
      <c r="M63" s="56">
        <v>80</v>
      </c>
      <c r="N63" s="32">
        <v>0.18731760675922154</v>
      </c>
      <c r="O63" s="32">
        <v>0.11370454658060913</v>
      </c>
      <c r="P63" s="33">
        <v>0.15051107666991534</v>
      </c>
      <c r="Q63" s="41"/>
      <c r="R63" s="57">
        <f t="shared" si="2"/>
        <v>46.454766476286942</v>
      </c>
      <c r="S63" s="57">
        <f t="shared" si="3"/>
        <v>28.198727551991066</v>
      </c>
      <c r="T63" s="57">
        <f t="shared" si="4"/>
        <v>37.326747014139002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1697.4801235834389</v>
      </c>
      <c r="F64" s="55">
        <v>1094.0300297745644</v>
      </c>
      <c r="G64" s="56">
        <v>2791.5101533580032</v>
      </c>
      <c r="H64" s="54">
        <v>0</v>
      </c>
      <c r="I64" s="55">
        <v>0</v>
      </c>
      <c r="J64" s="56">
        <v>0</v>
      </c>
      <c r="K64" s="54">
        <v>42</v>
      </c>
      <c r="L64" s="55">
        <v>49</v>
      </c>
      <c r="M64" s="56">
        <v>91</v>
      </c>
      <c r="N64" s="3">
        <v>0.16296852184940849</v>
      </c>
      <c r="O64" s="3">
        <v>9.0028804293496079E-2</v>
      </c>
      <c r="P64" s="4">
        <v>0.12369328931930181</v>
      </c>
      <c r="Q64" s="41"/>
      <c r="R64" s="57">
        <f t="shared" si="2"/>
        <v>40.416193418653307</v>
      </c>
      <c r="S64" s="57">
        <f t="shared" si="3"/>
        <v>22.327143464787028</v>
      </c>
      <c r="T64" s="57">
        <f t="shared" si="4"/>
        <v>30.675935751186849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1455.0323845488144</v>
      </c>
      <c r="F65" s="55">
        <v>1040.4996672438858</v>
      </c>
      <c r="G65" s="56">
        <v>2495.5320517927003</v>
      </c>
      <c r="H65" s="54">
        <v>0</v>
      </c>
      <c r="I65" s="55">
        <v>0</v>
      </c>
      <c r="J65" s="56">
        <v>0</v>
      </c>
      <c r="K65" s="54">
        <v>59</v>
      </c>
      <c r="L65" s="55">
        <v>40</v>
      </c>
      <c r="M65" s="56">
        <v>99</v>
      </c>
      <c r="N65" s="3">
        <v>9.9441797741171026E-2</v>
      </c>
      <c r="O65" s="3">
        <v>0.10488907935926269</v>
      </c>
      <c r="P65" s="4">
        <v>0.10164271960706664</v>
      </c>
      <c r="Q65" s="41"/>
      <c r="R65" s="57">
        <f t="shared" si="2"/>
        <v>24.661565839810415</v>
      </c>
      <c r="S65" s="57">
        <f t="shared" si="3"/>
        <v>26.012491681097146</v>
      </c>
      <c r="T65" s="57">
        <f t="shared" si="4"/>
        <v>25.207394462552529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619.53394855726367</v>
      </c>
      <c r="F66" s="55">
        <v>647.54121675587419</v>
      </c>
      <c r="G66" s="56">
        <v>1267.0751653131379</v>
      </c>
      <c r="H66" s="54">
        <v>0</v>
      </c>
      <c r="I66" s="55">
        <v>0</v>
      </c>
      <c r="J66" s="56">
        <v>0</v>
      </c>
      <c r="K66" s="54">
        <v>59</v>
      </c>
      <c r="L66" s="55">
        <v>39</v>
      </c>
      <c r="M66" s="56">
        <v>98</v>
      </c>
      <c r="N66" s="3">
        <v>4.2341029835788933E-2</v>
      </c>
      <c r="O66" s="3">
        <v>6.6950084445396421E-2</v>
      </c>
      <c r="P66" s="4">
        <v>5.2134429119204156E-2</v>
      </c>
      <c r="Q66" s="41"/>
      <c r="R66" s="57">
        <f t="shared" si="2"/>
        <v>10.500575399275656</v>
      </c>
      <c r="S66" s="57">
        <f t="shared" si="3"/>
        <v>16.603620942458313</v>
      </c>
      <c r="T66" s="57">
        <f t="shared" si="4"/>
        <v>12.929338421562631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590.10386968616069</v>
      </c>
      <c r="F67" s="55">
        <v>575.54383586333142</v>
      </c>
      <c r="G67" s="56">
        <v>1165.647705549492</v>
      </c>
      <c r="H67" s="54">
        <v>0</v>
      </c>
      <c r="I67" s="55">
        <v>0</v>
      </c>
      <c r="J67" s="56">
        <v>0</v>
      </c>
      <c r="K67" s="54">
        <v>59</v>
      </c>
      <c r="L67" s="55">
        <v>39</v>
      </c>
      <c r="M67" s="56">
        <v>98</v>
      </c>
      <c r="N67" s="3">
        <v>4.0329679448206715E-2</v>
      </c>
      <c r="O67" s="3">
        <v>5.9506186503652962E-2</v>
      </c>
      <c r="P67" s="4">
        <v>4.7961146541700625E-2</v>
      </c>
      <c r="Q67" s="41"/>
      <c r="R67" s="57">
        <f t="shared" si="2"/>
        <v>10.001760503155266</v>
      </c>
      <c r="S67" s="57">
        <f t="shared" si="3"/>
        <v>14.757534252905934</v>
      </c>
      <c r="T67" s="57">
        <f t="shared" si="4"/>
        <v>11.894364342341754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566.04274030733427</v>
      </c>
      <c r="F68" s="55">
        <v>520.67485373940508</v>
      </c>
      <c r="G68" s="56">
        <v>1086.7175940467394</v>
      </c>
      <c r="H68" s="54">
        <v>0</v>
      </c>
      <c r="I68" s="55">
        <v>0</v>
      </c>
      <c r="J68" s="56">
        <v>0</v>
      </c>
      <c r="K68" s="54">
        <v>58</v>
      </c>
      <c r="L68" s="55">
        <v>39</v>
      </c>
      <c r="M68" s="56">
        <v>97</v>
      </c>
      <c r="N68" s="3">
        <v>3.9352248352845821E-2</v>
      </c>
      <c r="O68" s="3">
        <v>5.3833214820037743E-2</v>
      </c>
      <c r="P68" s="4">
        <v>4.5174492602541541E-2</v>
      </c>
      <c r="Q68" s="41"/>
      <c r="R68" s="57">
        <f t="shared" si="2"/>
        <v>9.7593575915057631</v>
      </c>
      <c r="S68" s="57">
        <f t="shared" si="3"/>
        <v>13.350637275369362</v>
      </c>
      <c r="T68" s="57">
        <f t="shared" si="4"/>
        <v>11.203274165430303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297.0709095872561</v>
      </c>
      <c r="F69" s="60">
        <v>390.0000000006562</v>
      </c>
      <c r="G69" s="61">
        <v>687.0709095879123</v>
      </c>
      <c r="H69" s="66">
        <v>0</v>
      </c>
      <c r="I69" s="60">
        <v>0</v>
      </c>
      <c r="J69" s="61">
        <v>0</v>
      </c>
      <c r="K69" s="66">
        <v>42</v>
      </c>
      <c r="L69" s="60">
        <v>39</v>
      </c>
      <c r="M69" s="61">
        <v>81</v>
      </c>
      <c r="N69" s="6">
        <v>2.8520632640865601E-2</v>
      </c>
      <c r="O69" s="6">
        <v>4.0322580645229138E-2</v>
      </c>
      <c r="P69" s="7">
        <v>3.4203052050373967E-2</v>
      </c>
      <c r="Q69" s="41"/>
      <c r="R69" s="57">
        <f t="shared" si="2"/>
        <v>7.0731168949346692</v>
      </c>
      <c r="S69" s="57">
        <f t="shared" si="3"/>
        <v>10.000000000016826</v>
      </c>
      <c r="T69" s="57">
        <f t="shared" si="4"/>
        <v>8.4823569084927453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984.99999999444924</v>
      </c>
      <c r="F70" s="55">
        <v>2523.6223259687372</v>
      </c>
      <c r="G70" s="64">
        <v>3508.6223259631865</v>
      </c>
      <c r="H70" s="65">
        <v>118</v>
      </c>
      <c r="I70" s="63">
        <v>157</v>
      </c>
      <c r="J70" s="64">
        <v>275</v>
      </c>
      <c r="K70" s="65">
        <v>0</v>
      </c>
      <c r="L70" s="63">
        <v>0</v>
      </c>
      <c r="M70" s="64">
        <v>0</v>
      </c>
      <c r="N70" s="15">
        <v>3.8645637162368539E-2</v>
      </c>
      <c r="O70" s="15">
        <v>7.4416794231208339E-2</v>
      </c>
      <c r="P70" s="16">
        <v>5.9067715925306172E-2</v>
      </c>
      <c r="Q70" s="41"/>
      <c r="R70" s="57">
        <f t="shared" si="2"/>
        <v>8.3474576270716039</v>
      </c>
      <c r="S70" s="57">
        <f t="shared" si="3"/>
        <v>16.074027553941001</v>
      </c>
      <c r="T70" s="57">
        <f t="shared" si="4"/>
        <v>12.758626639866133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1748.5678538514444</v>
      </c>
      <c r="F71" s="55">
        <v>3874.9798034007963</v>
      </c>
      <c r="G71" s="56">
        <v>5623.5476572522402</v>
      </c>
      <c r="H71" s="54">
        <v>118</v>
      </c>
      <c r="I71" s="55">
        <v>157</v>
      </c>
      <c r="J71" s="56">
        <v>275</v>
      </c>
      <c r="K71" s="54">
        <v>0</v>
      </c>
      <c r="L71" s="55">
        <v>0</v>
      </c>
      <c r="M71" s="56">
        <v>0</v>
      </c>
      <c r="N71" s="3">
        <v>6.8603572420411346E-2</v>
      </c>
      <c r="O71" s="3">
        <v>0.11426574084102371</v>
      </c>
      <c r="P71" s="4">
        <v>9.4672519482360953E-2</v>
      </c>
      <c r="Q71" s="41"/>
      <c r="R71" s="57">
        <f t="shared" ref="R71:R86" si="8">+E71/(H71+K71)</f>
        <v>14.818371642808851</v>
      </c>
      <c r="S71" s="57">
        <f t="shared" ref="S71:S86" si="9">+F71/(I71+L71)</f>
        <v>24.681400021661123</v>
      </c>
      <c r="T71" s="57">
        <f t="shared" ref="T71:T86" si="10">+G71/(J71+M71)</f>
        <v>20.449264208189966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3656.173658836638</v>
      </c>
      <c r="F72" s="55">
        <v>5843.6569071536505</v>
      </c>
      <c r="G72" s="56">
        <v>9499.830565990289</v>
      </c>
      <c r="H72" s="54">
        <v>118</v>
      </c>
      <c r="I72" s="55">
        <v>140</v>
      </c>
      <c r="J72" s="56">
        <v>258</v>
      </c>
      <c r="K72" s="54">
        <v>0</v>
      </c>
      <c r="L72" s="55">
        <v>0</v>
      </c>
      <c r="M72" s="56">
        <v>0</v>
      </c>
      <c r="N72" s="3">
        <v>0.14344686357645314</v>
      </c>
      <c r="O72" s="3">
        <v>0.19324262259105987</v>
      </c>
      <c r="P72" s="4">
        <v>0.17046781808050332</v>
      </c>
      <c r="Q72" s="41"/>
      <c r="R72" s="57">
        <f t="shared" si="8"/>
        <v>30.984522532513882</v>
      </c>
      <c r="S72" s="57">
        <f t="shared" si="9"/>
        <v>41.740406479668934</v>
      </c>
      <c r="T72" s="57">
        <f t="shared" si="10"/>
        <v>36.821048705388719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4120.4837723068558</v>
      </c>
      <c r="F73" s="55">
        <v>6770.823525817138</v>
      </c>
      <c r="G73" s="56">
        <v>10891.307298123993</v>
      </c>
      <c r="H73" s="54">
        <v>118</v>
      </c>
      <c r="I73" s="55">
        <v>138</v>
      </c>
      <c r="J73" s="56">
        <v>256</v>
      </c>
      <c r="K73" s="54">
        <v>0</v>
      </c>
      <c r="L73" s="55">
        <v>0</v>
      </c>
      <c r="M73" s="56">
        <v>0</v>
      </c>
      <c r="N73" s="3">
        <v>0.16166367593796516</v>
      </c>
      <c r="O73" s="3">
        <v>0.22714786385591579</v>
      </c>
      <c r="P73" s="4">
        <v>0.19696374598748539</v>
      </c>
      <c r="Q73" s="41"/>
      <c r="R73" s="57">
        <f t="shared" si="8"/>
        <v>34.919354002600471</v>
      </c>
      <c r="S73" s="57">
        <f t="shared" si="9"/>
        <v>49.063938592877811</v>
      </c>
      <c r="T73" s="57">
        <f t="shared" si="10"/>
        <v>42.544169133296847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4332.1538880145963</v>
      </c>
      <c r="F74" s="55">
        <v>7911.5678662716982</v>
      </c>
      <c r="G74" s="56">
        <v>12243.721754286295</v>
      </c>
      <c r="H74" s="54">
        <v>118</v>
      </c>
      <c r="I74" s="55">
        <v>156</v>
      </c>
      <c r="J74" s="56">
        <v>274</v>
      </c>
      <c r="K74" s="54">
        <v>0</v>
      </c>
      <c r="L74" s="55">
        <v>0</v>
      </c>
      <c r="M74" s="56">
        <v>0</v>
      </c>
      <c r="N74" s="3">
        <v>0.16996837288192859</v>
      </c>
      <c r="O74" s="3">
        <v>0.23479249365716104</v>
      </c>
      <c r="P74" s="4">
        <v>0.20687553653498064</v>
      </c>
      <c r="Q74" s="41"/>
      <c r="R74" s="57">
        <f t="shared" si="8"/>
        <v>36.713168542496582</v>
      </c>
      <c r="S74" s="57">
        <f t="shared" si="9"/>
        <v>50.715178629946784</v>
      </c>
      <c r="T74" s="57">
        <f t="shared" si="10"/>
        <v>44.685115891555817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4673.0841463472188</v>
      </c>
      <c r="F75" s="55">
        <v>8396.0297506604766</v>
      </c>
      <c r="G75" s="56">
        <v>13069.113897007695</v>
      </c>
      <c r="H75" s="54">
        <v>116</v>
      </c>
      <c r="I75" s="55">
        <v>156</v>
      </c>
      <c r="J75" s="56">
        <v>272</v>
      </c>
      <c r="K75" s="54">
        <v>0</v>
      </c>
      <c r="L75" s="55">
        <v>0</v>
      </c>
      <c r="M75" s="56">
        <v>0</v>
      </c>
      <c r="N75" s="3">
        <v>0.18650559332484112</v>
      </c>
      <c r="O75" s="3">
        <v>0.2491699237494206</v>
      </c>
      <c r="P75" s="4">
        <v>0.22244542989187935</v>
      </c>
      <c r="Q75" s="41"/>
      <c r="R75" s="57">
        <f t="shared" si="8"/>
        <v>40.28520815816568</v>
      </c>
      <c r="S75" s="57">
        <f t="shared" si="9"/>
        <v>53.820703529874848</v>
      </c>
      <c r="T75" s="57">
        <f t="shared" si="10"/>
        <v>48.048212856645939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6424.1058086491857</v>
      </c>
      <c r="F76" s="55">
        <v>10059.158285739897</v>
      </c>
      <c r="G76" s="56">
        <v>16483.264094389084</v>
      </c>
      <c r="H76" s="54">
        <v>118</v>
      </c>
      <c r="I76" s="55">
        <v>118</v>
      </c>
      <c r="J76" s="56">
        <v>236</v>
      </c>
      <c r="K76" s="54">
        <v>0</v>
      </c>
      <c r="L76" s="55">
        <v>0</v>
      </c>
      <c r="M76" s="56">
        <v>0</v>
      </c>
      <c r="N76" s="3">
        <v>0.25204432708133967</v>
      </c>
      <c r="O76" s="3">
        <v>0.3946625190575917</v>
      </c>
      <c r="P76" s="4">
        <v>0.32335342306946568</v>
      </c>
      <c r="Q76" s="41"/>
      <c r="R76" s="57">
        <f t="shared" si="8"/>
        <v>54.441574649569368</v>
      </c>
      <c r="S76" s="57">
        <f t="shared" si="9"/>
        <v>85.2471041164398</v>
      </c>
      <c r="T76" s="57">
        <f t="shared" si="10"/>
        <v>69.844339383004595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7739.0527944804489</v>
      </c>
      <c r="F77" s="55">
        <v>10486.400989717957</v>
      </c>
      <c r="G77" s="56">
        <v>18225.453784198406</v>
      </c>
      <c r="H77" s="54">
        <v>118</v>
      </c>
      <c r="I77" s="55">
        <v>118</v>
      </c>
      <c r="J77" s="56">
        <v>236</v>
      </c>
      <c r="K77" s="54">
        <v>0</v>
      </c>
      <c r="L77" s="55">
        <v>0</v>
      </c>
      <c r="M77" s="56">
        <v>0</v>
      </c>
      <c r="N77" s="3">
        <v>0.30363515358131077</v>
      </c>
      <c r="O77" s="3">
        <v>0.4114250231370824</v>
      </c>
      <c r="P77" s="4">
        <v>0.35753008835919659</v>
      </c>
      <c r="Q77" s="41"/>
      <c r="R77" s="57">
        <f t="shared" si="8"/>
        <v>65.585193173563127</v>
      </c>
      <c r="S77" s="57">
        <f t="shared" si="9"/>
        <v>88.867804997609809</v>
      </c>
      <c r="T77" s="57">
        <f t="shared" si="10"/>
        <v>77.226499085586468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8233.7539544633291</v>
      </c>
      <c r="F78" s="55">
        <v>9770.4380665714853</v>
      </c>
      <c r="G78" s="56">
        <v>18004.192021034814</v>
      </c>
      <c r="H78" s="54">
        <v>118</v>
      </c>
      <c r="I78" s="55">
        <v>119</v>
      </c>
      <c r="J78" s="56">
        <v>237</v>
      </c>
      <c r="K78" s="54">
        <v>0</v>
      </c>
      <c r="L78" s="55">
        <v>0</v>
      </c>
      <c r="M78" s="56">
        <v>0</v>
      </c>
      <c r="N78" s="3">
        <v>0.32304433280223355</v>
      </c>
      <c r="O78" s="3">
        <v>0.38011352577697965</v>
      </c>
      <c r="P78" s="4">
        <v>0.35169932843090357</v>
      </c>
      <c r="Q78" s="41"/>
      <c r="R78" s="57">
        <f t="shared" si="8"/>
        <v>69.777575885282445</v>
      </c>
      <c r="S78" s="57">
        <f t="shared" si="9"/>
        <v>82.104521567827604</v>
      </c>
      <c r="T78" s="57">
        <f t="shared" si="10"/>
        <v>75.967054941075162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7685.2489259182857</v>
      </c>
      <c r="F79" s="55">
        <v>9677.6984098163502</v>
      </c>
      <c r="G79" s="56">
        <v>17362.947335734636</v>
      </c>
      <c r="H79" s="54">
        <v>118</v>
      </c>
      <c r="I79" s="55">
        <v>134</v>
      </c>
      <c r="J79" s="56">
        <v>252</v>
      </c>
      <c r="K79" s="54">
        <v>0</v>
      </c>
      <c r="L79" s="55">
        <v>0</v>
      </c>
      <c r="M79" s="56">
        <v>0</v>
      </c>
      <c r="N79" s="3">
        <v>0.30152420456364898</v>
      </c>
      <c r="O79" s="3">
        <v>0.33435939779630841</v>
      </c>
      <c r="P79" s="4">
        <v>0.31898418826672981</v>
      </c>
      <c r="Q79" s="41"/>
      <c r="R79" s="57">
        <f t="shared" si="8"/>
        <v>65.12922818574819</v>
      </c>
      <c r="S79" s="57">
        <f t="shared" si="9"/>
        <v>72.221629924002613</v>
      </c>
      <c r="T79" s="57">
        <f t="shared" si="10"/>
        <v>68.900584665613636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5948.1380156058358</v>
      </c>
      <c r="F80" s="55">
        <v>8557.7517339029546</v>
      </c>
      <c r="G80" s="56">
        <v>14505.889749508791</v>
      </c>
      <c r="H80" s="54">
        <v>116</v>
      </c>
      <c r="I80" s="55">
        <v>121</v>
      </c>
      <c r="J80" s="56">
        <v>237</v>
      </c>
      <c r="K80" s="54">
        <v>0</v>
      </c>
      <c r="L80" s="55">
        <v>0</v>
      </c>
      <c r="M80" s="56">
        <v>0</v>
      </c>
      <c r="N80" s="3">
        <v>0.23739375860495832</v>
      </c>
      <c r="O80" s="3">
        <v>0.32743157843216081</v>
      </c>
      <c r="P80" s="4">
        <v>0.28336243455049209</v>
      </c>
      <c r="Q80" s="41"/>
      <c r="R80" s="57">
        <f t="shared" si="8"/>
        <v>51.277051858671001</v>
      </c>
      <c r="S80" s="57">
        <f t="shared" si="9"/>
        <v>70.725220941346734</v>
      </c>
      <c r="T80" s="57">
        <f t="shared" si="10"/>
        <v>61.206285862906292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5139.1202495779498</v>
      </c>
      <c r="F81" s="55">
        <v>8139.0112788126407</v>
      </c>
      <c r="G81" s="56">
        <v>13278.13152839059</v>
      </c>
      <c r="H81" s="54">
        <v>129</v>
      </c>
      <c r="I81" s="55">
        <v>118</v>
      </c>
      <c r="J81" s="56">
        <v>247</v>
      </c>
      <c r="K81" s="54">
        <v>0</v>
      </c>
      <c r="L81" s="55">
        <v>0</v>
      </c>
      <c r="M81" s="56">
        <v>0</v>
      </c>
      <c r="N81" s="3">
        <v>0.18443584013702088</v>
      </c>
      <c r="O81" s="3">
        <v>0.31932718451085379</v>
      </c>
      <c r="P81" s="4">
        <v>0.24887785890670622</v>
      </c>
      <c r="Q81" s="41"/>
      <c r="R81" s="57">
        <f t="shared" si="8"/>
        <v>39.838141469596508</v>
      </c>
      <c r="S81" s="57">
        <f t="shared" si="9"/>
        <v>68.974671854344408</v>
      </c>
      <c r="T81" s="57">
        <f t="shared" si="10"/>
        <v>53.757617523848538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4387.2232709448635</v>
      </c>
      <c r="F82" s="55">
        <v>7906.6333853131246</v>
      </c>
      <c r="G82" s="56">
        <v>12293.856656257987</v>
      </c>
      <c r="H82" s="54">
        <v>118</v>
      </c>
      <c r="I82" s="55">
        <v>118</v>
      </c>
      <c r="J82" s="56">
        <v>236</v>
      </c>
      <c r="K82" s="54">
        <v>0</v>
      </c>
      <c r="L82" s="55">
        <v>0</v>
      </c>
      <c r="M82" s="56">
        <v>0</v>
      </c>
      <c r="N82" s="3">
        <v>0.17212897327938104</v>
      </c>
      <c r="O82" s="3">
        <v>0.31021003551919041</v>
      </c>
      <c r="P82" s="4">
        <v>0.24116950439928569</v>
      </c>
      <c r="Q82" s="41"/>
      <c r="R82" s="57">
        <f t="shared" si="8"/>
        <v>37.179858228346298</v>
      </c>
      <c r="S82" s="57">
        <f t="shared" si="9"/>
        <v>67.005367672145127</v>
      </c>
      <c r="T82" s="57">
        <f t="shared" si="10"/>
        <v>52.092612950245709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3430.4504252725064</v>
      </c>
      <c r="F83" s="55">
        <v>5783.4291042997047</v>
      </c>
      <c r="G83" s="56">
        <v>9213.879529572212</v>
      </c>
      <c r="H83" s="54">
        <v>117</v>
      </c>
      <c r="I83" s="55">
        <v>118</v>
      </c>
      <c r="J83" s="56">
        <v>235</v>
      </c>
      <c r="K83" s="54">
        <v>0</v>
      </c>
      <c r="L83" s="55">
        <v>0</v>
      </c>
      <c r="M83" s="56">
        <v>0</v>
      </c>
      <c r="N83" s="3">
        <v>0.13574115326339453</v>
      </c>
      <c r="O83" s="3">
        <v>0.22690792154345985</v>
      </c>
      <c r="P83" s="4">
        <v>0.1815185092508316</v>
      </c>
      <c r="Q83" s="41"/>
      <c r="R83" s="57">
        <f t="shared" si="8"/>
        <v>29.320089104893217</v>
      </c>
      <c r="S83" s="57">
        <f t="shared" si="9"/>
        <v>49.012111053387329</v>
      </c>
      <c r="T83" s="57">
        <f t="shared" si="10"/>
        <v>39.207997998179628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2083.4392427284033</v>
      </c>
      <c r="F84" s="60">
        <v>3216.9999999859629</v>
      </c>
      <c r="G84" s="61">
        <v>5300.4392427143666</v>
      </c>
      <c r="H84" s="66">
        <v>117</v>
      </c>
      <c r="I84" s="60">
        <v>118</v>
      </c>
      <c r="J84" s="61">
        <v>235</v>
      </c>
      <c r="K84" s="66">
        <v>0</v>
      </c>
      <c r="L84" s="60">
        <v>0</v>
      </c>
      <c r="M84" s="61">
        <v>0</v>
      </c>
      <c r="N84" s="6">
        <v>8.244061580913277E-2</v>
      </c>
      <c r="O84" s="6">
        <v>0.12621625863096214</v>
      </c>
      <c r="P84" s="7">
        <v>0.10442157688562582</v>
      </c>
      <c r="Q84" s="41"/>
      <c r="R84" s="57">
        <f t="shared" si="8"/>
        <v>17.80717301477268</v>
      </c>
      <c r="S84" s="57">
        <f t="shared" si="9"/>
        <v>27.262711864287819</v>
      </c>
      <c r="T84" s="57">
        <f t="shared" si="10"/>
        <v>22.555060607295179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612.29098707283583</v>
      </c>
      <c r="F85" s="55">
        <v>1176.4217481673743</v>
      </c>
      <c r="G85" s="64">
        <v>1788.7127352402101</v>
      </c>
      <c r="H85" s="68">
        <v>57</v>
      </c>
      <c r="I85" s="63">
        <v>40</v>
      </c>
      <c r="J85" s="64">
        <v>97</v>
      </c>
      <c r="K85" s="68">
        <v>0</v>
      </c>
      <c r="L85" s="63">
        <v>0</v>
      </c>
      <c r="M85" s="64">
        <v>0</v>
      </c>
      <c r="N85" s="3">
        <v>4.9731236766799532E-2</v>
      </c>
      <c r="O85" s="3">
        <v>0.13615992455640907</v>
      </c>
      <c r="P85" s="4">
        <v>8.5371932762514799E-2</v>
      </c>
      <c r="Q85" s="41"/>
      <c r="R85" s="57">
        <f t="shared" si="8"/>
        <v>10.7419471416287</v>
      </c>
      <c r="S85" s="57">
        <f t="shared" si="9"/>
        <v>29.410543704184356</v>
      </c>
      <c r="T85" s="57">
        <f t="shared" si="10"/>
        <v>18.440337476703196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530.92658843673951</v>
      </c>
      <c r="F86" s="60">
        <v>1137.0000000015232</v>
      </c>
      <c r="G86" s="61">
        <v>1667.9265884382626</v>
      </c>
      <c r="H86" s="69">
        <v>57</v>
      </c>
      <c r="I86" s="60">
        <v>40</v>
      </c>
      <c r="J86" s="61">
        <v>97</v>
      </c>
      <c r="K86" s="69">
        <v>0</v>
      </c>
      <c r="L86" s="60">
        <v>0</v>
      </c>
      <c r="M86" s="61">
        <v>0</v>
      </c>
      <c r="N86" s="6">
        <v>4.3122692368156232E-2</v>
      </c>
      <c r="O86" s="6">
        <v>0.1315972222223985</v>
      </c>
      <c r="P86" s="7">
        <v>7.9607034576091182E-2</v>
      </c>
      <c r="Q86" s="41"/>
      <c r="R86" s="57">
        <f t="shared" si="8"/>
        <v>9.3145015515217455</v>
      </c>
      <c r="S86" s="57">
        <f t="shared" si="9"/>
        <v>28.425000000038079</v>
      </c>
      <c r="T86" s="57">
        <f t="shared" si="10"/>
        <v>17.195119468435696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414883.84776391834</v>
      </c>
    </row>
    <row r="91" spans="2:20" x14ac:dyDescent="0.25">
      <c r="C91" t="s">
        <v>109</v>
      </c>
      <c r="D91" s="75">
        <f>SUMPRODUCT(((((J5:J86)*216)+((M5:M86)*248))*((D5:D86))/1000))</f>
        <v>2834367.1952799987</v>
      </c>
    </row>
    <row r="92" spans="2:20" x14ac:dyDescent="0.25">
      <c r="C92" t="s">
        <v>108</v>
      </c>
      <c r="D92" s="39">
        <f>+D90/D91</f>
        <v>0.1463761817645978</v>
      </c>
    </row>
    <row r="93" spans="2:20" x14ac:dyDescent="0.25">
      <c r="C93"/>
      <c r="D93" s="7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F7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1">
        <f>+[1]Total!$G$176</f>
        <v>0.2615814403769558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17088.999999941992</v>
      </c>
      <c r="F5" s="2">
        <v>22986.7319158768</v>
      </c>
      <c r="G5" s="9">
        <v>40075.731915818789</v>
      </c>
      <c r="H5" s="2">
        <v>2187</v>
      </c>
      <c r="I5" s="2">
        <v>2141</v>
      </c>
      <c r="J5" s="9">
        <v>4328</v>
      </c>
      <c r="K5" s="2">
        <v>0</v>
      </c>
      <c r="L5" s="2">
        <v>0</v>
      </c>
      <c r="M5" s="9">
        <v>0</v>
      </c>
      <c r="N5" s="32">
        <v>3.6175464444660348E-2</v>
      </c>
      <c r="O5" s="32">
        <v>4.9705770745491033E-2</v>
      </c>
      <c r="P5" s="33">
        <v>4.2868714396157227E-2</v>
      </c>
      <c r="Q5" s="41"/>
      <c r="R5" s="37">
        <f>+E5/(H5+K5)</f>
        <v>7.8139003200466357</v>
      </c>
      <c r="S5" s="37">
        <f t="shared" ref="S5:S70" si="0">+F5/(I5+L5)</f>
        <v>10.736446481026062</v>
      </c>
      <c r="T5" s="37">
        <f t="shared" ref="T5:T70" si="1">+G5/(J5+M5)</f>
        <v>9.2596423095699603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30833.713951941023</v>
      </c>
      <c r="F6" s="2">
        <v>41561.26612426887</v>
      </c>
      <c r="G6" s="9">
        <v>72394.980076209889</v>
      </c>
      <c r="H6" s="2">
        <v>2190</v>
      </c>
      <c r="I6" s="2">
        <v>2146</v>
      </c>
      <c r="J6" s="9">
        <v>4336</v>
      </c>
      <c r="K6" s="2">
        <v>0</v>
      </c>
      <c r="L6" s="2">
        <v>0</v>
      </c>
      <c r="M6" s="9">
        <v>0</v>
      </c>
      <c r="N6" s="32">
        <v>6.5182043700196646E-2</v>
      </c>
      <c r="O6" s="32">
        <v>8.9661355588927003E-2</v>
      </c>
      <c r="P6" s="33">
        <v>7.7297496493834869E-2</v>
      </c>
      <c r="Q6" s="41"/>
      <c r="R6" s="37">
        <f t="shared" ref="R6:R16" si="2">+E6/(H6+K6)</f>
        <v>14.079321439242475</v>
      </c>
      <c r="S6" s="37">
        <f t="shared" ref="S6:S16" si="3">+F6/(I6+L6)</f>
        <v>19.366852807208232</v>
      </c>
      <c r="T6" s="37">
        <f t="shared" ref="T6:T16" si="4">+G6/(J6+M6)</f>
        <v>16.696259242668333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3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41399.747741453182</v>
      </c>
      <c r="F7" s="2">
        <v>52301.224840067465</v>
      </c>
      <c r="G7" s="9">
        <v>93700.972581520648</v>
      </c>
      <c r="H7" s="2">
        <v>2190</v>
      </c>
      <c r="I7" s="2">
        <v>2144</v>
      </c>
      <c r="J7" s="9">
        <v>4334</v>
      </c>
      <c r="K7" s="2">
        <v>0</v>
      </c>
      <c r="L7" s="2">
        <v>0</v>
      </c>
      <c r="M7" s="9">
        <v>0</v>
      </c>
      <c r="N7" s="32">
        <v>8.7518492604120549E-2</v>
      </c>
      <c r="O7" s="32">
        <v>0.11293624075816115</v>
      </c>
      <c r="P7" s="33">
        <v>0.10009247784691314</v>
      </c>
      <c r="Q7" s="41"/>
      <c r="R7" s="37">
        <f t="shared" si="2"/>
        <v>18.903994402490039</v>
      </c>
      <c r="S7" s="37">
        <f t="shared" si="3"/>
        <v>24.394228003762809</v>
      </c>
      <c r="T7" s="37">
        <f t="shared" si="4"/>
        <v>21.619975214933238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51338.810663660988</v>
      </c>
      <c r="F8" s="2">
        <v>59497.932420701451</v>
      </c>
      <c r="G8" s="9">
        <v>110836.74308436245</v>
      </c>
      <c r="H8" s="2">
        <v>2198</v>
      </c>
      <c r="I8" s="2">
        <v>2147</v>
      </c>
      <c r="J8" s="9">
        <v>4345</v>
      </c>
      <c r="K8" s="2">
        <v>0</v>
      </c>
      <c r="L8" s="2">
        <v>0</v>
      </c>
      <c r="M8" s="9">
        <v>0</v>
      </c>
      <c r="N8" s="32">
        <v>0.10813452183732052</v>
      </c>
      <c r="O8" s="32">
        <v>0.12829687509854718</v>
      </c>
      <c r="P8" s="33">
        <v>0.11809736935213148</v>
      </c>
      <c r="Q8" s="41"/>
      <c r="R8" s="37">
        <f t="shared" si="2"/>
        <v>23.357056716861234</v>
      </c>
      <c r="S8" s="37">
        <f t="shared" si="3"/>
        <v>27.712125021286191</v>
      </c>
      <c r="T8" s="37">
        <f t="shared" si="4"/>
        <v>25.509031780060401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8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66485.776334962429</v>
      </c>
      <c r="F9" s="2">
        <v>72320.044997225952</v>
      </c>
      <c r="G9" s="9">
        <v>138805.82133218838</v>
      </c>
      <c r="H9" s="2">
        <v>2199</v>
      </c>
      <c r="I9" s="2">
        <v>2149</v>
      </c>
      <c r="J9" s="9">
        <v>4348</v>
      </c>
      <c r="K9" s="2">
        <v>0</v>
      </c>
      <c r="L9" s="2">
        <v>0</v>
      </c>
      <c r="M9" s="9">
        <v>0</v>
      </c>
      <c r="N9" s="32">
        <v>0.13997477038166006</v>
      </c>
      <c r="O9" s="32">
        <v>0.1558003830317847</v>
      </c>
      <c r="P9" s="33">
        <v>0.1477965830737295</v>
      </c>
      <c r="Q9" s="41"/>
      <c r="R9" s="37">
        <f t="shared" si="2"/>
        <v>30.234550402438575</v>
      </c>
      <c r="S9" s="37">
        <f t="shared" si="3"/>
        <v>33.6528827348655</v>
      </c>
      <c r="T9" s="37">
        <f t="shared" si="4"/>
        <v>31.924061943925572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74043.960800503613</v>
      </c>
      <c r="F10" s="2">
        <v>82488.684176003648</v>
      </c>
      <c r="G10" s="9">
        <v>156532.64497650726</v>
      </c>
      <c r="H10" s="2">
        <v>2197</v>
      </c>
      <c r="I10" s="2">
        <v>2148</v>
      </c>
      <c r="J10" s="9">
        <v>4345</v>
      </c>
      <c r="K10" s="2">
        <v>0</v>
      </c>
      <c r="L10" s="2">
        <v>0</v>
      </c>
      <c r="M10" s="9">
        <v>0</v>
      </c>
      <c r="N10" s="32">
        <v>0.15602918289355774</v>
      </c>
      <c r="O10" s="32">
        <v>0.17778959793779667</v>
      </c>
      <c r="P10" s="33">
        <v>0.16678669072210209</v>
      </c>
      <c r="Q10" s="41"/>
      <c r="R10" s="37">
        <f t="shared" si="2"/>
        <v>33.702303505008473</v>
      </c>
      <c r="S10" s="37">
        <f t="shared" si="3"/>
        <v>38.402553154564082</v>
      </c>
      <c r="T10" s="37">
        <f t="shared" si="4"/>
        <v>36.025925195974054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3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97558.889788400571</v>
      </c>
      <c r="F11" s="2">
        <v>103876.2499272516</v>
      </c>
      <c r="G11" s="9">
        <v>201435.13971565216</v>
      </c>
      <c r="H11" s="2">
        <v>2205</v>
      </c>
      <c r="I11" s="2">
        <v>2160</v>
      </c>
      <c r="J11" s="9">
        <v>4365</v>
      </c>
      <c r="K11" s="2">
        <v>0</v>
      </c>
      <c r="L11" s="2">
        <v>0</v>
      </c>
      <c r="M11" s="9">
        <v>0</v>
      </c>
      <c r="N11" s="32">
        <v>0.20483515954564663</v>
      </c>
      <c r="O11" s="32">
        <v>0.22264285392500771</v>
      </c>
      <c r="P11" s="33">
        <v>0.21364721449625829</v>
      </c>
      <c r="Q11" s="41"/>
      <c r="R11" s="37">
        <f t="shared" si="2"/>
        <v>44.24439446185967</v>
      </c>
      <c r="S11" s="37">
        <f t="shared" si="3"/>
        <v>48.09085644780167</v>
      </c>
      <c r="T11" s="37">
        <f t="shared" si="4"/>
        <v>46.147798331191787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101734.22918240371</v>
      </c>
      <c r="F12" s="2">
        <v>106169.48072899763</v>
      </c>
      <c r="G12" s="9">
        <v>207903.70991140133</v>
      </c>
      <c r="H12" s="2">
        <v>2206</v>
      </c>
      <c r="I12" s="2">
        <v>2160</v>
      </c>
      <c r="J12" s="9">
        <v>4366</v>
      </c>
      <c r="K12" s="2">
        <v>0</v>
      </c>
      <c r="L12" s="2">
        <v>0</v>
      </c>
      <c r="M12" s="9">
        <v>0</v>
      </c>
      <c r="N12" s="32">
        <v>0.21350489654142682</v>
      </c>
      <c r="O12" s="32">
        <v>0.22755804340062935</v>
      </c>
      <c r="P12" s="33">
        <v>0.22045743827662548</v>
      </c>
      <c r="Q12" s="41"/>
      <c r="R12" s="37">
        <f t="shared" si="2"/>
        <v>46.117057652948191</v>
      </c>
      <c r="S12" s="37">
        <f t="shared" si="3"/>
        <v>49.152537374535939</v>
      </c>
      <c r="T12" s="37">
        <f t="shared" si="4"/>
        <v>47.618806667751102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104162.24026977312</v>
      </c>
      <c r="F13" s="2">
        <v>107809.77385367872</v>
      </c>
      <c r="G13" s="9">
        <v>211972.01412345184</v>
      </c>
      <c r="H13" s="2">
        <v>2205</v>
      </c>
      <c r="I13" s="2">
        <v>2160</v>
      </c>
      <c r="J13" s="84">
        <v>4365</v>
      </c>
      <c r="K13" s="2">
        <v>0</v>
      </c>
      <c r="L13" s="2">
        <v>0</v>
      </c>
      <c r="M13" s="9">
        <v>0</v>
      </c>
      <c r="N13" s="32">
        <v>0.21869958904378331</v>
      </c>
      <c r="O13" s="32">
        <v>0.23107376083178738</v>
      </c>
      <c r="P13" s="33">
        <v>0.22482289054712554</v>
      </c>
      <c r="Q13" s="41"/>
      <c r="R13" s="37">
        <f t="shared" si="2"/>
        <v>47.239111233457194</v>
      </c>
      <c r="S13" s="37">
        <f t="shared" si="3"/>
        <v>49.911932339666073</v>
      </c>
      <c r="T13" s="37">
        <f t="shared" si="4"/>
        <v>48.561744358179112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120353.38887783344</v>
      </c>
      <c r="F14" s="2">
        <v>125731.29739489965</v>
      </c>
      <c r="G14" s="9">
        <v>246084.68627273309</v>
      </c>
      <c r="H14" s="2">
        <v>2205</v>
      </c>
      <c r="I14" s="2">
        <v>2160</v>
      </c>
      <c r="J14" s="9">
        <v>4365</v>
      </c>
      <c r="K14" s="2">
        <v>0</v>
      </c>
      <c r="L14" s="2">
        <v>0</v>
      </c>
      <c r="M14" s="9">
        <v>0</v>
      </c>
      <c r="N14" s="32">
        <v>0.25269461005675953</v>
      </c>
      <c r="O14" s="32">
        <v>0.26948580545888984</v>
      </c>
      <c r="P14" s="33">
        <v>0.26100365520420549</v>
      </c>
      <c r="Q14" s="41"/>
      <c r="R14" s="37">
        <f t="shared" si="2"/>
        <v>54.582035772260063</v>
      </c>
      <c r="S14" s="37">
        <f t="shared" si="3"/>
        <v>58.208933979120211</v>
      </c>
      <c r="T14" s="37">
        <f t="shared" si="4"/>
        <v>56.376789524108382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203249.01095952251</v>
      </c>
      <c r="F15" s="2">
        <v>197216.34676641217</v>
      </c>
      <c r="G15" s="9">
        <v>400465.35772593471</v>
      </c>
      <c r="H15" s="2">
        <v>3031</v>
      </c>
      <c r="I15" s="2">
        <v>3022</v>
      </c>
      <c r="J15" s="9">
        <v>6053</v>
      </c>
      <c r="K15" s="2">
        <v>1834</v>
      </c>
      <c r="L15" s="2">
        <v>1911</v>
      </c>
      <c r="M15" s="9">
        <v>3745</v>
      </c>
      <c r="N15" s="32">
        <v>0.18318511201116378</v>
      </c>
      <c r="O15" s="32">
        <v>0.17504202325985388</v>
      </c>
      <c r="P15" s="33">
        <v>0.17908233837189327</v>
      </c>
      <c r="Q15" s="41"/>
      <c r="R15" s="37">
        <f t="shared" si="2"/>
        <v>41.777802869377702</v>
      </c>
      <c r="S15" s="37">
        <f t="shared" si="3"/>
        <v>39.978987789663933</v>
      </c>
      <c r="T15" s="37">
        <f t="shared" si="4"/>
        <v>40.872153268619584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1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414639.15757168451</v>
      </c>
      <c r="F16" s="2">
        <v>381910.54233105294</v>
      </c>
      <c r="G16" s="9">
        <v>796549.69990273751</v>
      </c>
      <c r="H16" s="2">
        <v>3827</v>
      </c>
      <c r="I16" s="2">
        <v>3797</v>
      </c>
      <c r="J16" s="9">
        <v>7624</v>
      </c>
      <c r="K16" s="2">
        <v>3429</v>
      </c>
      <c r="L16" s="2">
        <v>3477</v>
      </c>
      <c r="M16" s="9">
        <v>6906</v>
      </c>
      <c r="N16" s="32">
        <v>0.24724700276900302</v>
      </c>
      <c r="O16" s="32">
        <v>0.22699693680342747</v>
      </c>
      <c r="P16" s="33">
        <v>0.23710562252125855</v>
      </c>
      <c r="Q16" s="41"/>
      <c r="R16" s="37">
        <f t="shared" si="2"/>
        <v>57.1443160931208</v>
      </c>
      <c r="S16" s="37">
        <f t="shared" si="3"/>
        <v>52.503511456014976</v>
      </c>
      <c r="T16" s="37">
        <f t="shared" si="4"/>
        <v>54.821039222487094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440103.17793214583</v>
      </c>
      <c r="F17" s="2">
        <v>407225.57835587976</v>
      </c>
      <c r="G17" s="9">
        <v>847328.75628802553</v>
      </c>
      <c r="H17" s="2">
        <v>3829</v>
      </c>
      <c r="I17" s="2">
        <v>3796</v>
      </c>
      <c r="J17" s="9">
        <v>7625</v>
      </c>
      <c r="K17" s="2">
        <v>3429</v>
      </c>
      <c r="L17" s="2">
        <v>3476</v>
      </c>
      <c r="M17" s="9">
        <v>6905</v>
      </c>
      <c r="N17" s="32">
        <v>0.26236347059603699</v>
      </c>
      <c r="O17" s="32">
        <v>0.24211025690843657</v>
      </c>
      <c r="P17" s="33">
        <v>0.25222321466911912</v>
      </c>
      <c r="Q17" s="41"/>
      <c r="R17" s="37">
        <f t="shared" ref="R17:R70" si="5">+E17/(H17+K17)</f>
        <v>60.636976843778704</v>
      </c>
      <c r="S17" s="37">
        <f t="shared" si="0"/>
        <v>55.999116935627029</v>
      </c>
      <c r="T17" s="37">
        <f t="shared" si="1"/>
        <v>58.315812545631488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557126.34534062538</v>
      </c>
      <c r="F18" s="2">
        <v>487308.9245723015</v>
      </c>
      <c r="G18" s="9">
        <v>1044435.2699129269</v>
      </c>
      <c r="H18" s="2">
        <v>3828</v>
      </c>
      <c r="I18" s="2">
        <v>3798</v>
      </c>
      <c r="J18" s="9">
        <v>7626</v>
      </c>
      <c r="K18" s="2">
        <v>3428</v>
      </c>
      <c r="L18" s="2">
        <v>3475</v>
      </c>
      <c r="M18" s="9">
        <v>6903</v>
      </c>
      <c r="N18" s="32">
        <v>0.3322176524042007</v>
      </c>
      <c r="O18" s="32">
        <v>0.28969099672107751</v>
      </c>
      <c r="P18" s="33">
        <v>0.31092156072140859</v>
      </c>
      <c r="Q18" s="41"/>
      <c r="R18" s="37">
        <f t="shared" si="5"/>
        <v>76.781469865025542</v>
      </c>
      <c r="S18" s="37">
        <f t="shared" si="0"/>
        <v>67.002464536271347</v>
      </c>
      <c r="T18" s="37">
        <f t="shared" si="1"/>
        <v>71.886246122439744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651822.60507217399</v>
      </c>
      <c r="F19" s="2">
        <v>597642.18280671502</v>
      </c>
      <c r="G19" s="9">
        <v>1249464.7878788891</v>
      </c>
      <c r="H19" s="2">
        <v>3831</v>
      </c>
      <c r="I19" s="2">
        <v>3801</v>
      </c>
      <c r="J19" s="9">
        <v>7632</v>
      </c>
      <c r="K19" s="2">
        <v>3430</v>
      </c>
      <c r="L19" s="2">
        <v>3475</v>
      </c>
      <c r="M19" s="9">
        <v>6905</v>
      </c>
      <c r="N19" s="32">
        <v>0.38842060778874538</v>
      </c>
      <c r="O19" s="32">
        <v>0.35514410536072571</v>
      </c>
      <c r="P19" s="33">
        <v>0.37175918843199462</v>
      </c>
      <c r="Q19" s="41"/>
      <c r="R19" s="37">
        <f t="shared" si="5"/>
        <v>89.770362907612451</v>
      </c>
      <c r="S19" s="37">
        <f t="shared" si="0"/>
        <v>82.138837658976769</v>
      </c>
      <c r="T19" s="37">
        <f t="shared" si="1"/>
        <v>85.950662989536298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829313.48026238056</v>
      </c>
      <c r="F20" s="2">
        <v>857795.23248759448</v>
      </c>
      <c r="G20" s="9">
        <v>1687108.712749975</v>
      </c>
      <c r="H20" s="2">
        <v>5150</v>
      </c>
      <c r="I20" s="2">
        <v>5112</v>
      </c>
      <c r="J20" s="9">
        <v>10262</v>
      </c>
      <c r="K20" s="2">
        <v>3434</v>
      </c>
      <c r="L20" s="2">
        <v>3481</v>
      </c>
      <c r="M20" s="9">
        <v>6915</v>
      </c>
      <c r="N20" s="32">
        <v>0.42225049299725287</v>
      </c>
      <c r="O20" s="32">
        <v>0.43598676097728795</v>
      </c>
      <c r="P20" s="33">
        <v>0.42912465045254217</v>
      </c>
      <c r="Q20" s="41"/>
      <c r="R20" s="37">
        <f t="shared" si="5"/>
        <v>96.611542435039681</v>
      </c>
      <c r="S20" s="37">
        <f t="shared" si="0"/>
        <v>99.82488449756714</v>
      </c>
      <c r="T20" s="37">
        <f t="shared" si="1"/>
        <v>98.219055291958725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751684.18791251827</v>
      </c>
      <c r="F21" s="2">
        <v>860713.51240836096</v>
      </c>
      <c r="G21" s="9">
        <v>1612397.7003208792</v>
      </c>
      <c r="H21" s="2">
        <v>5146</v>
      </c>
      <c r="I21" s="2">
        <v>5114</v>
      </c>
      <c r="J21" s="9">
        <v>10260</v>
      </c>
      <c r="K21" s="2">
        <v>3440</v>
      </c>
      <c r="L21" s="2">
        <v>3481</v>
      </c>
      <c r="M21" s="9">
        <v>6921</v>
      </c>
      <c r="N21" s="32">
        <v>0.38260346234278075</v>
      </c>
      <c r="O21" s="32">
        <v>0.43737398441005543</v>
      </c>
      <c r="P21" s="33">
        <v>0.41001139721446117</v>
      </c>
      <c r="Q21" s="41"/>
      <c r="R21" s="37">
        <f t="shared" si="5"/>
        <v>87.547657571921533</v>
      </c>
      <c r="S21" s="37">
        <f t="shared" si="0"/>
        <v>100.14118818014671</v>
      </c>
      <c r="T21" s="37">
        <f t="shared" si="1"/>
        <v>93.847721338739262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712721.61803527712</v>
      </c>
      <c r="F22" s="2">
        <v>821443.81387296855</v>
      </c>
      <c r="G22" s="9">
        <v>1534165.4319082457</v>
      </c>
      <c r="H22" s="2">
        <v>5143</v>
      </c>
      <c r="I22" s="2">
        <v>5110</v>
      </c>
      <c r="J22" s="9">
        <v>10253</v>
      </c>
      <c r="K22" s="2">
        <v>3440</v>
      </c>
      <c r="L22" s="2">
        <v>3482</v>
      </c>
      <c r="M22" s="9">
        <v>6922</v>
      </c>
      <c r="N22" s="32">
        <v>0.36289140270063924</v>
      </c>
      <c r="O22" s="32">
        <v>0.41754967929227149</v>
      </c>
      <c r="P22" s="33">
        <v>0.39024339809596148</v>
      </c>
      <c r="Q22" s="41"/>
      <c r="R22" s="37">
        <f t="shared" si="5"/>
        <v>83.038753120736004</v>
      </c>
      <c r="S22" s="37">
        <f t="shared" si="0"/>
        <v>95.605658039218866</v>
      </c>
      <c r="T22" s="37">
        <f t="shared" si="1"/>
        <v>89.325498218820712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655551.69994020369</v>
      </c>
      <c r="F23" s="2">
        <v>684854.75657515845</v>
      </c>
      <c r="G23" s="9">
        <v>1340406.456515362</v>
      </c>
      <c r="H23" s="2">
        <v>5142</v>
      </c>
      <c r="I23" s="2">
        <v>5111</v>
      </c>
      <c r="J23" s="9">
        <v>10253</v>
      </c>
      <c r="K23" s="2">
        <v>3440</v>
      </c>
      <c r="L23" s="2">
        <v>3482</v>
      </c>
      <c r="M23" s="9">
        <v>6922</v>
      </c>
      <c r="N23" s="32">
        <v>0.33381931484607519</v>
      </c>
      <c r="O23" s="32">
        <v>0.34808161605883903</v>
      </c>
      <c r="P23" s="33">
        <v>0.34095721331023038</v>
      </c>
      <c r="Q23" s="41"/>
      <c r="R23" s="37">
        <f t="shared" si="5"/>
        <v>76.386821246819352</v>
      </c>
      <c r="S23" s="37">
        <f t="shared" si="0"/>
        <v>79.699145417800352</v>
      </c>
      <c r="T23" s="37">
        <f t="shared" si="1"/>
        <v>78.044044047473776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615440.74248939508</v>
      </c>
      <c r="F24" s="2">
        <v>640791.70701479469</v>
      </c>
      <c r="G24" s="9">
        <v>1256232.4495041897</v>
      </c>
      <c r="H24" s="2">
        <v>5141</v>
      </c>
      <c r="I24" s="2">
        <v>5113</v>
      </c>
      <c r="J24" s="9">
        <v>10254</v>
      </c>
      <c r="K24" s="2">
        <v>3441</v>
      </c>
      <c r="L24" s="2">
        <v>3482</v>
      </c>
      <c r="M24" s="9">
        <v>6923</v>
      </c>
      <c r="N24" s="32">
        <v>0.31338895058283994</v>
      </c>
      <c r="O24" s="32">
        <v>0.32561480764432049</v>
      </c>
      <c r="P24" s="33">
        <v>0.31950828469639858</v>
      </c>
      <c r="Q24" s="41"/>
      <c r="R24" s="37">
        <f t="shared" si="5"/>
        <v>71.712973955883839</v>
      </c>
      <c r="S24" s="37">
        <f t="shared" si="0"/>
        <v>74.55400896041823</v>
      </c>
      <c r="T24" s="37">
        <f t="shared" si="1"/>
        <v>73.134566542713486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586960.14354520687</v>
      </c>
      <c r="F25" s="2">
        <v>613370.03728159494</v>
      </c>
      <c r="G25" s="9">
        <v>1200330.1808268018</v>
      </c>
      <c r="H25" s="2">
        <v>5141</v>
      </c>
      <c r="I25" s="2">
        <v>5115</v>
      </c>
      <c r="J25" s="9">
        <v>10256</v>
      </c>
      <c r="K25" s="2">
        <v>3442</v>
      </c>
      <c r="L25" s="2">
        <v>3482</v>
      </c>
      <c r="M25" s="9">
        <v>6924</v>
      </c>
      <c r="N25" s="32">
        <v>0.29884858780391294</v>
      </c>
      <c r="O25" s="32">
        <v>0.31161223124118304</v>
      </c>
      <c r="P25" s="33">
        <v>0.30523739432201058</v>
      </c>
      <c r="Q25" s="41"/>
      <c r="R25" s="37">
        <f t="shared" si="5"/>
        <v>68.386361825143524</v>
      </c>
      <c r="S25" s="37">
        <f t="shared" si="0"/>
        <v>71.346985841758169</v>
      </c>
      <c r="T25" s="37">
        <f t="shared" si="1"/>
        <v>69.867880141257388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557924.20946762629</v>
      </c>
      <c r="F26" s="2">
        <v>578979.02453752677</v>
      </c>
      <c r="G26" s="9">
        <v>1136903.2340051532</v>
      </c>
      <c r="H26" s="2">
        <v>5143</v>
      </c>
      <c r="I26" s="2">
        <v>5118</v>
      </c>
      <c r="J26" s="9">
        <v>10261</v>
      </c>
      <c r="K26" s="2">
        <v>3442</v>
      </c>
      <c r="L26" s="2">
        <v>3484</v>
      </c>
      <c r="M26" s="9">
        <v>6926</v>
      </c>
      <c r="N26" s="32">
        <v>0.28400258256925226</v>
      </c>
      <c r="O26" s="32">
        <v>0.29396960911162456</v>
      </c>
      <c r="P26" s="33">
        <v>0.28899244997111179</v>
      </c>
      <c r="Q26" s="41"/>
      <c r="R26" s="37">
        <f t="shared" si="5"/>
        <v>64.988259693375227</v>
      </c>
      <c r="S26" s="37">
        <f t="shared" si="0"/>
        <v>67.307489483553454</v>
      </c>
      <c r="T26" s="37">
        <f t="shared" si="1"/>
        <v>66.149021586382332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492808.30727473332</v>
      </c>
      <c r="F27" s="2">
        <v>517631.63354889612</v>
      </c>
      <c r="G27" s="9">
        <v>1010439.9408236295</v>
      </c>
      <c r="H27" s="2">
        <v>5143</v>
      </c>
      <c r="I27" s="2">
        <v>5118</v>
      </c>
      <c r="J27" s="9">
        <v>10261</v>
      </c>
      <c r="K27" s="2">
        <v>3441</v>
      </c>
      <c r="L27" s="2">
        <v>3487</v>
      </c>
      <c r="M27" s="9">
        <v>6928</v>
      </c>
      <c r="N27" s="32">
        <v>0.25088802440961533</v>
      </c>
      <c r="O27" s="32">
        <v>0.26272196697949923</v>
      </c>
      <c r="P27" s="33">
        <v>0.25681403089160293</v>
      </c>
      <c r="Q27" s="41"/>
      <c r="R27" s="37">
        <f t="shared" si="5"/>
        <v>57.410101033869211</v>
      </c>
      <c r="S27" s="37">
        <f t="shared" si="0"/>
        <v>60.154751138744466</v>
      </c>
      <c r="T27" s="37">
        <f t="shared" si="1"/>
        <v>58.784102671687094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163404.3679015415</v>
      </c>
      <c r="F28" s="2">
        <v>170566.47682001308</v>
      </c>
      <c r="G28" s="9">
        <v>333970.84472155455</v>
      </c>
      <c r="H28" s="2">
        <v>3011</v>
      </c>
      <c r="I28" s="2">
        <v>3019</v>
      </c>
      <c r="J28" s="9">
        <v>6030</v>
      </c>
      <c r="K28" s="2">
        <v>0</v>
      </c>
      <c r="L28" s="2">
        <v>0</v>
      </c>
      <c r="M28" s="9">
        <v>0</v>
      </c>
      <c r="N28" s="32">
        <v>0.25124599908597717</v>
      </c>
      <c r="O28" s="32">
        <v>0.26156330404354683</v>
      </c>
      <c r="P28" s="33">
        <v>0.25641149554815013</v>
      </c>
      <c r="Q28" s="41"/>
      <c r="R28" s="37">
        <f t="shared" si="5"/>
        <v>54.269135802571071</v>
      </c>
      <c r="S28" s="37">
        <f t="shared" si="0"/>
        <v>56.497673673406119</v>
      </c>
      <c r="T28" s="37">
        <f t="shared" si="1"/>
        <v>55.384883038400424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156089.6159094288</v>
      </c>
      <c r="F29" s="2">
        <v>161406.58619464948</v>
      </c>
      <c r="G29" s="9">
        <v>317496.20210407826</v>
      </c>
      <c r="H29" s="2">
        <v>3006</v>
      </c>
      <c r="I29" s="2">
        <v>3021</v>
      </c>
      <c r="J29" s="9">
        <v>6027</v>
      </c>
      <c r="K29" s="2">
        <v>0</v>
      </c>
      <c r="L29" s="2">
        <v>0</v>
      </c>
      <c r="M29" s="9">
        <v>0</v>
      </c>
      <c r="N29" s="32">
        <v>0.24039824041643379</v>
      </c>
      <c r="O29" s="32">
        <v>0.24735276857468322</v>
      </c>
      <c r="P29" s="33">
        <v>0.24388415871178329</v>
      </c>
      <c r="Q29" s="41"/>
      <c r="R29" s="37">
        <f t="shared" si="5"/>
        <v>51.926019929949703</v>
      </c>
      <c r="S29" s="37">
        <f t="shared" si="0"/>
        <v>53.428198012131574</v>
      </c>
      <c r="T29" s="37">
        <f t="shared" si="1"/>
        <v>52.678978281745188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147975.99725740816</v>
      </c>
      <c r="F30" s="2">
        <v>155170.28867140802</v>
      </c>
      <c r="G30" s="9">
        <v>303146.28592881619</v>
      </c>
      <c r="H30" s="2">
        <v>3006</v>
      </c>
      <c r="I30" s="2">
        <v>3023</v>
      </c>
      <c r="J30" s="9">
        <v>6029</v>
      </c>
      <c r="K30" s="2">
        <v>0</v>
      </c>
      <c r="L30" s="2">
        <v>0</v>
      </c>
      <c r="M30" s="9">
        <v>0</v>
      </c>
      <c r="N30" s="32">
        <v>0.22790221602690938</v>
      </c>
      <c r="O30" s="32">
        <v>0.23763842741360683</v>
      </c>
      <c r="P30" s="33">
        <v>0.2327840483410554</v>
      </c>
      <c r="Q30" s="41"/>
      <c r="R30" s="37">
        <f t="shared" si="5"/>
        <v>49.226878661812428</v>
      </c>
      <c r="S30" s="37">
        <f t="shared" si="0"/>
        <v>51.329900321339075</v>
      </c>
      <c r="T30" s="37">
        <f t="shared" si="1"/>
        <v>50.281354441667972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134582.65572306767</v>
      </c>
      <c r="F31" s="2">
        <v>142990.41905672592</v>
      </c>
      <c r="G31" s="9">
        <v>277573.07477979362</v>
      </c>
      <c r="H31" s="2">
        <v>3002</v>
      </c>
      <c r="I31" s="2">
        <v>3019</v>
      </c>
      <c r="J31" s="9">
        <v>6021</v>
      </c>
      <c r="K31" s="2">
        <v>0</v>
      </c>
      <c r="L31" s="2">
        <v>0</v>
      </c>
      <c r="M31" s="9">
        <v>0</v>
      </c>
      <c r="N31" s="32">
        <v>0.20755091624575542</v>
      </c>
      <c r="O31" s="32">
        <v>0.2192754822186736</v>
      </c>
      <c r="P31" s="33">
        <v>0.21342975110246362</v>
      </c>
      <c r="Q31" s="41"/>
      <c r="R31" s="37">
        <f t="shared" si="5"/>
        <v>44.830997909083166</v>
      </c>
      <c r="S31" s="37">
        <f t="shared" si="0"/>
        <v>47.363504159233493</v>
      </c>
      <c r="T31" s="37">
        <f t="shared" si="1"/>
        <v>46.100826238132143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126621.03531558918</v>
      </c>
      <c r="F32" s="2">
        <v>135045.18026481292</v>
      </c>
      <c r="G32" s="9">
        <v>261666.21558040212</v>
      </c>
      <c r="H32" s="2">
        <v>3001</v>
      </c>
      <c r="I32" s="2">
        <v>3025</v>
      </c>
      <c r="J32" s="9">
        <v>6026</v>
      </c>
      <c r="K32" s="2">
        <v>0</v>
      </c>
      <c r="L32" s="2">
        <v>0</v>
      </c>
      <c r="M32" s="9">
        <v>0</v>
      </c>
      <c r="N32" s="32">
        <v>0.19533771970390915</v>
      </c>
      <c r="O32" s="32">
        <v>0.20668071665872809</v>
      </c>
      <c r="P32" s="33">
        <v>0.20103180629340919</v>
      </c>
      <c r="Q32" s="41"/>
      <c r="R32" s="37">
        <f t="shared" si="5"/>
        <v>42.192947456044379</v>
      </c>
      <c r="S32" s="37">
        <f t="shared" si="0"/>
        <v>44.643034798285264</v>
      </c>
      <c r="T32" s="37">
        <f t="shared" si="1"/>
        <v>43.422870159376387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91602.288856632455</v>
      </c>
      <c r="F33" s="2">
        <v>99451.481578260878</v>
      </c>
      <c r="G33" s="9">
        <v>191053.77043489332</v>
      </c>
      <c r="H33" s="2">
        <v>2993</v>
      </c>
      <c r="I33" s="2">
        <v>3011</v>
      </c>
      <c r="J33" s="9">
        <v>6004</v>
      </c>
      <c r="K33" s="2">
        <v>0</v>
      </c>
      <c r="L33" s="2">
        <v>0</v>
      </c>
      <c r="M33" s="9">
        <v>0</v>
      </c>
      <c r="N33" s="32">
        <v>0.1416921719453918</v>
      </c>
      <c r="O33" s="32">
        <v>0.15291382458494915</v>
      </c>
      <c r="P33" s="33">
        <v>0.14731981952995327</v>
      </c>
      <c r="Q33" s="41"/>
      <c r="R33" s="37">
        <f t="shared" si="5"/>
        <v>30.605509140204628</v>
      </c>
      <c r="S33" s="37">
        <f t="shared" si="0"/>
        <v>33.029386110349016</v>
      </c>
      <c r="T33" s="37">
        <f t="shared" si="1"/>
        <v>31.821081018469908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43978.563727185872</v>
      </c>
      <c r="F34" s="2">
        <v>51664.875042798718</v>
      </c>
      <c r="G34" s="9">
        <v>95643.438769984583</v>
      </c>
      <c r="H34" s="2">
        <v>2992</v>
      </c>
      <c r="I34" s="2">
        <v>3007</v>
      </c>
      <c r="J34" s="9">
        <v>5999</v>
      </c>
      <c r="K34" s="2">
        <v>0</v>
      </c>
      <c r="L34" s="2">
        <v>0</v>
      </c>
      <c r="M34" s="9">
        <v>0</v>
      </c>
      <c r="N34" s="32">
        <v>6.8049619552117177E-2</v>
      </c>
      <c r="O34" s="32">
        <v>7.9544142437397186E-2</v>
      </c>
      <c r="P34" s="33">
        <v>7.381125154345522E-2</v>
      </c>
      <c r="Q34" s="41"/>
      <c r="R34" s="37">
        <f t="shared" si="5"/>
        <v>14.69871782325731</v>
      </c>
      <c r="S34" s="37">
        <f t="shared" si="0"/>
        <v>17.181534766477792</v>
      </c>
      <c r="T34" s="37">
        <f t="shared" si="1"/>
        <v>15.943230333386328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21785.662557996729</v>
      </c>
      <c r="F35" s="2">
        <v>30144.307668238103</v>
      </c>
      <c r="G35" s="9">
        <v>51929.970226234829</v>
      </c>
      <c r="H35" s="2">
        <v>2996</v>
      </c>
      <c r="I35" s="2">
        <v>3012</v>
      </c>
      <c r="J35" s="9">
        <v>6008</v>
      </c>
      <c r="K35" s="2">
        <v>0</v>
      </c>
      <c r="L35" s="2">
        <v>0</v>
      </c>
      <c r="M35" s="9">
        <v>0</v>
      </c>
      <c r="N35" s="32">
        <v>3.3664735941126331E-2</v>
      </c>
      <c r="O35" s="32">
        <v>4.6333658680460417E-2</v>
      </c>
      <c r="P35" s="33">
        <v>4.0016066715239891E-2</v>
      </c>
      <c r="Q35" s="41"/>
      <c r="R35" s="37">
        <f t="shared" si="5"/>
        <v>7.2715829632832873</v>
      </c>
      <c r="S35" s="37">
        <f t="shared" si="0"/>
        <v>10.008070274979451</v>
      </c>
      <c r="T35" s="37">
        <f t="shared" si="1"/>
        <v>8.6434704104918154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9" t="s">
        <v>28</v>
      </c>
      <c r="C36" s="19" t="s">
        <v>29</v>
      </c>
      <c r="D36" s="103">
        <v>708.96</v>
      </c>
      <c r="E36" s="10">
        <v>5217.2029711831801</v>
      </c>
      <c r="F36" s="5">
        <v>7501.9999999879346</v>
      </c>
      <c r="G36" s="11">
        <v>12719.202971171115</v>
      </c>
      <c r="H36" s="5">
        <v>2961</v>
      </c>
      <c r="I36" s="5">
        <v>2976</v>
      </c>
      <c r="J36" s="11">
        <v>5937</v>
      </c>
      <c r="K36" s="5">
        <v>0</v>
      </c>
      <c r="L36" s="5">
        <v>0</v>
      </c>
      <c r="M36" s="11">
        <v>0</v>
      </c>
      <c r="N36" s="34">
        <v>8.1572838430197196E-3</v>
      </c>
      <c r="O36" s="34">
        <v>1.1670524691339255E-2</v>
      </c>
      <c r="P36" s="35">
        <v>9.9183424188322399E-3</v>
      </c>
      <c r="Q36" s="41"/>
      <c r="R36" s="37">
        <f t="shared" si="5"/>
        <v>1.7619733100922594</v>
      </c>
      <c r="S36" s="37">
        <f t="shared" si="0"/>
        <v>2.5208333333292789</v>
      </c>
      <c r="T36" s="37">
        <f t="shared" si="1"/>
        <v>2.1423619624677639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194629.89503490581</v>
      </c>
      <c r="F37" s="2">
        <v>222951.06723745415</v>
      </c>
      <c r="G37" s="14">
        <v>417580.96227235999</v>
      </c>
      <c r="H37" s="13">
        <v>1385</v>
      </c>
      <c r="I37" s="13">
        <v>1309</v>
      </c>
      <c r="J37" s="14">
        <v>2694</v>
      </c>
      <c r="K37" s="13">
        <v>1849</v>
      </c>
      <c r="L37" s="13">
        <v>1861</v>
      </c>
      <c r="M37" s="14">
        <v>3710</v>
      </c>
      <c r="N37" s="30">
        <v>0.25686526679649502</v>
      </c>
      <c r="O37" s="30">
        <v>0.29955589789412224</v>
      </c>
      <c r="P37" s="31">
        <v>0.27801958094917123</v>
      </c>
      <c r="Q37" s="41"/>
      <c r="R37" s="37">
        <f t="shared" si="5"/>
        <v>60.182404154268959</v>
      </c>
      <c r="S37" s="37">
        <f t="shared" si="0"/>
        <v>70.331566951878273</v>
      </c>
      <c r="T37" s="37">
        <f t="shared" si="1"/>
        <v>65.206271435409121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185733.24788174263</v>
      </c>
      <c r="F38" s="2">
        <v>218203.66012931304</v>
      </c>
      <c r="G38" s="9">
        <v>403936.90801105567</v>
      </c>
      <c r="H38" s="2">
        <v>1385</v>
      </c>
      <c r="I38" s="2">
        <v>1308</v>
      </c>
      <c r="J38" s="9">
        <v>2693</v>
      </c>
      <c r="K38" s="2">
        <v>1849</v>
      </c>
      <c r="L38" s="2">
        <v>1865</v>
      </c>
      <c r="M38" s="9">
        <v>3714</v>
      </c>
      <c r="N38" s="32">
        <v>0.24512380413896392</v>
      </c>
      <c r="O38" s="32">
        <v>0.29287194936341421</v>
      </c>
      <c r="P38" s="33">
        <v>0.26879668610493734</v>
      </c>
      <c r="Q38" s="41"/>
      <c r="R38" s="37">
        <f t="shared" si="5"/>
        <v>57.431431008578429</v>
      </c>
      <c r="S38" s="37">
        <f t="shared" si="0"/>
        <v>68.768881225752608</v>
      </c>
      <c r="T38" s="37">
        <f t="shared" si="1"/>
        <v>63.04618511176146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180552.52835820444</v>
      </c>
      <c r="F39" s="2">
        <v>213632.71514138387</v>
      </c>
      <c r="G39" s="9">
        <v>394185.24349958834</v>
      </c>
      <c r="H39" s="2">
        <v>1384</v>
      </c>
      <c r="I39" s="2">
        <v>1307</v>
      </c>
      <c r="J39" s="9">
        <v>2691</v>
      </c>
      <c r="K39" s="2">
        <v>1849</v>
      </c>
      <c r="L39" s="2">
        <v>1866</v>
      </c>
      <c r="M39" s="9">
        <v>3715</v>
      </c>
      <c r="N39" s="32">
        <v>0.23835443138736631</v>
      </c>
      <c r="O39" s="32">
        <v>0.28672453312581719</v>
      </c>
      <c r="P39" s="33">
        <v>0.26233963772853308</v>
      </c>
      <c r="Q39" s="41"/>
      <c r="R39" s="37">
        <f t="shared" si="5"/>
        <v>55.846745548470288</v>
      </c>
      <c r="S39" s="37">
        <f t="shared" si="0"/>
        <v>67.328306064098285</v>
      </c>
      <c r="T39" s="37">
        <f t="shared" si="1"/>
        <v>61.533756400185503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178152.49622460522</v>
      </c>
      <c r="F40" s="2">
        <v>211173.38127157724</v>
      </c>
      <c r="G40" s="9">
        <v>389325.87749618245</v>
      </c>
      <c r="H40" s="2">
        <v>1384</v>
      </c>
      <c r="I40" s="2">
        <v>1307</v>
      </c>
      <c r="J40" s="9">
        <v>2691</v>
      </c>
      <c r="K40" s="2">
        <v>1848</v>
      </c>
      <c r="L40" s="2">
        <v>1865</v>
      </c>
      <c r="M40" s="9">
        <v>3713</v>
      </c>
      <c r="N40" s="32">
        <v>0.23526307923507914</v>
      </c>
      <c r="O40" s="32">
        <v>0.28351813734047038</v>
      </c>
      <c r="P40" s="33">
        <v>0.25919117323723267</v>
      </c>
      <c r="Q40" s="41"/>
      <c r="R40" s="37">
        <f t="shared" si="5"/>
        <v>55.121440663553592</v>
      </c>
      <c r="S40" s="37">
        <f t="shared" si="0"/>
        <v>66.574205949425362</v>
      </c>
      <c r="T40" s="37">
        <f t="shared" si="1"/>
        <v>60.794172001277708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175597.34996850847</v>
      </c>
      <c r="F41" s="2">
        <v>207590.87762789262</v>
      </c>
      <c r="G41" s="9">
        <v>383188.22759640112</v>
      </c>
      <c r="H41" s="2">
        <v>1383</v>
      </c>
      <c r="I41" s="2">
        <v>1306</v>
      </c>
      <c r="J41" s="9">
        <v>2689</v>
      </c>
      <c r="K41" s="2">
        <v>1849</v>
      </c>
      <c r="L41" s="2">
        <v>1866</v>
      </c>
      <c r="M41" s="9">
        <v>3715</v>
      </c>
      <c r="N41" s="32">
        <v>0.23187902753077919</v>
      </c>
      <c r="O41" s="32">
        <v>0.27869634943814259</v>
      </c>
      <c r="P41" s="33">
        <v>0.25509420374904213</v>
      </c>
      <c r="Q41" s="41"/>
      <c r="R41" s="37">
        <f t="shared" si="5"/>
        <v>54.330863232830588</v>
      </c>
      <c r="S41" s="37">
        <f t="shared" si="0"/>
        <v>65.444791181555047</v>
      </c>
      <c r="T41" s="37">
        <f t="shared" si="1"/>
        <v>59.835763209931471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141326.96520309779</v>
      </c>
      <c r="F42" s="2">
        <v>152925.42838110644</v>
      </c>
      <c r="G42" s="9">
        <v>294252.39358420426</v>
      </c>
      <c r="H42" s="2">
        <v>0</v>
      </c>
      <c r="I42" s="2">
        <v>0</v>
      </c>
      <c r="J42" s="9">
        <v>0</v>
      </c>
      <c r="K42" s="2">
        <v>1848</v>
      </c>
      <c r="L42" s="2">
        <v>1866</v>
      </c>
      <c r="M42" s="9">
        <v>3714</v>
      </c>
      <c r="N42" s="32">
        <v>0.30836947790789038</v>
      </c>
      <c r="O42" s="32">
        <v>0.3304580878131298</v>
      </c>
      <c r="P42" s="33">
        <v>0.31946730937885881</v>
      </c>
      <c r="Q42" s="41"/>
      <c r="R42" s="37">
        <f t="shared" si="5"/>
        <v>76.475630521156816</v>
      </c>
      <c r="S42" s="37">
        <f t="shared" si="0"/>
        <v>81.953605777656179</v>
      </c>
      <c r="T42" s="37">
        <f t="shared" si="1"/>
        <v>79.227892725956991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128551.19989021332</v>
      </c>
      <c r="F43" s="2">
        <v>137125.6537868545</v>
      </c>
      <c r="G43" s="9">
        <v>265676.85367706779</v>
      </c>
      <c r="H43" s="2">
        <v>0</v>
      </c>
      <c r="I43" s="2">
        <v>0</v>
      </c>
      <c r="J43" s="9">
        <v>0</v>
      </c>
      <c r="K43" s="2">
        <v>1848</v>
      </c>
      <c r="L43" s="2">
        <v>1866</v>
      </c>
      <c r="M43" s="9">
        <v>3714</v>
      </c>
      <c r="N43" s="32">
        <v>0.28049329678600521</v>
      </c>
      <c r="O43" s="32">
        <v>0.29631619685642591</v>
      </c>
      <c r="P43" s="33">
        <v>0.28844308987469797</v>
      </c>
      <c r="Q43" s="41"/>
      <c r="R43" s="37">
        <f t="shared" si="5"/>
        <v>69.56233760292929</v>
      </c>
      <c r="S43" s="37">
        <f t="shared" si="0"/>
        <v>73.486416820393629</v>
      </c>
      <c r="T43" s="37">
        <f t="shared" si="1"/>
        <v>71.533886288925089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124346.27305637154</v>
      </c>
      <c r="F44" s="2">
        <v>132819.14707649837</v>
      </c>
      <c r="G44" s="9">
        <v>257165.42013286991</v>
      </c>
      <c r="H44" s="2">
        <v>0</v>
      </c>
      <c r="I44" s="2">
        <v>0</v>
      </c>
      <c r="J44" s="9">
        <v>0</v>
      </c>
      <c r="K44" s="2">
        <v>1848</v>
      </c>
      <c r="L44" s="2">
        <v>1866</v>
      </c>
      <c r="M44" s="9">
        <v>3714</v>
      </c>
      <c r="N44" s="32">
        <v>0.27131832376844089</v>
      </c>
      <c r="O44" s="32">
        <v>0.28701022343052751</v>
      </c>
      <c r="P44" s="33">
        <v>0.2792022992044812</v>
      </c>
      <c r="Q44" s="41"/>
      <c r="R44" s="37">
        <f t="shared" si="5"/>
        <v>67.286944294573345</v>
      </c>
      <c r="S44" s="37">
        <f t="shared" si="0"/>
        <v>71.178535410770834</v>
      </c>
      <c r="T44" s="37">
        <f t="shared" si="1"/>
        <v>69.242170202711335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121537.88079617456</v>
      </c>
      <c r="F45" s="2">
        <v>129459.9022522107</v>
      </c>
      <c r="G45" s="9">
        <v>250997.78304838526</v>
      </c>
      <c r="H45" s="2">
        <v>0</v>
      </c>
      <c r="I45" s="2">
        <v>0</v>
      </c>
      <c r="J45" s="9">
        <v>0</v>
      </c>
      <c r="K45" s="2">
        <v>1848</v>
      </c>
      <c r="L45" s="2">
        <v>1866</v>
      </c>
      <c r="M45" s="9">
        <v>3714</v>
      </c>
      <c r="N45" s="32">
        <v>0.26519053029468337</v>
      </c>
      <c r="O45" s="32">
        <v>0.27975119768914597</v>
      </c>
      <c r="P45" s="33">
        <v>0.2725061483232421</v>
      </c>
      <c r="Q45" s="41"/>
      <c r="R45" s="37">
        <f t="shared" si="5"/>
        <v>65.767251513081476</v>
      </c>
      <c r="S45" s="37">
        <f t="shared" si="0"/>
        <v>69.3782970269082</v>
      </c>
      <c r="T45" s="37">
        <f t="shared" si="1"/>
        <v>67.581524784164046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120868.87420611197</v>
      </c>
      <c r="F46" s="2">
        <v>128639.27699269295</v>
      </c>
      <c r="G46" s="9">
        <v>249508.1511988049</v>
      </c>
      <c r="H46" s="2">
        <v>0</v>
      </c>
      <c r="I46" s="2">
        <v>0</v>
      </c>
      <c r="J46" s="9">
        <v>0</v>
      </c>
      <c r="K46" s="2">
        <v>1849</v>
      </c>
      <c r="L46" s="2">
        <v>1866</v>
      </c>
      <c r="M46" s="9">
        <v>3715</v>
      </c>
      <c r="N46" s="32">
        <v>0.2635881518477991</v>
      </c>
      <c r="O46" s="32">
        <v>0.27797790035761538</v>
      </c>
      <c r="P46" s="33">
        <v>0.27081595015717114</v>
      </c>
      <c r="Q46" s="41"/>
      <c r="R46" s="37">
        <f t="shared" si="5"/>
        <v>65.36986165825418</v>
      </c>
      <c r="S46" s="37">
        <f t="shared" si="0"/>
        <v>68.93851928868861</v>
      </c>
      <c r="T46" s="37">
        <f t="shared" si="1"/>
        <v>67.16235563897844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104</v>
      </c>
      <c r="D47" s="21">
        <v>852.51</v>
      </c>
      <c r="E47" s="2">
        <v>120139.06147186163</v>
      </c>
      <c r="F47" s="2">
        <v>127846.02178798427</v>
      </c>
      <c r="G47" s="9">
        <v>247985.08325984591</v>
      </c>
      <c r="H47" s="2">
        <v>0</v>
      </c>
      <c r="I47" s="2">
        <v>0</v>
      </c>
      <c r="J47" s="9">
        <v>0</v>
      </c>
      <c r="K47" s="2">
        <v>1849</v>
      </c>
      <c r="L47" s="2">
        <v>1867</v>
      </c>
      <c r="M47" s="9">
        <v>3716</v>
      </c>
      <c r="N47" s="32">
        <v>0.26199659247339807</v>
      </c>
      <c r="O47" s="32">
        <v>0.27611577523883468</v>
      </c>
      <c r="P47" s="33">
        <v>0.2690903799392404</v>
      </c>
      <c r="Q47" s="41"/>
      <c r="R47" s="37">
        <f t="shared" si="5"/>
        <v>64.97515493340272</v>
      </c>
      <c r="S47" s="37">
        <f t="shared" si="0"/>
        <v>68.476712259230993</v>
      </c>
      <c r="T47" s="37">
        <f t="shared" si="1"/>
        <v>66.734414224931626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104</v>
      </c>
      <c r="C48" s="18" t="s">
        <v>41</v>
      </c>
      <c r="D48" s="21">
        <v>1834.12</v>
      </c>
      <c r="E48" s="2">
        <v>107972.31795694778</v>
      </c>
      <c r="F48" s="2">
        <v>116630.83097908659</v>
      </c>
      <c r="G48" s="9">
        <v>224603.14893603435</v>
      </c>
      <c r="H48" s="2">
        <v>0</v>
      </c>
      <c r="I48" s="2">
        <v>0</v>
      </c>
      <c r="J48" s="9">
        <v>0</v>
      </c>
      <c r="K48" s="2">
        <v>1850</v>
      </c>
      <c r="L48" s="2">
        <v>1868</v>
      </c>
      <c r="M48" s="9">
        <v>3718</v>
      </c>
      <c r="N48" s="32">
        <v>0.23533635125751479</v>
      </c>
      <c r="O48" s="32">
        <v>0.25175889121340445</v>
      </c>
      <c r="P48" s="33">
        <v>0.24358737455972077</v>
      </c>
      <c r="Q48" s="41"/>
      <c r="R48" s="37">
        <f t="shared" ref="R48" si="6">+E48/(H48+K48)</f>
        <v>58.363415111863667</v>
      </c>
      <c r="S48" s="37">
        <f t="shared" ref="S48" si="7">+F48/(I48+L48)</f>
        <v>62.436205020924298</v>
      </c>
      <c r="T48" s="37">
        <f t="shared" ref="T48" si="8">+G48/(J48+M48)</f>
        <v>60.40966889081075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102309.6807699105</v>
      </c>
      <c r="F49" s="2">
        <v>110345.94633718324</v>
      </c>
      <c r="G49" s="9">
        <v>212655.62710709375</v>
      </c>
      <c r="H49" s="2">
        <v>0</v>
      </c>
      <c r="I49" s="2">
        <v>0</v>
      </c>
      <c r="J49" s="9">
        <v>0</v>
      </c>
      <c r="K49" s="2">
        <v>1849</v>
      </c>
      <c r="L49" s="2">
        <v>1867</v>
      </c>
      <c r="M49" s="9">
        <v>3716</v>
      </c>
      <c r="N49" s="32">
        <v>0.22311467569634522</v>
      </c>
      <c r="O49" s="32">
        <v>0.23831994215574243</v>
      </c>
      <c r="P49" s="33">
        <v>0.23075413545944928</v>
      </c>
      <c r="Q49" s="41"/>
      <c r="R49" s="37">
        <f t="shared" si="5"/>
        <v>55.332439572693616</v>
      </c>
      <c r="S49" s="37">
        <f t="shared" si="0"/>
        <v>59.103345654624121</v>
      </c>
      <c r="T49" s="37">
        <f t="shared" si="1"/>
        <v>57.227025593943424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101243.79954030336</v>
      </c>
      <c r="F50" s="2">
        <v>109368.54046981172</v>
      </c>
      <c r="G50" s="9">
        <v>210612.34001011506</v>
      </c>
      <c r="H50" s="2">
        <v>0</v>
      </c>
      <c r="I50" s="2">
        <v>0</v>
      </c>
      <c r="J50" s="9">
        <v>0</v>
      </c>
      <c r="K50" s="2">
        <v>1849</v>
      </c>
      <c r="L50" s="2">
        <v>1868</v>
      </c>
      <c r="M50" s="9">
        <v>3717</v>
      </c>
      <c r="N50" s="32">
        <v>0.22079022562392783</v>
      </c>
      <c r="O50" s="32">
        <v>0.2360825371058656</v>
      </c>
      <c r="P50" s="33">
        <v>0.22847546583061593</v>
      </c>
      <c r="Q50" s="41"/>
      <c r="R50" s="37">
        <f t="shared" si="5"/>
        <v>54.755975954734105</v>
      </c>
      <c r="S50" s="37">
        <f t="shared" si="0"/>
        <v>58.548469202254665</v>
      </c>
      <c r="T50" s="37">
        <f t="shared" si="1"/>
        <v>56.661915525992754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94887.212914155287</v>
      </c>
      <c r="F51" s="2">
        <v>101976.65423226125</v>
      </c>
      <c r="G51" s="9">
        <v>196863.86714641654</v>
      </c>
      <c r="H51" s="2">
        <v>0</v>
      </c>
      <c r="I51" s="2">
        <v>0</v>
      </c>
      <c r="J51" s="9">
        <v>0</v>
      </c>
      <c r="K51" s="2">
        <v>1846</v>
      </c>
      <c r="L51" s="2">
        <v>1866</v>
      </c>
      <c r="M51" s="9">
        <v>3712</v>
      </c>
      <c r="N51" s="32">
        <v>0.20726420882587304</v>
      </c>
      <c r="O51" s="32">
        <v>0.22036237214384152</v>
      </c>
      <c r="P51" s="33">
        <v>0.21384857648517508</v>
      </c>
      <c r="Q51" s="41"/>
      <c r="R51" s="37">
        <f t="shared" si="5"/>
        <v>51.401523788816512</v>
      </c>
      <c r="S51" s="37">
        <f t="shared" si="0"/>
        <v>54.649868291672696</v>
      </c>
      <c r="T51" s="37">
        <f t="shared" si="1"/>
        <v>53.034446968323422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94967.037325702637</v>
      </c>
      <c r="F52" s="2">
        <v>101579.14932385315</v>
      </c>
      <c r="G52" s="9">
        <v>196546.18664955581</v>
      </c>
      <c r="H52" s="2">
        <v>0</v>
      </c>
      <c r="I52" s="2">
        <v>0</v>
      </c>
      <c r="J52" s="9">
        <v>0</v>
      </c>
      <c r="K52" s="2">
        <v>1847</v>
      </c>
      <c r="L52" s="2">
        <v>1866</v>
      </c>
      <c r="M52" s="9">
        <v>3713</v>
      </c>
      <c r="N52" s="32">
        <v>0.20732625994573292</v>
      </c>
      <c r="O52" s="32">
        <v>0.21950339981125133</v>
      </c>
      <c r="P52" s="33">
        <v>0.21344598604028112</v>
      </c>
      <c r="Q52" s="41"/>
      <c r="R52" s="37">
        <f t="shared" si="5"/>
        <v>51.41691246654176</v>
      </c>
      <c r="S52" s="37">
        <f t="shared" si="0"/>
        <v>54.436843153190331</v>
      </c>
      <c r="T52" s="37">
        <f t="shared" si="1"/>
        <v>52.934604537989713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93996.005746559022</v>
      </c>
      <c r="F53" s="2">
        <v>100453.33165902676</v>
      </c>
      <c r="G53" s="9">
        <v>194449.3374055858</v>
      </c>
      <c r="H53" s="2">
        <v>0</v>
      </c>
      <c r="I53" s="2">
        <v>0</v>
      </c>
      <c r="J53" s="9">
        <v>0</v>
      </c>
      <c r="K53" s="2">
        <v>1847</v>
      </c>
      <c r="L53" s="2">
        <v>1866</v>
      </c>
      <c r="M53" s="9">
        <v>3713</v>
      </c>
      <c r="N53" s="32">
        <v>0.20520636286078345</v>
      </c>
      <c r="O53" s="32">
        <v>0.2170706091584266</v>
      </c>
      <c r="P53" s="33">
        <v>0.2111688416088045</v>
      </c>
      <c r="Q53" s="41"/>
      <c r="R53" s="37">
        <f t="shared" si="5"/>
        <v>50.891177989474293</v>
      </c>
      <c r="S53" s="37">
        <f t="shared" si="0"/>
        <v>53.833511071289799</v>
      </c>
      <c r="T53" s="37">
        <f t="shared" si="1"/>
        <v>52.369872718983515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91493.761815164966</v>
      </c>
      <c r="F54" s="2">
        <v>97462.652937588442</v>
      </c>
      <c r="G54" s="9">
        <v>188956.41475275339</v>
      </c>
      <c r="H54" s="2">
        <v>0</v>
      </c>
      <c r="I54" s="2">
        <v>0</v>
      </c>
      <c r="J54" s="9">
        <v>0</v>
      </c>
      <c r="K54" s="2">
        <v>1847</v>
      </c>
      <c r="L54" s="2">
        <v>1866</v>
      </c>
      <c r="M54" s="9">
        <v>3713</v>
      </c>
      <c r="N54" s="32">
        <v>0.19974361609751856</v>
      </c>
      <c r="O54" s="32">
        <v>0.21060802159524522</v>
      </c>
      <c r="P54" s="33">
        <v>0.20520361627493788</v>
      </c>
      <c r="Q54" s="41"/>
      <c r="R54" s="37">
        <f t="shared" si="5"/>
        <v>49.536416792184603</v>
      </c>
      <c r="S54" s="37">
        <f t="shared" si="0"/>
        <v>52.230789355620814</v>
      </c>
      <c r="T54" s="37">
        <f t="shared" si="1"/>
        <v>50.890496836184596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66274.285622538227</v>
      </c>
      <c r="F55" s="2">
        <v>70955.932767601917</v>
      </c>
      <c r="G55" s="9">
        <v>137230.21839014016</v>
      </c>
      <c r="H55" s="2">
        <v>0</v>
      </c>
      <c r="I55" s="2">
        <v>0</v>
      </c>
      <c r="J55" s="9">
        <v>0</v>
      </c>
      <c r="K55" s="2">
        <v>1848</v>
      </c>
      <c r="L55" s="2">
        <v>1866</v>
      </c>
      <c r="M55" s="9">
        <v>3714</v>
      </c>
      <c r="N55" s="32">
        <v>0.14460769625082529</v>
      </c>
      <c r="O55" s="32">
        <v>0.15332938484856756</v>
      </c>
      <c r="P55" s="33">
        <v>0.14898967549783312</v>
      </c>
      <c r="Q55" s="41"/>
      <c r="R55" s="37">
        <f t="shared" si="5"/>
        <v>35.862708670204668</v>
      </c>
      <c r="S55" s="37">
        <f t="shared" si="0"/>
        <v>38.025687442444756</v>
      </c>
      <c r="T55" s="37">
        <f t="shared" si="1"/>
        <v>36.949439523462615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62624.044185320221</v>
      </c>
      <c r="F56" s="2">
        <v>67085.329354974077</v>
      </c>
      <c r="G56" s="9">
        <v>129709.3735402943</v>
      </c>
      <c r="H56" s="2">
        <v>0</v>
      </c>
      <c r="I56" s="2">
        <v>0</v>
      </c>
      <c r="J56" s="9">
        <v>0</v>
      </c>
      <c r="K56" s="2">
        <v>1847</v>
      </c>
      <c r="L56" s="2">
        <v>1865</v>
      </c>
      <c r="M56" s="9">
        <v>3712</v>
      </c>
      <c r="N56" s="32">
        <v>0.13671700443902104</v>
      </c>
      <c r="O56" s="32">
        <v>0.14504308863394896</v>
      </c>
      <c r="P56" s="33">
        <v>0.1409002337018283</v>
      </c>
      <c r="Q56" s="41"/>
      <c r="R56" s="37">
        <f t="shared" si="5"/>
        <v>33.905817100877215</v>
      </c>
      <c r="S56" s="37">
        <f t="shared" si="0"/>
        <v>35.970685981219347</v>
      </c>
      <c r="T56" s="37">
        <f t="shared" si="1"/>
        <v>34.943257958053422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48611.321161703672</v>
      </c>
      <c r="F57" s="2">
        <v>52246.830696541678</v>
      </c>
      <c r="G57" s="9">
        <v>100858.15185824534</v>
      </c>
      <c r="H57" s="2">
        <v>0</v>
      </c>
      <c r="I57" s="2">
        <v>0</v>
      </c>
      <c r="J57" s="9">
        <v>0</v>
      </c>
      <c r="K57" s="2">
        <v>1848</v>
      </c>
      <c r="L57" s="2">
        <v>1866</v>
      </c>
      <c r="M57" s="9">
        <v>3714</v>
      </c>
      <c r="N57" s="32">
        <v>0.10606785269538052</v>
      </c>
      <c r="O57" s="32">
        <v>0.11290069904691266</v>
      </c>
      <c r="P57" s="33">
        <v>0.10950083365713575</v>
      </c>
      <c r="Q57" s="41"/>
      <c r="R57" s="37">
        <f t="shared" si="5"/>
        <v>26.304827468454366</v>
      </c>
      <c r="S57" s="37">
        <f t="shared" si="0"/>
        <v>27.999373363634341</v>
      </c>
      <c r="T57" s="37">
        <f t="shared" si="1"/>
        <v>27.156206746969666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46010.497600514136</v>
      </c>
      <c r="F58" s="5">
        <v>49511.000000022112</v>
      </c>
      <c r="G58" s="11">
        <v>95521.49760053624</v>
      </c>
      <c r="H58" s="2">
        <v>0</v>
      </c>
      <c r="I58" s="2">
        <v>0</v>
      </c>
      <c r="J58" s="9">
        <v>0</v>
      </c>
      <c r="K58" s="2">
        <v>1846</v>
      </c>
      <c r="L58" s="2">
        <v>1867</v>
      </c>
      <c r="M58" s="9">
        <v>3713</v>
      </c>
      <c r="N58" s="34">
        <v>0.10050173347891285</v>
      </c>
      <c r="O58" s="34">
        <v>0.10693150992627061</v>
      </c>
      <c r="P58" s="35">
        <v>0.10373480448004857</v>
      </c>
      <c r="Q58" s="41"/>
      <c r="R58" s="37">
        <f t="shared" si="5"/>
        <v>24.924429902770388</v>
      </c>
      <c r="S58" s="37">
        <f t="shared" si="0"/>
        <v>26.519014461715109</v>
      </c>
      <c r="T58" s="37">
        <f t="shared" si="1"/>
        <v>25.726231511052045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1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153397.05323073073</v>
      </c>
      <c r="F59" s="2">
        <v>154708.26056483807</v>
      </c>
      <c r="G59" s="9">
        <v>308105.31379556877</v>
      </c>
      <c r="H59" s="12">
        <v>790</v>
      </c>
      <c r="I59" s="44">
        <v>756</v>
      </c>
      <c r="J59" s="14">
        <v>1546</v>
      </c>
      <c r="K59" s="12">
        <v>1602</v>
      </c>
      <c r="L59" s="44">
        <v>1566</v>
      </c>
      <c r="M59" s="14">
        <v>3168</v>
      </c>
      <c r="N59" s="30">
        <v>0.27009566787583589</v>
      </c>
      <c r="O59" s="30">
        <v>0.28043929015639607</v>
      </c>
      <c r="P59" s="31">
        <v>0.27519231314359482</v>
      </c>
      <c r="Q59" s="41"/>
      <c r="R59" s="37">
        <f t="shared" si="5"/>
        <v>64.129202855656658</v>
      </c>
      <c r="S59" s="37">
        <f t="shared" si="0"/>
        <v>66.627157865994008</v>
      </c>
      <c r="T59" s="37">
        <f t="shared" si="1"/>
        <v>65.359633813230545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147506.23103406947</v>
      </c>
      <c r="F60" s="2">
        <v>153022.53154982615</v>
      </c>
      <c r="G60" s="9">
        <v>300528.76258389559</v>
      </c>
      <c r="H60" s="8">
        <v>790</v>
      </c>
      <c r="I60" s="45">
        <v>756</v>
      </c>
      <c r="J60" s="9">
        <v>1546</v>
      </c>
      <c r="K60" s="8">
        <v>1605</v>
      </c>
      <c r="L60" s="45">
        <v>1568</v>
      </c>
      <c r="M60" s="9">
        <v>3173</v>
      </c>
      <c r="N60" s="32">
        <v>0.25938353913285056</v>
      </c>
      <c r="O60" s="32">
        <v>0.27713440225627745</v>
      </c>
      <c r="P60" s="33">
        <v>0.26812815618990721</v>
      </c>
      <c r="Q60" s="41"/>
      <c r="R60" s="37">
        <f t="shared" si="5"/>
        <v>61.58924051526909</v>
      </c>
      <c r="S60" s="37">
        <f t="shared" si="0"/>
        <v>65.844462801130007</v>
      </c>
      <c r="T60" s="37">
        <f t="shared" si="1"/>
        <v>63.684840556027886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141794.46887429422</v>
      </c>
      <c r="F61" s="2">
        <v>148020.0374203838</v>
      </c>
      <c r="G61" s="9">
        <v>289814.50629467802</v>
      </c>
      <c r="H61" s="8">
        <v>790</v>
      </c>
      <c r="I61" s="45">
        <v>756</v>
      </c>
      <c r="J61" s="9">
        <v>1546</v>
      </c>
      <c r="K61" s="8">
        <v>1606</v>
      </c>
      <c r="L61" s="45">
        <v>1569</v>
      </c>
      <c r="M61" s="9">
        <v>3175</v>
      </c>
      <c r="N61" s="32">
        <v>0.249230955189926</v>
      </c>
      <c r="O61" s="32">
        <v>0.26795418860766645</v>
      </c>
      <c r="P61" s="33">
        <v>0.2584546525703964</v>
      </c>
      <c r="Q61" s="41"/>
      <c r="R61" s="37">
        <f t="shared" si="5"/>
        <v>59.179661466733819</v>
      </c>
      <c r="S61" s="37">
        <f t="shared" si="0"/>
        <v>63.664532223820991</v>
      </c>
      <c r="T61" s="37">
        <f t="shared" si="1"/>
        <v>61.38837244115188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137677.54258753205</v>
      </c>
      <c r="F62" s="2">
        <v>143528.32995164875</v>
      </c>
      <c r="G62" s="9">
        <v>281205.8725391808</v>
      </c>
      <c r="H62" s="8">
        <v>790</v>
      </c>
      <c r="I62" s="45">
        <v>756</v>
      </c>
      <c r="J62" s="9">
        <v>1546</v>
      </c>
      <c r="K62" s="8">
        <v>1605</v>
      </c>
      <c r="L62" s="45">
        <v>1567</v>
      </c>
      <c r="M62" s="9">
        <v>3172</v>
      </c>
      <c r="N62" s="32">
        <v>0.24210020149738351</v>
      </c>
      <c r="O62" s="32">
        <v>0.26005654878250289</v>
      </c>
      <c r="P62" s="33">
        <v>0.25094403006551963</v>
      </c>
      <c r="Q62" s="41"/>
      <c r="R62" s="37">
        <f t="shared" si="5"/>
        <v>57.485404003144907</v>
      </c>
      <c r="S62" s="37">
        <f t="shared" si="0"/>
        <v>61.785764077334804</v>
      </c>
      <c r="T62" s="37">
        <f t="shared" si="1"/>
        <v>59.602770779817888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134400.39230517831</v>
      </c>
      <c r="F63" s="2">
        <v>138668.43109396211</v>
      </c>
      <c r="G63" s="9">
        <v>273068.82339914038</v>
      </c>
      <c r="H63" s="8">
        <v>790</v>
      </c>
      <c r="I63" s="45">
        <v>758</v>
      </c>
      <c r="J63" s="9">
        <v>1548</v>
      </c>
      <c r="K63" s="8">
        <v>1605</v>
      </c>
      <c r="L63" s="45">
        <v>1567</v>
      </c>
      <c r="M63" s="9">
        <v>3172</v>
      </c>
      <c r="N63" s="32">
        <v>0.23633746976362507</v>
      </c>
      <c r="O63" s="32">
        <v>0.25105447165889755</v>
      </c>
      <c r="P63" s="33">
        <v>0.24358873975859605</v>
      </c>
      <c r="Q63" s="41"/>
      <c r="R63" s="37">
        <f t="shared" si="5"/>
        <v>56.117074031389691</v>
      </c>
      <c r="S63" s="37">
        <f t="shared" si="0"/>
        <v>59.642335954392301</v>
      </c>
      <c r="T63" s="37">
        <f t="shared" si="1"/>
        <v>57.853564279478896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128542.57027680155</v>
      </c>
      <c r="F64" s="2">
        <v>132719.99166562909</v>
      </c>
      <c r="G64" s="9">
        <v>261262.56194243062</v>
      </c>
      <c r="H64" s="8">
        <v>790</v>
      </c>
      <c r="I64" s="45">
        <v>758</v>
      </c>
      <c r="J64" s="9">
        <v>1548</v>
      </c>
      <c r="K64" s="8">
        <v>1605</v>
      </c>
      <c r="L64" s="45">
        <v>1568</v>
      </c>
      <c r="M64" s="9">
        <v>3173</v>
      </c>
      <c r="N64" s="3">
        <v>0.22603673467820487</v>
      </c>
      <c r="O64" s="3">
        <v>0.24017718618009143</v>
      </c>
      <c r="P64" s="4">
        <v>0.23300551689726545</v>
      </c>
      <c r="Q64" s="41"/>
      <c r="R64" s="37">
        <f t="shared" si="5"/>
        <v>53.671219322255347</v>
      </c>
      <c r="S64" s="37">
        <f t="shared" si="0"/>
        <v>57.059325737587741</v>
      </c>
      <c r="T64" s="37">
        <f t="shared" si="1"/>
        <v>55.340513014706758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113883.83476251359</v>
      </c>
      <c r="F65" s="2">
        <v>115427.53866452347</v>
      </c>
      <c r="G65" s="9">
        <v>229311.37342703706</v>
      </c>
      <c r="H65" s="8">
        <v>790</v>
      </c>
      <c r="I65" s="45">
        <v>758</v>
      </c>
      <c r="J65" s="9">
        <v>1548</v>
      </c>
      <c r="K65" s="8">
        <v>1605</v>
      </c>
      <c r="L65" s="45">
        <v>1568</v>
      </c>
      <c r="M65" s="9">
        <v>3173</v>
      </c>
      <c r="N65" s="3">
        <v>0.20025996124800169</v>
      </c>
      <c r="O65" s="3">
        <v>0.20888383954983689</v>
      </c>
      <c r="P65" s="4">
        <v>0.20451003273696039</v>
      </c>
      <c r="Q65" s="41"/>
      <c r="R65" s="37">
        <f t="shared" si="5"/>
        <v>47.55066169624785</v>
      </c>
      <c r="S65" s="37">
        <f t="shared" si="0"/>
        <v>49.624909142099511</v>
      </c>
      <c r="T65" s="37">
        <f t="shared" si="1"/>
        <v>48.572627288082408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59109.336286064325</v>
      </c>
      <c r="F66" s="2">
        <v>62282.32690405997</v>
      </c>
      <c r="G66" s="9">
        <v>121391.66319012429</v>
      </c>
      <c r="H66" s="8">
        <v>471</v>
      </c>
      <c r="I66" s="45">
        <v>419</v>
      </c>
      <c r="J66" s="9">
        <v>890</v>
      </c>
      <c r="K66" s="8">
        <v>966</v>
      </c>
      <c r="L66" s="45">
        <v>959</v>
      </c>
      <c r="M66" s="9">
        <v>1925</v>
      </c>
      <c r="N66" s="3">
        <v>0.17318676688835855</v>
      </c>
      <c r="O66" s="3">
        <v>0.18969082556911204</v>
      </c>
      <c r="P66" s="4">
        <v>0.1812789904876117</v>
      </c>
      <c r="Q66" s="41"/>
      <c r="R66" s="37">
        <f t="shared" si="5"/>
        <v>41.133845710552762</v>
      </c>
      <c r="S66" s="37">
        <f t="shared" si="0"/>
        <v>45.197624748954986</v>
      </c>
      <c r="T66" s="37">
        <f t="shared" si="1"/>
        <v>43.12314855777062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0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54336.479209924968</v>
      </c>
      <c r="F67" s="2">
        <v>56953.458907768952</v>
      </c>
      <c r="G67" s="9">
        <v>111289.93811769392</v>
      </c>
      <c r="H67" s="8">
        <v>471</v>
      </c>
      <c r="I67" s="45">
        <v>419</v>
      </c>
      <c r="J67" s="9">
        <v>890</v>
      </c>
      <c r="K67" s="8">
        <v>966</v>
      </c>
      <c r="L67" s="45">
        <v>959</v>
      </c>
      <c r="M67" s="9">
        <v>1925</v>
      </c>
      <c r="N67" s="3">
        <v>0.15920258540751051</v>
      </c>
      <c r="O67" s="3">
        <v>0.17346090257470687</v>
      </c>
      <c r="P67" s="4">
        <v>0.16619368334880522</v>
      </c>
      <c r="Q67" s="41"/>
      <c r="R67" s="37">
        <f t="shared" si="5"/>
        <v>37.812442038917865</v>
      </c>
      <c r="S67" s="37">
        <f t="shared" si="0"/>
        <v>41.330521703751053</v>
      </c>
      <c r="T67" s="37">
        <f t="shared" si="1"/>
        <v>39.534613896161254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0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50432.866357323619</v>
      </c>
      <c r="F68" s="2">
        <v>52548.733040753214</v>
      </c>
      <c r="G68" s="9">
        <v>102981.59939807683</v>
      </c>
      <c r="H68" s="8">
        <v>471</v>
      </c>
      <c r="I68" s="45">
        <v>419</v>
      </c>
      <c r="J68" s="9">
        <v>890</v>
      </c>
      <c r="K68" s="8">
        <v>968</v>
      </c>
      <c r="L68" s="45">
        <v>959</v>
      </c>
      <c r="M68" s="9">
        <v>1927</v>
      </c>
      <c r="N68" s="3">
        <v>0.14755080853517735</v>
      </c>
      <c r="O68" s="3">
        <v>0.16004560279942867</v>
      </c>
      <c r="P68" s="4">
        <v>0.15367268643689763</v>
      </c>
      <c r="Q68" s="41"/>
      <c r="R68" s="37">
        <f t="shared" si="5"/>
        <v>35.047162166312454</v>
      </c>
      <c r="S68" s="37">
        <f t="shared" si="0"/>
        <v>38.134058810415972</v>
      </c>
      <c r="T68" s="37">
        <f t="shared" si="1"/>
        <v>36.55718828472731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103">
        <v>702.48</v>
      </c>
      <c r="E69" s="10">
        <v>35058.93756547536</v>
      </c>
      <c r="F69" s="5">
        <v>35377.000000106891</v>
      </c>
      <c r="G69" s="11">
        <v>70435.937565582251</v>
      </c>
      <c r="H69" s="10">
        <v>471</v>
      </c>
      <c r="I69" s="46">
        <v>419</v>
      </c>
      <c r="J69" s="11">
        <v>890</v>
      </c>
      <c r="K69" s="10">
        <v>966</v>
      </c>
      <c r="L69" s="46">
        <v>959</v>
      </c>
      <c r="M69" s="11">
        <v>1925</v>
      </c>
      <c r="N69" s="6">
        <v>0.10272055869686661</v>
      </c>
      <c r="O69" s="6">
        <v>0.10774633302503195</v>
      </c>
      <c r="P69" s="7">
        <v>0.10518478221967363</v>
      </c>
      <c r="Q69" s="41"/>
      <c r="R69" s="37">
        <f t="shared" si="5"/>
        <v>24.397312154123423</v>
      </c>
      <c r="S69" s="37">
        <f t="shared" si="0"/>
        <v>25.672714078452024</v>
      </c>
      <c r="T69" s="37">
        <f t="shared" si="1"/>
        <v>25.02164744780897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3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177486.99999888527</v>
      </c>
      <c r="F70" s="2">
        <v>124405.31582408526</v>
      </c>
      <c r="G70" s="14">
        <v>301892.31582297053</v>
      </c>
      <c r="H70" s="12">
        <v>6106</v>
      </c>
      <c r="I70" s="13">
        <v>6141</v>
      </c>
      <c r="J70" s="14">
        <v>12247</v>
      </c>
      <c r="K70" s="12">
        <v>0</v>
      </c>
      <c r="L70" s="13">
        <v>0</v>
      </c>
      <c r="M70" s="14">
        <v>0</v>
      </c>
      <c r="N70" s="15">
        <v>0.13457239994577683</v>
      </c>
      <c r="O70" s="15">
        <v>9.3787744051883559E-2</v>
      </c>
      <c r="P70" s="16">
        <v>0.11412179393251655</v>
      </c>
      <c r="Q70" s="41"/>
      <c r="R70" s="37">
        <f t="shared" si="5"/>
        <v>29.067638388287794</v>
      </c>
      <c r="S70" s="37">
        <f t="shared" si="0"/>
        <v>20.258152715206851</v>
      </c>
      <c r="T70" s="37">
        <f t="shared" si="1"/>
        <v>24.650307489423575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251658.09260201291</v>
      </c>
      <c r="F71" s="2">
        <v>189834.08661508493</v>
      </c>
      <c r="G71" s="9">
        <v>441492.17921709782</v>
      </c>
      <c r="H71" s="8">
        <v>6099</v>
      </c>
      <c r="I71" s="2">
        <v>6145</v>
      </c>
      <c r="J71" s="9">
        <v>12244</v>
      </c>
      <c r="K71" s="8">
        <v>0</v>
      </c>
      <c r="L71" s="2">
        <v>0</v>
      </c>
      <c r="M71" s="9">
        <v>0</v>
      </c>
      <c r="N71" s="3">
        <v>0.19102865421320808</v>
      </c>
      <c r="O71" s="3">
        <v>0.14302058781234739</v>
      </c>
      <c r="P71" s="4">
        <v>0.1669344392480587</v>
      </c>
      <c r="Q71" s="41"/>
      <c r="R71" s="37">
        <f t="shared" ref="R71:R86" si="9">+E71/(H71+K71)</f>
        <v>41.262189310052946</v>
      </c>
      <c r="S71" s="37">
        <f t="shared" ref="S71:S86" si="10">+F71/(I71+L71)</f>
        <v>30.892446967467034</v>
      </c>
      <c r="T71" s="37">
        <f t="shared" ref="T71:T86" si="11">+G71/(J71+M71)</f>
        <v>36.057838877580679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380873.94513837498</v>
      </c>
      <c r="F72" s="2">
        <v>302066.61257894122</v>
      </c>
      <c r="G72" s="9">
        <v>682940.5577173162</v>
      </c>
      <c r="H72" s="8">
        <v>6104</v>
      </c>
      <c r="I72" s="2">
        <v>6153</v>
      </c>
      <c r="J72" s="9">
        <v>12257</v>
      </c>
      <c r="K72" s="8">
        <v>0</v>
      </c>
      <c r="L72" s="2">
        <v>0</v>
      </c>
      <c r="M72" s="9">
        <v>0</v>
      </c>
      <c r="N72" s="3">
        <v>0.28887701532872723</v>
      </c>
      <c r="O72" s="3">
        <v>0.22728043876439469</v>
      </c>
      <c r="P72" s="4">
        <v>0.25795560424931641</v>
      </c>
      <c r="Q72" s="41"/>
      <c r="R72" s="37">
        <f t="shared" si="9"/>
        <v>62.397435311005076</v>
      </c>
      <c r="S72" s="37">
        <f t="shared" si="10"/>
        <v>49.092574773109249</v>
      </c>
      <c r="T72" s="37">
        <f t="shared" si="11"/>
        <v>55.718410517852348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434133.54493146023</v>
      </c>
      <c r="F73" s="2">
        <v>345605.24157779908</v>
      </c>
      <c r="G73" s="9">
        <v>779738.78650925937</v>
      </c>
      <c r="H73" s="8">
        <v>6101</v>
      </c>
      <c r="I73" s="2">
        <v>6155</v>
      </c>
      <c r="J73" s="9">
        <v>12256</v>
      </c>
      <c r="K73" s="8">
        <v>0</v>
      </c>
      <c r="L73" s="2">
        <v>0</v>
      </c>
      <c r="M73" s="9">
        <v>0</v>
      </c>
      <c r="N73" s="3">
        <v>0.32943411290457864</v>
      </c>
      <c r="O73" s="3">
        <v>0.25995520171630943</v>
      </c>
      <c r="P73" s="4">
        <v>0.29454159508768923</v>
      </c>
      <c r="Q73" s="41"/>
      <c r="R73" s="37">
        <f t="shared" si="9"/>
        <v>71.157768387388984</v>
      </c>
      <c r="S73" s="37">
        <f t="shared" si="10"/>
        <v>56.15032357072284</v>
      </c>
      <c r="T73" s="37">
        <f t="shared" si="11"/>
        <v>63.620984538940874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485295.15089062607</v>
      </c>
      <c r="F74" s="2">
        <v>392578.32787256519</v>
      </c>
      <c r="G74" s="9">
        <v>877873.47876319126</v>
      </c>
      <c r="H74" s="8">
        <v>6100</v>
      </c>
      <c r="I74" s="2">
        <v>6166</v>
      </c>
      <c r="J74" s="9">
        <v>12266</v>
      </c>
      <c r="K74" s="8">
        <v>0</v>
      </c>
      <c r="L74" s="2">
        <v>0</v>
      </c>
      <c r="M74" s="9">
        <v>0</v>
      </c>
      <c r="N74" s="3">
        <v>0.36831750978341382</v>
      </c>
      <c r="O74" s="3">
        <v>0.29476034036154447</v>
      </c>
      <c r="P74" s="4">
        <v>0.33134102954085337</v>
      </c>
      <c r="Q74" s="41"/>
      <c r="R74" s="37">
        <f t="shared" si="9"/>
        <v>79.556582113217388</v>
      </c>
      <c r="S74" s="37">
        <f t="shared" si="10"/>
        <v>63.668233518093608</v>
      </c>
      <c r="T74" s="37">
        <f t="shared" si="11"/>
        <v>71.569662380824326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499661.43193925521</v>
      </c>
      <c r="F75" s="2">
        <v>415865.94622962055</v>
      </c>
      <c r="G75" s="9">
        <v>915527.37816887582</v>
      </c>
      <c r="H75" s="8">
        <v>6095</v>
      </c>
      <c r="I75" s="2">
        <v>6167</v>
      </c>
      <c r="J75" s="9">
        <v>12262</v>
      </c>
      <c r="K75" s="8">
        <v>0</v>
      </c>
      <c r="L75" s="2">
        <v>0</v>
      </c>
      <c r="M75" s="9">
        <v>0</v>
      </c>
      <c r="N75" s="3">
        <v>0.37953197212291134</v>
      </c>
      <c r="O75" s="3">
        <v>0.31219479594918331</v>
      </c>
      <c r="P75" s="4">
        <v>0.34566568885236981</v>
      </c>
      <c r="Q75" s="41"/>
      <c r="R75" s="37">
        <f t="shared" si="9"/>
        <v>81.978905978548852</v>
      </c>
      <c r="S75" s="37">
        <f t="shared" si="10"/>
        <v>67.434075925023606</v>
      </c>
      <c r="T75" s="37">
        <f t="shared" si="11"/>
        <v>74.663788792111873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576071.76077637833</v>
      </c>
      <c r="F76" s="2">
        <v>529505.08789937024</v>
      </c>
      <c r="G76" s="9">
        <v>1105576.8486757486</v>
      </c>
      <c r="H76" s="8">
        <v>6099</v>
      </c>
      <c r="I76" s="2">
        <v>6172</v>
      </c>
      <c r="J76" s="9">
        <v>12271</v>
      </c>
      <c r="K76" s="8">
        <v>0</v>
      </c>
      <c r="L76" s="2">
        <v>0</v>
      </c>
      <c r="M76" s="9">
        <v>0</v>
      </c>
      <c r="N76" s="3">
        <v>0.43728461919711969</v>
      </c>
      <c r="O76" s="3">
        <v>0.39718283278978711</v>
      </c>
      <c r="P76" s="4">
        <v>0.41711444352227195</v>
      </c>
      <c r="Q76" s="41"/>
      <c r="R76" s="37">
        <f t="shared" si="9"/>
        <v>94.45347774657786</v>
      </c>
      <c r="S76" s="37">
        <f t="shared" si="10"/>
        <v>85.791491882594016</v>
      </c>
      <c r="T76" s="37">
        <f t="shared" si="11"/>
        <v>90.096719800810732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607553.18257169751</v>
      </c>
      <c r="F77" s="2">
        <v>561552.58380676073</v>
      </c>
      <c r="G77" s="9">
        <v>1169105.7663784581</v>
      </c>
      <c r="H77" s="8">
        <v>6101</v>
      </c>
      <c r="I77" s="2">
        <v>6172</v>
      </c>
      <c r="J77" s="9">
        <v>12273</v>
      </c>
      <c r="K77" s="8">
        <v>0</v>
      </c>
      <c r="L77" s="2">
        <v>0</v>
      </c>
      <c r="M77" s="9">
        <v>0</v>
      </c>
      <c r="N77" s="3">
        <v>0.46103035823794636</v>
      </c>
      <c r="O77" s="3">
        <v>0.42122172400953584</v>
      </c>
      <c r="P77" s="4">
        <v>0.44101089352208633</v>
      </c>
      <c r="Q77" s="41"/>
      <c r="R77" s="37">
        <f t="shared" si="9"/>
        <v>99.58255737939642</v>
      </c>
      <c r="S77" s="37">
        <f t="shared" si="10"/>
        <v>90.983892386059736</v>
      </c>
      <c r="T77" s="37">
        <f t="shared" si="11"/>
        <v>95.25835300077064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524886.71113005851</v>
      </c>
      <c r="F78" s="2">
        <v>517877.24442083971</v>
      </c>
      <c r="G78" s="9">
        <v>1042763.9555508982</v>
      </c>
      <c r="H78" s="8">
        <v>6148</v>
      </c>
      <c r="I78" s="2">
        <v>6103</v>
      </c>
      <c r="J78" s="9">
        <v>12251</v>
      </c>
      <c r="K78" s="8">
        <v>0</v>
      </c>
      <c r="L78" s="2">
        <v>0</v>
      </c>
      <c r="M78" s="9">
        <v>0</v>
      </c>
      <c r="N78" s="3">
        <v>0.39525554164713195</v>
      </c>
      <c r="O78" s="3">
        <v>0.39285266840597499</v>
      </c>
      <c r="P78" s="4">
        <v>0.39405851810694903</v>
      </c>
      <c r="Q78" s="41"/>
      <c r="R78" s="37">
        <f t="shared" si="9"/>
        <v>85.375196995780499</v>
      </c>
      <c r="S78" s="37">
        <f t="shared" si="10"/>
        <v>84.856176375690595</v>
      </c>
      <c r="T78" s="37">
        <f t="shared" si="11"/>
        <v>85.116639911100989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499816.81871748279</v>
      </c>
      <c r="F79" s="2">
        <v>496832.97920189751</v>
      </c>
      <c r="G79" s="9">
        <v>996649.79791938025</v>
      </c>
      <c r="H79" s="8">
        <v>6146</v>
      </c>
      <c r="I79" s="2">
        <v>6106</v>
      </c>
      <c r="J79" s="9">
        <v>12252</v>
      </c>
      <c r="K79" s="8">
        <v>0</v>
      </c>
      <c r="L79" s="2">
        <v>0</v>
      </c>
      <c r="M79" s="9">
        <v>0</v>
      </c>
      <c r="N79" s="3">
        <v>0.376499634448695</v>
      </c>
      <c r="O79" s="3">
        <v>0.3767036818686974</v>
      </c>
      <c r="P79" s="4">
        <v>0.37660132507443239</v>
      </c>
      <c r="Q79" s="41"/>
      <c r="R79" s="37">
        <f t="shared" si="9"/>
        <v>81.323921040918123</v>
      </c>
      <c r="S79" s="37">
        <f t="shared" si="10"/>
        <v>81.367995283638635</v>
      </c>
      <c r="T79" s="37">
        <f t="shared" si="11"/>
        <v>81.345886216077389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415587.13867494732</v>
      </c>
      <c r="F80" s="2">
        <v>405263.45158972405</v>
      </c>
      <c r="G80" s="9">
        <v>820850.59026467137</v>
      </c>
      <c r="H80" s="8">
        <v>6150</v>
      </c>
      <c r="I80" s="2">
        <v>6105</v>
      </c>
      <c r="J80" s="9">
        <v>12255</v>
      </c>
      <c r="K80" s="8">
        <v>0</v>
      </c>
      <c r="L80" s="2">
        <v>0</v>
      </c>
      <c r="M80" s="9">
        <v>0</v>
      </c>
      <c r="N80" s="3">
        <v>0.31284789120366402</v>
      </c>
      <c r="O80" s="3">
        <v>0.30732509144729886</v>
      </c>
      <c r="P80" s="4">
        <v>0.31009663110471591</v>
      </c>
      <c r="Q80" s="41"/>
      <c r="R80" s="37">
        <f t="shared" si="9"/>
        <v>67.575144499991438</v>
      </c>
      <c r="S80" s="37">
        <f t="shared" si="10"/>
        <v>66.38221975261655</v>
      </c>
      <c r="T80" s="37">
        <f t="shared" si="11"/>
        <v>66.980872318618637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374857.29030077963</v>
      </c>
      <c r="F81" s="2">
        <v>363423.11321250547</v>
      </c>
      <c r="G81" s="9">
        <v>738280.4035132851</v>
      </c>
      <c r="H81" s="8">
        <v>6148</v>
      </c>
      <c r="I81" s="2">
        <v>6104</v>
      </c>
      <c r="J81" s="9">
        <v>12252</v>
      </c>
      <c r="K81" s="8">
        <v>0</v>
      </c>
      <c r="L81" s="2">
        <v>0</v>
      </c>
      <c r="M81" s="9">
        <v>0</v>
      </c>
      <c r="N81" s="3">
        <v>0.28227885784957141</v>
      </c>
      <c r="O81" s="3">
        <v>0.27564128653683789</v>
      </c>
      <c r="P81" s="4">
        <v>0.27897199078354745</v>
      </c>
      <c r="Q81" s="41"/>
      <c r="R81" s="37">
        <f t="shared" si="9"/>
        <v>60.972233295507422</v>
      </c>
      <c r="S81" s="37">
        <f t="shared" si="10"/>
        <v>59.538517891956992</v>
      </c>
      <c r="T81" s="37">
        <f t="shared" si="11"/>
        <v>60.257950009246251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344722.80426283361</v>
      </c>
      <c r="F82" s="2">
        <v>335208.60314255382</v>
      </c>
      <c r="G82" s="9">
        <v>679931.40740538738</v>
      </c>
      <c r="H82" s="8">
        <v>6140</v>
      </c>
      <c r="I82" s="2">
        <v>6097</v>
      </c>
      <c r="J82" s="9">
        <v>12237</v>
      </c>
      <c r="K82" s="8">
        <v>0</v>
      </c>
      <c r="L82" s="2">
        <v>0</v>
      </c>
      <c r="M82" s="9">
        <v>0</v>
      </c>
      <c r="N82" s="3">
        <v>0.25992490368472798</v>
      </c>
      <c r="O82" s="3">
        <v>0.25453365281540546</v>
      </c>
      <c r="P82" s="4">
        <v>0.2572387504976511</v>
      </c>
      <c r="Q82" s="41"/>
      <c r="R82" s="37">
        <f t="shared" si="9"/>
        <v>56.143779195901239</v>
      </c>
      <c r="S82" s="37">
        <f t="shared" si="10"/>
        <v>54.979269008127574</v>
      </c>
      <c r="T82" s="37">
        <f t="shared" si="11"/>
        <v>55.563570107492637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257742.22456551032</v>
      </c>
      <c r="F83" s="2">
        <v>260873.42202342866</v>
      </c>
      <c r="G83" s="9">
        <v>518615.64658893901</v>
      </c>
      <c r="H83" s="8">
        <v>6077</v>
      </c>
      <c r="I83" s="2">
        <v>6091</v>
      </c>
      <c r="J83" s="9">
        <v>12168</v>
      </c>
      <c r="K83" s="8">
        <v>0</v>
      </c>
      <c r="L83" s="2">
        <v>0</v>
      </c>
      <c r="M83" s="9">
        <v>0</v>
      </c>
      <c r="N83" s="3">
        <v>0.19635528050932044</v>
      </c>
      <c r="O83" s="3">
        <v>0.19828391465810871</v>
      </c>
      <c r="P83" s="4">
        <v>0.19732070708725186</v>
      </c>
      <c r="Q83" s="41"/>
      <c r="R83" s="37">
        <f t="shared" si="9"/>
        <v>42.412740590013215</v>
      </c>
      <c r="S83" s="37">
        <f t="shared" si="10"/>
        <v>42.829325566151482</v>
      </c>
      <c r="T83" s="37">
        <f t="shared" si="11"/>
        <v>42.6212727308464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111053.36840124484</v>
      </c>
      <c r="F84" s="5">
        <v>134616.9999992603</v>
      </c>
      <c r="G84" s="11">
        <v>245670.36840050513</v>
      </c>
      <c r="H84" s="10">
        <v>6076</v>
      </c>
      <c r="I84" s="5">
        <v>6087</v>
      </c>
      <c r="J84" s="11">
        <v>12163</v>
      </c>
      <c r="K84" s="10">
        <v>0</v>
      </c>
      <c r="L84" s="5">
        <v>0</v>
      </c>
      <c r="M84" s="11">
        <v>0</v>
      </c>
      <c r="N84" s="6">
        <v>8.4617505730839024E-2</v>
      </c>
      <c r="O84" s="6">
        <v>0.10238653718554745</v>
      </c>
      <c r="P84" s="7">
        <v>9.3510056455562388E-2</v>
      </c>
      <c r="Q84" s="41"/>
      <c r="R84" s="37">
        <f t="shared" si="9"/>
        <v>18.277381237861231</v>
      </c>
      <c r="S84" s="37">
        <f t="shared" si="10"/>
        <v>22.115492032078247</v>
      </c>
      <c r="T84" s="37">
        <f t="shared" si="11"/>
        <v>20.198172194401476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35459.283155882928</v>
      </c>
      <c r="F85" s="2">
        <v>56145.185361449934</v>
      </c>
      <c r="G85" s="14">
        <v>91604.468517332862</v>
      </c>
      <c r="H85" s="2">
        <v>1382</v>
      </c>
      <c r="I85" s="2">
        <v>1306</v>
      </c>
      <c r="J85" s="9">
        <v>2688</v>
      </c>
      <c r="K85" s="45">
        <v>0</v>
      </c>
      <c r="L85" s="2">
        <v>0</v>
      </c>
      <c r="M85" s="9">
        <v>0</v>
      </c>
      <c r="N85" s="3">
        <v>0.11878679301295401</v>
      </c>
      <c r="O85" s="3">
        <v>0.19902864755774607</v>
      </c>
      <c r="P85" s="4">
        <v>0.15777334882973171</v>
      </c>
      <c r="Q85" s="41"/>
      <c r="R85" s="37">
        <f t="shared" si="9"/>
        <v>25.657947290798067</v>
      </c>
      <c r="S85" s="37">
        <f t="shared" si="10"/>
        <v>42.99018787247315</v>
      </c>
      <c r="T85" s="37">
        <f t="shared" si="11"/>
        <v>34.079043347222047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30388.590406152947</v>
      </c>
      <c r="F86" s="5">
        <v>49956.999999999782</v>
      </c>
      <c r="G86" s="11">
        <v>80345.590406152725</v>
      </c>
      <c r="H86" s="5">
        <v>1380</v>
      </c>
      <c r="I86" s="5">
        <v>1304</v>
      </c>
      <c r="J86" s="11">
        <v>2684</v>
      </c>
      <c r="K86" s="46">
        <v>0</v>
      </c>
      <c r="L86" s="5">
        <v>0</v>
      </c>
      <c r="M86" s="11">
        <v>0</v>
      </c>
      <c r="N86" s="6">
        <v>0.10194776706304666</v>
      </c>
      <c r="O86" s="6">
        <v>0.17736380936150797</v>
      </c>
      <c r="P86" s="7">
        <v>0.13858804990849879</v>
      </c>
      <c r="Q86" s="41"/>
      <c r="R86" s="37">
        <f t="shared" si="9"/>
        <v>22.020717685618077</v>
      </c>
      <c r="S86" s="37">
        <f t="shared" si="10"/>
        <v>38.310582822085721</v>
      </c>
      <c r="T86" s="37">
        <f t="shared" si="11"/>
        <v>29.93501878023574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105" t="s">
        <v>116</v>
      </c>
      <c r="D88" s="1"/>
      <c r="G88" s="1"/>
      <c r="Q88" s="41"/>
    </row>
    <row r="90" spans="2:22" x14ac:dyDescent="0.25">
      <c r="C90" t="s">
        <v>107</v>
      </c>
      <c r="D90" s="1">
        <f>(SUMPRODUCT((G5:G86)*(D5:D86)))/1000</f>
        <v>28172582.022623412</v>
      </c>
    </row>
    <row r="91" spans="2:22" x14ac:dyDescent="0.25">
      <c r="C91" t="s">
        <v>109</v>
      </c>
      <c r="D91" s="75">
        <f>SUMPRODUCT(((((J5:J86)*216)+((M5:M86)*248))*((D5:D86))/1000))</f>
        <v>107700997.37208001</v>
      </c>
    </row>
    <row r="92" spans="2:22" x14ac:dyDescent="0.25">
      <c r="C92" t="s">
        <v>108</v>
      </c>
      <c r="D92" s="39">
        <f>+D90/D91</f>
        <v>0.26158144037695574</v>
      </c>
    </row>
    <row r="93" spans="2:22" x14ac:dyDescent="0.25">
      <c r="D93" s="79">
        <f>+D92-P2</f>
        <v>0</v>
      </c>
    </row>
    <row r="174" spans="3:3" x14ac:dyDescent="0.25">
      <c r="C174" s="73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3" zoomScaleNormal="100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+'[1]22'!$G$176</f>
        <v>0.16252229256751857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97.999999999949921</v>
      </c>
      <c r="F5" s="55">
        <v>393.71334504040811</v>
      </c>
      <c r="G5" s="56">
        <v>491.71334504035804</v>
      </c>
      <c r="H5" s="55">
        <v>38</v>
      </c>
      <c r="I5" s="55">
        <v>39</v>
      </c>
      <c r="J5" s="56">
        <v>77</v>
      </c>
      <c r="K5" s="55">
        <v>0</v>
      </c>
      <c r="L5" s="55">
        <v>0</v>
      </c>
      <c r="M5" s="56">
        <v>0</v>
      </c>
      <c r="N5" s="32">
        <v>1.1939571150091364E-2</v>
      </c>
      <c r="O5" s="32">
        <v>4.6737101737940184E-2</v>
      </c>
      <c r="P5" s="33">
        <v>2.9564294434845963E-2</v>
      </c>
      <c r="Q5" s="41"/>
      <c r="R5" s="57">
        <f>+E5/(H5+K5)</f>
        <v>2.5789473684197346</v>
      </c>
      <c r="S5" s="57">
        <f t="shared" ref="S5" si="0">+F5/(I5+L5)</f>
        <v>10.09521397539508</v>
      </c>
      <c r="T5" s="57">
        <f t="shared" ref="T5" si="1">+G5/(J5+M5)</f>
        <v>6.385887597926728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156.85816277495496</v>
      </c>
      <c r="F6" s="55">
        <v>737.99903056670394</v>
      </c>
      <c r="G6" s="56">
        <v>894.8571933416589</v>
      </c>
      <c r="H6" s="55">
        <v>38</v>
      </c>
      <c r="I6" s="55">
        <v>38</v>
      </c>
      <c r="J6" s="56">
        <v>76</v>
      </c>
      <c r="K6" s="55">
        <v>0</v>
      </c>
      <c r="L6" s="55">
        <v>0</v>
      </c>
      <c r="M6" s="56">
        <v>0</v>
      </c>
      <c r="N6" s="32">
        <v>1.911039994821576E-2</v>
      </c>
      <c r="O6" s="32">
        <v>8.9912162593409353E-2</v>
      </c>
      <c r="P6" s="33">
        <v>5.4511281270812555E-2</v>
      </c>
      <c r="Q6" s="41"/>
      <c r="R6" s="57">
        <f t="shared" ref="R6:R70" si="2">+E6/(H6+K6)</f>
        <v>4.1278463888146044</v>
      </c>
      <c r="S6" s="57">
        <f t="shared" ref="S6:S70" si="3">+F6/(I6+L6)</f>
        <v>19.421027120176419</v>
      </c>
      <c r="T6" s="57">
        <f t="shared" ref="T6:T70" si="4">+G6/(J6+M6)</f>
        <v>11.774436754495511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186.32864142059429</v>
      </c>
      <c r="F7" s="55">
        <v>898.14489297805562</v>
      </c>
      <c r="G7" s="56">
        <v>1084.4735343986499</v>
      </c>
      <c r="H7" s="55">
        <v>38</v>
      </c>
      <c r="I7" s="55">
        <v>38</v>
      </c>
      <c r="J7" s="56">
        <v>76</v>
      </c>
      <c r="K7" s="55">
        <v>0</v>
      </c>
      <c r="L7" s="55">
        <v>0</v>
      </c>
      <c r="M7" s="56">
        <v>0</v>
      </c>
      <c r="N7" s="32">
        <v>2.2700857872879423E-2</v>
      </c>
      <c r="O7" s="32">
        <v>0.1094231107429405</v>
      </c>
      <c r="P7" s="33">
        <v>6.6061984307909966E-2</v>
      </c>
      <c r="Q7" s="41"/>
      <c r="R7" s="57">
        <f t="shared" si="2"/>
        <v>4.903385300541955</v>
      </c>
      <c r="S7" s="57">
        <f t="shared" si="3"/>
        <v>23.635391920475147</v>
      </c>
      <c r="T7" s="57">
        <f t="shared" si="4"/>
        <v>14.269388610508551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226.2377702028769</v>
      </c>
      <c r="F8" s="55">
        <v>1022.1686943897298</v>
      </c>
      <c r="G8" s="56">
        <v>1248.4064645926067</v>
      </c>
      <c r="H8" s="55">
        <v>38</v>
      </c>
      <c r="I8" s="55">
        <v>38</v>
      </c>
      <c r="J8" s="56">
        <v>76</v>
      </c>
      <c r="K8" s="55">
        <v>0</v>
      </c>
      <c r="L8" s="55">
        <v>0</v>
      </c>
      <c r="M8" s="56">
        <v>0</v>
      </c>
      <c r="N8" s="32">
        <v>2.7563081165067848E-2</v>
      </c>
      <c r="O8" s="32">
        <v>0.12453322300069808</v>
      </c>
      <c r="P8" s="33">
        <v>7.6048152082882958E-2</v>
      </c>
      <c r="Q8" s="41"/>
      <c r="R8" s="57">
        <f t="shared" si="2"/>
        <v>5.9536255316546551</v>
      </c>
      <c r="S8" s="57">
        <f t="shared" si="3"/>
        <v>26.899176168150785</v>
      </c>
      <c r="T8" s="57">
        <f t="shared" si="4"/>
        <v>16.42640084990272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284.85853317232016</v>
      </c>
      <c r="F9" s="55">
        <v>1344.8539355492499</v>
      </c>
      <c r="G9" s="56">
        <v>1629.7124687215701</v>
      </c>
      <c r="H9" s="55">
        <v>38</v>
      </c>
      <c r="I9" s="55">
        <v>38</v>
      </c>
      <c r="J9" s="56">
        <v>76</v>
      </c>
      <c r="K9" s="55">
        <v>0</v>
      </c>
      <c r="L9" s="55">
        <v>0</v>
      </c>
      <c r="M9" s="56">
        <v>0</v>
      </c>
      <c r="N9" s="32">
        <v>3.4704986984931796E-2</v>
      </c>
      <c r="O9" s="32">
        <v>0.1638467270406006</v>
      </c>
      <c r="P9" s="33">
        <v>9.9275857012766214E-2</v>
      </c>
      <c r="Q9" s="41"/>
      <c r="R9" s="57">
        <f t="shared" si="2"/>
        <v>7.4962771887452675</v>
      </c>
      <c r="S9" s="57">
        <f t="shared" si="3"/>
        <v>35.390893040769733</v>
      </c>
      <c r="T9" s="57">
        <f t="shared" si="4"/>
        <v>21.4435851147575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321.87762034647119</v>
      </c>
      <c r="F10" s="55">
        <v>1554.9146647299656</v>
      </c>
      <c r="G10" s="56">
        <v>1876.7922850764367</v>
      </c>
      <c r="H10" s="55">
        <v>38</v>
      </c>
      <c r="I10" s="55">
        <v>38</v>
      </c>
      <c r="J10" s="56">
        <v>76</v>
      </c>
      <c r="K10" s="55">
        <v>0</v>
      </c>
      <c r="L10" s="55">
        <v>0</v>
      </c>
      <c r="M10" s="56">
        <v>0</v>
      </c>
      <c r="N10" s="32">
        <v>3.921510969133421E-2</v>
      </c>
      <c r="O10" s="32">
        <v>0.18943892114156502</v>
      </c>
      <c r="P10" s="33">
        <v>0.1143270154164496</v>
      </c>
      <c r="Q10" s="41"/>
      <c r="R10" s="57">
        <f t="shared" si="2"/>
        <v>8.47046369332819</v>
      </c>
      <c r="S10" s="57">
        <f t="shared" si="3"/>
        <v>40.918806966578039</v>
      </c>
      <c r="T10" s="57">
        <f t="shared" si="4"/>
        <v>24.694635329953115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784.26832876671585</v>
      </c>
      <c r="F11" s="55">
        <v>1869.544503763301</v>
      </c>
      <c r="G11" s="56">
        <v>2653.8128325300167</v>
      </c>
      <c r="H11" s="55">
        <v>38</v>
      </c>
      <c r="I11" s="55">
        <v>38</v>
      </c>
      <c r="J11" s="56">
        <v>76</v>
      </c>
      <c r="K11" s="55">
        <v>0</v>
      </c>
      <c r="L11" s="55">
        <v>0</v>
      </c>
      <c r="M11" s="56">
        <v>0</v>
      </c>
      <c r="N11" s="32">
        <v>9.5549260327328925E-2</v>
      </c>
      <c r="O11" s="32">
        <v>0.22777101654036319</v>
      </c>
      <c r="P11" s="33">
        <v>0.16166013843384605</v>
      </c>
      <c r="Q11" s="41"/>
      <c r="R11" s="57">
        <f t="shared" si="2"/>
        <v>20.63864023070305</v>
      </c>
      <c r="S11" s="57">
        <f t="shared" si="3"/>
        <v>49.198539572718445</v>
      </c>
      <c r="T11" s="57">
        <f t="shared" si="4"/>
        <v>34.918589901710746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790.61224595176554</v>
      </c>
      <c r="F12" s="55">
        <v>1926.0415790645563</v>
      </c>
      <c r="G12" s="56">
        <v>2716.6538250163221</v>
      </c>
      <c r="H12" s="55">
        <v>38</v>
      </c>
      <c r="I12" s="55">
        <v>38</v>
      </c>
      <c r="J12" s="56">
        <v>76</v>
      </c>
      <c r="K12" s="55">
        <v>0</v>
      </c>
      <c r="L12" s="55">
        <v>0</v>
      </c>
      <c r="M12" s="56">
        <v>0</v>
      </c>
      <c r="N12" s="32">
        <v>9.6322154721218994E-2</v>
      </c>
      <c r="O12" s="32">
        <v>0.23465418848252392</v>
      </c>
      <c r="P12" s="33">
        <v>0.16548817160187149</v>
      </c>
      <c r="Q12" s="41"/>
      <c r="R12" s="57">
        <f t="shared" si="2"/>
        <v>20.805585419783302</v>
      </c>
      <c r="S12" s="57">
        <f t="shared" si="3"/>
        <v>50.685304712225168</v>
      </c>
      <c r="T12" s="57">
        <f t="shared" si="4"/>
        <v>35.745445066004237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818.25500774635555</v>
      </c>
      <c r="F13" s="55">
        <v>1970.9273103935673</v>
      </c>
      <c r="G13" s="56">
        <v>2789.1823181399227</v>
      </c>
      <c r="H13" s="55">
        <v>38</v>
      </c>
      <c r="I13" s="55">
        <v>38</v>
      </c>
      <c r="J13" s="56">
        <v>76</v>
      </c>
      <c r="K13" s="55">
        <v>0</v>
      </c>
      <c r="L13" s="55">
        <v>0</v>
      </c>
      <c r="M13" s="56">
        <v>0</v>
      </c>
      <c r="N13" s="32">
        <v>9.9689937590930255E-2</v>
      </c>
      <c r="O13" s="32">
        <v>0.24012272300116561</v>
      </c>
      <c r="P13" s="33">
        <v>0.16990633029604793</v>
      </c>
      <c r="Q13" s="41"/>
      <c r="R13" s="57">
        <f t="shared" si="2"/>
        <v>21.533026519640934</v>
      </c>
      <c r="S13" s="57">
        <f t="shared" si="3"/>
        <v>51.866508168251769</v>
      </c>
      <c r="T13" s="57">
        <f t="shared" si="4"/>
        <v>36.699767343946348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913.66006069093351</v>
      </c>
      <c r="F14" s="55">
        <v>2333.2120676620152</v>
      </c>
      <c r="G14" s="56">
        <v>3246.8721283529485</v>
      </c>
      <c r="H14" s="55">
        <v>38</v>
      </c>
      <c r="I14" s="55">
        <v>38</v>
      </c>
      <c r="J14" s="56">
        <v>76</v>
      </c>
      <c r="K14" s="55">
        <v>0</v>
      </c>
      <c r="L14" s="55">
        <v>0</v>
      </c>
      <c r="M14" s="56">
        <v>0</v>
      </c>
      <c r="N14" s="32">
        <v>0.11131336022063031</v>
      </c>
      <c r="O14" s="32">
        <v>0.28426072949098624</v>
      </c>
      <c r="P14" s="33">
        <v>0.19778704485580825</v>
      </c>
      <c r="Q14" s="41"/>
      <c r="R14" s="57">
        <f t="shared" si="2"/>
        <v>24.043685807656146</v>
      </c>
      <c r="S14" s="57">
        <f t="shared" si="3"/>
        <v>61.400317570053033</v>
      </c>
      <c r="T14" s="57">
        <f t="shared" si="4"/>
        <v>42.722001688854583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2128.8538071674429</v>
      </c>
      <c r="F15" s="55">
        <v>3376.3097211296067</v>
      </c>
      <c r="G15" s="56">
        <v>5505.1635282970492</v>
      </c>
      <c r="H15" s="55">
        <v>76</v>
      </c>
      <c r="I15" s="55">
        <v>76</v>
      </c>
      <c r="J15" s="56">
        <v>152</v>
      </c>
      <c r="K15" s="55">
        <v>38</v>
      </c>
      <c r="L15" s="55">
        <v>38</v>
      </c>
      <c r="M15" s="56">
        <v>76</v>
      </c>
      <c r="N15" s="32">
        <v>8.2385983249514044E-2</v>
      </c>
      <c r="O15" s="32">
        <v>0.1306621409105885</v>
      </c>
      <c r="P15" s="33">
        <v>0.10652406208005126</v>
      </c>
      <c r="Q15" s="41"/>
      <c r="R15" s="57">
        <f t="shared" si="2"/>
        <v>18.674156203223184</v>
      </c>
      <c r="S15" s="57">
        <f t="shared" si="3"/>
        <v>29.61675193973339</v>
      </c>
      <c r="T15" s="57">
        <f t="shared" si="4"/>
        <v>24.145454071478287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5155.2173418662605</v>
      </c>
      <c r="F16" s="55">
        <v>5805.3333324475652</v>
      </c>
      <c r="G16" s="56">
        <v>10960.550674313825</v>
      </c>
      <c r="H16" s="55">
        <v>75</v>
      </c>
      <c r="I16" s="55">
        <v>76</v>
      </c>
      <c r="J16" s="56">
        <v>151</v>
      </c>
      <c r="K16" s="55">
        <v>76</v>
      </c>
      <c r="L16" s="55">
        <v>89</v>
      </c>
      <c r="M16" s="56">
        <v>165</v>
      </c>
      <c r="N16" s="32">
        <v>0.1470902003499846</v>
      </c>
      <c r="O16" s="32">
        <v>0.1508348922377771</v>
      </c>
      <c r="P16" s="33">
        <v>0.14905013427863664</v>
      </c>
      <c r="Q16" s="41"/>
      <c r="R16" s="57">
        <f t="shared" si="2"/>
        <v>34.140512197789803</v>
      </c>
      <c r="S16" s="57">
        <f t="shared" si="3"/>
        <v>35.183838378470092</v>
      </c>
      <c r="T16" s="57">
        <f t="shared" si="4"/>
        <v>34.685286944031091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5275.7704778046491</v>
      </c>
      <c r="F17" s="55">
        <v>6243.7791089437778</v>
      </c>
      <c r="G17" s="56">
        <v>11519.549586748428</v>
      </c>
      <c r="H17" s="55">
        <v>75</v>
      </c>
      <c r="I17" s="55">
        <v>76</v>
      </c>
      <c r="J17" s="56">
        <v>151</v>
      </c>
      <c r="K17" s="55">
        <v>76</v>
      </c>
      <c r="L17" s="55">
        <v>77</v>
      </c>
      <c r="M17" s="56">
        <v>153</v>
      </c>
      <c r="N17" s="32">
        <v>0.15052985841716071</v>
      </c>
      <c r="O17" s="32">
        <v>0.17582166898354859</v>
      </c>
      <c r="P17" s="33">
        <v>0.16325892271468861</v>
      </c>
      <c r="Q17" s="41"/>
      <c r="R17" s="57">
        <f t="shared" si="2"/>
        <v>34.938877336454631</v>
      </c>
      <c r="S17" s="57">
        <f t="shared" si="3"/>
        <v>40.809013783946263</v>
      </c>
      <c r="T17" s="57">
        <f t="shared" si="4"/>
        <v>37.893255219567195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6689.6991222849638</v>
      </c>
      <c r="F18" s="55">
        <v>7469.5677946778978</v>
      </c>
      <c r="G18" s="56">
        <v>14159.266916962861</v>
      </c>
      <c r="H18" s="55">
        <v>76</v>
      </c>
      <c r="I18" s="55">
        <v>76</v>
      </c>
      <c r="J18" s="56">
        <v>152</v>
      </c>
      <c r="K18" s="55">
        <v>76</v>
      </c>
      <c r="L18" s="55">
        <v>77</v>
      </c>
      <c r="M18" s="56">
        <v>153</v>
      </c>
      <c r="N18" s="32">
        <v>0.18970335532795382</v>
      </c>
      <c r="O18" s="32">
        <v>0.21033925981859367</v>
      </c>
      <c r="P18" s="33">
        <v>0.20005746180856307</v>
      </c>
      <c r="Q18" s="41"/>
      <c r="R18" s="57">
        <f t="shared" si="2"/>
        <v>44.011178436085288</v>
      </c>
      <c r="S18" s="57">
        <f t="shared" si="3"/>
        <v>48.820704540378415</v>
      </c>
      <c r="T18" s="57">
        <f t="shared" si="4"/>
        <v>46.423825957255282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8472.3213342821728</v>
      </c>
      <c r="F19" s="55">
        <v>8327.8250570125147</v>
      </c>
      <c r="G19" s="56">
        <v>16800.146391294686</v>
      </c>
      <c r="H19" s="55">
        <v>76</v>
      </c>
      <c r="I19" s="55">
        <v>76</v>
      </c>
      <c r="J19" s="56">
        <v>152</v>
      </c>
      <c r="K19" s="55">
        <v>76</v>
      </c>
      <c r="L19" s="55">
        <v>76</v>
      </c>
      <c r="M19" s="56">
        <v>152</v>
      </c>
      <c r="N19" s="32">
        <v>0.2402541213215226</v>
      </c>
      <c r="O19" s="32">
        <v>0.23615656354958356</v>
      </c>
      <c r="P19" s="33">
        <v>0.23820534243555305</v>
      </c>
      <c r="Q19" s="41"/>
      <c r="R19" s="57">
        <f t="shared" si="2"/>
        <v>55.738956146593239</v>
      </c>
      <c r="S19" s="57">
        <f t="shared" si="3"/>
        <v>54.788322743503386</v>
      </c>
      <c r="T19" s="57">
        <f t="shared" si="4"/>
        <v>55.263639445048305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11796.095000341327</v>
      </c>
      <c r="F20" s="55">
        <v>11933.858317431181</v>
      </c>
      <c r="G20" s="56">
        <v>23729.95331777251</v>
      </c>
      <c r="H20" s="55">
        <v>114</v>
      </c>
      <c r="I20" s="55">
        <v>114</v>
      </c>
      <c r="J20" s="56">
        <v>228</v>
      </c>
      <c r="K20" s="55">
        <v>76</v>
      </c>
      <c r="L20" s="55">
        <v>76</v>
      </c>
      <c r="M20" s="56">
        <v>152</v>
      </c>
      <c r="N20" s="32">
        <v>0.27134925930118992</v>
      </c>
      <c r="O20" s="32">
        <v>0.2745182719320754</v>
      </c>
      <c r="P20" s="33">
        <v>0.27293376561663268</v>
      </c>
      <c r="Q20" s="41"/>
      <c r="R20" s="57">
        <f t="shared" si="2"/>
        <v>62.084710528112247</v>
      </c>
      <c r="S20" s="57">
        <f t="shared" si="3"/>
        <v>62.809780618058845</v>
      </c>
      <c r="T20" s="57">
        <f t="shared" si="4"/>
        <v>62.447245573085553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10843.368528582996</v>
      </c>
      <c r="F21" s="55">
        <v>11944.995781149897</v>
      </c>
      <c r="G21" s="56">
        <v>22788.364309732893</v>
      </c>
      <c r="H21" s="55">
        <v>114</v>
      </c>
      <c r="I21" s="55">
        <v>110</v>
      </c>
      <c r="J21" s="56">
        <v>224</v>
      </c>
      <c r="K21" s="55">
        <v>76</v>
      </c>
      <c r="L21" s="55">
        <v>76</v>
      </c>
      <c r="M21" s="56">
        <v>152</v>
      </c>
      <c r="N21" s="32">
        <v>0.24943339456622646</v>
      </c>
      <c r="O21" s="32">
        <v>0.2803463148035556</v>
      </c>
      <c r="P21" s="33">
        <v>0.26473471549410887</v>
      </c>
      <c r="Q21" s="41"/>
      <c r="R21" s="57">
        <f t="shared" si="2"/>
        <v>57.070360676752614</v>
      </c>
      <c r="S21" s="57">
        <f t="shared" si="3"/>
        <v>64.220407425537076</v>
      </c>
      <c r="T21" s="57">
        <f t="shared" si="4"/>
        <v>60.607351887587484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10285.950065401266</v>
      </c>
      <c r="F22" s="55">
        <v>11482.458404350828</v>
      </c>
      <c r="G22" s="56">
        <v>21768.408469752096</v>
      </c>
      <c r="H22" s="55">
        <v>114</v>
      </c>
      <c r="I22" s="55">
        <v>110</v>
      </c>
      <c r="J22" s="56">
        <v>224</v>
      </c>
      <c r="K22" s="55">
        <v>76</v>
      </c>
      <c r="L22" s="55">
        <v>76</v>
      </c>
      <c r="M22" s="56">
        <v>152</v>
      </c>
      <c r="N22" s="32">
        <v>0.23661092347720986</v>
      </c>
      <c r="O22" s="32">
        <v>0.26949066852118914</v>
      </c>
      <c r="P22" s="33">
        <v>0.25288578612630225</v>
      </c>
      <c r="Q22" s="41"/>
      <c r="R22" s="57">
        <f t="shared" si="2"/>
        <v>54.136579291585612</v>
      </c>
      <c r="S22" s="57">
        <f t="shared" si="3"/>
        <v>61.733647335219501</v>
      </c>
      <c r="T22" s="57">
        <f t="shared" si="4"/>
        <v>57.894703377000255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9725.8652355561753</v>
      </c>
      <c r="F23" s="55">
        <v>9127.321971526153</v>
      </c>
      <c r="G23" s="56">
        <v>18853.18720708233</v>
      </c>
      <c r="H23" s="55">
        <v>114</v>
      </c>
      <c r="I23" s="55">
        <v>114</v>
      </c>
      <c r="J23" s="56">
        <v>228</v>
      </c>
      <c r="K23" s="55">
        <v>79</v>
      </c>
      <c r="L23" s="55">
        <v>76</v>
      </c>
      <c r="M23" s="56">
        <v>155</v>
      </c>
      <c r="N23" s="32">
        <v>0.21996257543776404</v>
      </c>
      <c r="O23" s="32">
        <v>0.20995863938917356</v>
      </c>
      <c r="P23" s="33">
        <v>0.21500304724799665</v>
      </c>
      <c r="Q23" s="41"/>
      <c r="R23" s="57">
        <f t="shared" si="2"/>
        <v>50.39308412205272</v>
      </c>
      <c r="S23" s="57">
        <f t="shared" si="3"/>
        <v>48.038536692242907</v>
      </c>
      <c r="T23" s="57">
        <f t="shared" si="4"/>
        <v>49.225031872277626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9010.2204781998662</v>
      </c>
      <c r="F24" s="55">
        <v>8541.0395291855566</v>
      </c>
      <c r="G24" s="56">
        <v>17551.260007385423</v>
      </c>
      <c r="H24" s="55">
        <v>114</v>
      </c>
      <c r="I24" s="55">
        <v>113</v>
      </c>
      <c r="J24" s="56">
        <v>227</v>
      </c>
      <c r="K24" s="55">
        <v>76</v>
      </c>
      <c r="L24" s="55">
        <v>76</v>
      </c>
      <c r="M24" s="56">
        <v>152</v>
      </c>
      <c r="N24" s="32">
        <v>0.20726491714666603</v>
      </c>
      <c r="O24" s="32">
        <v>0.19745329039175044</v>
      </c>
      <c r="P24" s="33">
        <v>0.20237132191893534</v>
      </c>
      <c r="Q24" s="41"/>
      <c r="R24" s="57">
        <f t="shared" si="2"/>
        <v>47.422213043157193</v>
      </c>
      <c r="S24" s="57">
        <f t="shared" si="3"/>
        <v>45.190685339606119</v>
      </c>
      <c r="T24" s="57">
        <f t="shared" si="4"/>
        <v>46.309393159328295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8242.6008037884003</v>
      </c>
      <c r="F25" s="55">
        <v>8465.6746353664421</v>
      </c>
      <c r="G25" s="56">
        <v>16708.275439154844</v>
      </c>
      <c r="H25" s="55">
        <v>114</v>
      </c>
      <c r="I25" s="55">
        <v>115</v>
      </c>
      <c r="J25" s="56">
        <v>229</v>
      </c>
      <c r="K25" s="55">
        <v>76</v>
      </c>
      <c r="L25" s="55">
        <v>76</v>
      </c>
      <c r="M25" s="56">
        <v>152</v>
      </c>
      <c r="N25" s="32">
        <v>0.18960712191268864</v>
      </c>
      <c r="O25" s="32">
        <v>0.19377574243193652</v>
      </c>
      <c r="P25" s="33">
        <v>0.19169659751210238</v>
      </c>
      <c r="Q25" s="41"/>
      <c r="R25" s="57">
        <f t="shared" si="2"/>
        <v>43.382109493623162</v>
      </c>
      <c r="S25" s="57">
        <f t="shared" si="3"/>
        <v>44.322903850086085</v>
      </c>
      <c r="T25" s="57">
        <f t="shared" si="4"/>
        <v>43.853741310117698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7781.4035148736893</v>
      </c>
      <c r="F26" s="55">
        <v>8147.6445295189642</v>
      </c>
      <c r="G26" s="56">
        <v>15929.048044392654</v>
      </c>
      <c r="H26" s="55">
        <v>114</v>
      </c>
      <c r="I26" s="55">
        <v>114</v>
      </c>
      <c r="J26" s="56">
        <v>228</v>
      </c>
      <c r="K26" s="55">
        <v>76</v>
      </c>
      <c r="L26" s="55">
        <v>76</v>
      </c>
      <c r="M26" s="56">
        <v>152</v>
      </c>
      <c r="N26" s="32">
        <v>0.17899805656223983</v>
      </c>
      <c r="O26" s="32">
        <v>0.1874228130640174</v>
      </c>
      <c r="P26" s="33">
        <v>0.1832104348131286</v>
      </c>
      <c r="Q26" s="41"/>
      <c r="R26" s="57">
        <f t="shared" si="2"/>
        <v>40.954755341440467</v>
      </c>
      <c r="S26" s="57">
        <f t="shared" si="3"/>
        <v>42.882339629047181</v>
      </c>
      <c r="T26" s="57">
        <f t="shared" si="4"/>
        <v>41.918547485243828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7550.9608509572445</v>
      </c>
      <c r="F27" s="55">
        <v>5783.2349957260931</v>
      </c>
      <c r="G27" s="56">
        <v>13334.195846683338</v>
      </c>
      <c r="H27" s="55">
        <v>121</v>
      </c>
      <c r="I27" s="55">
        <v>114</v>
      </c>
      <c r="J27" s="56">
        <v>235</v>
      </c>
      <c r="K27" s="55">
        <v>76</v>
      </c>
      <c r="L27" s="55">
        <v>76</v>
      </c>
      <c r="M27" s="56">
        <v>152</v>
      </c>
      <c r="N27" s="32">
        <v>0.16785881315483828</v>
      </c>
      <c r="O27" s="32">
        <v>0.13303356173458991</v>
      </c>
      <c r="P27" s="33">
        <v>0.15074382570637762</v>
      </c>
      <c r="Q27" s="41"/>
      <c r="R27" s="57">
        <f t="shared" si="2"/>
        <v>38.329750512473325</v>
      </c>
      <c r="S27" s="57">
        <f t="shared" si="3"/>
        <v>30.438078924874173</v>
      </c>
      <c r="T27" s="57">
        <f t="shared" si="4"/>
        <v>34.45528642553834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2086.044657210859</v>
      </c>
      <c r="F28" s="55">
        <v>2175.219791611969</v>
      </c>
      <c r="G28" s="56">
        <v>4261.2644488228279</v>
      </c>
      <c r="H28" s="55">
        <v>76</v>
      </c>
      <c r="I28" s="55">
        <v>76</v>
      </c>
      <c r="J28" s="56">
        <v>152</v>
      </c>
      <c r="K28" s="55">
        <v>0</v>
      </c>
      <c r="L28" s="55">
        <v>0</v>
      </c>
      <c r="M28" s="56">
        <v>0</v>
      </c>
      <c r="N28" s="32">
        <v>0.12707387044413126</v>
      </c>
      <c r="O28" s="32">
        <v>0.13250607892373106</v>
      </c>
      <c r="P28" s="33">
        <v>0.12978997468393116</v>
      </c>
      <c r="Q28" s="41"/>
      <c r="R28" s="57">
        <f t="shared" si="2"/>
        <v>27.447956015932355</v>
      </c>
      <c r="S28" s="57">
        <f t="shared" si="3"/>
        <v>28.621313047525906</v>
      </c>
      <c r="T28" s="57">
        <f t="shared" si="4"/>
        <v>28.034634531729132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1787.8072578044155</v>
      </c>
      <c r="F29" s="55">
        <v>2199.0363968064044</v>
      </c>
      <c r="G29" s="56">
        <v>3986.8436546108196</v>
      </c>
      <c r="H29" s="55">
        <v>76</v>
      </c>
      <c r="I29" s="55">
        <v>76</v>
      </c>
      <c r="J29" s="56">
        <v>152</v>
      </c>
      <c r="K29" s="55">
        <v>0</v>
      </c>
      <c r="L29" s="55">
        <v>0</v>
      </c>
      <c r="M29" s="56">
        <v>0</v>
      </c>
      <c r="N29" s="32">
        <v>0.10890638753681868</v>
      </c>
      <c r="O29" s="32">
        <v>0.13395689551695933</v>
      </c>
      <c r="P29" s="33">
        <v>0.121431641526889</v>
      </c>
      <c r="Q29" s="41"/>
      <c r="R29" s="57">
        <f t="shared" si="2"/>
        <v>23.523779707952837</v>
      </c>
      <c r="S29" s="57">
        <f t="shared" si="3"/>
        <v>28.934689431663216</v>
      </c>
      <c r="T29" s="57">
        <f t="shared" si="4"/>
        <v>26.229234569808025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1741.1209224982351</v>
      </c>
      <c r="F30" s="55">
        <v>2178.8753263880635</v>
      </c>
      <c r="G30" s="56">
        <v>3919.9962488862984</v>
      </c>
      <c r="H30" s="55">
        <v>76</v>
      </c>
      <c r="I30" s="55">
        <v>77</v>
      </c>
      <c r="J30" s="56">
        <v>153</v>
      </c>
      <c r="K30" s="55">
        <v>0</v>
      </c>
      <c r="L30" s="55">
        <v>0</v>
      </c>
      <c r="M30" s="56">
        <v>0</v>
      </c>
      <c r="N30" s="32">
        <v>0.10606243436270925</v>
      </c>
      <c r="O30" s="32">
        <v>0.13100501000409231</v>
      </c>
      <c r="P30" s="33">
        <v>0.11861523386850334</v>
      </c>
      <c r="Q30" s="41"/>
      <c r="R30" s="57">
        <f t="shared" si="2"/>
        <v>22.9094858223452</v>
      </c>
      <c r="S30" s="57">
        <f t="shared" si="3"/>
        <v>28.297082160883942</v>
      </c>
      <c r="T30" s="57">
        <f t="shared" si="4"/>
        <v>25.62089051559672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1580.581571783006</v>
      </c>
      <c r="F31" s="55">
        <v>2182.4974280120723</v>
      </c>
      <c r="G31" s="56">
        <v>3763.0789997950783</v>
      </c>
      <c r="H31" s="55">
        <v>76</v>
      </c>
      <c r="I31" s="55">
        <v>76</v>
      </c>
      <c r="J31" s="56">
        <v>152</v>
      </c>
      <c r="K31" s="55">
        <v>0</v>
      </c>
      <c r="L31" s="55">
        <v>0</v>
      </c>
      <c r="M31" s="56">
        <v>0</v>
      </c>
      <c r="N31" s="32">
        <v>9.6282990483857578E-2</v>
      </c>
      <c r="O31" s="32">
        <v>0.13294940472783093</v>
      </c>
      <c r="P31" s="33">
        <v>0.11461619760584425</v>
      </c>
      <c r="Q31" s="41"/>
      <c r="R31" s="57">
        <f t="shared" si="2"/>
        <v>20.797125944513237</v>
      </c>
      <c r="S31" s="57">
        <f t="shared" si="3"/>
        <v>28.717071421211479</v>
      </c>
      <c r="T31" s="57">
        <f t="shared" si="4"/>
        <v>24.757098682862356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1422.7496832401007</v>
      </c>
      <c r="F32" s="55">
        <v>2039.111098911012</v>
      </c>
      <c r="G32" s="56">
        <v>3461.8607821511127</v>
      </c>
      <c r="H32" s="55">
        <v>76</v>
      </c>
      <c r="I32" s="55">
        <v>76</v>
      </c>
      <c r="J32" s="56">
        <v>152</v>
      </c>
      <c r="K32" s="55">
        <v>0</v>
      </c>
      <c r="L32" s="55">
        <v>0</v>
      </c>
      <c r="M32" s="56">
        <v>0</v>
      </c>
      <c r="N32" s="32">
        <v>8.6668474856243946E-2</v>
      </c>
      <c r="O32" s="32">
        <v>0.12421485738980337</v>
      </c>
      <c r="P32" s="33">
        <v>0.10544166612302366</v>
      </c>
      <c r="Q32" s="41"/>
      <c r="R32" s="57">
        <f t="shared" si="2"/>
        <v>18.720390568948694</v>
      </c>
      <c r="S32" s="57">
        <f t="shared" si="3"/>
        <v>26.830409196197525</v>
      </c>
      <c r="T32" s="57">
        <f t="shared" si="4"/>
        <v>22.775399882573112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985.56449561933687</v>
      </c>
      <c r="F33" s="55">
        <v>1609.1070753585072</v>
      </c>
      <c r="G33" s="56">
        <v>2594.6715709778441</v>
      </c>
      <c r="H33" s="55">
        <v>78</v>
      </c>
      <c r="I33" s="55">
        <v>76</v>
      </c>
      <c r="J33" s="56">
        <v>154</v>
      </c>
      <c r="K33" s="55">
        <v>0</v>
      </c>
      <c r="L33" s="55">
        <v>0</v>
      </c>
      <c r="M33" s="56">
        <v>0</v>
      </c>
      <c r="N33" s="32">
        <v>5.8497417831157222E-2</v>
      </c>
      <c r="O33" s="32">
        <v>9.8020655175347665E-2</v>
      </c>
      <c r="P33" s="33">
        <v>7.800239210491354E-2</v>
      </c>
      <c r="Q33" s="41"/>
      <c r="R33" s="57">
        <f t="shared" si="2"/>
        <v>12.635442251529961</v>
      </c>
      <c r="S33" s="57">
        <f t="shared" si="3"/>
        <v>21.172461517875096</v>
      </c>
      <c r="T33" s="57">
        <f t="shared" si="4"/>
        <v>16.848516694661324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501.28572981957177</v>
      </c>
      <c r="F34" s="55">
        <v>644.23425366061429</v>
      </c>
      <c r="G34" s="56">
        <v>1145.5199834801861</v>
      </c>
      <c r="H34" s="55">
        <v>73</v>
      </c>
      <c r="I34" s="55">
        <v>76</v>
      </c>
      <c r="J34" s="56">
        <v>149</v>
      </c>
      <c r="K34" s="55">
        <v>0</v>
      </c>
      <c r="L34" s="55">
        <v>0</v>
      </c>
      <c r="M34" s="56">
        <v>0</v>
      </c>
      <c r="N34" s="32">
        <v>3.1791332434016474E-2</v>
      </c>
      <c r="O34" s="32">
        <v>3.9244289331177767E-2</v>
      </c>
      <c r="P34" s="33">
        <v>3.5592840650018207E-2</v>
      </c>
      <c r="Q34" s="41"/>
      <c r="R34" s="57">
        <f t="shared" si="2"/>
        <v>6.8669278057475589</v>
      </c>
      <c r="S34" s="57">
        <f t="shared" si="3"/>
        <v>8.4767664955343989</v>
      </c>
      <c r="T34" s="57">
        <f t="shared" si="4"/>
        <v>7.6880535804039329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301.50355858631661</v>
      </c>
      <c r="F35" s="55">
        <v>295.18002087933587</v>
      </c>
      <c r="G35" s="56">
        <v>596.68357946565243</v>
      </c>
      <c r="H35" s="55">
        <v>76</v>
      </c>
      <c r="I35" s="55">
        <v>76</v>
      </c>
      <c r="J35" s="56">
        <v>152</v>
      </c>
      <c r="K35" s="55">
        <v>0</v>
      </c>
      <c r="L35" s="55">
        <v>0</v>
      </c>
      <c r="M35" s="56">
        <v>0</v>
      </c>
      <c r="N35" s="32">
        <v>1.8366444845657689E-2</v>
      </c>
      <c r="O35" s="32">
        <v>1.7981239088653501E-2</v>
      </c>
      <c r="P35" s="33">
        <v>1.8173841967155591E-2</v>
      </c>
      <c r="Q35" s="41"/>
      <c r="R35" s="57">
        <f t="shared" si="2"/>
        <v>3.9671520866620607</v>
      </c>
      <c r="S35" s="57">
        <f t="shared" si="3"/>
        <v>3.8839476431491562</v>
      </c>
      <c r="T35" s="57">
        <f t="shared" si="4"/>
        <v>3.9255498649056082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73.154379286289824</v>
      </c>
      <c r="F36" s="60">
        <v>55.000000000624198</v>
      </c>
      <c r="G36" s="61">
        <v>128.15437928691404</v>
      </c>
      <c r="H36" s="60">
        <v>76</v>
      </c>
      <c r="I36" s="60">
        <v>76</v>
      </c>
      <c r="J36" s="61">
        <v>152</v>
      </c>
      <c r="K36" s="60">
        <v>0</v>
      </c>
      <c r="L36" s="60">
        <v>0</v>
      </c>
      <c r="M36" s="61">
        <v>0</v>
      </c>
      <c r="N36" s="34">
        <v>4.4562852879075189E-3</v>
      </c>
      <c r="O36" s="34">
        <v>3.3503898635857819E-3</v>
      </c>
      <c r="P36" s="35">
        <v>3.9033375757466507E-3</v>
      </c>
      <c r="Q36" s="41"/>
      <c r="R36" s="57">
        <f t="shared" si="2"/>
        <v>0.96255762218802399</v>
      </c>
      <c r="S36" s="57">
        <f t="shared" si="3"/>
        <v>0.72368421053452892</v>
      </c>
      <c r="T36" s="57">
        <f t="shared" si="4"/>
        <v>0.84312091636127651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3082.0483626950368</v>
      </c>
      <c r="F37" s="55">
        <v>2832.4718013005659</v>
      </c>
      <c r="G37" s="64">
        <v>5914.5201639956031</v>
      </c>
      <c r="H37" s="63">
        <v>37</v>
      </c>
      <c r="I37" s="63">
        <v>38</v>
      </c>
      <c r="J37" s="64">
        <v>75</v>
      </c>
      <c r="K37" s="63">
        <v>38</v>
      </c>
      <c r="L37" s="63">
        <v>39</v>
      </c>
      <c r="M37" s="64">
        <v>77</v>
      </c>
      <c r="N37" s="30">
        <v>0.17696648844137786</v>
      </c>
      <c r="O37" s="30">
        <v>0.15841564884231352</v>
      </c>
      <c r="P37" s="31">
        <v>0.16756913429271314</v>
      </c>
      <c r="Q37" s="41"/>
      <c r="R37" s="57">
        <f t="shared" si="2"/>
        <v>41.09397816926716</v>
      </c>
      <c r="S37" s="57">
        <f t="shared" si="3"/>
        <v>36.785348068838516</v>
      </c>
      <c r="T37" s="57">
        <f t="shared" si="4"/>
        <v>38.911316868392127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2859.0604094205792</v>
      </c>
      <c r="F38" s="55">
        <v>2810.3268057466212</v>
      </c>
      <c r="G38" s="56">
        <v>5669.3872151672003</v>
      </c>
      <c r="H38" s="55">
        <v>38</v>
      </c>
      <c r="I38" s="55">
        <v>38</v>
      </c>
      <c r="J38" s="56">
        <v>76</v>
      </c>
      <c r="K38" s="55">
        <v>38</v>
      </c>
      <c r="L38" s="55">
        <v>38</v>
      </c>
      <c r="M38" s="56">
        <v>76</v>
      </c>
      <c r="N38" s="32">
        <v>0.16215179273029601</v>
      </c>
      <c r="O38" s="32">
        <v>0.15938786330232652</v>
      </c>
      <c r="P38" s="33">
        <v>0.16076982801631126</v>
      </c>
      <c r="Q38" s="41"/>
      <c r="R38" s="57">
        <f t="shared" si="2"/>
        <v>37.619215913428675</v>
      </c>
      <c r="S38" s="57">
        <f t="shared" si="3"/>
        <v>36.977984286139751</v>
      </c>
      <c r="T38" s="57">
        <f t="shared" si="4"/>
        <v>37.29860009978421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2764.5004745578408</v>
      </c>
      <c r="F39" s="55">
        <v>2717.3091011665479</v>
      </c>
      <c r="G39" s="56">
        <v>5481.8095757243882</v>
      </c>
      <c r="H39" s="55">
        <v>38</v>
      </c>
      <c r="I39" s="55">
        <v>38</v>
      </c>
      <c r="J39" s="56">
        <v>76</v>
      </c>
      <c r="K39" s="55">
        <v>38</v>
      </c>
      <c r="L39" s="55">
        <v>38</v>
      </c>
      <c r="M39" s="56">
        <v>76</v>
      </c>
      <c r="N39" s="32">
        <v>0.15678882001802635</v>
      </c>
      <c r="O39" s="32">
        <v>0.15411235827850203</v>
      </c>
      <c r="P39" s="33">
        <v>0.15545058914826418</v>
      </c>
      <c r="Q39" s="41"/>
      <c r="R39" s="57">
        <f t="shared" si="2"/>
        <v>36.375006244182117</v>
      </c>
      <c r="S39" s="57">
        <f t="shared" si="3"/>
        <v>35.754067120612468</v>
      </c>
      <c r="T39" s="57">
        <f t="shared" si="4"/>
        <v>36.064536682397289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2712.1671490760832</v>
      </c>
      <c r="F40" s="55">
        <v>2711.8126187837643</v>
      </c>
      <c r="G40" s="56">
        <v>5423.9797678598479</v>
      </c>
      <c r="H40" s="55">
        <v>38</v>
      </c>
      <c r="I40" s="55">
        <v>38</v>
      </c>
      <c r="J40" s="56">
        <v>76</v>
      </c>
      <c r="K40" s="55">
        <v>45</v>
      </c>
      <c r="L40" s="55">
        <v>38</v>
      </c>
      <c r="M40" s="56">
        <v>83</v>
      </c>
      <c r="N40" s="32">
        <v>0.14003341331454375</v>
      </c>
      <c r="O40" s="32">
        <v>0.15380062493102112</v>
      </c>
      <c r="P40" s="33">
        <v>0.14659404777999588</v>
      </c>
      <c r="Q40" s="41"/>
      <c r="R40" s="57">
        <f t="shared" si="2"/>
        <v>32.676712639470885</v>
      </c>
      <c r="S40" s="57">
        <f t="shared" si="3"/>
        <v>35.6817449839969</v>
      </c>
      <c r="T40" s="57">
        <f t="shared" si="4"/>
        <v>34.113080301005333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2679.8280045947831</v>
      </c>
      <c r="F41" s="55">
        <v>2670.6005203001873</v>
      </c>
      <c r="G41" s="56">
        <v>5350.4285248949709</v>
      </c>
      <c r="H41" s="55">
        <v>38</v>
      </c>
      <c r="I41" s="55">
        <v>38</v>
      </c>
      <c r="J41" s="56">
        <v>76</v>
      </c>
      <c r="K41" s="55">
        <v>38</v>
      </c>
      <c r="L41" s="55">
        <v>38</v>
      </c>
      <c r="M41" s="56">
        <v>76</v>
      </c>
      <c r="N41" s="32">
        <v>0.1519866155056025</v>
      </c>
      <c r="O41" s="32">
        <v>0.15146327814769664</v>
      </c>
      <c r="P41" s="33">
        <v>0.15172494682664958</v>
      </c>
      <c r="Q41" s="41"/>
      <c r="R41" s="57">
        <f t="shared" si="2"/>
        <v>35.260894797299777</v>
      </c>
      <c r="S41" s="57">
        <f t="shared" si="3"/>
        <v>35.139480530265622</v>
      </c>
      <c r="T41" s="57">
        <f t="shared" si="4"/>
        <v>35.200187663782707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2055.0045992028431</v>
      </c>
      <c r="F42" s="55">
        <v>1296.3298152645309</v>
      </c>
      <c r="G42" s="56">
        <v>3351.3344144673738</v>
      </c>
      <c r="H42" s="55">
        <v>0</v>
      </c>
      <c r="I42" s="55">
        <v>0</v>
      </c>
      <c r="J42" s="56">
        <v>0</v>
      </c>
      <c r="K42" s="55">
        <v>38</v>
      </c>
      <c r="L42" s="55">
        <v>38</v>
      </c>
      <c r="M42" s="56">
        <v>76</v>
      </c>
      <c r="N42" s="32">
        <v>0.21806075967772104</v>
      </c>
      <c r="O42" s="32">
        <v>0.13755621978613444</v>
      </c>
      <c r="P42" s="33">
        <v>0.17780848973192773</v>
      </c>
      <c r="Q42" s="41"/>
      <c r="R42" s="57">
        <f t="shared" si="2"/>
        <v>54.079068400074817</v>
      </c>
      <c r="S42" s="57">
        <f t="shared" si="3"/>
        <v>34.113942506961337</v>
      </c>
      <c r="T42" s="57">
        <f t="shared" si="4"/>
        <v>44.096505453518077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1899.2425966811227</v>
      </c>
      <c r="F43" s="55">
        <v>1207.7302916021438</v>
      </c>
      <c r="G43" s="56">
        <v>3106.9728882832665</v>
      </c>
      <c r="H43" s="55">
        <v>0</v>
      </c>
      <c r="I43" s="55">
        <v>0</v>
      </c>
      <c r="J43" s="56">
        <v>0</v>
      </c>
      <c r="K43" s="55">
        <v>38</v>
      </c>
      <c r="L43" s="55">
        <v>38</v>
      </c>
      <c r="M43" s="56">
        <v>76</v>
      </c>
      <c r="N43" s="32">
        <v>0.2015325336036845</v>
      </c>
      <c r="O43" s="32">
        <v>0.12815474231771476</v>
      </c>
      <c r="P43" s="33">
        <v>0.16484363796069962</v>
      </c>
      <c r="Q43" s="41"/>
      <c r="R43" s="57">
        <f t="shared" si="2"/>
        <v>49.980068333713753</v>
      </c>
      <c r="S43" s="57">
        <f t="shared" si="3"/>
        <v>31.782376094793257</v>
      </c>
      <c r="T43" s="57">
        <f t="shared" si="4"/>
        <v>40.881222214253505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1835.1720255094222</v>
      </c>
      <c r="F44" s="55">
        <v>1181.3646798205575</v>
      </c>
      <c r="G44" s="56">
        <v>3016.5367053299797</v>
      </c>
      <c r="H44" s="55">
        <v>0</v>
      </c>
      <c r="I44" s="55">
        <v>0</v>
      </c>
      <c r="J44" s="56">
        <v>0</v>
      </c>
      <c r="K44" s="55">
        <v>38</v>
      </c>
      <c r="L44" s="55">
        <v>38</v>
      </c>
      <c r="M44" s="56">
        <v>76</v>
      </c>
      <c r="N44" s="32">
        <v>0.19473387367459913</v>
      </c>
      <c r="O44" s="32">
        <v>0.12535703308791993</v>
      </c>
      <c r="P44" s="33">
        <v>0.16004545338125953</v>
      </c>
      <c r="Q44" s="41"/>
      <c r="R44" s="57">
        <f t="shared" si="2"/>
        <v>48.29400067130058</v>
      </c>
      <c r="S44" s="57">
        <f t="shared" si="3"/>
        <v>31.088544205804144</v>
      </c>
      <c r="T44" s="57">
        <f t="shared" si="4"/>
        <v>39.691272438552367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1775.2467286637004</v>
      </c>
      <c r="F45" s="55">
        <v>1189.7722034894955</v>
      </c>
      <c r="G45" s="56">
        <v>2965.0189321531961</v>
      </c>
      <c r="H45" s="55">
        <v>0</v>
      </c>
      <c r="I45" s="55">
        <v>0</v>
      </c>
      <c r="J45" s="56">
        <v>0</v>
      </c>
      <c r="K45" s="55">
        <v>38</v>
      </c>
      <c r="L45" s="55">
        <v>38</v>
      </c>
      <c r="M45" s="56">
        <v>76</v>
      </c>
      <c r="N45" s="32">
        <v>0.18837507732000217</v>
      </c>
      <c r="O45" s="32">
        <v>0.12624917269625377</v>
      </c>
      <c r="P45" s="33">
        <v>0.15731212500812797</v>
      </c>
      <c r="Q45" s="41"/>
      <c r="R45" s="57">
        <f t="shared" si="2"/>
        <v>46.717019175360541</v>
      </c>
      <c r="S45" s="57">
        <f t="shared" si="3"/>
        <v>31.309794828670935</v>
      </c>
      <c r="T45" s="57">
        <f t="shared" si="4"/>
        <v>39.01340700201574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1743.3039538847104</v>
      </c>
      <c r="F46" s="55">
        <v>1185.8621187189028</v>
      </c>
      <c r="G46" s="56">
        <v>2929.1660726036134</v>
      </c>
      <c r="H46" s="55">
        <v>0</v>
      </c>
      <c r="I46" s="55">
        <v>0</v>
      </c>
      <c r="J46" s="56">
        <v>0</v>
      </c>
      <c r="K46" s="55">
        <v>38</v>
      </c>
      <c r="L46" s="55">
        <v>38</v>
      </c>
      <c r="M46" s="56">
        <v>76</v>
      </c>
      <c r="N46" s="32">
        <v>0.18498556386722309</v>
      </c>
      <c r="O46" s="32">
        <v>0.12583426556864419</v>
      </c>
      <c r="P46" s="33">
        <v>0.15540991471793364</v>
      </c>
      <c r="Q46" s="41"/>
      <c r="R46" s="57">
        <f t="shared" si="2"/>
        <v>45.876419839071325</v>
      </c>
      <c r="S46" s="57">
        <f t="shared" si="3"/>
        <v>31.206897861023759</v>
      </c>
      <c r="T46" s="57">
        <f t="shared" si="4"/>
        <v>38.541658850047547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1718.521255461251</v>
      </c>
      <c r="F47" s="55">
        <v>1195.2378473249189</v>
      </c>
      <c r="G47" s="56">
        <v>2913.7591027861699</v>
      </c>
      <c r="H47" s="55">
        <v>0</v>
      </c>
      <c r="I47" s="55">
        <v>0</v>
      </c>
      <c r="J47" s="56">
        <v>0</v>
      </c>
      <c r="K47" s="55">
        <v>38</v>
      </c>
      <c r="L47" s="55">
        <v>38</v>
      </c>
      <c r="M47" s="56">
        <v>76</v>
      </c>
      <c r="N47" s="32">
        <v>0.18235582082568452</v>
      </c>
      <c r="O47" s="32">
        <v>0.12682914339186321</v>
      </c>
      <c r="P47" s="33">
        <v>0.15459248210877388</v>
      </c>
      <c r="Q47" s="41"/>
      <c r="R47" s="57">
        <f t="shared" si="2"/>
        <v>45.224243564769765</v>
      </c>
      <c r="S47" s="57">
        <f t="shared" si="3"/>
        <v>31.453627561182078</v>
      </c>
      <c r="T47" s="57">
        <f t="shared" si="4"/>
        <v>38.338935562975919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1668.1351001720293</v>
      </c>
      <c r="F48" s="55">
        <v>848.86614005958631</v>
      </c>
      <c r="G48" s="56">
        <v>2517.0012402316156</v>
      </c>
      <c r="H48" s="55">
        <v>0</v>
      </c>
      <c r="I48" s="55">
        <v>0</v>
      </c>
      <c r="J48" s="56">
        <v>0</v>
      </c>
      <c r="K48" s="55">
        <v>38</v>
      </c>
      <c r="L48" s="55">
        <v>38</v>
      </c>
      <c r="M48" s="56">
        <v>76</v>
      </c>
      <c r="N48" s="32">
        <v>0.17700924237818647</v>
      </c>
      <c r="O48" s="32">
        <v>9.0074929972366963E-2</v>
      </c>
      <c r="P48" s="33">
        <v>0.13354208617527671</v>
      </c>
      <c r="Q48" s="41"/>
      <c r="R48" s="57">
        <f t="shared" ref="R48" si="5">+E48/(H48+K48)</f>
        <v>43.898292109790248</v>
      </c>
      <c r="S48" s="57">
        <f t="shared" ref="S48" si="6">+F48/(I48+L48)</f>
        <v>22.338582633147009</v>
      </c>
      <c r="T48" s="57">
        <f t="shared" ref="T48" si="7">+G48/(J48+M48)</f>
        <v>33.118437371468623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1588.5950830753075</v>
      </c>
      <c r="F49" s="55">
        <v>859.88742512124645</v>
      </c>
      <c r="G49" s="56">
        <v>2448.4825081965537</v>
      </c>
      <c r="H49" s="55">
        <v>0</v>
      </c>
      <c r="I49" s="55">
        <v>0</v>
      </c>
      <c r="J49" s="56">
        <v>0</v>
      </c>
      <c r="K49" s="55">
        <v>38</v>
      </c>
      <c r="L49" s="55">
        <v>38</v>
      </c>
      <c r="M49" s="56">
        <v>76</v>
      </c>
      <c r="N49" s="32">
        <v>0.16856908776265997</v>
      </c>
      <c r="O49" s="32">
        <v>9.1244421171609344E-2</v>
      </c>
      <c r="P49" s="33">
        <v>0.12990675446713465</v>
      </c>
      <c r="Q49" s="41"/>
      <c r="R49" s="57">
        <f t="shared" si="2"/>
        <v>41.805133765139672</v>
      </c>
      <c r="S49" s="57">
        <f t="shared" si="3"/>
        <v>22.628616450559118</v>
      </c>
      <c r="T49" s="57">
        <f t="shared" si="4"/>
        <v>32.21687510784939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1579.7970049589987</v>
      </c>
      <c r="F50" s="55">
        <v>841.30537545403763</v>
      </c>
      <c r="G50" s="56">
        <v>2421.1023804130364</v>
      </c>
      <c r="H50" s="55">
        <v>0</v>
      </c>
      <c r="I50" s="55">
        <v>0</v>
      </c>
      <c r="J50" s="56">
        <v>0</v>
      </c>
      <c r="K50" s="55">
        <v>38</v>
      </c>
      <c r="L50" s="55">
        <v>38</v>
      </c>
      <c r="M50" s="56">
        <v>76</v>
      </c>
      <c r="N50" s="32">
        <v>0.16763550561958815</v>
      </c>
      <c r="O50" s="32">
        <v>8.9272641707771397E-2</v>
      </c>
      <c r="P50" s="33">
        <v>0.12845407366367978</v>
      </c>
      <c r="Q50" s="41"/>
      <c r="R50" s="57">
        <f t="shared" si="2"/>
        <v>41.573605393657864</v>
      </c>
      <c r="S50" s="57">
        <f t="shared" si="3"/>
        <v>22.139615143527305</v>
      </c>
      <c r="T50" s="57">
        <f t="shared" si="4"/>
        <v>31.856610268592583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1465.3210012343441</v>
      </c>
      <c r="F51" s="55">
        <v>836.60793754745941</v>
      </c>
      <c r="G51" s="56">
        <v>2301.9289387818035</v>
      </c>
      <c r="H51" s="55">
        <v>0</v>
      </c>
      <c r="I51" s="55">
        <v>0</v>
      </c>
      <c r="J51" s="56">
        <v>0</v>
      </c>
      <c r="K51" s="55">
        <v>38</v>
      </c>
      <c r="L51" s="55">
        <v>26</v>
      </c>
      <c r="M51" s="56">
        <v>64</v>
      </c>
      <c r="N51" s="32">
        <v>0.15548822169294824</v>
      </c>
      <c r="O51" s="32">
        <v>0.12974688857745958</v>
      </c>
      <c r="P51" s="33">
        <v>0.14503080511478098</v>
      </c>
      <c r="Q51" s="41"/>
      <c r="R51" s="57">
        <f t="shared" si="2"/>
        <v>38.56107897985116</v>
      </c>
      <c r="S51" s="57">
        <f t="shared" si="3"/>
        <v>32.177228367209977</v>
      </c>
      <c r="T51" s="57">
        <f t="shared" si="4"/>
        <v>35.967639668465679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1456.2987951631417</v>
      </c>
      <c r="F52" s="55">
        <v>820.49831680288071</v>
      </c>
      <c r="G52" s="56">
        <v>2276.7971119660224</v>
      </c>
      <c r="H52" s="55">
        <v>0</v>
      </c>
      <c r="I52" s="55">
        <v>0</v>
      </c>
      <c r="J52" s="56">
        <v>0</v>
      </c>
      <c r="K52" s="55">
        <v>38</v>
      </c>
      <c r="L52" s="55">
        <v>19</v>
      </c>
      <c r="M52" s="56">
        <v>57</v>
      </c>
      <c r="N52" s="32">
        <v>0.15453085687215001</v>
      </c>
      <c r="O52" s="32">
        <v>0.1741295239394908</v>
      </c>
      <c r="P52" s="33">
        <v>0.16106374589459693</v>
      </c>
      <c r="Q52" s="41"/>
      <c r="R52" s="57">
        <f t="shared" si="2"/>
        <v>38.3236525042932</v>
      </c>
      <c r="S52" s="57">
        <f t="shared" si="3"/>
        <v>43.184121936993719</v>
      </c>
      <c r="T52" s="57">
        <f t="shared" si="4"/>
        <v>39.943808981860045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1408.6943766973416</v>
      </c>
      <c r="F53" s="55">
        <v>820.84232623342041</v>
      </c>
      <c r="G53" s="56">
        <v>2229.5367029307617</v>
      </c>
      <c r="H53" s="55">
        <v>0</v>
      </c>
      <c r="I53" s="55">
        <v>0</v>
      </c>
      <c r="J53" s="56">
        <v>0</v>
      </c>
      <c r="K53" s="55">
        <v>38</v>
      </c>
      <c r="L53" s="55">
        <v>38</v>
      </c>
      <c r="M53" s="56">
        <v>76</v>
      </c>
      <c r="N53" s="32">
        <v>0.14947945423358888</v>
      </c>
      <c r="O53" s="32">
        <v>8.7101265517128657E-2</v>
      </c>
      <c r="P53" s="33">
        <v>0.11829035987535876</v>
      </c>
      <c r="Q53" s="41"/>
      <c r="R53" s="57">
        <f t="shared" si="2"/>
        <v>37.070904649930043</v>
      </c>
      <c r="S53" s="57">
        <f t="shared" si="3"/>
        <v>21.601113848247905</v>
      </c>
      <c r="T53" s="57">
        <f t="shared" si="4"/>
        <v>29.336009249088971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1344.6006685763475</v>
      </c>
      <c r="F54" s="55">
        <v>773.94138532014722</v>
      </c>
      <c r="G54" s="56">
        <v>2118.5420538964945</v>
      </c>
      <c r="H54" s="55">
        <v>0</v>
      </c>
      <c r="I54" s="55">
        <v>0</v>
      </c>
      <c r="J54" s="56">
        <v>0</v>
      </c>
      <c r="K54" s="55">
        <v>39</v>
      </c>
      <c r="L54" s="55">
        <v>38</v>
      </c>
      <c r="M54" s="56">
        <v>77</v>
      </c>
      <c r="N54" s="32">
        <v>0.13901992024155785</v>
      </c>
      <c r="O54" s="32">
        <v>8.2124510326840747E-2</v>
      </c>
      <c r="P54" s="33">
        <v>0.11094166599793122</v>
      </c>
      <c r="Q54" s="41"/>
      <c r="R54" s="57">
        <f t="shared" si="2"/>
        <v>34.476940219906346</v>
      </c>
      <c r="S54" s="57">
        <f t="shared" si="3"/>
        <v>20.366878561056506</v>
      </c>
      <c r="T54" s="57">
        <f t="shared" si="4"/>
        <v>27.513533167486941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1059.8792858456766</v>
      </c>
      <c r="F55" s="55">
        <v>549.9573496787541</v>
      </c>
      <c r="G55" s="56">
        <v>1609.8366355244307</v>
      </c>
      <c r="H55" s="55">
        <v>0</v>
      </c>
      <c r="I55" s="55">
        <v>0</v>
      </c>
      <c r="J55" s="56">
        <v>0</v>
      </c>
      <c r="K55" s="55">
        <v>42</v>
      </c>
      <c r="L55" s="55">
        <v>38</v>
      </c>
      <c r="M55" s="56">
        <v>80</v>
      </c>
      <c r="N55" s="32">
        <v>0.10175492375630535</v>
      </c>
      <c r="O55" s="32">
        <v>5.8357104167949286E-2</v>
      </c>
      <c r="P55" s="33">
        <v>8.114095945183622E-2</v>
      </c>
      <c r="Q55" s="41"/>
      <c r="R55" s="57">
        <f t="shared" si="2"/>
        <v>25.235221091563727</v>
      </c>
      <c r="S55" s="57">
        <f t="shared" si="3"/>
        <v>14.472561833651424</v>
      </c>
      <c r="T55" s="57">
        <f t="shared" si="4"/>
        <v>20.122957944055383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1017.2350613613168</v>
      </c>
      <c r="F56" s="55">
        <v>399.40556434991993</v>
      </c>
      <c r="G56" s="56">
        <v>1416.6406257112367</v>
      </c>
      <c r="H56" s="55">
        <v>0</v>
      </c>
      <c r="I56" s="55">
        <v>0</v>
      </c>
      <c r="J56" s="56">
        <v>0</v>
      </c>
      <c r="K56" s="55">
        <v>43</v>
      </c>
      <c r="L56" s="55">
        <v>38</v>
      </c>
      <c r="M56" s="56">
        <v>81</v>
      </c>
      <c r="N56" s="32">
        <v>9.5389634411226248E-2</v>
      </c>
      <c r="O56" s="32">
        <v>4.2381744943752117E-2</v>
      </c>
      <c r="P56" s="33">
        <v>7.052173564870752E-2</v>
      </c>
      <c r="Q56" s="41"/>
      <c r="R56" s="57">
        <f t="shared" si="2"/>
        <v>23.65662933398411</v>
      </c>
      <c r="S56" s="57">
        <f t="shared" si="3"/>
        <v>10.510672746050524</v>
      </c>
      <c r="T56" s="57">
        <f t="shared" si="4"/>
        <v>17.489390440879465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797.6627211882618</v>
      </c>
      <c r="F57" s="55">
        <v>345.87440614659198</v>
      </c>
      <c r="G57" s="56">
        <v>1143.5371273348537</v>
      </c>
      <c r="H57" s="55">
        <v>0</v>
      </c>
      <c r="I57" s="55">
        <v>0</v>
      </c>
      <c r="J57" s="56">
        <v>0</v>
      </c>
      <c r="K57" s="55">
        <v>38</v>
      </c>
      <c r="L57" s="55">
        <v>38</v>
      </c>
      <c r="M57" s="56">
        <v>76</v>
      </c>
      <c r="N57" s="32">
        <v>8.4641630007243396E-2</v>
      </c>
      <c r="O57" s="32">
        <v>3.6701443776166381E-2</v>
      </c>
      <c r="P57" s="33">
        <v>6.0671536891704889E-2</v>
      </c>
      <c r="Q57" s="41"/>
      <c r="R57" s="57">
        <f t="shared" si="2"/>
        <v>20.991124241796363</v>
      </c>
      <c r="S57" s="57">
        <f t="shared" si="3"/>
        <v>9.1019580564892628</v>
      </c>
      <c r="T57" s="57">
        <f t="shared" si="4"/>
        <v>15.046541149142811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750.96755123306514</v>
      </c>
      <c r="F58" s="60">
        <v>313.99999999983947</v>
      </c>
      <c r="G58" s="61">
        <v>1064.9675512329045</v>
      </c>
      <c r="H58" s="55">
        <v>0</v>
      </c>
      <c r="I58" s="55">
        <v>0</v>
      </c>
      <c r="J58" s="56">
        <v>0</v>
      </c>
      <c r="K58" s="55">
        <v>38</v>
      </c>
      <c r="L58" s="55">
        <v>38</v>
      </c>
      <c r="M58" s="56">
        <v>76</v>
      </c>
      <c r="N58" s="34">
        <v>7.9686709596038324E-2</v>
      </c>
      <c r="O58" s="34">
        <v>3.3319185059405718E-2</v>
      </c>
      <c r="P58" s="35">
        <v>5.6502947327722014E-2</v>
      </c>
      <c r="Q58" s="41"/>
      <c r="R58" s="57">
        <f t="shared" si="2"/>
        <v>19.762303979817503</v>
      </c>
      <c r="S58" s="57">
        <f t="shared" si="3"/>
        <v>8.2631578947326183</v>
      </c>
      <c r="T58" s="57">
        <f t="shared" si="4"/>
        <v>14.012730937275059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2134.448191690864</v>
      </c>
      <c r="F59" s="55">
        <v>1431.5109326138445</v>
      </c>
      <c r="G59" s="56">
        <v>3565.9591243047084</v>
      </c>
      <c r="H59" s="65">
        <v>0</v>
      </c>
      <c r="I59" s="63">
        <v>0</v>
      </c>
      <c r="J59" s="64">
        <v>0</v>
      </c>
      <c r="K59" s="65">
        <v>38</v>
      </c>
      <c r="L59" s="63">
        <v>38</v>
      </c>
      <c r="M59" s="64">
        <v>76</v>
      </c>
      <c r="N59" s="30">
        <v>0.22649068247993037</v>
      </c>
      <c r="O59" s="30">
        <v>0.15190056585460998</v>
      </c>
      <c r="P59" s="31">
        <v>0.18919562416727018</v>
      </c>
      <c r="Q59" s="41"/>
      <c r="R59" s="57">
        <f t="shared" si="2"/>
        <v>56.169689255022739</v>
      </c>
      <c r="S59" s="57">
        <f t="shared" si="3"/>
        <v>37.671340331943277</v>
      </c>
      <c r="T59" s="57">
        <f t="shared" si="4"/>
        <v>46.920514793483008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1991.196988789389</v>
      </c>
      <c r="F60" s="55">
        <v>1436.2465830319829</v>
      </c>
      <c r="G60" s="56">
        <v>3427.4435718213717</v>
      </c>
      <c r="H60" s="54">
        <v>0</v>
      </c>
      <c r="I60" s="55">
        <v>0</v>
      </c>
      <c r="J60" s="56">
        <v>0</v>
      </c>
      <c r="K60" s="54">
        <v>38</v>
      </c>
      <c r="L60" s="55">
        <v>38</v>
      </c>
      <c r="M60" s="56">
        <v>76</v>
      </c>
      <c r="N60" s="32">
        <v>0.2112900030549012</v>
      </c>
      <c r="O60" s="32">
        <v>0.1524030754490644</v>
      </c>
      <c r="P60" s="33">
        <v>0.1818465392519828</v>
      </c>
      <c r="Q60" s="41"/>
      <c r="R60" s="57">
        <f t="shared" si="2"/>
        <v>52.399920757615497</v>
      </c>
      <c r="S60" s="57">
        <f t="shared" si="3"/>
        <v>37.79596271136797</v>
      </c>
      <c r="T60" s="57">
        <f t="shared" si="4"/>
        <v>45.097941734491734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1789.6217812592699</v>
      </c>
      <c r="F61" s="55">
        <v>1407.0276194950927</v>
      </c>
      <c r="G61" s="56">
        <v>3196.6494007543624</v>
      </c>
      <c r="H61" s="54">
        <v>0</v>
      </c>
      <c r="I61" s="55">
        <v>0</v>
      </c>
      <c r="J61" s="56">
        <v>0</v>
      </c>
      <c r="K61" s="54">
        <v>38</v>
      </c>
      <c r="L61" s="55">
        <v>38</v>
      </c>
      <c r="M61" s="56">
        <v>76</v>
      </c>
      <c r="N61" s="32">
        <v>0.18990044368201081</v>
      </c>
      <c r="O61" s="32">
        <v>0.14930259120278996</v>
      </c>
      <c r="P61" s="33">
        <v>0.16960151744240037</v>
      </c>
      <c r="Q61" s="41"/>
      <c r="R61" s="57">
        <f t="shared" si="2"/>
        <v>47.095310033138681</v>
      </c>
      <c r="S61" s="57">
        <f t="shared" si="3"/>
        <v>37.027042618291915</v>
      </c>
      <c r="T61" s="57">
        <f t="shared" si="4"/>
        <v>42.061176325715294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1725.4203137129919</v>
      </c>
      <c r="F62" s="55">
        <v>1388.3025886446321</v>
      </c>
      <c r="G62" s="56">
        <v>3113.7229023576238</v>
      </c>
      <c r="H62" s="54">
        <v>0</v>
      </c>
      <c r="I62" s="55">
        <v>0</v>
      </c>
      <c r="J62" s="56">
        <v>0</v>
      </c>
      <c r="K62" s="54">
        <v>38</v>
      </c>
      <c r="L62" s="55">
        <v>38</v>
      </c>
      <c r="M62" s="56">
        <v>76</v>
      </c>
      <c r="N62" s="32">
        <v>0.18308789406971476</v>
      </c>
      <c r="O62" s="32">
        <v>0.14731563971186673</v>
      </c>
      <c r="P62" s="33">
        <v>0.16520176689079075</v>
      </c>
      <c r="Q62" s="41"/>
      <c r="R62" s="57">
        <f t="shared" si="2"/>
        <v>45.405797729289262</v>
      </c>
      <c r="S62" s="57">
        <f t="shared" si="3"/>
        <v>36.534278648542951</v>
      </c>
      <c r="T62" s="57">
        <f t="shared" si="4"/>
        <v>40.970038188916099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1662.1125706460086</v>
      </c>
      <c r="F63" s="55">
        <v>1347.1124562309867</v>
      </c>
      <c r="G63" s="56">
        <v>3009.2250268769953</v>
      </c>
      <c r="H63" s="54">
        <v>0</v>
      </c>
      <c r="I63" s="55">
        <v>0</v>
      </c>
      <c r="J63" s="56">
        <v>0</v>
      </c>
      <c r="K63" s="54">
        <v>38</v>
      </c>
      <c r="L63" s="55">
        <v>38</v>
      </c>
      <c r="M63" s="56">
        <v>76</v>
      </c>
      <c r="N63" s="32">
        <v>0.17637017939792113</v>
      </c>
      <c r="O63" s="32">
        <v>0.14294487014335597</v>
      </c>
      <c r="P63" s="33">
        <v>0.15965752477063855</v>
      </c>
      <c r="Q63" s="41"/>
      <c r="R63" s="57">
        <f t="shared" si="2"/>
        <v>43.739804490684435</v>
      </c>
      <c r="S63" s="57">
        <f t="shared" si="3"/>
        <v>35.450327795552283</v>
      </c>
      <c r="T63" s="57">
        <f t="shared" si="4"/>
        <v>39.595066143118359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1527.5437112408413</v>
      </c>
      <c r="F64" s="55">
        <v>1344.5550917845287</v>
      </c>
      <c r="G64" s="56">
        <v>2872.0988030253702</v>
      </c>
      <c r="H64" s="54">
        <v>0</v>
      </c>
      <c r="I64" s="55">
        <v>0</v>
      </c>
      <c r="J64" s="56">
        <v>0</v>
      </c>
      <c r="K64" s="54">
        <v>38</v>
      </c>
      <c r="L64" s="55">
        <v>34</v>
      </c>
      <c r="M64" s="56">
        <v>72</v>
      </c>
      <c r="N64" s="3">
        <v>0.16209080127767841</v>
      </c>
      <c r="O64" s="3">
        <v>0.15945862094218793</v>
      </c>
      <c r="P64" s="4">
        <v>0.16084782723036348</v>
      </c>
      <c r="Q64" s="41"/>
      <c r="R64" s="57">
        <f t="shared" si="2"/>
        <v>40.198518716864243</v>
      </c>
      <c r="S64" s="57">
        <f t="shared" si="3"/>
        <v>39.545737993662613</v>
      </c>
      <c r="T64" s="57">
        <f t="shared" si="4"/>
        <v>39.89026115313014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1307.4524482094316</v>
      </c>
      <c r="F65" s="55">
        <v>1228.8174192721967</v>
      </c>
      <c r="G65" s="56">
        <v>2536.2698674816284</v>
      </c>
      <c r="H65" s="54">
        <v>0</v>
      </c>
      <c r="I65" s="55">
        <v>0</v>
      </c>
      <c r="J65" s="56">
        <v>0</v>
      </c>
      <c r="K65" s="54">
        <v>38</v>
      </c>
      <c r="L65" s="55">
        <v>38</v>
      </c>
      <c r="M65" s="56">
        <v>76</v>
      </c>
      <c r="N65" s="3">
        <v>0.13873646521746941</v>
      </c>
      <c r="O65" s="3">
        <v>0.13039234075468981</v>
      </c>
      <c r="P65" s="4">
        <v>0.13456440298607961</v>
      </c>
      <c r="Q65" s="41"/>
      <c r="R65" s="57">
        <f t="shared" si="2"/>
        <v>34.406643373932411</v>
      </c>
      <c r="S65" s="57">
        <f t="shared" si="3"/>
        <v>32.337300507163071</v>
      </c>
      <c r="T65" s="57">
        <f t="shared" si="4"/>
        <v>33.371971940547745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604.21017955028515</v>
      </c>
      <c r="F66" s="55">
        <v>708.72832451239458</v>
      </c>
      <c r="G66" s="56">
        <v>1312.9385040626798</v>
      </c>
      <c r="H66" s="54">
        <v>0</v>
      </c>
      <c r="I66" s="55">
        <v>0</v>
      </c>
      <c r="J66" s="56">
        <v>0</v>
      </c>
      <c r="K66" s="54">
        <v>38</v>
      </c>
      <c r="L66" s="55">
        <v>38</v>
      </c>
      <c r="M66" s="56">
        <v>76</v>
      </c>
      <c r="N66" s="3">
        <v>6.4113983398799354E-2</v>
      </c>
      <c r="O66" s="3">
        <v>7.5204618475423868E-2</v>
      </c>
      <c r="P66" s="4">
        <v>6.9659300937111618E-2</v>
      </c>
      <c r="Q66" s="41"/>
      <c r="R66" s="57">
        <f t="shared" si="2"/>
        <v>15.900267882902241</v>
      </c>
      <c r="S66" s="57">
        <f t="shared" si="3"/>
        <v>18.650745381905121</v>
      </c>
      <c r="T66" s="57">
        <f t="shared" si="4"/>
        <v>17.275506632403683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580.99497318515682</v>
      </c>
      <c r="F67" s="55">
        <v>621.93318540233008</v>
      </c>
      <c r="G67" s="56">
        <v>1202.9281585874869</v>
      </c>
      <c r="H67" s="54">
        <v>0</v>
      </c>
      <c r="I67" s="55">
        <v>0</v>
      </c>
      <c r="J67" s="56">
        <v>0</v>
      </c>
      <c r="K67" s="54">
        <v>38</v>
      </c>
      <c r="L67" s="55">
        <v>38</v>
      </c>
      <c r="M67" s="56">
        <v>76</v>
      </c>
      <c r="N67" s="3">
        <v>6.1650570159715284E-2</v>
      </c>
      <c r="O67" s="3">
        <v>6.5994607958651322E-2</v>
      </c>
      <c r="P67" s="4">
        <v>6.382258905918331E-2</v>
      </c>
      <c r="Q67" s="41"/>
      <c r="R67" s="57">
        <f t="shared" si="2"/>
        <v>15.289341399609389</v>
      </c>
      <c r="S67" s="57">
        <f t="shared" si="3"/>
        <v>16.366662773745528</v>
      </c>
      <c r="T67" s="57">
        <f t="shared" si="4"/>
        <v>15.82800208667746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538.02524796582395</v>
      </c>
      <c r="F68" s="55">
        <v>552.94647081273058</v>
      </c>
      <c r="G68" s="56">
        <v>1090.9717187785545</v>
      </c>
      <c r="H68" s="54">
        <v>0</v>
      </c>
      <c r="I68" s="55">
        <v>0</v>
      </c>
      <c r="J68" s="56">
        <v>0</v>
      </c>
      <c r="K68" s="54">
        <v>39</v>
      </c>
      <c r="L68" s="55">
        <v>38</v>
      </c>
      <c r="M68" s="56">
        <v>77</v>
      </c>
      <c r="N68" s="3">
        <v>5.5627093462140606E-2</v>
      </c>
      <c r="O68" s="3">
        <v>5.8674285952114873E-2</v>
      </c>
      <c r="P68" s="4">
        <v>5.7130902742907129E-2</v>
      </c>
      <c r="Q68" s="41"/>
      <c r="R68" s="57">
        <f t="shared" si="2"/>
        <v>13.795519178610871</v>
      </c>
      <c r="S68" s="57">
        <f t="shared" si="3"/>
        <v>14.551222916124489</v>
      </c>
      <c r="T68" s="57">
        <f t="shared" si="4"/>
        <v>14.168463880240967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277.30534392313029</v>
      </c>
      <c r="F69" s="60">
        <v>387.00000000211571</v>
      </c>
      <c r="G69" s="61">
        <v>664.30534392524601</v>
      </c>
      <c r="H69" s="66">
        <v>0</v>
      </c>
      <c r="I69" s="60">
        <v>0</v>
      </c>
      <c r="J69" s="61">
        <v>0</v>
      </c>
      <c r="K69" s="66">
        <v>43</v>
      </c>
      <c r="L69" s="60">
        <v>38</v>
      </c>
      <c r="M69" s="61">
        <v>81</v>
      </c>
      <c r="N69" s="6">
        <v>2.6003876962033972E-2</v>
      </c>
      <c r="O69" s="6">
        <v>4.1065365025691393E-2</v>
      </c>
      <c r="P69" s="7">
        <v>3.306976025115721E-2</v>
      </c>
      <c r="Q69" s="41"/>
      <c r="R69" s="57">
        <f t="shared" si="2"/>
        <v>6.4489614865844258</v>
      </c>
      <c r="S69" s="57">
        <f t="shared" si="3"/>
        <v>10.184210526371466</v>
      </c>
      <c r="T69" s="57">
        <f t="shared" si="4"/>
        <v>8.2013005422869885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977.99999999389127</v>
      </c>
      <c r="F70" s="55">
        <v>2093.8029147142042</v>
      </c>
      <c r="G70" s="64">
        <v>3071.8029147080956</v>
      </c>
      <c r="H70" s="65">
        <v>114</v>
      </c>
      <c r="I70" s="63">
        <v>113</v>
      </c>
      <c r="J70" s="64">
        <v>227</v>
      </c>
      <c r="K70" s="65">
        <v>0</v>
      </c>
      <c r="L70" s="63">
        <v>0</v>
      </c>
      <c r="M70" s="64">
        <v>0</v>
      </c>
      <c r="N70" s="15">
        <v>3.9717348927627162E-2</v>
      </c>
      <c r="O70" s="15">
        <v>8.578346913775009E-2</v>
      </c>
      <c r="P70" s="16">
        <v>6.2648941807556202E-2</v>
      </c>
      <c r="Q70" s="41"/>
      <c r="R70" s="57">
        <f t="shared" si="2"/>
        <v>8.5789473683674675</v>
      </c>
      <c r="S70" s="57">
        <f t="shared" si="3"/>
        <v>18.529229333754021</v>
      </c>
      <c r="T70" s="57">
        <f t="shared" si="4"/>
        <v>13.53217143043214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1577.2405809279007</v>
      </c>
      <c r="F71" s="55">
        <v>3298.2629378500919</v>
      </c>
      <c r="G71" s="56">
        <v>4875.5035187779922</v>
      </c>
      <c r="H71" s="54">
        <v>114</v>
      </c>
      <c r="I71" s="55">
        <v>113</v>
      </c>
      <c r="J71" s="56">
        <v>227</v>
      </c>
      <c r="K71" s="54">
        <v>0</v>
      </c>
      <c r="L71" s="55">
        <v>0</v>
      </c>
      <c r="M71" s="56">
        <v>0</v>
      </c>
      <c r="N71" s="3">
        <v>6.4052980057175954E-2</v>
      </c>
      <c r="O71" s="3">
        <v>0.13513040551663766</v>
      </c>
      <c r="P71" s="4">
        <v>9.9435134581048953E-2</v>
      </c>
      <c r="Q71" s="41"/>
      <c r="R71" s="57">
        <f t="shared" ref="R71:R86" si="8">+E71/(H71+K71)</f>
        <v>13.835443692350006</v>
      </c>
      <c r="S71" s="57">
        <f t="shared" ref="S71:S86" si="9">+F71/(I71+L71)</f>
        <v>29.188167591593732</v>
      </c>
      <c r="T71" s="57">
        <f t="shared" ref="T71:T86" si="10">+G71/(J71+M71)</f>
        <v>21.477989069506574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2950.1709808641522</v>
      </c>
      <c r="F72" s="55">
        <v>4988.4650622981371</v>
      </c>
      <c r="G72" s="56">
        <v>7938.6360431622888</v>
      </c>
      <c r="H72" s="54">
        <v>114</v>
      </c>
      <c r="I72" s="55">
        <v>113</v>
      </c>
      <c r="J72" s="56">
        <v>227</v>
      </c>
      <c r="K72" s="54">
        <v>0</v>
      </c>
      <c r="L72" s="55">
        <v>0</v>
      </c>
      <c r="M72" s="56">
        <v>0</v>
      </c>
      <c r="N72" s="3">
        <v>0.1198087630305455</v>
      </c>
      <c r="O72" s="3">
        <v>0.20437828016626258</v>
      </c>
      <c r="P72" s="4">
        <v>0.16190724512894208</v>
      </c>
      <c r="Q72" s="41"/>
      <c r="R72" s="57">
        <f t="shared" si="8"/>
        <v>25.878692814597827</v>
      </c>
      <c r="S72" s="57">
        <f t="shared" si="9"/>
        <v>44.145708515912716</v>
      </c>
      <c r="T72" s="57">
        <f t="shared" si="10"/>
        <v>34.97196494785149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3225.1844193384827</v>
      </c>
      <c r="F73" s="55">
        <v>5770.9655106361542</v>
      </c>
      <c r="G73" s="56">
        <v>8996.1499299746374</v>
      </c>
      <c r="H73" s="54">
        <v>114</v>
      </c>
      <c r="I73" s="55">
        <v>113</v>
      </c>
      <c r="J73" s="56">
        <v>227</v>
      </c>
      <c r="K73" s="54">
        <v>0</v>
      </c>
      <c r="L73" s="55">
        <v>0</v>
      </c>
      <c r="M73" s="56">
        <v>0</v>
      </c>
      <c r="N73" s="3">
        <v>0.13097727498937958</v>
      </c>
      <c r="O73" s="3">
        <v>0.23643745946559139</v>
      </c>
      <c r="P73" s="4">
        <v>0.18347507607225153</v>
      </c>
      <c r="Q73" s="41"/>
      <c r="R73" s="57">
        <f t="shared" si="8"/>
        <v>28.291091397705987</v>
      </c>
      <c r="S73" s="57">
        <f t="shared" si="9"/>
        <v>51.070491244567734</v>
      </c>
      <c r="T73" s="57">
        <f t="shared" si="10"/>
        <v>39.630616431606335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3492.4537388492649</v>
      </c>
      <c r="F74" s="55">
        <v>6593.1730090389483</v>
      </c>
      <c r="G74" s="56">
        <v>10085.626747888213</v>
      </c>
      <c r="H74" s="54">
        <v>113</v>
      </c>
      <c r="I74" s="55">
        <v>113</v>
      </c>
      <c r="J74" s="56">
        <v>226</v>
      </c>
      <c r="K74" s="54">
        <v>0</v>
      </c>
      <c r="L74" s="55">
        <v>0</v>
      </c>
      <c r="M74" s="56">
        <v>0</v>
      </c>
      <c r="N74" s="3">
        <v>0.14308643636714458</v>
      </c>
      <c r="O74" s="3">
        <v>0.27012344350372619</v>
      </c>
      <c r="P74" s="4">
        <v>0.20660493993543536</v>
      </c>
      <c r="Q74" s="41"/>
      <c r="R74" s="57">
        <f t="shared" si="8"/>
        <v>30.906670255303229</v>
      </c>
      <c r="S74" s="57">
        <f t="shared" si="9"/>
        <v>58.346663796804854</v>
      </c>
      <c r="T74" s="57">
        <f t="shared" si="10"/>
        <v>44.626667026054037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4093.4563608887911</v>
      </c>
      <c r="F75" s="55">
        <v>6970.8954026626379</v>
      </c>
      <c r="G75" s="56">
        <v>11064.351763551429</v>
      </c>
      <c r="H75" s="54">
        <v>116</v>
      </c>
      <c r="I75" s="55">
        <v>113</v>
      </c>
      <c r="J75" s="56">
        <v>229</v>
      </c>
      <c r="K75" s="54">
        <v>0</v>
      </c>
      <c r="L75" s="55">
        <v>0</v>
      </c>
      <c r="M75" s="56">
        <v>0</v>
      </c>
      <c r="N75" s="3">
        <v>0.16337230048247092</v>
      </c>
      <c r="O75" s="3">
        <v>0.28559879558598156</v>
      </c>
      <c r="P75" s="4">
        <v>0.22368493780429058</v>
      </c>
      <c r="Q75" s="41"/>
      <c r="R75" s="57">
        <f t="shared" si="8"/>
        <v>35.288416904213719</v>
      </c>
      <c r="S75" s="57">
        <f t="shared" si="9"/>
        <v>61.689339846572018</v>
      </c>
      <c r="T75" s="57">
        <f t="shared" si="10"/>
        <v>48.315946565726762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5848.4467743523965</v>
      </c>
      <c r="F76" s="55">
        <v>8145.8857944899119</v>
      </c>
      <c r="G76" s="56">
        <v>13994.332568842308</v>
      </c>
      <c r="H76" s="54">
        <v>114</v>
      </c>
      <c r="I76" s="55">
        <v>113</v>
      </c>
      <c r="J76" s="56">
        <v>227</v>
      </c>
      <c r="K76" s="54">
        <v>0</v>
      </c>
      <c r="L76" s="55">
        <v>0</v>
      </c>
      <c r="M76" s="56">
        <v>0</v>
      </c>
      <c r="N76" s="3">
        <v>0.23751002170047095</v>
      </c>
      <c r="O76" s="3">
        <v>0.33373835605088137</v>
      </c>
      <c r="P76" s="4">
        <v>0.28541223219208495</v>
      </c>
      <c r="Q76" s="41"/>
      <c r="R76" s="57">
        <f t="shared" si="8"/>
        <v>51.302164687301726</v>
      </c>
      <c r="S76" s="57">
        <f t="shared" si="9"/>
        <v>72.087484906990369</v>
      </c>
      <c r="T76" s="57">
        <f t="shared" si="10"/>
        <v>61.649042153490342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7228.5261345145136</v>
      </c>
      <c r="F77" s="55">
        <v>8410.2652080692133</v>
      </c>
      <c r="G77" s="56">
        <v>15638.791342583727</v>
      </c>
      <c r="H77" s="54">
        <v>114</v>
      </c>
      <c r="I77" s="55">
        <v>113</v>
      </c>
      <c r="J77" s="56">
        <v>227</v>
      </c>
      <c r="K77" s="54">
        <v>0</v>
      </c>
      <c r="L77" s="55">
        <v>0</v>
      </c>
      <c r="M77" s="56">
        <v>0</v>
      </c>
      <c r="N77" s="3">
        <v>0.29355612956930288</v>
      </c>
      <c r="O77" s="3">
        <v>0.34457002655150826</v>
      </c>
      <c r="P77" s="4">
        <v>0.31895071264855046</v>
      </c>
      <c r="Q77" s="41"/>
      <c r="R77" s="57">
        <f t="shared" si="8"/>
        <v>63.408123986969414</v>
      </c>
      <c r="S77" s="57">
        <f t="shared" si="9"/>
        <v>74.427125735125784</v>
      </c>
      <c r="T77" s="57">
        <f t="shared" si="10"/>
        <v>68.893353932086896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6907.4520461454804</v>
      </c>
      <c r="F78" s="55">
        <v>7134.5406340407671</v>
      </c>
      <c r="G78" s="56">
        <v>14041.992680186248</v>
      </c>
      <c r="H78" s="54">
        <v>114</v>
      </c>
      <c r="I78" s="55">
        <v>112</v>
      </c>
      <c r="J78" s="56">
        <v>226</v>
      </c>
      <c r="K78" s="54">
        <v>0</v>
      </c>
      <c r="L78" s="55">
        <v>0</v>
      </c>
      <c r="M78" s="56">
        <v>0</v>
      </c>
      <c r="N78" s="3">
        <v>0.28051705840421864</v>
      </c>
      <c r="O78" s="3">
        <v>0.29491322065314018</v>
      </c>
      <c r="P78" s="4">
        <v>0.2876514396957196</v>
      </c>
      <c r="Q78" s="41"/>
      <c r="R78" s="57">
        <f t="shared" si="8"/>
        <v>60.59168461531123</v>
      </c>
      <c r="S78" s="57">
        <f t="shared" si="9"/>
        <v>63.701255661078278</v>
      </c>
      <c r="T78" s="57">
        <f t="shared" si="10"/>
        <v>62.132710974275433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6455.9188500366354</v>
      </c>
      <c r="F79" s="55">
        <v>7036.1054298863319</v>
      </c>
      <c r="G79" s="56">
        <v>13492.024279922967</v>
      </c>
      <c r="H79" s="54">
        <v>114</v>
      </c>
      <c r="I79" s="55">
        <v>112</v>
      </c>
      <c r="J79" s="56">
        <v>226</v>
      </c>
      <c r="K79" s="54">
        <v>0</v>
      </c>
      <c r="L79" s="55">
        <v>0</v>
      </c>
      <c r="M79" s="56">
        <v>0</v>
      </c>
      <c r="N79" s="3">
        <v>0.26217994030363206</v>
      </c>
      <c r="O79" s="3">
        <v>0.29084430513749721</v>
      </c>
      <c r="P79" s="4">
        <v>0.27638528924784839</v>
      </c>
      <c r="Q79" s="41"/>
      <c r="R79" s="57">
        <f t="shared" si="8"/>
        <v>56.630867105584521</v>
      </c>
      <c r="S79" s="57">
        <f t="shared" si="9"/>
        <v>62.82236990969939</v>
      </c>
      <c r="T79" s="57">
        <f t="shared" si="10"/>
        <v>59.699222477535251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4960.4382304352575</v>
      </c>
      <c r="F80" s="55">
        <v>6106.3828337336008</v>
      </c>
      <c r="G80" s="56">
        <v>11066.821064168858</v>
      </c>
      <c r="H80" s="54">
        <v>115</v>
      </c>
      <c r="I80" s="55">
        <v>112</v>
      </c>
      <c r="J80" s="56">
        <v>227</v>
      </c>
      <c r="K80" s="54">
        <v>0</v>
      </c>
      <c r="L80" s="55">
        <v>0</v>
      </c>
      <c r="M80" s="56">
        <v>0</v>
      </c>
      <c r="N80" s="3">
        <v>0.19969558093539685</v>
      </c>
      <c r="O80" s="3">
        <v>0.25241331157959662</v>
      </c>
      <c r="P80" s="4">
        <v>0.22570609120918703</v>
      </c>
      <c r="Q80" s="41"/>
      <c r="R80" s="57">
        <f t="shared" si="8"/>
        <v>43.134245482045721</v>
      </c>
      <c r="S80" s="57">
        <f t="shared" si="9"/>
        <v>54.521275301192865</v>
      </c>
      <c r="T80" s="57">
        <f t="shared" si="10"/>
        <v>48.7525157011844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4213.7711073239834</v>
      </c>
      <c r="F81" s="55">
        <v>5719.9297463005269</v>
      </c>
      <c r="G81" s="56">
        <v>9933.7008536245103</v>
      </c>
      <c r="H81" s="54">
        <v>112</v>
      </c>
      <c r="I81" s="55">
        <v>112</v>
      </c>
      <c r="J81" s="56">
        <v>224</v>
      </c>
      <c r="K81" s="54">
        <v>0</v>
      </c>
      <c r="L81" s="55">
        <v>0</v>
      </c>
      <c r="M81" s="56">
        <v>0</v>
      </c>
      <c r="N81" s="3">
        <v>0.17418035331200329</v>
      </c>
      <c r="O81" s="3">
        <v>0.23643889493636436</v>
      </c>
      <c r="P81" s="4">
        <v>0.20530962412418383</v>
      </c>
      <c r="Q81" s="41"/>
      <c r="R81" s="57">
        <f t="shared" si="8"/>
        <v>37.622956315392706</v>
      </c>
      <c r="S81" s="57">
        <f t="shared" si="9"/>
        <v>51.070801306254701</v>
      </c>
      <c r="T81" s="57">
        <f t="shared" si="10"/>
        <v>44.346878810823704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3483.7023616154179</v>
      </c>
      <c r="F82" s="55">
        <v>5588.0578613812877</v>
      </c>
      <c r="G82" s="56">
        <v>9071.7602229967051</v>
      </c>
      <c r="H82" s="54">
        <v>114</v>
      </c>
      <c r="I82" s="55">
        <v>112</v>
      </c>
      <c r="J82" s="56">
        <v>226</v>
      </c>
      <c r="K82" s="54">
        <v>0</v>
      </c>
      <c r="L82" s="55">
        <v>0</v>
      </c>
      <c r="M82" s="56">
        <v>0</v>
      </c>
      <c r="N82" s="3">
        <v>0.1414758918784689</v>
      </c>
      <c r="O82" s="3">
        <v>0.23098784149228208</v>
      </c>
      <c r="P82" s="4">
        <v>0.18583579611186302</v>
      </c>
      <c r="Q82" s="41"/>
      <c r="R82" s="57">
        <f t="shared" si="8"/>
        <v>30.558792645749278</v>
      </c>
      <c r="S82" s="57">
        <f t="shared" si="9"/>
        <v>49.893373762332928</v>
      </c>
      <c r="T82" s="57">
        <f t="shared" si="10"/>
        <v>40.140531960162413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2533.5604323310672</v>
      </c>
      <c r="F83" s="55">
        <v>4752.0945738750224</v>
      </c>
      <c r="G83" s="56">
        <v>7285.6550062060896</v>
      </c>
      <c r="H83" s="54">
        <v>114</v>
      </c>
      <c r="I83" s="55">
        <v>113</v>
      </c>
      <c r="J83" s="56">
        <v>227</v>
      </c>
      <c r="K83" s="54">
        <v>0</v>
      </c>
      <c r="L83" s="55">
        <v>0</v>
      </c>
      <c r="M83" s="56">
        <v>0</v>
      </c>
      <c r="N83" s="3">
        <v>0.10288988110506284</v>
      </c>
      <c r="O83" s="3">
        <v>0.1946941401948141</v>
      </c>
      <c r="P83" s="4">
        <v>0.14858979862551169</v>
      </c>
      <c r="Q83" s="41"/>
      <c r="R83" s="57">
        <f t="shared" si="8"/>
        <v>22.224214318693573</v>
      </c>
      <c r="S83" s="57">
        <f t="shared" si="9"/>
        <v>42.053934282079844</v>
      </c>
      <c r="T83" s="57">
        <f t="shared" si="10"/>
        <v>32.095396503110528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1526.7173761022607</v>
      </c>
      <c r="F84" s="60">
        <v>2558.9999999852944</v>
      </c>
      <c r="G84" s="61">
        <v>4085.7173760875548</v>
      </c>
      <c r="H84" s="66">
        <v>114</v>
      </c>
      <c r="I84" s="60">
        <v>114</v>
      </c>
      <c r="J84" s="61">
        <v>228</v>
      </c>
      <c r="K84" s="66">
        <v>0</v>
      </c>
      <c r="L84" s="60">
        <v>0</v>
      </c>
      <c r="M84" s="61">
        <v>0</v>
      </c>
      <c r="N84" s="6">
        <v>6.2001192986609027E-2</v>
      </c>
      <c r="O84" s="6">
        <v>0.10392300194872053</v>
      </c>
      <c r="P84" s="7">
        <v>8.296209746766478E-2</v>
      </c>
      <c r="Q84" s="41"/>
      <c r="R84" s="57">
        <f t="shared" si="8"/>
        <v>13.39225768510755</v>
      </c>
      <c r="S84" s="57">
        <f t="shared" si="9"/>
        <v>22.447368420923635</v>
      </c>
      <c r="T84" s="57">
        <f t="shared" si="10"/>
        <v>17.919813053015591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638.85063982903705</v>
      </c>
      <c r="F85" s="55">
        <v>1417.3670052416344</v>
      </c>
      <c r="G85" s="64">
        <v>2056.2176450706716</v>
      </c>
      <c r="H85" s="68">
        <v>38</v>
      </c>
      <c r="I85" s="63">
        <v>38</v>
      </c>
      <c r="J85" s="64">
        <v>76</v>
      </c>
      <c r="K85" s="68">
        <v>0</v>
      </c>
      <c r="L85" s="63">
        <v>0</v>
      </c>
      <c r="M85" s="64">
        <v>0</v>
      </c>
      <c r="N85" s="3">
        <v>7.7832680291062023E-2</v>
      </c>
      <c r="O85" s="3">
        <v>0.1726811653559496</v>
      </c>
      <c r="P85" s="4">
        <v>0.12525692282350581</v>
      </c>
      <c r="Q85" s="41"/>
      <c r="R85" s="57">
        <f t="shared" si="8"/>
        <v>16.811858942869396</v>
      </c>
      <c r="S85" s="57">
        <f t="shared" si="9"/>
        <v>37.299131716885114</v>
      </c>
      <c r="T85" s="57">
        <f t="shared" si="10"/>
        <v>27.055495329877257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583.38855983581652</v>
      </c>
      <c r="F86" s="60">
        <v>1343.0000000015978</v>
      </c>
      <c r="G86" s="61">
        <v>1926.3885598374143</v>
      </c>
      <c r="H86" s="69">
        <v>38</v>
      </c>
      <c r="I86" s="60">
        <v>38</v>
      </c>
      <c r="J86" s="61">
        <v>76</v>
      </c>
      <c r="K86" s="69">
        <v>0</v>
      </c>
      <c r="L86" s="60">
        <v>0</v>
      </c>
      <c r="M86" s="61">
        <v>0</v>
      </c>
      <c r="N86" s="6">
        <v>7.107560426849617E-2</v>
      </c>
      <c r="O86" s="6">
        <v>0.16362085769999973</v>
      </c>
      <c r="P86" s="7">
        <v>0.11734823098424794</v>
      </c>
      <c r="Q86" s="41"/>
      <c r="R86" s="57">
        <f t="shared" si="8"/>
        <v>15.352330521995171</v>
      </c>
      <c r="S86" s="57">
        <f t="shared" si="9"/>
        <v>35.34210526319994</v>
      </c>
      <c r="T86" s="57">
        <f t="shared" si="10"/>
        <v>25.347217892597556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367232.37149995839</v>
      </c>
    </row>
    <row r="91" spans="2:20" x14ac:dyDescent="0.25">
      <c r="C91" t="s">
        <v>109</v>
      </c>
      <c r="D91" s="75">
        <f>SUMPRODUCT(((((J5:J86)*216)+((M5:M86)*248))*((D5:D86))/1000))</f>
        <v>2259581.5361600001</v>
      </c>
    </row>
    <row r="92" spans="2:20" x14ac:dyDescent="0.25">
      <c r="C92" t="s">
        <v>108</v>
      </c>
      <c r="D92" s="39">
        <f>+D90/D91</f>
        <v>0.16252229256751849</v>
      </c>
    </row>
    <row r="93" spans="2:20" x14ac:dyDescent="0.25">
      <c r="C93"/>
      <c r="D93" s="77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80" zoomScaleNormal="80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+'[1]23'!$G$176</f>
        <v>0.13994257387400363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44.999999999938005</v>
      </c>
      <c r="F5" s="55">
        <v>401.18698181809106</v>
      </c>
      <c r="G5" s="56">
        <v>446.18698181802904</v>
      </c>
      <c r="H5" s="55">
        <v>39</v>
      </c>
      <c r="I5" s="55">
        <v>37</v>
      </c>
      <c r="J5" s="56">
        <v>76</v>
      </c>
      <c r="K5" s="55">
        <v>0</v>
      </c>
      <c r="L5" s="55">
        <v>0</v>
      </c>
      <c r="M5" s="56">
        <v>0</v>
      </c>
      <c r="N5" s="32">
        <v>5.3418803418729824E-3</v>
      </c>
      <c r="O5" s="32">
        <v>5.0198571298559945E-2</v>
      </c>
      <c r="P5" s="33">
        <v>2.7180006202365315E-2</v>
      </c>
      <c r="Q5" s="41"/>
      <c r="R5" s="57">
        <f>+E5/(H5+K5)</f>
        <v>1.1538461538445641</v>
      </c>
      <c r="S5" s="57">
        <f t="shared" ref="S5" si="0">+F5/(I5+L5)</f>
        <v>10.842891400488947</v>
      </c>
      <c r="T5" s="57">
        <f t="shared" ref="T5" si="1">+G5/(J5+M5)</f>
        <v>5.8708813397109081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111.576584538522</v>
      </c>
      <c r="F6" s="55">
        <v>706.16650920330756</v>
      </c>
      <c r="G6" s="56">
        <v>817.74309374182951</v>
      </c>
      <c r="H6" s="55">
        <v>39</v>
      </c>
      <c r="I6" s="55">
        <v>37</v>
      </c>
      <c r="J6" s="56">
        <v>76</v>
      </c>
      <c r="K6" s="55">
        <v>0</v>
      </c>
      <c r="L6" s="55">
        <v>0</v>
      </c>
      <c r="M6" s="56">
        <v>0</v>
      </c>
      <c r="N6" s="32">
        <v>1.324508363467735E-2</v>
      </c>
      <c r="O6" s="32">
        <v>8.8359172823236687E-2</v>
      </c>
      <c r="P6" s="33">
        <v>4.981378495016018E-2</v>
      </c>
      <c r="Q6" s="41"/>
      <c r="R6" s="57">
        <f t="shared" ref="R6:R70" si="2">+E6/(H6+K6)</f>
        <v>2.8609380650903078</v>
      </c>
      <c r="S6" s="57">
        <f t="shared" ref="S6:S70" si="3">+F6/(I6+L6)</f>
        <v>19.085581329819124</v>
      </c>
      <c r="T6" s="57">
        <f t="shared" ref="T6:T70" si="4">+G6/(J6+M6)</f>
        <v>10.759777549234599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142.27785829989998</v>
      </c>
      <c r="F7" s="55">
        <v>954.21689008143539</v>
      </c>
      <c r="G7" s="56">
        <v>1096.4947483813353</v>
      </c>
      <c r="H7" s="55">
        <v>39</v>
      </c>
      <c r="I7" s="55">
        <v>38</v>
      </c>
      <c r="J7" s="56">
        <v>77</v>
      </c>
      <c r="K7" s="55">
        <v>0</v>
      </c>
      <c r="L7" s="55">
        <v>0</v>
      </c>
      <c r="M7" s="56">
        <v>0</v>
      </c>
      <c r="N7" s="32">
        <v>1.6889584318601613E-2</v>
      </c>
      <c r="O7" s="32">
        <v>0.11625449440563297</v>
      </c>
      <c r="P7" s="33">
        <v>6.5926812673240451E-2</v>
      </c>
      <c r="Q7" s="41"/>
      <c r="R7" s="57">
        <f t="shared" si="2"/>
        <v>3.6481502128179479</v>
      </c>
      <c r="S7" s="57">
        <f t="shared" si="3"/>
        <v>25.110970791616722</v>
      </c>
      <c r="T7" s="57">
        <f t="shared" si="4"/>
        <v>14.240191537419939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160.22335963621777</v>
      </c>
      <c r="F8" s="55">
        <v>1056.8586818004342</v>
      </c>
      <c r="G8" s="56">
        <v>1217.0820414366519</v>
      </c>
      <c r="H8" s="55">
        <v>39</v>
      </c>
      <c r="I8" s="55">
        <v>38</v>
      </c>
      <c r="J8" s="56">
        <v>77</v>
      </c>
      <c r="K8" s="55">
        <v>0</v>
      </c>
      <c r="L8" s="55">
        <v>0</v>
      </c>
      <c r="M8" s="56">
        <v>0</v>
      </c>
      <c r="N8" s="32">
        <v>1.9019867003349688E-2</v>
      </c>
      <c r="O8" s="32">
        <v>0.12875958598933165</v>
      </c>
      <c r="P8" s="33">
        <v>7.3177130918509622E-2</v>
      </c>
      <c r="Q8" s="41"/>
      <c r="R8" s="57">
        <f t="shared" si="2"/>
        <v>4.1082912727235321</v>
      </c>
      <c r="S8" s="57">
        <f t="shared" si="3"/>
        <v>27.812070573695635</v>
      </c>
      <c r="T8" s="57">
        <f t="shared" si="4"/>
        <v>15.806260278398078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203.49620133234575</v>
      </c>
      <c r="F9" s="55">
        <v>1364.8345928217614</v>
      </c>
      <c r="G9" s="56">
        <v>1568.330794154107</v>
      </c>
      <c r="H9" s="55">
        <v>39</v>
      </c>
      <c r="I9" s="55">
        <v>38</v>
      </c>
      <c r="J9" s="56">
        <v>77</v>
      </c>
      <c r="K9" s="55">
        <v>0</v>
      </c>
      <c r="L9" s="55">
        <v>0</v>
      </c>
      <c r="M9" s="56">
        <v>0</v>
      </c>
      <c r="N9" s="32">
        <v>2.4156719056546268E-2</v>
      </c>
      <c r="O9" s="32">
        <v>0.16628101764397676</v>
      </c>
      <c r="P9" s="33">
        <v>9.4295983294498981E-2</v>
      </c>
      <c r="Q9" s="41"/>
      <c r="R9" s="57">
        <f t="shared" si="2"/>
        <v>5.2178513162139932</v>
      </c>
      <c r="S9" s="57">
        <f t="shared" si="3"/>
        <v>35.916699811098987</v>
      </c>
      <c r="T9" s="57">
        <f t="shared" si="4"/>
        <v>20.367932391611781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228.37230726380784</v>
      </c>
      <c r="F10" s="55">
        <v>1604.3318706120042</v>
      </c>
      <c r="G10" s="56">
        <v>1832.7041778758121</v>
      </c>
      <c r="H10" s="55">
        <v>39</v>
      </c>
      <c r="I10" s="55">
        <v>38</v>
      </c>
      <c r="J10" s="56">
        <v>77</v>
      </c>
      <c r="K10" s="55">
        <v>0</v>
      </c>
      <c r="L10" s="55">
        <v>0</v>
      </c>
      <c r="M10" s="56">
        <v>0</v>
      </c>
      <c r="N10" s="32">
        <v>2.7109723084497606E-2</v>
      </c>
      <c r="O10" s="32">
        <v>0.19545953589327536</v>
      </c>
      <c r="P10" s="33">
        <v>0.11019144888623209</v>
      </c>
      <c r="Q10" s="41"/>
      <c r="R10" s="57">
        <f t="shared" si="2"/>
        <v>5.8557001862514833</v>
      </c>
      <c r="S10" s="57">
        <f t="shared" si="3"/>
        <v>42.21925975294748</v>
      </c>
      <c r="T10" s="57">
        <f t="shared" si="4"/>
        <v>23.801352959426133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633.94586762739675</v>
      </c>
      <c r="F11" s="55">
        <v>1858.5582726582707</v>
      </c>
      <c r="G11" s="56">
        <v>2492.5041402856673</v>
      </c>
      <c r="H11" s="55">
        <v>39</v>
      </c>
      <c r="I11" s="55">
        <v>39</v>
      </c>
      <c r="J11" s="56">
        <v>78</v>
      </c>
      <c r="K11" s="55">
        <v>0</v>
      </c>
      <c r="L11" s="55">
        <v>0</v>
      </c>
      <c r="M11" s="56">
        <v>0</v>
      </c>
      <c r="N11" s="32">
        <v>7.5254732624334852E-2</v>
      </c>
      <c r="O11" s="32">
        <v>0.22062657557671778</v>
      </c>
      <c r="P11" s="33">
        <v>0.14794065410052631</v>
      </c>
      <c r="Q11" s="41"/>
      <c r="R11" s="57">
        <f t="shared" si="2"/>
        <v>16.255022246856328</v>
      </c>
      <c r="S11" s="57">
        <f t="shared" si="3"/>
        <v>47.655340324571043</v>
      </c>
      <c r="T11" s="57">
        <f t="shared" si="4"/>
        <v>31.955181285713682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664.26669771798299</v>
      </c>
      <c r="F12" s="55">
        <v>1907.6223114018421</v>
      </c>
      <c r="G12" s="56">
        <v>2571.889009119825</v>
      </c>
      <c r="H12" s="55">
        <v>39</v>
      </c>
      <c r="I12" s="55">
        <v>39</v>
      </c>
      <c r="J12" s="56">
        <v>78</v>
      </c>
      <c r="K12" s="55">
        <v>0</v>
      </c>
      <c r="L12" s="55">
        <v>0</v>
      </c>
      <c r="M12" s="56">
        <v>0</v>
      </c>
      <c r="N12" s="32">
        <v>7.8854071429010325E-2</v>
      </c>
      <c r="O12" s="32">
        <v>0.22645089166688534</v>
      </c>
      <c r="P12" s="33">
        <v>0.15265248154794783</v>
      </c>
      <c r="Q12" s="41"/>
      <c r="R12" s="57">
        <f t="shared" si="2"/>
        <v>17.032479428666232</v>
      </c>
      <c r="S12" s="57">
        <f t="shared" si="3"/>
        <v>48.913392600047231</v>
      </c>
      <c r="T12" s="57">
        <f t="shared" si="4"/>
        <v>32.972936014356733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676.9702484745834</v>
      </c>
      <c r="F13" s="55">
        <v>1942.0772298130707</v>
      </c>
      <c r="G13" s="56">
        <v>2619.047478287654</v>
      </c>
      <c r="H13" s="55">
        <v>38</v>
      </c>
      <c r="I13" s="55">
        <v>39</v>
      </c>
      <c r="J13" s="56">
        <v>77</v>
      </c>
      <c r="K13" s="55">
        <v>0</v>
      </c>
      <c r="L13" s="55">
        <v>0</v>
      </c>
      <c r="M13" s="56">
        <v>0</v>
      </c>
      <c r="N13" s="32">
        <v>8.2476882124096415E-2</v>
      </c>
      <c r="O13" s="32">
        <v>0.23054098169670831</v>
      </c>
      <c r="P13" s="33">
        <v>0.1574703871024323</v>
      </c>
      <c r="Q13" s="41"/>
      <c r="R13" s="57">
        <f t="shared" si="2"/>
        <v>17.815006538804827</v>
      </c>
      <c r="S13" s="57">
        <f t="shared" si="3"/>
        <v>49.796852046488993</v>
      </c>
      <c r="T13" s="57">
        <f t="shared" si="4"/>
        <v>34.01360361412538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732.81950971595575</v>
      </c>
      <c r="F14" s="55">
        <v>2245.7407414047971</v>
      </c>
      <c r="G14" s="56">
        <v>2978.5602511207526</v>
      </c>
      <c r="H14" s="55">
        <v>38</v>
      </c>
      <c r="I14" s="55">
        <v>39</v>
      </c>
      <c r="J14" s="56">
        <v>77</v>
      </c>
      <c r="K14" s="55">
        <v>0</v>
      </c>
      <c r="L14" s="55">
        <v>0</v>
      </c>
      <c r="M14" s="56">
        <v>0</v>
      </c>
      <c r="N14" s="32">
        <v>8.9281129351359137E-2</v>
      </c>
      <c r="O14" s="32">
        <v>0.2665884070993349</v>
      </c>
      <c r="P14" s="33">
        <v>0.17908611418474943</v>
      </c>
      <c r="Q14" s="41"/>
      <c r="R14" s="57">
        <f t="shared" si="2"/>
        <v>19.284723939893571</v>
      </c>
      <c r="S14" s="57">
        <f t="shared" si="3"/>
        <v>57.583095933456335</v>
      </c>
      <c r="T14" s="57">
        <f t="shared" si="4"/>
        <v>38.68260066390588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2101.1495150619426</v>
      </c>
      <c r="F15" s="55">
        <v>3181.0235309453815</v>
      </c>
      <c r="G15" s="56">
        <v>5282.173046007324</v>
      </c>
      <c r="H15" s="55">
        <v>78</v>
      </c>
      <c r="I15" s="55">
        <v>78</v>
      </c>
      <c r="J15" s="56">
        <v>156</v>
      </c>
      <c r="K15" s="55">
        <v>39</v>
      </c>
      <c r="L15" s="55">
        <v>38</v>
      </c>
      <c r="M15" s="56">
        <v>77</v>
      </c>
      <c r="N15" s="32">
        <v>7.9228865575488028E-2</v>
      </c>
      <c r="O15" s="32">
        <v>0.12108037191479071</v>
      </c>
      <c r="P15" s="33">
        <v>0.10005631622229361</v>
      </c>
      <c r="Q15" s="41"/>
      <c r="R15" s="57">
        <f t="shared" si="2"/>
        <v>17.958542863777286</v>
      </c>
      <c r="S15" s="57">
        <f t="shared" si="3"/>
        <v>27.422616646080876</v>
      </c>
      <c r="T15" s="57">
        <f t="shared" si="4"/>
        <v>22.67027058372242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4691.4437798010631</v>
      </c>
      <c r="F16" s="55">
        <v>4921.2559529981881</v>
      </c>
      <c r="G16" s="56">
        <v>9612.6997327992503</v>
      </c>
      <c r="H16" s="55">
        <v>78</v>
      </c>
      <c r="I16" s="55">
        <v>78</v>
      </c>
      <c r="J16" s="56">
        <v>156</v>
      </c>
      <c r="K16" s="55">
        <v>78</v>
      </c>
      <c r="L16" s="55">
        <v>82</v>
      </c>
      <c r="M16" s="56">
        <v>160</v>
      </c>
      <c r="N16" s="32">
        <v>0.12962654121908332</v>
      </c>
      <c r="O16" s="32">
        <v>0.13234875088742976</v>
      </c>
      <c r="P16" s="33">
        <v>0.13100604738333038</v>
      </c>
      <c r="Q16" s="41"/>
      <c r="R16" s="57">
        <f t="shared" si="2"/>
        <v>30.073357562827329</v>
      </c>
      <c r="S16" s="57">
        <f t="shared" si="3"/>
        <v>30.757849706238677</v>
      </c>
      <c r="T16" s="57">
        <f t="shared" si="4"/>
        <v>30.419935863288767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4818.4057573089976</v>
      </c>
      <c r="F17" s="55">
        <v>5332.3430601052951</v>
      </c>
      <c r="G17" s="56">
        <v>10150.748817414293</v>
      </c>
      <c r="H17" s="55">
        <v>78</v>
      </c>
      <c r="I17" s="55">
        <v>78</v>
      </c>
      <c r="J17" s="56">
        <v>156</v>
      </c>
      <c r="K17" s="55">
        <v>78</v>
      </c>
      <c r="L17" s="55">
        <v>79</v>
      </c>
      <c r="M17" s="56">
        <v>157</v>
      </c>
      <c r="N17" s="32">
        <v>0.13313455341813102</v>
      </c>
      <c r="O17" s="32">
        <v>0.14633213666589723</v>
      </c>
      <c r="P17" s="33">
        <v>0.13975587643757975</v>
      </c>
      <c r="Q17" s="41"/>
      <c r="R17" s="57">
        <f t="shared" si="2"/>
        <v>30.887216393006394</v>
      </c>
      <c r="S17" s="57">
        <f t="shared" si="3"/>
        <v>33.963968535702513</v>
      </c>
      <c r="T17" s="57">
        <f t="shared" si="4"/>
        <v>32.430507403879531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5561.0371470287182</v>
      </c>
      <c r="F18" s="55">
        <v>6618.9102014170348</v>
      </c>
      <c r="G18" s="56">
        <v>12179.947348445752</v>
      </c>
      <c r="H18" s="55">
        <v>79</v>
      </c>
      <c r="I18" s="55">
        <v>78</v>
      </c>
      <c r="J18" s="56">
        <v>157</v>
      </c>
      <c r="K18" s="55">
        <v>78</v>
      </c>
      <c r="L18" s="55">
        <v>77</v>
      </c>
      <c r="M18" s="56">
        <v>155</v>
      </c>
      <c r="N18" s="32">
        <v>0.15274217608846183</v>
      </c>
      <c r="O18" s="32">
        <v>0.18414506458427093</v>
      </c>
      <c r="P18" s="33">
        <v>0.1683429255368995</v>
      </c>
      <c r="Q18" s="41"/>
      <c r="R18" s="57">
        <f t="shared" si="2"/>
        <v>35.420618770883557</v>
      </c>
      <c r="S18" s="57">
        <f t="shared" si="3"/>
        <v>42.702646460755062</v>
      </c>
      <c r="T18" s="57">
        <f t="shared" si="4"/>
        <v>39.038292783479974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7048.7122728196509</v>
      </c>
      <c r="F19" s="55">
        <v>7572.0456205405517</v>
      </c>
      <c r="G19" s="56">
        <v>14620.757893360202</v>
      </c>
      <c r="H19" s="55">
        <v>78</v>
      </c>
      <c r="I19" s="55">
        <v>78</v>
      </c>
      <c r="J19" s="56">
        <v>156</v>
      </c>
      <c r="K19" s="55">
        <v>78</v>
      </c>
      <c r="L19" s="55">
        <v>77</v>
      </c>
      <c r="M19" s="56">
        <v>155</v>
      </c>
      <c r="N19" s="32">
        <v>0.19475884927109999</v>
      </c>
      <c r="O19" s="32">
        <v>0.2106622974777585</v>
      </c>
      <c r="P19" s="33">
        <v>0.20268323574027117</v>
      </c>
      <c r="Q19" s="41"/>
      <c r="R19" s="57">
        <f t="shared" si="2"/>
        <v>45.1840530308952</v>
      </c>
      <c r="S19" s="57">
        <f t="shared" si="3"/>
        <v>48.851907229293879</v>
      </c>
      <c r="T19" s="57">
        <f t="shared" si="4"/>
        <v>47.012083258392934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10985.602957240673</v>
      </c>
      <c r="F20" s="55">
        <v>10233.00553325568</v>
      </c>
      <c r="G20" s="56">
        <v>21218.608490496354</v>
      </c>
      <c r="H20" s="55">
        <v>117</v>
      </c>
      <c r="I20" s="55">
        <v>117</v>
      </c>
      <c r="J20" s="56">
        <v>234</v>
      </c>
      <c r="K20" s="55">
        <v>76</v>
      </c>
      <c r="L20" s="55">
        <v>79</v>
      </c>
      <c r="M20" s="56">
        <v>155</v>
      </c>
      <c r="N20" s="32">
        <v>0.24899372069901798</v>
      </c>
      <c r="O20" s="32">
        <v>0.22808945999589159</v>
      </c>
      <c r="P20" s="33">
        <v>0.23845419952459265</v>
      </c>
      <c r="Q20" s="41"/>
      <c r="R20" s="57">
        <f t="shared" si="2"/>
        <v>56.920222576376545</v>
      </c>
      <c r="S20" s="57">
        <f t="shared" si="3"/>
        <v>52.209211904365716</v>
      </c>
      <c r="T20" s="57">
        <f t="shared" si="4"/>
        <v>54.546551389450784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10051.416046124858</v>
      </c>
      <c r="F21" s="55">
        <v>10309.639205226149</v>
      </c>
      <c r="G21" s="56">
        <v>20361.055251351005</v>
      </c>
      <c r="H21" s="55">
        <v>117</v>
      </c>
      <c r="I21" s="55">
        <v>119</v>
      </c>
      <c r="J21" s="56">
        <v>236</v>
      </c>
      <c r="K21" s="55">
        <v>59</v>
      </c>
      <c r="L21" s="55">
        <v>79</v>
      </c>
      <c r="M21" s="56">
        <v>138</v>
      </c>
      <c r="N21" s="32">
        <v>0.25188993700192608</v>
      </c>
      <c r="O21" s="32">
        <v>0.22760595207581572</v>
      </c>
      <c r="P21" s="33">
        <v>0.2389795217294719</v>
      </c>
      <c r="Q21" s="41"/>
      <c r="R21" s="57">
        <f t="shared" si="2"/>
        <v>57.110318443891238</v>
      </c>
      <c r="S21" s="57">
        <f t="shared" si="3"/>
        <v>52.068884874879544</v>
      </c>
      <c r="T21" s="57">
        <f t="shared" si="4"/>
        <v>54.441324201473272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9383.7783303623255</v>
      </c>
      <c r="F22" s="55">
        <v>10168.216516991724</v>
      </c>
      <c r="G22" s="56">
        <v>19551.99484735405</v>
      </c>
      <c r="H22" s="55">
        <v>117</v>
      </c>
      <c r="I22" s="55">
        <v>120</v>
      </c>
      <c r="J22" s="56">
        <v>237</v>
      </c>
      <c r="K22" s="55">
        <v>58</v>
      </c>
      <c r="L22" s="55">
        <v>79</v>
      </c>
      <c r="M22" s="56">
        <v>137</v>
      </c>
      <c r="N22" s="32">
        <v>0.23662947171581414</v>
      </c>
      <c r="O22" s="32">
        <v>0.22341836256353761</v>
      </c>
      <c r="P22" s="33">
        <v>0.22956973097118694</v>
      </c>
      <c r="Q22" s="41"/>
      <c r="R22" s="57">
        <f t="shared" si="2"/>
        <v>53.621590459213287</v>
      </c>
      <c r="S22" s="57">
        <f t="shared" si="3"/>
        <v>51.096565412018712</v>
      </c>
      <c r="T22" s="57">
        <f t="shared" si="4"/>
        <v>52.278061089181953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8599.4060683945299</v>
      </c>
      <c r="F23" s="55">
        <v>7633.4141282239261</v>
      </c>
      <c r="G23" s="56">
        <v>16232.820196618457</v>
      </c>
      <c r="H23" s="55">
        <v>117</v>
      </c>
      <c r="I23" s="55">
        <v>118</v>
      </c>
      <c r="J23" s="56">
        <v>235</v>
      </c>
      <c r="K23" s="55">
        <v>67</v>
      </c>
      <c r="L23" s="55">
        <v>78</v>
      </c>
      <c r="M23" s="56">
        <v>145</v>
      </c>
      <c r="N23" s="32">
        <v>0.20529521744639348</v>
      </c>
      <c r="O23" s="32">
        <v>0.17026708887009115</v>
      </c>
      <c r="P23" s="33">
        <v>0.18718657975805417</v>
      </c>
      <c r="Q23" s="41"/>
      <c r="R23" s="57">
        <f t="shared" si="2"/>
        <v>46.735902545622444</v>
      </c>
      <c r="S23" s="57">
        <f t="shared" si="3"/>
        <v>38.945990450122075</v>
      </c>
      <c r="T23" s="57">
        <f t="shared" si="4"/>
        <v>42.717947885838043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8031.0509500981461</v>
      </c>
      <c r="F24" s="55">
        <v>7135.9423480100586</v>
      </c>
      <c r="G24" s="56">
        <v>15166.993298108206</v>
      </c>
      <c r="H24" s="55">
        <v>117</v>
      </c>
      <c r="I24" s="55">
        <v>126</v>
      </c>
      <c r="J24" s="56">
        <v>243</v>
      </c>
      <c r="K24" s="55">
        <v>77</v>
      </c>
      <c r="L24" s="55">
        <v>78</v>
      </c>
      <c r="M24" s="56">
        <v>155</v>
      </c>
      <c r="N24" s="32">
        <v>0.18100998354891243</v>
      </c>
      <c r="O24" s="32">
        <v>0.15326336658097206</v>
      </c>
      <c r="P24" s="33">
        <v>0.16680223141505593</v>
      </c>
      <c r="Q24" s="41"/>
      <c r="R24" s="57">
        <f t="shared" si="2"/>
        <v>41.397169845866735</v>
      </c>
      <c r="S24" s="57">
        <f t="shared" si="3"/>
        <v>34.980109549068914</v>
      </c>
      <c r="T24" s="57">
        <f t="shared" si="4"/>
        <v>38.108023362080921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7378.96910224363</v>
      </c>
      <c r="F25" s="55">
        <v>7114.0640071178332</v>
      </c>
      <c r="G25" s="56">
        <v>14493.033109361462</v>
      </c>
      <c r="H25" s="55">
        <v>118</v>
      </c>
      <c r="I25" s="55">
        <v>118</v>
      </c>
      <c r="J25" s="56">
        <v>236</v>
      </c>
      <c r="K25" s="55">
        <v>78</v>
      </c>
      <c r="L25" s="55">
        <v>78</v>
      </c>
      <c r="M25" s="56">
        <v>156</v>
      </c>
      <c r="N25" s="32">
        <v>0.16459156634197961</v>
      </c>
      <c r="O25" s="32">
        <v>0.15868272678260692</v>
      </c>
      <c r="P25" s="33">
        <v>0.16163714656229325</v>
      </c>
      <c r="Q25" s="41"/>
      <c r="R25" s="57">
        <f t="shared" si="2"/>
        <v>37.647801542059334</v>
      </c>
      <c r="S25" s="57">
        <f t="shared" si="3"/>
        <v>36.296244934274661</v>
      </c>
      <c r="T25" s="57">
        <f t="shared" si="4"/>
        <v>36.972023238166997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6919.539654731826</v>
      </c>
      <c r="F26" s="55">
        <v>7037.3772367055244</v>
      </c>
      <c r="G26" s="56">
        <v>13956.916891437351</v>
      </c>
      <c r="H26" s="55">
        <v>118</v>
      </c>
      <c r="I26" s="55">
        <v>118</v>
      </c>
      <c r="J26" s="56">
        <v>236</v>
      </c>
      <c r="K26" s="55">
        <v>78</v>
      </c>
      <c r="L26" s="55">
        <v>78</v>
      </c>
      <c r="M26" s="56">
        <v>156</v>
      </c>
      <c r="N26" s="32">
        <v>0.15434376460411817</v>
      </c>
      <c r="O26" s="32">
        <v>0.15697219032622958</v>
      </c>
      <c r="P26" s="33">
        <v>0.15565797746517387</v>
      </c>
      <c r="Q26" s="41"/>
      <c r="R26" s="57">
        <f t="shared" si="2"/>
        <v>35.303773748631762</v>
      </c>
      <c r="S26" s="57">
        <f t="shared" si="3"/>
        <v>35.904985901558796</v>
      </c>
      <c r="T26" s="57">
        <f t="shared" si="4"/>
        <v>35.604379825095286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6743.6589837592901</v>
      </c>
      <c r="F27" s="55">
        <v>4976.8066352256483</v>
      </c>
      <c r="G27" s="56">
        <v>11720.465618984937</v>
      </c>
      <c r="H27" s="55">
        <v>112</v>
      </c>
      <c r="I27" s="55">
        <v>117</v>
      </c>
      <c r="J27" s="56">
        <v>229</v>
      </c>
      <c r="K27" s="55">
        <v>78</v>
      </c>
      <c r="L27" s="55">
        <v>76</v>
      </c>
      <c r="M27" s="56">
        <v>154</v>
      </c>
      <c r="N27" s="32">
        <v>0.15489845148289438</v>
      </c>
      <c r="O27" s="32">
        <v>0.11280160097972911</v>
      </c>
      <c r="P27" s="33">
        <v>0.13370979304308819</v>
      </c>
      <c r="Q27" s="41"/>
      <c r="R27" s="57">
        <f t="shared" si="2"/>
        <v>35.492942019785737</v>
      </c>
      <c r="S27" s="57">
        <f t="shared" si="3"/>
        <v>25.786562876816831</v>
      </c>
      <c r="T27" s="57">
        <f t="shared" si="4"/>
        <v>30.601737908576862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1785.1143961669595</v>
      </c>
      <c r="F28" s="55">
        <v>1756.1099801617574</v>
      </c>
      <c r="G28" s="56">
        <v>3541.224376328717</v>
      </c>
      <c r="H28" s="55">
        <v>78</v>
      </c>
      <c r="I28" s="55">
        <v>77</v>
      </c>
      <c r="J28" s="56">
        <v>155</v>
      </c>
      <c r="K28" s="55">
        <v>0</v>
      </c>
      <c r="L28" s="55">
        <v>0</v>
      </c>
      <c r="M28" s="56">
        <v>0</v>
      </c>
      <c r="N28" s="32">
        <v>0.10595408334324309</v>
      </c>
      <c r="O28" s="32">
        <v>0.10558621814344381</v>
      </c>
      <c r="P28" s="33">
        <v>0.10577133740527829</v>
      </c>
      <c r="Q28" s="41"/>
      <c r="R28" s="57">
        <f t="shared" si="2"/>
        <v>22.886082002140508</v>
      </c>
      <c r="S28" s="57">
        <f t="shared" si="3"/>
        <v>22.806623118983865</v>
      </c>
      <c r="T28" s="57">
        <f t="shared" si="4"/>
        <v>22.84660887954011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1430.7490744170148</v>
      </c>
      <c r="F29" s="55">
        <v>1730.5562319777694</v>
      </c>
      <c r="G29" s="56">
        <v>3161.3053063947841</v>
      </c>
      <c r="H29" s="55">
        <v>78</v>
      </c>
      <c r="I29" s="55">
        <v>78</v>
      </c>
      <c r="J29" s="56">
        <v>156</v>
      </c>
      <c r="K29" s="55">
        <v>0</v>
      </c>
      <c r="L29" s="55">
        <v>0</v>
      </c>
      <c r="M29" s="56">
        <v>0</v>
      </c>
      <c r="N29" s="32">
        <v>8.4921003942130507E-2</v>
      </c>
      <c r="O29" s="32">
        <v>0.10271582573467292</v>
      </c>
      <c r="P29" s="33">
        <v>9.3818414838401712E-2</v>
      </c>
      <c r="Q29" s="41"/>
      <c r="R29" s="57">
        <f t="shared" si="2"/>
        <v>18.342936851500188</v>
      </c>
      <c r="S29" s="57">
        <f t="shared" si="3"/>
        <v>22.186618358689351</v>
      </c>
      <c r="T29" s="57">
        <f t="shared" si="4"/>
        <v>20.264777605094771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1411.9237386450659</v>
      </c>
      <c r="F30" s="55">
        <v>1669.7620882769779</v>
      </c>
      <c r="G30" s="56">
        <v>3081.6858269220438</v>
      </c>
      <c r="H30" s="55">
        <v>78</v>
      </c>
      <c r="I30" s="55">
        <v>79</v>
      </c>
      <c r="J30" s="56">
        <v>157</v>
      </c>
      <c r="K30" s="55">
        <v>0</v>
      </c>
      <c r="L30" s="55">
        <v>0</v>
      </c>
      <c r="M30" s="56">
        <v>0</v>
      </c>
      <c r="N30" s="32">
        <v>8.3803640707803051E-2</v>
      </c>
      <c r="O30" s="32">
        <v>9.7852911877460022E-2</v>
      </c>
      <c r="P30" s="33">
        <v>9.0873019194445737E-2</v>
      </c>
      <c r="Q30" s="41"/>
      <c r="R30" s="57">
        <f t="shared" si="2"/>
        <v>18.101586392885459</v>
      </c>
      <c r="S30" s="57">
        <f t="shared" si="3"/>
        <v>21.136228965531366</v>
      </c>
      <c r="T30" s="57">
        <f t="shared" si="4"/>
        <v>19.62857214600028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1290.9268586035407</v>
      </c>
      <c r="F31" s="55">
        <v>1685.2571022914726</v>
      </c>
      <c r="G31" s="56">
        <v>2976.1839608950131</v>
      </c>
      <c r="H31" s="55">
        <v>78</v>
      </c>
      <c r="I31" s="55">
        <v>79</v>
      </c>
      <c r="J31" s="56">
        <v>157</v>
      </c>
      <c r="K31" s="55">
        <v>0</v>
      </c>
      <c r="L31" s="55">
        <v>0</v>
      </c>
      <c r="M31" s="56">
        <v>0</v>
      </c>
      <c r="N31" s="32">
        <v>7.6621964541995533E-2</v>
      </c>
      <c r="O31" s="32">
        <v>9.8760964738131313E-2</v>
      </c>
      <c r="P31" s="33">
        <v>8.7761971010114806E-2</v>
      </c>
      <c r="Q31" s="41"/>
      <c r="R31" s="57">
        <f t="shared" si="2"/>
        <v>16.550344341071035</v>
      </c>
      <c r="S31" s="57">
        <f t="shared" si="3"/>
        <v>21.332368383436361</v>
      </c>
      <c r="T31" s="57">
        <f t="shared" si="4"/>
        <v>18.956585738184796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1156.6750989887689</v>
      </c>
      <c r="F32" s="55">
        <v>1660.9343062725718</v>
      </c>
      <c r="G32" s="56">
        <v>2817.6094052613407</v>
      </c>
      <c r="H32" s="55">
        <v>78</v>
      </c>
      <c r="I32" s="55">
        <v>78</v>
      </c>
      <c r="J32" s="56">
        <v>156</v>
      </c>
      <c r="K32" s="55">
        <v>0</v>
      </c>
      <c r="L32" s="55">
        <v>0</v>
      </c>
      <c r="M32" s="56">
        <v>0</v>
      </c>
      <c r="N32" s="32">
        <v>6.865355525811781E-2</v>
      </c>
      <c r="O32" s="32">
        <v>9.8583470220356822E-2</v>
      </c>
      <c r="P32" s="33">
        <v>8.3618512739237316E-2</v>
      </c>
      <c r="Q32" s="41"/>
      <c r="R32" s="57">
        <f t="shared" si="2"/>
        <v>14.829167935753448</v>
      </c>
      <c r="S32" s="57">
        <f t="shared" si="3"/>
        <v>21.294029567597075</v>
      </c>
      <c r="T32" s="57">
        <f t="shared" si="4"/>
        <v>18.061598751675263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795.52997788756056</v>
      </c>
      <c r="F33" s="55">
        <v>1399.4072408752604</v>
      </c>
      <c r="G33" s="56">
        <v>2194.937218762821</v>
      </c>
      <c r="H33" s="55">
        <v>76</v>
      </c>
      <c r="I33" s="55">
        <v>78</v>
      </c>
      <c r="J33" s="56">
        <v>154</v>
      </c>
      <c r="K33" s="55">
        <v>0</v>
      </c>
      <c r="L33" s="55">
        <v>0</v>
      </c>
      <c r="M33" s="56">
        <v>0</v>
      </c>
      <c r="N33" s="32">
        <v>4.8460646801142822E-2</v>
      </c>
      <c r="O33" s="32">
        <v>8.3060733670184017E-2</v>
      </c>
      <c r="P33" s="33">
        <v>6.5985366124423434E-2</v>
      </c>
      <c r="Q33" s="41"/>
      <c r="R33" s="57">
        <f t="shared" si="2"/>
        <v>10.46749970904685</v>
      </c>
      <c r="S33" s="57">
        <f t="shared" si="3"/>
        <v>17.941118472759747</v>
      </c>
      <c r="T33" s="57">
        <f t="shared" si="4"/>
        <v>14.252839082875461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420.70386831012439</v>
      </c>
      <c r="F34" s="55">
        <v>665.54085035119772</v>
      </c>
      <c r="G34" s="56">
        <v>1086.2447186613222</v>
      </c>
      <c r="H34" s="55">
        <v>74</v>
      </c>
      <c r="I34" s="55">
        <v>78</v>
      </c>
      <c r="J34" s="56">
        <v>152</v>
      </c>
      <c r="K34" s="55">
        <v>0</v>
      </c>
      <c r="L34" s="55">
        <v>0</v>
      </c>
      <c r="M34" s="56">
        <v>0</v>
      </c>
      <c r="N34" s="32">
        <v>2.632031208146424E-2</v>
      </c>
      <c r="O34" s="32">
        <v>3.9502662057882103E-2</v>
      </c>
      <c r="P34" s="33">
        <v>3.3084939043047094E-2</v>
      </c>
      <c r="Q34" s="41"/>
      <c r="R34" s="57">
        <f t="shared" si="2"/>
        <v>5.685187409596276</v>
      </c>
      <c r="S34" s="57">
        <f t="shared" si="3"/>
        <v>8.5325750045025348</v>
      </c>
      <c r="T34" s="57">
        <f t="shared" si="4"/>
        <v>7.1463468332981721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241.41110935693177</v>
      </c>
      <c r="F35" s="55">
        <v>355.09662367825007</v>
      </c>
      <c r="G35" s="56">
        <v>596.5077330351819</v>
      </c>
      <c r="H35" s="55">
        <v>77</v>
      </c>
      <c r="I35" s="55">
        <v>78</v>
      </c>
      <c r="J35" s="56">
        <v>155</v>
      </c>
      <c r="K35" s="55">
        <v>0</v>
      </c>
      <c r="L35" s="55">
        <v>0</v>
      </c>
      <c r="M35" s="56">
        <v>0</v>
      </c>
      <c r="N35" s="32">
        <v>1.4514857464942988E-2</v>
      </c>
      <c r="O35" s="32">
        <v>2.1076485261054729E-2</v>
      </c>
      <c r="P35" s="33">
        <v>1.7816837904276638E-2</v>
      </c>
      <c r="Q35" s="41"/>
      <c r="R35" s="57">
        <f t="shared" si="2"/>
        <v>3.1352092124276854</v>
      </c>
      <c r="S35" s="57">
        <f t="shared" si="3"/>
        <v>4.5525208163878217</v>
      </c>
      <c r="T35" s="57">
        <f t="shared" si="4"/>
        <v>3.8484369873237543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37.750662970834888</v>
      </c>
      <c r="F36" s="60">
        <v>74.000000001086462</v>
      </c>
      <c r="G36" s="61">
        <v>111.75066297192134</v>
      </c>
      <c r="H36" s="60">
        <v>77</v>
      </c>
      <c r="I36" s="60">
        <v>78</v>
      </c>
      <c r="J36" s="61">
        <v>155</v>
      </c>
      <c r="K36" s="60">
        <v>0</v>
      </c>
      <c r="L36" s="60">
        <v>0</v>
      </c>
      <c r="M36" s="61">
        <v>0</v>
      </c>
      <c r="N36" s="34">
        <v>2.2697608808823285E-3</v>
      </c>
      <c r="O36" s="34">
        <v>4.3922127256105451E-3</v>
      </c>
      <c r="P36" s="35">
        <v>3.3378334221003986E-3</v>
      </c>
      <c r="Q36" s="41"/>
      <c r="R36" s="57">
        <f t="shared" si="2"/>
        <v>0.49026835027058296</v>
      </c>
      <c r="S36" s="57">
        <f t="shared" si="3"/>
        <v>0.94871794873187776</v>
      </c>
      <c r="T36" s="57">
        <f t="shared" si="4"/>
        <v>0.72097201917368614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2609.6879861835882</v>
      </c>
      <c r="F37" s="55">
        <v>2866.5467494811442</v>
      </c>
      <c r="G37" s="64">
        <v>5476.2347356647324</v>
      </c>
      <c r="H37" s="63">
        <v>36</v>
      </c>
      <c r="I37" s="63">
        <v>39</v>
      </c>
      <c r="J37" s="64">
        <v>75</v>
      </c>
      <c r="K37" s="63">
        <v>40</v>
      </c>
      <c r="L37" s="63">
        <v>40</v>
      </c>
      <c r="M37" s="64">
        <v>80</v>
      </c>
      <c r="N37" s="30">
        <v>0.1474733265248411</v>
      </c>
      <c r="O37" s="30">
        <v>0.15626617692330702</v>
      </c>
      <c r="P37" s="31">
        <v>0.15194879954674617</v>
      </c>
      <c r="Q37" s="41"/>
      <c r="R37" s="57">
        <f t="shared" si="2"/>
        <v>34.337999818205105</v>
      </c>
      <c r="S37" s="57">
        <f t="shared" si="3"/>
        <v>36.285401892166384</v>
      </c>
      <c r="T37" s="57">
        <f t="shared" si="4"/>
        <v>35.330546681707951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2427.4147768442617</v>
      </c>
      <c r="F38" s="55">
        <v>2853.558000945161</v>
      </c>
      <c r="G38" s="56">
        <v>5280.9727777894223</v>
      </c>
      <c r="H38" s="55">
        <v>40</v>
      </c>
      <c r="I38" s="55">
        <v>39</v>
      </c>
      <c r="J38" s="56">
        <v>79</v>
      </c>
      <c r="K38" s="55">
        <v>40</v>
      </c>
      <c r="L38" s="55">
        <v>39</v>
      </c>
      <c r="M38" s="56">
        <v>79</v>
      </c>
      <c r="N38" s="32">
        <v>0.13078743409721238</v>
      </c>
      <c r="O38" s="32">
        <v>0.15768998678963092</v>
      </c>
      <c r="P38" s="33">
        <v>0.14406844112258355</v>
      </c>
      <c r="Q38" s="41"/>
      <c r="R38" s="57">
        <f t="shared" si="2"/>
        <v>30.342684710553272</v>
      </c>
      <c r="S38" s="57">
        <f t="shared" si="3"/>
        <v>36.584076935194375</v>
      </c>
      <c r="T38" s="57">
        <f t="shared" si="4"/>
        <v>33.42387834043938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2370.9283640733211</v>
      </c>
      <c r="F39" s="55">
        <v>2859.7092808224411</v>
      </c>
      <c r="G39" s="56">
        <v>5230.6376448957617</v>
      </c>
      <c r="H39" s="55">
        <v>39</v>
      </c>
      <c r="I39" s="55">
        <v>39</v>
      </c>
      <c r="J39" s="56">
        <v>78</v>
      </c>
      <c r="K39" s="55">
        <v>40</v>
      </c>
      <c r="L39" s="55">
        <v>40</v>
      </c>
      <c r="M39" s="56">
        <v>80</v>
      </c>
      <c r="N39" s="32">
        <v>0.12924816637992373</v>
      </c>
      <c r="O39" s="32">
        <v>0.15589344095194294</v>
      </c>
      <c r="P39" s="33">
        <v>0.14257080366593333</v>
      </c>
      <c r="Q39" s="41"/>
      <c r="R39" s="57">
        <f t="shared" si="2"/>
        <v>30.011751443966091</v>
      </c>
      <c r="S39" s="57">
        <f t="shared" si="3"/>
        <v>36.19885165598027</v>
      </c>
      <c r="T39" s="57">
        <f t="shared" si="4"/>
        <v>33.105301549973177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2303.8753460037988</v>
      </c>
      <c r="F40" s="55">
        <v>2852.8541391217077</v>
      </c>
      <c r="G40" s="56">
        <v>5156.7294851255065</v>
      </c>
      <c r="H40" s="55">
        <v>39</v>
      </c>
      <c r="I40" s="55">
        <v>39</v>
      </c>
      <c r="J40" s="56">
        <v>78</v>
      </c>
      <c r="K40" s="55">
        <v>39</v>
      </c>
      <c r="L40" s="55">
        <v>39</v>
      </c>
      <c r="M40" s="56">
        <v>78</v>
      </c>
      <c r="N40" s="32">
        <v>0.12731406642372894</v>
      </c>
      <c r="O40" s="32">
        <v>0.1576510908002712</v>
      </c>
      <c r="P40" s="33">
        <v>0.14248257861200006</v>
      </c>
      <c r="Q40" s="41"/>
      <c r="R40" s="57">
        <f t="shared" si="2"/>
        <v>29.536863410305113</v>
      </c>
      <c r="S40" s="57">
        <f t="shared" si="3"/>
        <v>36.575053065662921</v>
      </c>
      <c r="T40" s="57">
        <f t="shared" si="4"/>
        <v>33.055958237984015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2257.4602474491389</v>
      </c>
      <c r="F41" s="55">
        <v>2816.7747558572537</v>
      </c>
      <c r="G41" s="56">
        <v>5074.2350033063922</v>
      </c>
      <c r="H41" s="55">
        <v>39</v>
      </c>
      <c r="I41" s="55">
        <v>39</v>
      </c>
      <c r="J41" s="56">
        <v>78</v>
      </c>
      <c r="K41" s="55">
        <v>39</v>
      </c>
      <c r="L41" s="55">
        <v>39</v>
      </c>
      <c r="M41" s="56">
        <v>78</v>
      </c>
      <c r="N41" s="32">
        <v>0.12474912950094712</v>
      </c>
      <c r="O41" s="32">
        <v>0.15565731409467581</v>
      </c>
      <c r="P41" s="33">
        <v>0.14020322179781144</v>
      </c>
      <c r="Q41" s="41"/>
      <c r="R41" s="57">
        <f t="shared" si="2"/>
        <v>28.94179804421973</v>
      </c>
      <c r="S41" s="57">
        <f t="shared" si="3"/>
        <v>36.112496869964794</v>
      </c>
      <c r="T41" s="57">
        <f t="shared" si="4"/>
        <v>32.527147457092255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1799.4753442389344</v>
      </c>
      <c r="F42" s="55">
        <v>1177.449268657155</v>
      </c>
      <c r="G42" s="56">
        <v>2976.9246128960895</v>
      </c>
      <c r="H42" s="55">
        <v>0</v>
      </c>
      <c r="I42" s="55">
        <v>0</v>
      </c>
      <c r="J42" s="56">
        <v>0</v>
      </c>
      <c r="K42" s="55">
        <v>39</v>
      </c>
      <c r="L42" s="55">
        <v>39</v>
      </c>
      <c r="M42" s="56">
        <v>78</v>
      </c>
      <c r="N42" s="32">
        <v>0.18604997355654823</v>
      </c>
      <c r="O42" s="32">
        <v>0.1217379310026008</v>
      </c>
      <c r="P42" s="33">
        <v>0.15389395227957453</v>
      </c>
      <c r="Q42" s="41"/>
      <c r="R42" s="57">
        <f t="shared" si="2"/>
        <v>46.140393442023957</v>
      </c>
      <c r="S42" s="57">
        <f t="shared" si="3"/>
        <v>30.191006888644999</v>
      </c>
      <c r="T42" s="57">
        <f t="shared" si="4"/>
        <v>38.165700165334478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1686.0125397788904</v>
      </c>
      <c r="F43" s="55">
        <v>1116.1000751970794</v>
      </c>
      <c r="G43" s="56">
        <v>2802.1126149759698</v>
      </c>
      <c r="H43" s="55">
        <v>0</v>
      </c>
      <c r="I43" s="55">
        <v>0</v>
      </c>
      <c r="J43" s="56">
        <v>0</v>
      </c>
      <c r="K43" s="55">
        <v>39</v>
      </c>
      <c r="L43" s="55">
        <v>39</v>
      </c>
      <c r="M43" s="56">
        <v>78</v>
      </c>
      <c r="N43" s="32">
        <v>0.17431891436919877</v>
      </c>
      <c r="O43" s="32">
        <v>0.11539496228257645</v>
      </c>
      <c r="P43" s="33">
        <v>0.14485693832588761</v>
      </c>
      <c r="Q43" s="41"/>
      <c r="R43" s="57">
        <f t="shared" si="2"/>
        <v>43.231090763561291</v>
      </c>
      <c r="S43" s="57">
        <f t="shared" si="3"/>
        <v>28.61795064607896</v>
      </c>
      <c r="T43" s="57">
        <f t="shared" si="4"/>
        <v>35.924520704820125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1616.3827781208593</v>
      </c>
      <c r="F44" s="55">
        <v>1114.4317506602936</v>
      </c>
      <c r="G44" s="56">
        <v>2730.8145287811531</v>
      </c>
      <c r="H44" s="55">
        <v>0</v>
      </c>
      <c r="I44" s="55">
        <v>0</v>
      </c>
      <c r="J44" s="56">
        <v>0</v>
      </c>
      <c r="K44" s="55">
        <v>39</v>
      </c>
      <c r="L44" s="55">
        <v>39</v>
      </c>
      <c r="M44" s="56">
        <v>78</v>
      </c>
      <c r="N44" s="32">
        <v>0.16711980749802102</v>
      </c>
      <c r="O44" s="32">
        <v>0.11522247215263581</v>
      </c>
      <c r="P44" s="33">
        <v>0.14117113982532842</v>
      </c>
      <c r="Q44" s="41"/>
      <c r="R44" s="57">
        <f t="shared" si="2"/>
        <v>41.445712259509214</v>
      </c>
      <c r="S44" s="57">
        <f t="shared" si="3"/>
        <v>28.575173093853682</v>
      </c>
      <c r="T44" s="57">
        <f t="shared" si="4"/>
        <v>35.01044267668145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1541.8681164949187</v>
      </c>
      <c r="F45" s="55">
        <v>1057.7742807280026</v>
      </c>
      <c r="G45" s="56">
        <v>2599.6423972229213</v>
      </c>
      <c r="H45" s="55">
        <v>0</v>
      </c>
      <c r="I45" s="55">
        <v>0</v>
      </c>
      <c r="J45" s="56">
        <v>0</v>
      </c>
      <c r="K45" s="55">
        <v>39</v>
      </c>
      <c r="L45" s="55">
        <v>39</v>
      </c>
      <c r="M45" s="56">
        <v>78</v>
      </c>
      <c r="N45" s="32">
        <v>0.15941564479889564</v>
      </c>
      <c r="O45" s="32">
        <v>0.1093645865103394</v>
      </c>
      <c r="P45" s="33">
        <v>0.13439011565461753</v>
      </c>
      <c r="Q45" s="41"/>
      <c r="R45" s="57">
        <f t="shared" si="2"/>
        <v>39.535079910126122</v>
      </c>
      <c r="S45" s="57">
        <f t="shared" si="3"/>
        <v>27.122417454564168</v>
      </c>
      <c r="T45" s="57">
        <f t="shared" si="4"/>
        <v>33.328748682345143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1528.6208165861854</v>
      </c>
      <c r="F46" s="55">
        <v>1055.809753233965</v>
      </c>
      <c r="G46" s="56">
        <v>2584.4305698201506</v>
      </c>
      <c r="H46" s="55">
        <v>0</v>
      </c>
      <c r="I46" s="55">
        <v>0</v>
      </c>
      <c r="J46" s="56">
        <v>0</v>
      </c>
      <c r="K46" s="55">
        <v>39</v>
      </c>
      <c r="L46" s="55">
        <v>39</v>
      </c>
      <c r="M46" s="56">
        <v>78</v>
      </c>
      <c r="N46" s="32">
        <v>0.15804599013504811</v>
      </c>
      <c r="O46" s="32">
        <v>0.10916147159160101</v>
      </c>
      <c r="P46" s="33">
        <v>0.13360373086332458</v>
      </c>
      <c r="Q46" s="41"/>
      <c r="R46" s="57">
        <f t="shared" si="2"/>
        <v>39.195405553491931</v>
      </c>
      <c r="S46" s="57">
        <f t="shared" si="3"/>
        <v>27.07204495471705</v>
      </c>
      <c r="T46" s="57">
        <f t="shared" si="4"/>
        <v>33.133725254104498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1510.153904581678</v>
      </c>
      <c r="F47" s="55">
        <v>1085.2291884818153</v>
      </c>
      <c r="G47" s="56">
        <v>2595.3830930634931</v>
      </c>
      <c r="H47" s="55">
        <v>0</v>
      </c>
      <c r="I47" s="55">
        <v>0</v>
      </c>
      <c r="J47" s="56">
        <v>0</v>
      </c>
      <c r="K47" s="55">
        <v>39</v>
      </c>
      <c r="L47" s="55">
        <v>39</v>
      </c>
      <c r="M47" s="56">
        <v>78</v>
      </c>
      <c r="N47" s="32">
        <v>0.15613667334384596</v>
      </c>
      <c r="O47" s="32">
        <v>0.11220318325907933</v>
      </c>
      <c r="P47" s="33">
        <v>0.13416992830146263</v>
      </c>
      <c r="Q47" s="41"/>
      <c r="R47" s="57">
        <f t="shared" si="2"/>
        <v>38.721894989273792</v>
      </c>
      <c r="S47" s="57">
        <f t="shared" si="3"/>
        <v>27.826389448251675</v>
      </c>
      <c r="T47" s="57">
        <f t="shared" si="4"/>
        <v>33.274142218762734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1669.0375877110428</v>
      </c>
      <c r="F48" s="55">
        <v>568.41811035917954</v>
      </c>
      <c r="G48" s="56">
        <v>2237.4556980702223</v>
      </c>
      <c r="H48" s="55">
        <v>0</v>
      </c>
      <c r="I48" s="55">
        <v>0</v>
      </c>
      <c r="J48" s="56">
        <v>0</v>
      </c>
      <c r="K48" s="55">
        <v>39</v>
      </c>
      <c r="L48" s="55">
        <v>39</v>
      </c>
      <c r="M48" s="56">
        <v>78</v>
      </c>
      <c r="N48" s="32">
        <v>0.17256385315457431</v>
      </c>
      <c r="O48" s="32">
        <v>5.8769448961867199E-2</v>
      </c>
      <c r="P48" s="33">
        <v>0.11566665105822076</v>
      </c>
      <c r="Q48" s="41"/>
      <c r="R48" s="57">
        <f t="shared" ref="R48" si="5">+E48/(H48+K48)</f>
        <v>42.795835582334426</v>
      </c>
      <c r="S48" s="57">
        <f t="shared" ref="S48" si="6">+F48/(I48+L48)</f>
        <v>14.574823342543064</v>
      </c>
      <c r="T48" s="57">
        <f t="shared" ref="T48" si="7">+G48/(J48+M48)</f>
        <v>28.685329462438748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1565.970862145527</v>
      </c>
      <c r="F49" s="55">
        <v>544.46317337877019</v>
      </c>
      <c r="G49" s="56">
        <v>2110.4340355242971</v>
      </c>
      <c r="H49" s="55">
        <v>0</v>
      </c>
      <c r="I49" s="55">
        <v>0</v>
      </c>
      <c r="J49" s="56">
        <v>0</v>
      </c>
      <c r="K49" s="55">
        <v>39</v>
      </c>
      <c r="L49" s="55">
        <v>39</v>
      </c>
      <c r="M49" s="56">
        <v>78</v>
      </c>
      <c r="N49" s="32">
        <v>0.16190765737650198</v>
      </c>
      <c r="O49" s="32">
        <v>5.629271850483563E-2</v>
      </c>
      <c r="P49" s="33">
        <v>0.10910018794066879</v>
      </c>
      <c r="Q49" s="41"/>
      <c r="R49" s="57">
        <f t="shared" si="2"/>
        <v>40.153099029372484</v>
      </c>
      <c r="S49" s="57">
        <f t="shared" si="3"/>
        <v>13.960594189199236</v>
      </c>
      <c r="T49" s="57">
        <f t="shared" si="4"/>
        <v>27.056846609285859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1569.5031991672215</v>
      </c>
      <c r="F50" s="55">
        <v>546.59595494770326</v>
      </c>
      <c r="G50" s="56">
        <v>2116.0991541149247</v>
      </c>
      <c r="H50" s="55">
        <v>0</v>
      </c>
      <c r="I50" s="55">
        <v>0</v>
      </c>
      <c r="J50" s="56">
        <v>0</v>
      </c>
      <c r="K50" s="55">
        <v>38</v>
      </c>
      <c r="L50" s="55">
        <v>39</v>
      </c>
      <c r="M50" s="56">
        <v>77</v>
      </c>
      <c r="N50" s="32">
        <v>0.16654320874015507</v>
      </c>
      <c r="O50" s="32">
        <v>5.6513229419737722E-2</v>
      </c>
      <c r="P50" s="33">
        <v>0.11081373869474888</v>
      </c>
      <c r="Q50" s="41"/>
      <c r="R50" s="57">
        <f t="shared" si="2"/>
        <v>41.30271576755846</v>
      </c>
      <c r="S50" s="57">
        <f t="shared" si="3"/>
        <v>14.015280896094955</v>
      </c>
      <c r="T50" s="57">
        <f t="shared" si="4"/>
        <v>27.481807196297723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1502.8649818800377</v>
      </c>
      <c r="F51" s="55">
        <v>517.06901524899467</v>
      </c>
      <c r="G51" s="56">
        <v>2019.9339971290324</v>
      </c>
      <c r="H51" s="55">
        <v>0</v>
      </c>
      <c r="I51" s="55">
        <v>0</v>
      </c>
      <c r="J51" s="56">
        <v>0</v>
      </c>
      <c r="K51" s="55">
        <v>38</v>
      </c>
      <c r="L51" s="55">
        <v>39</v>
      </c>
      <c r="M51" s="56">
        <v>77</v>
      </c>
      <c r="N51" s="32">
        <v>0.15947209060696496</v>
      </c>
      <c r="O51" s="32">
        <v>5.3460402734594153E-2</v>
      </c>
      <c r="P51" s="33">
        <v>0.10577785908719273</v>
      </c>
      <c r="Q51" s="41"/>
      <c r="R51" s="57">
        <f t="shared" si="2"/>
        <v>39.549078470527306</v>
      </c>
      <c r="S51" s="57">
        <f t="shared" si="3"/>
        <v>13.25817987817935</v>
      </c>
      <c r="T51" s="57">
        <f t="shared" si="4"/>
        <v>26.232909053623796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1495.3255088872424</v>
      </c>
      <c r="F52" s="55">
        <v>516.23461910528772</v>
      </c>
      <c r="G52" s="56">
        <v>2011.5601279925302</v>
      </c>
      <c r="H52" s="55">
        <v>0</v>
      </c>
      <c r="I52" s="55">
        <v>0</v>
      </c>
      <c r="J52" s="56">
        <v>0</v>
      </c>
      <c r="K52" s="55">
        <v>39</v>
      </c>
      <c r="L52" s="55">
        <v>39</v>
      </c>
      <c r="M52" s="56">
        <v>78</v>
      </c>
      <c r="N52" s="32">
        <v>0.15460354723813508</v>
      </c>
      <c r="O52" s="32">
        <v>5.3374133488966885E-2</v>
      </c>
      <c r="P52" s="33">
        <v>0.10398884036355098</v>
      </c>
      <c r="Q52" s="41"/>
      <c r="R52" s="57">
        <f t="shared" si="2"/>
        <v>38.341679715057502</v>
      </c>
      <c r="S52" s="57">
        <f t="shared" si="3"/>
        <v>13.236785105263788</v>
      </c>
      <c r="T52" s="57">
        <f t="shared" si="4"/>
        <v>25.789232410160643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1430.6653856877024</v>
      </c>
      <c r="F53" s="55">
        <v>504.36623001777627</v>
      </c>
      <c r="G53" s="56">
        <v>1935.0316157054785</v>
      </c>
      <c r="H53" s="55">
        <v>0</v>
      </c>
      <c r="I53" s="55">
        <v>0</v>
      </c>
      <c r="J53" s="56">
        <v>0</v>
      </c>
      <c r="K53" s="55">
        <v>38</v>
      </c>
      <c r="L53" s="55">
        <v>40</v>
      </c>
      <c r="M53" s="56">
        <v>78</v>
      </c>
      <c r="N53" s="32">
        <v>0.15181084313324517</v>
      </c>
      <c r="O53" s="32">
        <v>5.0843369961469383E-2</v>
      </c>
      <c r="P53" s="33">
        <v>0.10003265176310373</v>
      </c>
      <c r="Q53" s="41"/>
      <c r="R53" s="57">
        <f t="shared" si="2"/>
        <v>37.649089097044801</v>
      </c>
      <c r="S53" s="57">
        <f t="shared" si="3"/>
        <v>12.609155750444407</v>
      </c>
      <c r="T53" s="57">
        <f t="shared" si="4"/>
        <v>24.808097637249723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1392.4846718072542</v>
      </c>
      <c r="F54" s="55">
        <v>451.23950766910423</v>
      </c>
      <c r="G54" s="56">
        <v>1843.7241794763586</v>
      </c>
      <c r="H54" s="55">
        <v>0</v>
      </c>
      <c r="I54" s="55">
        <v>0</v>
      </c>
      <c r="J54" s="56">
        <v>0</v>
      </c>
      <c r="K54" s="55">
        <v>38</v>
      </c>
      <c r="L54" s="55">
        <v>40</v>
      </c>
      <c r="M54" s="56">
        <v>78</v>
      </c>
      <c r="N54" s="32">
        <v>0.14775940914762883</v>
      </c>
      <c r="O54" s="32">
        <v>4.548785359567583E-2</v>
      </c>
      <c r="P54" s="33">
        <v>9.531245758252474E-2</v>
      </c>
      <c r="Q54" s="41"/>
      <c r="R54" s="57">
        <f t="shared" si="2"/>
        <v>36.644333468611954</v>
      </c>
      <c r="S54" s="57">
        <f t="shared" si="3"/>
        <v>11.280987691727606</v>
      </c>
      <c r="T54" s="57">
        <f t="shared" si="4"/>
        <v>23.637489480466137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1122.4819072396683</v>
      </c>
      <c r="F55" s="55">
        <v>369.26120816533171</v>
      </c>
      <c r="G55" s="56">
        <v>1491.743115405</v>
      </c>
      <c r="H55" s="55">
        <v>0</v>
      </c>
      <c r="I55" s="55">
        <v>0</v>
      </c>
      <c r="J55" s="56">
        <v>0</v>
      </c>
      <c r="K55" s="55">
        <v>40</v>
      </c>
      <c r="L55" s="55">
        <v>39</v>
      </c>
      <c r="M55" s="56">
        <v>79</v>
      </c>
      <c r="N55" s="32">
        <v>0.11315341806851495</v>
      </c>
      <c r="O55" s="32">
        <v>3.8178371398400718E-2</v>
      </c>
      <c r="P55" s="33">
        <v>7.6140420345294002E-2</v>
      </c>
      <c r="Q55" s="41"/>
      <c r="R55" s="57">
        <f t="shared" si="2"/>
        <v>28.062047680991707</v>
      </c>
      <c r="S55" s="57">
        <f t="shared" si="3"/>
        <v>9.4682361068033778</v>
      </c>
      <c r="T55" s="57">
        <f t="shared" si="4"/>
        <v>18.882824245632911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1092.9950086974243</v>
      </c>
      <c r="F56" s="55">
        <v>343.26259553428861</v>
      </c>
      <c r="G56" s="56">
        <v>1436.2576042317128</v>
      </c>
      <c r="H56" s="55">
        <v>0</v>
      </c>
      <c r="I56" s="55">
        <v>0</v>
      </c>
      <c r="J56" s="56">
        <v>0</v>
      </c>
      <c r="K56" s="55">
        <v>43</v>
      </c>
      <c r="L56" s="55">
        <v>39</v>
      </c>
      <c r="M56" s="56">
        <v>82</v>
      </c>
      <c r="N56" s="32">
        <v>0.10249390554176897</v>
      </c>
      <c r="O56" s="32">
        <v>3.5490342797176243E-2</v>
      </c>
      <c r="P56" s="33">
        <v>7.0626357407145596E-2</v>
      </c>
      <c r="Q56" s="41"/>
      <c r="R56" s="57">
        <f t="shared" si="2"/>
        <v>25.418488574358705</v>
      </c>
      <c r="S56" s="57">
        <f t="shared" si="3"/>
        <v>8.8016050136997084</v>
      </c>
      <c r="T56" s="57">
        <f t="shared" si="4"/>
        <v>17.515336636972108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846.7205299758898</v>
      </c>
      <c r="F57" s="55">
        <v>305.99880307674869</v>
      </c>
      <c r="G57" s="56">
        <v>1152.7193330526384</v>
      </c>
      <c r="H57" s="55">
        <v>0</v>
      </c>
      <c r="I57" s="55">
        <v>0</v>
      </c>
      <c r="J57" s="56">
        <v>0</v>
      </c>
      <c r="K57" s="55">
        <v>39</v>
      </c>
      <c r="L57" s="55">
        <v>39</v>
      </c>
      <c r="M57" s="56">
        <v>78</v>
      </c>
      <c r="N57" s="32">
        <v>8.754347911247827E-2</v>
      </c>
      <c r="O57" s="32">
        <v>3.1637593370218021E-2</v>
      </c>
      <c r="P57" s="33">
        <v>5.9590536241348135E-2</v>
      </c>
      <c r="Q57" s="41"/>
      <c r="R57" s="57">
        <f t="shared" si="2"/>
        <v>21.710782819894611</v>
      </c>
      <c r="S57" s="57">
        <f t="shared" si="3"/>
        <v>7.8461231558140687</v>
      </c>
      <c r="T57" s="57">
        <f t="shared" si="4"/>
        <v>14.778452987854338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760.45149434140717</v>
      </c>
      <c r="F58" s="60">
        <v>284.00000000081343</v>
      </c>
      <c r="G58" s="61">
        <v>1044.4514943422205</v>
      </c>
      <c r="H58" s="55">
        <v>0</v>
      </c>
      <c r="I58" s="55">
        <v>0</v>
      </c>
      <c r="J58" s="56">
        <v>0</v>
      </c>
      <c r="K58" s="55">
        <v>39</v>
      </c>
      <c r="L58" s="55">
        <v>39</v>
      </c>
      <c r="M58" s="56">
        <v>78</v>
      </c>
      <c r="N58" s="34">
        <v>7.8624017198243093E-2</v>
      </c>
      <c r="O58" s="34">
        <v>2.9363110008355401E-2</v>
      </c>
      <c r="P58" s="35">
        <v>5.3993563603299238E-2</v>
      </c>
      <c r="Q58" s="41"/>
      <c r="R58" s="57">
        <f t="shared" si="2"/>
        <v>19.498756265164285</v>
      </c>
      <c r="S58" s="57">
        <f t="shared" si="3"/>
        <v>7.282051282072139</v>
      </c>
      <c r="T58" s="57">
        <f t="shared" si="4"/>
        <v>13.390403773618212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2040.1056886594229</v>
      </c>
      <c r="F59" s="55">
        <v>930.78278317908303</v>
      </c>
      <c r="G59" s="56">
        <v>2970.8884718385061</v>
      </c>
      <c r="H59" s="65">
        <v>0</v>
      </c>
      <c r="I59" s="63">
        <v>0</v>
      </c>
      <c r="J59" s="64">
        <v>0</v>
      </c>
      <c r="K59" s="65">
        <v>39</v>
      </c>
      <c r="L59" s="63">
        <v>39</v>
      </c>
      <c r="M59" s="64">
        <v>78</v>
      </c>
      <c r="N59" s="30">
        <v>0.2109290414246715</v>
      </c>
      <c r="O59" s="30">
        <v>9.623477907145192E-2</v>
      </c>
      <c r="P59" s="31">
        <v>0.15358191024806173</v>
      </c>
      <c r="Q59" s="41"/>
      <c r="R59" s="57">
        <f t="shared" si="2"/>
        <v>52.310402273318537</v>
      </c>
      <c r="S59" s="57">
        <f t="shared" si="3"/>
        <v>23.866225209720078</v>
      </c>
      <c r="T59" s="57">
        <f t="shared" si="4"/>
        <v>38.088313741519308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1887.7349588733096</v>
      </c>
      <c r="F60" s="55">
        <v>931.69273568810252</v>
      </c>
      <c r="G60" s="56">
        <v>2819.427694561412</v>
      </c>
      <c r="H60" s="54">
        <v>0</v>
      </c>
      <c r="I60" s="55">
        <v>0</v>
      </c>
      <c r="J60" s="56">
        <v>0</v>
      </c>
      <c r="K60" s="54">
        <v>39</v>
      </c>
      <c r="L60" s="55">
        <v>39</v>
      </c>
      <c r="M60" s="56">
        <v>78</v>
      </c>
      <c r="N60" s="32">
        <v>0.19517524388681862</v>
      </c>
      <c r="O60" s="32">
        <v>9.63288601828063E-2</v>
      </c>
      <c r="P60" s="33">
        <v>0.14575205203481245</v>
      </c>
      <c r="Q60" s="41"/>
      <c r="R60" s="57">
        <f t="shared" si="2"/>
        <v>48.403460483931013</v>
      </c>
      <c r="S60" s="57">
        <f t="shared" si="3"/>
        <v>23.889557325335961</v>
      </c>
      <c r="T60" s="57">
        <f t="shared" si="4"/>
        <v>36.146508904633485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1780.2001929616417</v>
      </c>
      <c r="F61" s="55">
        <v>911.7557233784263</v>
      </c>
      <c r="G61" s="56">
        <v>2691.9559163400681</v>
      </c>
      <c r="H61" s="54">
        <v>0</v>
      </c>
      <c r="I61" s="55">
        <v>0</v>
      </c>
      <c r="J61" s="56">
        <v>0</v>
      </c>
      <c r="K61" s="54">
        <v>40</v>
      </c>
      <c r="L61" s="55">
        <v>39</v>
      </c>
      <c r="M61" s="56">
        <v>79</v>
      </c>
      <c r="N61" s="32">
        <v>0.17945566461306872</v>
      </c>
      <c r="O61" s="32">
        <v>9.4267547909266572E-2</v>
      </c>
      <c r="P61" s="33">
        <v>0.13740077155676134</v>
      </c>
      <c r="Q61" s="41"/>
      <c r="R61" s="57">
        <f t="shared" si="2"/>
        <v>44.505004824041045</v>
      </c>
      <c r="S61" s="57">
        <f t="shared" si="3"/>
        <v>23.378351881498109</v>
      </c>
      <c r="T61" s="57">
        <f t="shared" si="4"/>
        <v>34.075391346076813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1687.2384085840044</v>
      </c>
      <c r="F62" s="55">
        <v>910.61572264647214</v>
      </c>
      <c r="G62" s="56">
        <v>2597.8541312304765</v>
      </c>
      <c r="H62" s="54">
        <v>0</v>
      </c>
      <c r="I62" s="55">
        <v>0</v>
      </c>
      <c r="J62" s="56">
        <v>0</v>
      </c>
      <c r="K62" s="54">
        <v>40</v>
      </c>
      <c r="L62" s="55">
        <v>39</v>
      </c>
      <c r="M62" s="56">
        <v>79</v>
      </c>
      <c r="N62" s="32">
        <v>0.17008451699435528</v>
      </c>
      <c r="O62" s="32">
        <v>9.4149681828626153E-2</v>
      </c>
      <c r="P62" s="33">
        <v>0.13259769963405862</v>
      </c>
      <c r="Q62" s="41"/>
      <c r="R62" s="57">
        <f t="shared" si="2"/>
        <v>42.180960214600113</v>
      </c>
      <c r="S62" s="57">
        <f t="shared" si="3"/>
        <v>23.349121093499285</v>
      </c>
      <c r="T62" s="57">
        <f t="shared" si="4"/>
        <v>32.884229509246538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1576.2995102436639</v>
      </c>
      <c r="F63" s="55">
        <v>882.82197526234449</v>
      </c>
      <c r="G63" s="56">
        <v>2459.1214855060084</v>
      </c>
      <c r="H63" s="54">
        <v>0</v>
      </c>
      <c r="I63" s="55">
        <v>0</v>
      </c>
      <c r="J63" s="56">
        <v>0</v>
      </c>
      <c r="K63" s="54">
        <v>40</v>
      </c>
      <c r="L63" s="55">
        <v>39</v>
      </c>
      <c r="M63" s="56">
        <v>79</v>
      </c>
      <c r="N63" s="32">
        <v>0.15890116030682097</v>
      </c>
      <c r="O63" s="32">
        <v>9.1276052032914029E-2</v>
      </c>
      <c r="P63" s="33">
        <v>0.1255166131842593</v>
      </c>
      <c r="Q63" s="41"/>
      <c r="R63" s="57">
        <f t="shared" si="2"/>
        <v>39.407487756091598</v>
      </c>
      <c r="S63" s="57">
        <f t="shared" si="3"/>
        <v>22.636460904162679</v>
      </c>
      <c r="T63" s="57">
        <f t="shared" si="4"/>
        <v>31.128120069696308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1466.8917738961229</v>
      </c>
      <c r="F64" s="55">
        <v>866.13802198226858</v>
      </c>
      <c r="G64" s="56">
        <v>2333.0297958783913</v>
      </c>
      <c r="H64" s="54">
        <v>0</v>
      </c>
      <c r="I64" s="55">
        <v>0</v>
      </c>
      <c r="J64" s="56">
        <v>0</v>
      </c>
      <c r="K64" s="54">
        <v>40</v>
      </c>
      <c r="L64" s="55">
        <v>34</v>
      </c>
      <c r="M64" s="56">
        <v>74</v>
      </c>
      <c r="N64" s="3">
        <v>0.14787215462662529</v>
      </c>
      <c r="O64" s="3">
        <v>0.10272035365064855</v>
      </c>
      <c r="P64" s="4">
        <v>0.12712673255658191</v>
      </c>
      <c r="Q64" s="41"/>
      <c r="R64" s="57">
        <f t="shared" si="2"/>
        <v>36.672294347403074</v>
      </c>
      <c r="S64" s="57">
        <f t="shared" si="3"/>
        <v>25.474647705360841</v>
      </c>
      <c r="T64" s="57">
        <f t="shared" si="4"/>
        <v>31.527429674032316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1296.6512604371933</v>
      </c>
      <c r="F65" s="55">
        <v>742.46485770329866</v>
      </c>
      <c r="G65" s="56">
        <v>2039.1161181404918</v>
      </c>
      <c r="H65" s="54">
        <v>0</v>
      </c>
      <c r="I65" s="55">
        <v>0</v>
      </c>
      <c r="J65" s="56">
        <v>0</v>
      </c>
      <c r="K65" s="54">
        <v>40</v>
      </c>
      <c r="L65" s="55">
        <v>38</v>
      </c>
      <c r="M65" s="56">
        <v>78</v>
      </c>
      <c r="N65" s="3">
        <v>0.13071081254407191</v>
      </c>
      <c r="O65" s="3">
        <v>7.8784471318261745E-2</v>
      </c>
      <c r="P65" s="4">
        <v>0.10541336425457463</v>
      </c>
      <c r="Q65" s="41"/>
      <c r="R65" s="57">
        <f t="shared" si="2"/>
        <v>32.416281510929835</v>
      </c>
      <c r="S65" s="57">
        <f t="shared" si="3"/>
        <v>19.538548886928911</v>
      </c>
      <c r="T65" s="57">
        <f t="shared" si="4"/>
        <v>26.142514335134511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485.06509878297857</v>
      </c>
      <c r="F66" s="55">
        <v>430.75189613191378</v>
      </c>
      <c r="G66" s="56">
        <v>915.81699491489235</v>
      </c>
      <c r="H66" s="54">
        <v>0</v>
      </c>
      <c r="I66" s="55">
        <v>0</v>
      </c>
      <c r="J66" s="56">
        <v>0</v>
      </c>
      <c r="K66" s="54">
        <v>39</v>
      </c>
      <c r="L66" s="55">
        <v>40</v>
      </c>
      <c r="M66" s="56">
        <v>79</v>
      </c>
      <c r="N66" s="3">
        <v>5.0151478368794307E-2</v>
      </c>
      <c r="O66" s="3">
        <v>4.3422570174588081E-2</v>
      </c>
      <c r="P66" s="4">
        <v>4.6744436245145585E-2</v>
      </c>
      <c r="Q66" s="41"/>
      <c r="R66" s="57">
        <f t="shared" si="2"/>
        <v>12.437566635460989</v>
      </c>
      <c r="S66" s="57">
        <f t="shared" si="3"/>
        <v>10.768797403297844</v>
      </c>
      <c r="T66" s="57">
        <f t="shared" si="4"/>
        <v>11.592620188796106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464.41920774731949</v>
      </c>
      <c r="F67" s="55">
        <v>321.75277501593905</v>
      </c>
      <c r="G67" s="56">
        <v>786.17198276325848</v>
      </c>
      <c r="H67" s="54">
        <v>0</v>
      </c>
      <c r="I67" s="55">
        <v>0</v>
      </c>
      <c r="J67" s="56">
        <v>0</v>
      </c>
      <c r="K67" s="54">
        <v>39</v>
      </c>
      <c r="L67" s="55">
        <v>40</v>
      </c>
      <c r="M67" s="56">
        <v>79</v>
      </c>
      <c r="N67" s="3">
        <v>4.8016874250136427E-2</v>
      </c>
      <c r="O67" s="3">
        <v>3.2434755545961598E-2</v>
      </c>
      <c r="P67" s="4">
        <v>4.0127193893592206E-2</v>
      </c>
      <c r="Q67" s="41"/>
      <c r="R67" s="57">
        <f t="shared" si="2"/>
        <v>11.908184814033833</v>
      </c>
      <c r="S67" s="57">
        <f t="shared" si="3"/>
        <v>8.0438193753984759</v>
      </c>
      <c r="T67" s="57">
        <f t="shared" si="4"/>
        <v>9.9515440856108661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436.7833776664192</v>
      </c>
      <c r="F68" s="55">
        <v>291.75344132288132</v>
      </c>
      <c r="G68" s="56">
        <v>728.53681898930051</v>
      </c>
      <c r="H68" s="54">
        <v>0</v>
      </c>
      <c r="I68" s="55">
        <v>0</v>
      </c>
      <c r="J68" s="56">
        <v>0</v>
      </c>
      <c r="K68" s="54">
        <v>39</v>
      </c>
      <c r="L68" s="55">
        <v>40</v>
      </c>
      <c r="M68" s="56">
        <v>79</v>
      </c>
      <c r="N68" s="3">
        <v>4.5159571719025973E-2</v>
      </c>
      <c r="O68" s="3">
        <v>2.9410629165613034E-2</v>
      </c>
      <c r="P68" s="4">
        <v>3.7185423590715624E-2</v>
      </c>
      <c r="Q68" s="41"/>
      <c r="R68" s="57">
        <f t="shared" si="2"/>
        <v>11.199573786318441</v>
      </c>
      <c r="S68" s="57">
        <f t="shared" si="3"/>
        <v>7.2938360330720329</v>
      </c>
      <c r="T68" s="57">
        <f t="shared" si="4"/>
        <v>9.2219850504974747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224.99168620606355</v>
      </c>
      <c r="F69" s="60">
        <v>255.00000000084609</v>
      </c>
      <c r="G69" s="61">
        <v>479.99168620690966</v>
      </c>
      <c r="H69" s="66">
        <v>0</v>
      </c>
      <c r="I69" s="60">
        <v>0</v>
      </c>
      <c r="J69" s="61">
        <v>0</v>
      </c>
      <c r="K69" s="66">
        <v>35</v>
      </c>
      <c r="L69" s="60">
        <v>39</v>
      </c>
      <c r="M69" s="61">
        <v>74</v>
      </c>
      <c r="N69" s="6">
        <v>2.5920701175813774E-2</v>
      </c>
      <c r="O69" s="6">
        <v>2.6364764268077552E-2</v>
      </c>
      <c r="P69" s="7">
        <v>2.6154734427141984E-2</v>
      </c>
      <c r="Q69" s="41"/>
      <c r="R69" s="57">
        <f t="shared" si="2"/>
        <v>6.4283338916018158</v>
      </c>
      <c r="S69" s="57">
        <f t="shared" si="3"/>
        <v>6.538461538483233</v>
      </c>
      <c r="T69" s="57">
        <f t="shared" si="4"/>
        <v>6.4863741379312119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871.99999999283727</v>
      </c>
      <c r="F70" s="55">
        <v>1930.7846493268949</v>
      </c>
      <c r="G70" s="64">
        <v>2802.7846493197321</v>
      </c>
      <c r="H70" s="65">
        <v>116</v>
      </c>
      <c r="I70" s="63">
        <v>117</v>
      </c>
      <c r="J70" s="64">
        <v>233</v>
      </c>
      <c r="K70" s="65">
        <v>0</v>
      </c>
      <c r="L70" s="63">
        <v>0</v>
      </c>
      <c r="M70" s="64">
        <v>0</v>
      </c>
      <c r="N70" s="15">
        <v>3.4802043422447207E-2</v>
      </c>
      <c r="O70" s="15">
        <v>7.640015231587903E-2</v>
      </c>
      <c r="P70" s="16">
        <v>5.569036419726061E-2</v>
      </c>
      <c r="Q70" s="41"/>
      <c r="R70" s="57">
        <f t="shared" si="2"/>
        <v>7.5172413792485973</v>
      </c>
      <c r="S70" s="57">
        <f t="shared" si="3"/>
        <v>16.50243290022987</v>
      </c>
      <c r="T70" s="57">
        <f t="shared" si="4"/>
        <v>12.029118666608293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1123.8175096571033</v>
      </c>
      <c r="F71" s="55">
        <v>3043.5476813163382</v>
      </c>
      <c r="G71" s="56">
        <v>4167.3651909734417</v>
      </c>
      <c r="H71" s="54">
        <v>117</v>
      </c>
      <c r="I71" s="55">
        <v>117</v>
      </c>
      <c r="J71" s="56">
        <v>234</v>
      </c>
      <c r="K71" s="54">
        <v>0</v>
      </c>
      <c r="L71" s="55">
        <v>0</v>
      </c>
      <c r="M71" s="56">
        <v>0</v>
      </c>
      <c r="N71" s="3">
        <v>4.4468878982949642E-2</v>
      </c>
      <c r="O71" s="3">
        <v>0.12043161132147587</v>
      </c>
      <c r="P71" s="4">
        <v>8.2450245152212762E-2</v>
      </c>
      <c r="Q71" s="41"/>
      <c r="R71" s="57">
        <f t="shared" ref="R71:R86" si="8">+E71/(H71+K71)</f>
        <v>9.6052778603171216</v>
      </c>
      <c r="S71" s="57">
        <f t="shared" ref="S71:S86" si="9">+F71/(I71+L71)</f>
        <v>26.013228045438787</v>
      </c>
      <c r="T71" s="57">
        <f t="shared" ref="T71:T86" si="10">+G71/(J71+M71)</f>
        <v>17.809252952877955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2912.4795609032044</v>
      </c>
      <c r="F72" s="55">
        <v>4732.5286426836301</v>
      </c>
      <c r="G72" s="56">
        <v>7645.0082035868345</v>
      </c>
      <c r="H72" s="54">
        <v>118</v>
      </c>
      <c r="I72" s="55">
        <v>118</v>
      </c>
      <c r="J72" s="56">
        <v>236</v>
      </c>
      <c r="K72" s="54">
        <v>0</v>
      </c>
      <c r="L72" s="55">
        <v>0</v>
      </c>
      <c r="M72" s="56">
        <v>0</v>
      </c>
      <c r="N72" s="3">
        <v>0.11426865822752685</v>
      </c>
      <c r="O72" s="3">
        <v>0.18567673582405955</v>
      </c>
      <c r="P72" s="4">
        <v>0.14997269702579322</v>
      </c>
      <c r="Q72" s="41"/>
      <c r="R72" s="57">
        <f t="shared" si="8"/>
        <v>24.682030177145801</v>
      </c>
      <c r="S72" s="57">
        <f t="shared" si="9"/>
        <v>40.106174937996862</v>
      </c>
      <c r="T72" s="57">
        <f t="shared" si="10"/>
        <v>32.39410255757133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3115.3628142157136</v>
      </c>
      <c r="F73" s="55">
        <v>5670.901428979877</v>
      </c>
      <c r="G73" s="56">
        <v>8786.2642431955901</v>
      </c>
      <c r="H73" s="54">
        <v>117</v>
      </c>
      <c r="I73" s="55">
        <v>118</v>
      </c>
      <c r="J73" s="56">
        <v>235</v>
      </c>
      <c r="K73" s="54">
        <v>0</v>
      </c>
      <c r="L73" s="55">
        <v>0</v>
      </c>
      <c r="M73" s="56">
        <v>0</v>
      </c>
      <c r="N73" s="3">
        <v>0.12327329907469585</v>
      </c>
      <c r="O73" s="3">
        <v>0.22249299391791733</v>
      </c>
      <c r="P73" s="4">
        <v>0.17309425223001557</v>
      </c>
      <c r="Q73" s="41"/>
      <c r="R73" s="57">
        <f t="shared" si="8"/>
        <v>26.627032600134303</v>
      </c>
      <c r="S73" s="57">
        <f t="shared" si="9"/>
        <v>48.058486686270143</v>
      </c>
      <c r="T73" s="57">
        <f t="shared" si="10"/>
        <v>37.388358481683362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3542.0375981271636</v>
      </c>
      <c r="F74" s="55">
        <v>6536.5874789083791</v>
      </c>
      <c r="G74" s="56">
        <v>10078.625077035544</v>
      </c>
      <c r="H74" s="54">
        <v>115</v>
      </c>
      <c r="I74" s="55">
        <v>117</v>
      </c>
      <c r="J74" s="56">
        <v>232</v>
      </c>
      <c r="K74" s="54">
        <v>0</v>
      </c>
      <c r="L74" s="55">
        <v>0</v>
      </c>
      <c r="M74" s="56">
        <v>0</v>
      </c>
      <c r="N74" s="3">
        <v>0.14259410620479726</v>
      </c>
      <c r="O74" s="3">
        <v>0.25864939375231005</v>
      </c>
      <c r="P74" s="4">
        <v>0.20112198828694811</v>
      </c>
      <c r="Q74" s="41"/>
      <c r="R74" s="57">
        <f t="shared" si="8"/>
        <v>30.800326940236204</v>
      </c>
      <c r="S74" s="57">
        <f t="shared" si="9"/>
        <v>55.868269050498967</v>
      </c>
      <c r="T74" s="57">
        <f t="shared" si="10"/>
        <v>43.44234946998079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4165.1231966444993</v>
      </c>
      <c r="F75" s="55">
        <v>6971.1849690771924</v>
      </c>
      <c r="G75" s="56">
        <v>11136.308165721692</v>
      </c>
      <c r="H75" s="54">
        <v>112</v>
      </c>
      <c r="I75" s="55">
        <v>118</v>
      </c>
      <c r="J75" s="56">
        <v>230</v>
      </c>
      <c r="K75" s="54">
        <v>0</v>
      </c>
      <c r="L75" s="55">
        <v>0</v>
      </c>
      <c r="M75" s="56">
        <v>0</v>
      </c>
      <c r="N75" s="3">
        <v>0.17216944430574155</v>
      </c>
      <c r="O75" s="3">
        <v>0.27350851259719056</v>
      </c>
      <c r="P75" s="4">
        <v>0.22416079238570233</v>
      </c>
      <c r="Q75" s="41"/>
      <c r="R75" s="57">
        <f t="shared" si="8"/>
        <v>37.188599970040173</v>
      </c>
      <c r="S75" s="57">
        <f t="shared" si="9"/>
        <v>59.077838720993157</v>
      </c>
      <c r="T75" s="57">
        <f t="shared" si="10"/>
        <v>48.418731155311704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6625.5896056548982</v>
      </c>
      <c r="F76" s="55">
        <v>7060.565916413645</v>
      </c>
      <c r="G76" s="56">
        <v>13686.155522068544</v>
      </c>
      <c r="H76" s="54">
        <v>117</v>
      </c>
      <c r="I76" s="55">
        <v>119</v>
      </c>
      <c r="J76" s="56">
        <v>236</v>
      </c>
      <c r="K76" s="54">
        <v>0</v>
      </c>
      <c r="L76" s="55">
        <v>0</v>
      </c>
      <c r="M76" s="56">
        <v>0</v>
      </c>
      <c r="N76" s="3">
        <v>0.26217116198381207</v>
      </c>
      <c r="O76" s="3">
        <v>0.27468743839144277</v>
      </c>
      <c r="P76" s="4">
        <v>0.26848233525715126</v>
      </c>
      <c r="Q76" s="41"/>
      <c r="R76" s="57">
        <f t="shared" si="8"/>
        <v>56.628970988503404</v>
      </c>
      <c r="S76" s="57">
        <f t="shared" si="9"/>
        <v>59.33248669255164</v>
      </c>
      <c r="T76" s="57">
        <f t="shared" si="10"/>
        <v>57.992184415544678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8477.4215413389775</v>
      </c>
      <c r="F77" s="55">
        <v>6774.8754633771368</v>
      </c>
      <c r="G77" s="56">
        <v>15252.297004716114</v>
      </c>
      <c r="H77" s="54">
        <v>117</v>
      </c>
      <c r="I77" s="55">
        <v>119</v>
      </c>
      <c r="J77" s="56">
        <v>236</v>
      </c>
      <c r="K77" s="54">
        <v>0</v>
      </c>
      <c r="L77" s="55">
        <v>0</v>
      </c>
      <c r="M77" s="56">
        <v>0</v>
      </c>
      <c r="N77" s="3">
        <v>0.33544719615934543</v>
      </c>
      <c r="O77" s="3">
        <v>0.26357280825463497</v>
      </c>
      <c r="P77" s="4">
        <v>0.29920544971586854</v>
      </c>
      <c r="Q77" s="41"/>
      <c r="R77" s="57">
        <f t="shared" si="8"/>
        <v>72.456594370418614</v>
      </c>
      <c r="S77" s="57">
        <f t="shared" si="9"/>
        <v>56.931726583001151</v>
      </c>
      <c r="T77" s="57">
        <f t="shared" si="10"/>
        <v>64.628377138627599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7009.0020788732782</v>
      </c>
      <c r="F78" s="55">
        <v>4798.8662201252064</v>
      </c>
      <c r="G78" s="56">
        <v>11807.868298998485</v>
      </c>
      <c r="H78" s="54">
        <v>118</v>
      </c>
      <c r="I78" s="55">
        <v>118</v>
      </c>
      <c r="J78" s="56">
        <v>236</v>
      </c>
      <c r="K78" s="54">
        <v>0</v>
      </c>
      <c r="L78" s="55">
        <v>0</v>
      </c>
      <c r="M78" s="56">
        <v>0</v>
      </c>
      <c r="N78" s="3">
        <v>0.27499223473294404</v>
      </c>
      <c r="O78" s="3">
        <v>0.18827943424847796</v>
      </c>
      <c r="P78" s="4">
        <v>0.23163583449071101</v>
      </c>
      <c r="Q78" s="41"/>
      <c r="R78" s="57">
        <f t="shared" si="8"/>
        <v>59.398322702315916</v>
      </c>
      <c r="S78" s="57">
        <f t="shared" si="9"/>
        <v>40.668357797671241</v>
      </c>
      <c r="T78" s="57">
        <f t="shared" si="10"/>
        <v>50.033340249993579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6411.1663577992194</v>
      </c>
      <c r="F79" s="55">
        <v>4645.0275179440614</v>
      </c>
      <c r="G79" s="56">
        <v>11056.19387574328</v>
      </c>
      <c r="H79" s="54">
        <v>118</v>
      </c>
      <c r="I79" s="55">
        <v>121</v>
      </c>
      <c r="J79" s="56">
        <v>239</v>
      </c>
      <c r="K79" s="54">
        <v>0</v>
      </c>
      <c r="L79" s="55">
        <v>0</v>
      </c>
      <c r="M79" s="56">
        <v>0</v>
      </c>
      <c r="N79" s="3">
        <v>0.25153665873349101</v>
      </c>
      <c r="O79" s="3">
        <v>0.17772526469023803</v>
      </c>
      <c r="P79" s="4">
        <v>0.21416771028481482</v>
      </c>
      <c r="Q79" s="41"/>
      <c r="R79" s="57">
        <f t="shared" si="8"/>
        <v>54.33191828643406</v>
      </c>
      <c r="S79" s="57">
        <f t="shared" si="9"/>
        <v>38.388657173091417</v>
      </c>
      <c r="T79" s="57">
        <f t="shared" si="10"/>
        <v>46.260225421519998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4722.6334790610545</v>
      </c>
      <c r="F80" s="55">
        <v>4054.9395093608073</v>
      </c>
      <c r="G80" s="56">
        <v>8777.5729884218617</v>
      </c>
      <c r="H80" s="54">
        <v>119</v>
      </c>
      <c r="I80" s="55">
        <v>119</v>
      </c>
      <c r="J80" s="56">
        <v>238</v>
      </c>
      <c r="K80" s="54">
        <v>0</v>
      </c>
      <c r="L80" s="55">
        <v>0</v>
      </c>
      <c r="M80" s="56">
        <v>0</v>
      </c>
      <c r="N80" s="3">
        <v>0.18373146121463799</v>
      </c>
      <c r="O80" s="3">
        <v>0.15775519410834141</v>
      </c>
      <c r="P80" s="4">
        <v>0.1707433276614897</v>
      </c>
      <c r="Q80" s="41"/>
      <c r="R80" s="57">
        <f t="shared" si="8"/>
        <v>39.685995622361801</v>
      </c>
      <c r="S80" s="57">
        <f t="shared" si="9"/>
        <v>34.075121927401739</v>
      </c>
      <c r="T80" s="57">
        <f t="shared" si="10"/>
        <v>36.88055877488177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3992.2386591407399</v>
      </c>
      <c r="F81" s="55">
        <v>3678.9650874392032</v>
      </c>
      <c r="G81" s="56">
        <v>7671.2037465799431</v>
      </c>
      <c r="H81" s="54">
        <v>120</v>
      </c>
      <c r="I81" s="55">
        <v>119</v>
      </c>
      <c r="J81" s="56">
        <v>239</v>
      </c>
      <c r="K81" s="54">
        <v>0</v>
      </c>
      <c r="L81" s="55">
        <v>0</v>
      </c>
      <c r="M81" s="56">
        <v>0</v>
      </c>
      <c r="N81" s="3">
        <v>0.15402155320759028</v>
      </c>
      <c r="O81" s="3">
        <v>0.14312811575782769</v>
      </c>
      <c r="P81" s="4">
        <v>0.14859762410080474</v>
      </c>
      <c r="Q81" s="41"/>
      <c r="R81" s="57">
        <f t="shared" si="8"/>
        <v>33.2686554928395</v>
      </c>
      <c r="S81" s="57">
        <f t="shared" si="9"/>
        <v>30.915673003690785</v>
      </c>
      <c r="T81" s="57">
        <f t="shared" si="10"/>
        <v>32.09708680577382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3335.6819994808238</v>
      </c>
      <c r="F82" s="55">
        <v>3588.3956274046513</v>
      </c>
      <c r="G82" s="56">
        <v>6924.0776268854752</v>
      </c>
      <c r="H82" s="54">
        <v>118</v>
      </c>
      <c r="I82" s="55">
        <v>118</v>
      </c>
      <c r="J82" s="56">
        <v>236</v>
      </c>
      <c r="K82" s="54">
        <v>0</v>
      </c>
      <c r="L82" s="55">
        <v>0</v>
      </c>
      <c r="M82" s="56">
        <v>0</v>
      </c>
      <c r="N82" s="3">
        <v>0.13087264593066636</v>
      </c>
      <c r="O82" s="3">
        <v>0.14078765016496592</v>
      </c>
      <c r="P82" s="4">
        <v>0.13583014804781612</v>
      </c>
      <c r="Q82" s="41"/>
      <c r="R82" s="57">
        <f t="shared" si="8"/>
        <v>28.268491521023932</v>
      </c>
      <c r="S82" s="57">
        <f t="shared" si="9"/>
        <v>30.41013243563264</v>
      </c>
      <c r="T82" s="57">
        <f t="shared" si="10"/>
        <v>29.339311978328286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2433.8139953290665</v>
      </c>
      <c r="F83" s="55">
        <v>3020.6252671835964</v>
      </c>
      <c r="G83" s="56">
        <v>5454.4392625126629</v>
      </c>
      <c r="H83" s="54">
        <v>118</v>
      </c>
      <c r="I83" s="55">
        <v>117</v>
      </c>
      <c r="J83" s="56">
        <v>235</v>
      </c>
      <c r="K83" s="54">
        <v>0</v>
      </c>
      <c r="L83" s="55">
        <v>0</v>
      </c>
      <c r="M83" s="56">
        <v>0</v>
      </c>
      <c r="N83" s="3">
        <v>9.5488621913412841E-2</v>
      </c>
      <c r="O83" s="3">
        <v>0.11952458322188969</v>
      </c>
      <c r="P83" s="4">
        <v>0.10745546222444174</v>
      </c>
      <c r="Q83" s="41"/>
      <c r="R83" s="57">
        <f t="shared" si="8"/>
        <v>20.625542333297172</v>
      </c>
      <c r="S83" s="57">
        <f t="shared" si="9"/>
        <v>25.817309975928175</v>
      </c>
      <c r="T83" s="57">
        <f t="shared" si="10"/>
        <v>23.210379840479415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1429.9697220722283</v>
      </c>
      <c r="F84" s="60">
        <v>1596.9999999885556</v>
      </c>
      <c r="G84" s="61">
        <v>3026.9697220607841</v>
      </c>
      <c r="H84" s="66">
        <v>117</v>
      </c>
      <c r="I84" s="60">
        <v>118</v>
      </c>
      <c r="J84" s="61">
        <v>235</v>
      </c>
      <c r="K84" s="66">
        <v>0</v>
      </c>
      <c r="L84" s="60">
        <v>0</v>
      </c>
      <c r="M84" s="61">
        <v>0</v>
      </c>
      <c r="N84" s="6">
        <v>5.6583164057938756E-2</v>
      </c>
      <c r="O84" s="6">
        <v>6.265693659716555E-2</v>
      </c>
      <c r="P84" s="7">
        <v>5.9632973247848386E-2</v>
      </c>
      <c r="Q84" s="41"/>
      <c r="R84" s="57">
        <f t="shared" si="8"/>
        <v>12.221963436514772</v>
      </c>
      <c r="S84" s="57">
        <f t="shared" si="9"/>
        <v>13.53389830498776</v>
      </c>
      <c r="T84" s="57">
        <f t="shared" si="10"/>
        <v>12.880722221535251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493.36756660073587</v>
      </c>
      <c r="F85" s="55">
        <v>1704.5454275771315</v>
      </c>
      <c r="G85" s="64">
        <v>2197.9129941778674</v>
      </c>
      <c r="H85" s="68">
        <v>39</v>
      </c>
      <c r="I85" s="63">
        <v>39</v>
      </c>
      <c r="J85" s="64">
        <v>78</v>
      </c>
      <c r="K85" s="68">
        <v>0</v>
      </c>
      <c r="L85" s="63">
        <v>0</v>
      </c>
      <c r="M85" s="64">
        <v>0</v>
      </c>
      <c r="N85" s="3">
        <v>5.8566900118795805E-2</v>
      </c>
      <c r="O85" s="3">
        <v>0.20234394914258447</v>
      </c>
      <c r="P85" s="4">
        <v>0.13045542463069013</v>
      </c>
      <c r="Q85" s="41"/>
      <c r="R85" s="57">
        <f t="shared" si="8"/>
        <v>12.650450425659894</v>
      </c>
      <c r="S85" s="57">
        <f t="shared" si="9"/>
        <v>43.706293014798241</v>
      </c>
      <c r="T85" s="57">
        <f t="shared" si="10"/>
        <v>28.17837172022907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421.5805028501353</v>
      </c>
      <c r="F86" s="60">
        <v>1584.0000000005887</v>
      </c>
      <c r="G86" s="61">
        <v>2005.5805028507239</v>
      </c>
      <c r="H86" s="69">
        <v>39</v>
      </c>
      <c r="I86" s="60">
        <v>39</v>
      </c>
      <c r="J86" s="61">
        <v>78</v>
      </c>
      <c r="K86" s="69">
        <v>0</v>
      </c>
      <c r="L86" s="60">
        <v>0</v>
      </c>
      <c r="M86" s="61">
        <v>0</v>
      </c>
      <c r="N86" s="6">
        <v>5.0045168904337051E-2</v>
      </c>
      <c r="O86" s="6">
        <v>0.18803418803425792</v>
      </c>
      <c r="P86" s="7">
        <v>0.11903967846929747</v>
      </c>
      <c r="Q86" s="41"/>
      <c r="R86" s="57">
        <f t="shared" si="8"/>
        <v>10.809756483336802</v>
      </c>
      <c r="S86" s="57">
        <f t="shared" si="9"/>
        <v>40.615384615399712</v>
      </c>
      <c r="T86" s="57">
        <f t="shared" si="10"/>
        <v>25.712570549368255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323822.72312465968</v>
      </c>
    </row>
    <row r="91" spans="2:20" x14ac:dyDescent="0.25">
      <c r="C91" t="s">
        <v>109</v>
      </c>
      <c r="D91" s="75">
        <f>SUMPRODUCT(((((J5:J86)*216)+((M5:M86)*248))*((D5:D86))/1000))</f>
        <v>2313968.609840001</v>
      </c>
    </row>
    <row r="92" spans="2:20" x14ac:dyDescent="0.25">
      <c r="C92" t="s">
        <v>108</v>
      </c>
      <c r="D92" s="39">
        <f>+D90/D91</f>
        <v>0.13994257387400358</v>
      </c>
    </row>
    <row r="93" spans="2:20" x14ac:dyDescent="0.25">
      <c r="C93"/>
      <c r="D93" s="7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topLeftCell="A73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8" style="49" customWidth="1"/>
    <col min="4" max="16" width="10" style="49" customWidth="1"/>
    <col min="17" max="17" width="15.5703125" style="49" customWidth="1"/>
    <col min="18" max="16384" width="9.140625" style="49"/>
  </cols>
  <sheetData>
    <row r="1" spans="1:20" x14ac:dyDescent="0.25">
      <c r="P1" s="50"/>
      <c r="Q1" s="1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91">
        <f>(SUM('[1]24:5'!$CK$2)/SUM('[1]24:5'!$E$176)/1000)</f>
        <v>7.1293574384309527E-2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Q4" s="39"/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309.0000000009843</v>
      </c>
      <c r="F5" s="55">
        <v>160.14476351400296</v>
      </c>
      <c r="G5" s="56">
        <v>469.14476351498729</v>
      </c>
      <c r="H5" s="55">
        <v>40</v>
      </c>
      <c r="I5" s="55">
        <v>47</v>
      </c>
      <c r="J5" s="56">
        <v>87</v>
      </c>
      <c r="K5" s="55">
        <v>0</v>
      </c>
      <c r="L5" s="55">
        <v>0</v>
      </c>
      <c r="M5" s="56">
        <v>0</v>
      </c>
      <c r="N5" s="32">
        <v>3.5763888889002809E-2</v>
      </c>
      <c r="O5" s="32">
        <v>1.5774700897754429E-2</v>
      </c>
      <c r="P5" s="33">
        <v>2.4965132158098514E-2</v>
      </c>
      <c r="Q5" s="41"/>
      <c r="R5" s="57">
        <f>+E5/(H5+K5)</f>
        <v>7.7250000000246075</v>
      </c>
      <c r="S5" s="57">
        <f>+F5/(I5+L5)</f>
        <v>3.4073353939149564</v>
      </c>
      <c r="T5" s="57">
        <f>+G5/(J5+M5)</f>
        <v>5.3924685461492796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391.27805656372436</v>
      </c>
      <c r="F6" s="55">
        <v>306.73699462775903</v>
      </c>
      <c r="G6" s="56">
        <v>698.01505119148339</v>
      </c>
      <c r="H6" s="55">
        <v>40</v>
      </c>
      <c r="I6" s="55">
        <v>41</v>
      </c>
      <c r="J6" s="56">
        <v>81</v>
      </c>
      <c r="K6" s="55">
        <v>0</v>
      </c>
      <c r="L6" s="55">
        <v>0</v>
      </c>
      <c r="M6" s="56">
        <v>0</v>
      </c>
      <c r="N6" s="32">
        <v>4.5286812102282914E-2</v>
      </c>
      <c r="O6" s="32">
        <v>3.4636065337371166E-2</v>
      </c>
      <c r="P6" s="33">
        <v>3.9895693369426347E-2</v>
      </c>
      <c r="Q6" s="41"/>
      <c r="R6" s="57">
        <f t="shared" ref="R6:R70" si="0">+E6/(H6+K6)</f>
        <v>9.7819514140931094</v>
      </c>
      <c r="S6" s="57">
        <f t="shared" ref="S6:S70" si="1">+F6/(I6+L6)</f>
        <v>7.4813901128721714</v>
      </c>
      <c r="T6" s="57">
        <f t="shared" ref="T6:T70" si="2">+G6/(J6+M6)</f>
        <v>8.6174697677960914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421.82051625811692</v>
      </c>
      <c r="F7" s="55">
        <v>413.62982581906795</v>
      </c>
      <c r="G7" s="56">
        <v>835.45034207718481</v>
      </c>
      <c r="H7" s="55">
        <v>40</v>
      </c>
      <c r="I7" s="55">
        <v>40</v>
      </c>
      <c r="J7" s="56">
        <v>80</v>
      </c>
      <c r="K7" s="55">
        <v>0</v>
      </c>
      <c r="L7" s="55">
        <v>0</v>
      </c>
      <c r="M7" s="56">
        <v>0</v>
      </c>
      <c r="N7" s="32">
        <v>4.8821819011356127E-2</v>
      </c>
      <c r="O7" s="32">
        <v>4.7873822432762496E-2</v>
      </c>
      <c r="P7" s="33">
        <v>4.8347820722059308E-2</v>
      </c>
      <c r="Q7" s="41"/>
      <c r="R7" s="57">
        <f t="shared" si="0"/>
        <v>10.545512906452924</v>
      </c>
      <c r="S7" s="57">
        <f t="shared" si="1"/>
        <v>10.340745645476698</v>
      </c>
      <c r="T7" s="57">
        <f t="shared" si="2"/>
        <v>10.443129275964811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475.81877371418926</v>
      </c>
      <c r="F8" s="55">
        <v>453.06208102740084</v>
      </c>
      <c r="G8" s="56">
        <v>928.88085474159016</v>
      </c>
      <c r="H8" s="55">
        <v>40</v>
      </c>
      <c r="I8" s="55">
        <v>40</v>
      </c>
      <c r="J8" s="56">
        <v>80</v>
      </c>
      <c r="K8" s="55">
        <v>0</v>
      </c>
      <c r="L8" s="55">
        <v>0</v>
      </c>
      <c r="M8" s="56">
        <v>0</v>
      </c>
      <c r="N8" s="32">
        <v>5.5071617328031168E-2</v>
      </c>
      <c r="O8" s="32">
        <v>5.2437740859652873E-2</v>
      </c>
      <c r="P8" s="33">
        <v>5.3754679093842024E-2</v>
      </c>
      <c r="Q8" s="41"/>
      <c r="R8" s="57">
        <f t="shared" si="0"/>
        <v>11.895469342854732</v>
      </c>
      <c r="S8" s="57">
        <f t="shared" si="1"/>
        <v>11.326552025685022</v>
      </c>
      <c r="T8" s="57">
        <f t="shared" si="2"/>
        <v>11.611010684269877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511.86398532813212</v>
      </c>
      <c r="F9" s="55">
        <v>583.55883786637651</v>
      </c>
      <c r="G9" s="56">
        <v>1095.4228231945085</v>
      </c>
      <c r="H9" s="55">
        <v>40</v>
      </c>
      <c r="I9" s="55">
        <v>40</v>
      </c>
      <c r="J9" s="56">
        <v>80</v>
      </c>
      <c r="K9" s="55">
        <v>0</v>
      </c>
      <c r="L9" s="55">
        <v>0</v>
      </c>
      <c r="M9" s="56">
        <v>0</v>
      </c>
      <c r="N9" s="32">
        <v>5.9243516820385658E-2</v>
      </c>
      <c r="O9" s="32">
        <v>6.7541532160460244E-2</v>
      </c>
      <c r="P9" s="33">
        <v>6.3392524490422944E-2</v>
      </c>
      <c r="Q9" s="41"/>
      <c r="R9" s="57">
        <f t="shared" si="0"/>
        <v>12.796599633203304</v>
      </c>
      <c r="S9" s="57">
        <f t="shared" si="1"/>
        <v>14.588970946659412</v>
      </c>
      <c r="T9" s="57">
        <f t="shared" si="2"/>
        <v>13.692785289931356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516.57312203196147</v>
      </c>
      <c r="F10" s="55">
        <v>691.28572298752408</v>
      </c>
      <c r="G10" s="56">
        <v>1207.8588450194857</v>
      </c>
      <c r="H10" s="55">
        <v>40</v>
      </c>
      <c r="I10" s="55">
        <v>40</v>
      </c>
      <c r="J10" s="56">
        <v>80</v>
      </c>
      <c r="K10" s="55">
        <v>0</v>
      </c>
      <c r="L10" s="55">
        <v>0</v>
      </c>
      <c r="M10" s="56">
        <v>0</v>
      </c>
      <c r="N10" s="32">
        <v>5.9788555790736282E-2</v>
      </c>
      <c r="O10" s="32">
        <v>8.0009921642074544E-2</v>
      </c>
      <c r="P10" s="33">
        <v>6.9899238716405424E-2</v>
      </c>
      <c r="Q10" s="41"/>
      <c r="R10" s="57">
        <f t="shared" si="0"/>
        <v>12.914328050799037</v>
      </c>
      <c r="S10" s="57">
        <f t="shared" si="1"/>
        <v>17.282143074688101</v>
      </c>
      <c r="T10" s="57">
        <f t="shared" si="2"/>
        <v>15.098235562743572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938.20540163085616</v>
      </c>
      <c r="F11" s="55">
        <v>840.21811050308497</v>
      </c>
      <c r="G11" s="56">
        <v>1778.4235121339411</v>
      </c>
      <c r="H11" s="55">
        <v>40</v>
      </c>
      <c r="I11" s="55">
        <v>40</v>
      </c>
      <c r="J11" s="56">
        <v>80</v>
      </c>
      <c r="K11" s="55">
        <v>0</v>
      </c>
      <c r="L11" s="55">
        <v>0</v>
      </c>
      <c r="M11" s="56">
        <v>0</v>
      </c>
      <c r="N11" s="32">
        <v>0.10858858815171946</v>
      </c>
      <c r="O11" s="32">
        <v>9.7247466493412607E-2</v>
      </c>
      <c r="P11" s="33">
        <v>0.10291802732256604</v>
      </c>
      <c r="Q11" s="41"/>
      <c r="R11" s="57">
        <f t="shared" si="0"/>
        <v>23.455135040771403</v>
      </c>
      <c r="S11" s="57">
        <f t="shared" si="1"/>
        <v>21.005452762577125</v>
      </c>
      <c r="T11" s="57">
        <f t="shared" si="2"/>
        <v>22.230293901674266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943.18133194065422</v>
      </c>
      <c r="F12" s="55">
        <v>871.14836468462181</v>
      </c>
      <c r="G12" s="56">
        <v>1814.329696625276</v>
      </c>
      <c r="H12" s="55">
        <v>40</v>
      </c>
      <c r="I12" s="55">
        <v>40</v>
      </c>
      <c r="J12" s="56">
        <v>80</v>
      </c>
      <c r="K12" s="55">
        <v>0</v>
      </c>
      <c r="L12" s="55">
        <v>0</v>
      </c>
      <c r="M12" s="56">
        <v>0</v>
      </c>
      <c r="N12" s="32">
        <v>0.1091645060116498</v>
      </c>
      <c r="O12" s="32">
        <v>0.10082735702368308</v>
      </c>
      <c r="P12" s="33">
        <v>0.10499593151766644</v>
      </c>
      <c r="Q12" s="41"/>
      <c r="R12" s="57">
        <f t="shared" si="0"/>
        <v>23.579533298516356</v>
      </c>
      <c r="S12" s="57">
        <f t="shared" si="1"/>
        <v>21.778709117115547</v>
      </c>
      <c r="T12" s="57">
        <f t="shared" si="2"/>
        <v>22.67912120781595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943.03115895441954</v>
      </c>
      <c r="F13" s="55">
        <v>883.84543849836348</v>
      </c>
      <c r="G13" s="56">
        <v>1826.876597452783</v>
      </c>
      <c r="H13" s="55">
        <v>40</v>
      </c>
      <c r="I13" s="55">
        <v>40</v>
      </c>
      <c r="J13" s="56">
        <v>80</v>
      </c>
      <c r="K13" s="55">
        <v>0</v>
      </c>
      <c r="L13" s="55">
        <v>0</v>
      </c>
      <c r="M13" s="56">
        <v>0</v>
      </c>
      <c r="N13" s="32">
        <v>0.10914712487898375</v>
      </c>
      <c r="O13" s="32">
        <v>0.1022969257521254</v>
      </c>
      <c r="P13" s="33">
        <v>0.10572202531555457</v>
      </c>
      <c r="Q13" s="41"/>
      <c r="R13" s="57">
        <f t="shared" si="0"/>
        <v>23.575778973860487</v>
      </c>
      <c r="S13" s="57">
        <f t="shared" si="1"/>
        <v>22.096135962459087</v>
      </c>
      <c r="T13" s="57">
        <f t="shared" si="2"/>
        <v>22.835957468159787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957.43231433275901</v>
      </c>
      <c r="F14" s="55">
        <v>1060.9690726931042</v>
      </c>
      <c r="G14" s="56">
        <v>2018.4013870258632</v>
      </c>
      <c r="H14" s="55">
        <v>40</v>
      </c>
      <c r="I14" s="55">
        <v>40</v>
      </c>
      <c r="J14" s="56">
        <v>80</v>
      </c>
      <c r="K14" s="55">
        <v>0</v>
      </c>
      <c r="L14" s="55">
        <v>0</v>
      </c>
      <c r="M14" s="56">
        <v>0</v>
      </c>
      <c r="N14" s="32">
        <v>0.11081392526999526</v>
      </c>
      <c r="O14" s="32">
        <v>0.12279734637651669</v>
      </c>
      <c r="P14" s="33">
        <v>0.11680563582325597</v>
      </c>
      <c r="Q14" s="41"/>
      <c r="R14" s="57">
        <f t="shared" si="0"/>
        <v>23.935807858318974</v>
      </c>
      <c r="S14" s="57">
        <f t="shared" si="1"/>
        <v>26.524226817327605</v>
      </c>
      <c r="T14" s="57">
        <f t="shared" si="2"/>
        <v>25.230017337823291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1546.6560420694743</v>
      </c>
      <c r="F15" s="55">
        <v>1604.3195239091965</v>
      </c>
      <c r="G15" s="56">
        <v>3150.9755659786706</v>
      </c>
      <c r="H15" s="55">
        <v>80</v>
      </c>
      <c r="I15" s="55">
        <v>141</v>
      </c>
      <c r="J15" s="56">
        <v>221</v>
      </c>
      <c r="K15" s="55">
        <v>40</v>
      </c>
      <c r="L15" s="55">
        <v>60</v>
      </c>
      <c r="M15" s="56">
        <v>100</v>
      </c>
      <c r="N15" s="32">
        <v>5.6862354487848321E-2</v>
      </c>
      <c r="O15" s="32">
        <v>3.5387319655664294E-2</v>
      </c>
      <c r="P15" s="33">
        <v>4.344016165736559E-2</v>
      </c>
      <c r="Q15" s="41"/>
      <c r="R15" s="57">
        <f t="shared" si="0"/>
        <v>12.888800350578952</v>
      </c>
      <c r="S15" s="57">
        <f t="shared" si="1"/>
        <v>7.9816891736775943</v>
      </c>
      <c r="T15" s="57">
        <f t="shared" si="2"/>
        <v>9.8161232585005322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2944.9120624692387</v>
      </c>
      <c r="F16" s="55">
        <v>2820.0387203286864</v>
      </c>
      <c r="G16" s="56">
        <v>5764.9507827979251</v>
      </c>
      <c r="H16" s="55">
        <v>81</v>
      </c>
      <c r="I16" s="55">
        <v>140</v>
      </c>
      <c r="J16" s="56">
        <v>221</v>
      </c>
      <c r="K16" s="55">
        <v>100</v>
      </c>
      <c r="L16" s="55">
        <v>104</v>
      </c>
      <c r="M16" s="56">
        <v>204</v>
      </c>
      <c r="N16" s="32">
        <v>6.9626254550530509E-2</v>
      </c>
      <c r="O16" s="32">
        <v>5.0329074820257821E-2</v>
      </c>
      <c r="P16" s="33">
        <v>5.8629798051398639E-2</v>
      </c>
      <c r="Q16" s="41"/>
      <c r="R16" s="57">
        <f t="shared" si="0"/>
        <v>16.270232389332811</v>
      </c>
      <c r="S16" s="57">
        <f t="shared" si="1"/>
        <v>11.557535739051993</v>
      </c>
      <c r="T16" s="57">
        <f t="shared" si="2"/>
        <v>13.564590077171589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3067.4087159666947</v>
      </c>
      <c r="F17" s="55">
        <v>3068.114093658874</v>
      </c>
      <c r="G17" s="56">
        <v>6135.5228096255687</v>
      </c>
      <c r="H17" s="55">
        <v>88</v>
      </c>
      <c r="I17" s="55">
        <v>140</v>
      </c>
      <c r="J17" s="56">
        <v>228</v>
      </c>
      <c r="K17" s="55">
        <v>100</v>
      </c>
      <c r="L17" s="55">
        <v>101</v>
      </c>
      <c r="M17" s="56">
        <v>201</v>
      </c>
      <c r="N17" s="32">
        <v>7.0019373538319357E-2</v>
      </c>
      <c r="O17" s="32">
        <v>5.5493309464239512E-2</v>
      </c>
      <c r="P17" s="33">
        <v>6.1914939146136765E-2</v>
      </c>
      <c r="Q17" s="41"/>
      <c r="R17" s="57">
        <f t="shared" si="0"/>
        <v>16.316003808333484</v>
      </c>
      <c r="S17" s="57">
        <f t="shared" si="1"/>
        <v>12.730763874103213</v>
      </c>
      <c r="T17" s="57">
        <f t="shared" si="2"/>
        <v>14.301917971155172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3788.0418157074132</v>
      </c>
      <c r="F18" s="55">
        <v>3936.3951878570269</v>
      </c>
      <c r="G18" s="56">
        <v>7724.4370035644406</v>
      </c>
      <c r="H18" s="55">
        <v>99</v>
      </c>
      <c r="I18" s="55">
        <v>140</v>
      </c>
      <c r="J18" s="56">
        <v>239</v>
      </c>
      <c r="K18" s="55">
        <v>98</v>
      </c>
      <c r="L18" s="55">
        <v>100</v>
      </c>
      <c r="M18" s="56">
        <v>198</v>
      </c>
      <c r="N18" s="32">
        <v>8.2911088594541521E-2</v>
      </c>
      <c r="O18" s="32">
        <v>7.1518807918914004E-2</v>
      </c>
      <c r="P18" s="33">
        <v>7.6686095262136059E-2</v>
      </c>
      <c r="Q18" s="41"/>
      <c r="R18" s="57">
        <f t="shared" si="0"/>
        <v>19.228638658413264</v>
      </c>
      <c r="S18" s="57">
        <f t="shared" si="1"/>
        <v>16.401646616070945</v>
      </c>
      <c r="T18" s="57">
        <f t="shared" si="2"/>
        <v>17.6760572163946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4448.1561752164416</v>
      </c>
      <c r="F19" s="55">
        <v>4599.0360544564101</v>
      </c>
      <c r="G19" s="56">
        <v>9047.1922296728517</v>
      </c>
      <c r="H19" s="55">
        <v>100</v>
      </c>
      <c r="I19" s="55">
        <v>140</v>
      </c>
      <c r="J19" s="56">
        <v>240</v>
      </c>
      <c r="K19" s="55">
        <v>60</v>
      </c>
      <c r="L19" s="55">
        <v>100</v>
      </c>
      <c r="M19" s="56">
        <v>160</v>
      </c>
      <c r="N19" s="32">
        <v>0.12193410568027527</v>
      </c>
      <c r="O19" s="32">
        <v>8.3558067849862097E-2</v>
      </c>
      <c r="P19" s="33">
        <v>9.8854810201844973E-2</v>
      </c>
      <c r="Q19" s="41"/>
      <c r="R19" s="57">
        <f t="shared" si="0"/>
        <v>27.800976095102762</v>
      </c>
      <c r="S19" s="57">
        <f t="shared" si="1"/>
        <v>19.162650226901707</v>
      </c>
      <c r="T19" s="57">
        <f t="shared" si="2"/>
        <v>22.61798057418213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6631.6847431162614</v>
      </c>
      <c r="F20" s="55">
        <v>6416.9954059898209</v>
      </c>
      <c r="G20" s="56">
        <v>13048.680149106083</v>
      </c>
      <c r="H20" s="55">
        <v>140</v>
      </c>
      <c r="I20" s="55">
        <v>200</v>
      </c>
      <c r="J20" s="56">
        <v>340</v>
      </c>
      <c r="K20" s="55">
        <v>63</v>
      </c>
      <c r="L20" s="55">
        <v>100</v>
      </c>
      <c r="M20" s="56">
        <v>163</v>
      </c>
      <c r="N20" s="32">
        <v>0.14459455658285936</v>
      </c>
      <c r="O20" s="32">
        <v>9.4367579499850307E-2</v>
      </c>
      <c r="P20" s="33">
        <v>0.11459882095399848</v>
      </c>
      <c r="Q20" s="41"/>
      <c r="R20" s="57">
        <f t="shared" si="0"/>
        <v>32.668397749341189</v>
      </c>
      <c r="S20" s="57">
        <f t="shared" si="1"/>
        <v>21.389984686632737</v>
      </c>
      <c r="T20" s="57">
        <f t="shared" si="2"/>
        <v>25.941710037984262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6131.0445695402213</v>
      </c>
      <c r="F21" s="55">
        <v>6541.363754458238</v>
      </c>
      <c r="G21" s="56">
        <v>12672.408323998459</v>
      </c>
      <c r="H21" s="55">
        <v>140</v>
      </c>
      <c r="I21" s="55">
        <v>199</v>
      </c>
      <c r="J21" s="56">
        <v>339</v>
      </c>
      <c r="K21" s="55">
        <v>80</v>
      </c>
      <c r="L21" s="55">
        <v>100</v>
      </c>
      <c r="M21" s="56">
        <v>180</v>
      </c>
      <c r="N21" s="32">
        <v>0.12242501137260825</v>
      </c>
      <c r="O21" s="32">
        <v>9.6503064948339407E-2</v>
      </c>
      <c r="P21" s="33">
        <v>0.10751720902055301</v>
      </c>
      <c r="Q21" s="41"/>
      <c r="R21" s="57">
        <f t="shared" si="0"/>
        <v>27.868384407001006</v>
      </c>
      <c r="S21" s="57">
        <f t="shared" si="1"/>
        <v>21.87747075069645</v>
      </c>
      <c r="T21" s="57">
        <f t="shared" si="2"/>
        <v>24.416971722540385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5829.5217236767348</v>
      </c>
      <c r="F22" s="55">
        <v>6418.5828029549857</v>
      </c>
      <c r="G22" s="56">
        <v>12248.10452663172</v>
      </c>
      <c r="H22" s="55">
        <v>140</v>
      </c>
      <c r="I22" s="55">
        <v>183</v>
      </c>
      <c r="J22" s="56">
        <v>323</v>
      </c>
      <c r="K22" s="55">
        <v>80</v>
      </c>
      <c r="L22" s="55">
        <v>100</v>
      </c>
      <c r="M22" s="56">
        <v>180</v>
      </c>
      <c r="N22" s="32">
        <v>0.11640418777309774</v>
      </c>
      <c r="O22" s="32">
        <v>9.9778988977661132E-2</v>
      </c>
      <c r="P22" s="33">
        <v>0.10705636429822844</v>
      </c>
      <c r="Q22" s="41"/>
      <c r="R22" s="57">
        <f t="shared" si="0"/>
        <v>26.49782601671243</v>
      </c>
      <c r="S22" s="57">
        <f t="shared" si="1"/>
        <v>22.680504604081221</v>
      </c>
      <c r="T22" s="57">
        <f t="shared" si="2"/>
        <v>24.350108402846359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5212.2726520162705</v>
      </c>
      <c r="F23" s="55">
        <v>5660.08040293665</v>
      </c>
      <c r="G23" s="56">
        <v>10872.353054952921</v>
      </c>
      <c r="H23" s="55">
        <v>140</v>
      </c>
      <c r="I23" s="55">
        <v>180</v>
      </c>
      <c r="J23" s="56">
        <v>320</v>
      </c>
      <c r="K23" s="55">
        <v>80</v>
      </c>
      <c r="L23" s="55">
        <v>100</v>
      </c>
      <c r="M23" s="56">
        <v>180</v>
      </c>
      <c r="N23" s="32">
        <v>0.10407892675751339</v>
      </c>
      <c r="O23" s="32">
        <v>8.8883172156668494E-2</v>
      </c>
      <c r="P23" s="33">
        <v>9.5572723760134676E-2</v>
      </c>
      <c r="Q23" s="41"/>
      <c r="R23" s="57">
        <f t="shared" si="0"/>
        <v>23.692148418255776</v>
      </c>
      <c r="S23" s="57">
        <f t="shared" si="1"/>
        <v>20.214572867630892</v>
      </c>
      <c r="T23" s="57">
        <f t="shared" si="2"/>
        <v>21.744706109905842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5075.5781676565075</v>
      </c>
      <c r="F24" s="55">
        <v>5370.003518970515</v>
      </c>
      <c r="G24" s="56">
        <v>10445.581686627022</v>
      </c>
      <c r="H24" s="55">
        <v>140</v>
      </c>
      <c r="I24" s="55">
        <v>165</v>
      </c>
      <c r="J24" s="56">
        <v>305</v>
      </c>
      <c r="K24" s="55">
        <v>80</v>
      </c>
      <c r="L24" s="55">
        <v>100</v>
      </c>
      <c r="M24" s="56">
        <v>180</v>
      </c>
      <c r="N24" s="32">
        <v>0.10134940430624016</v>
      </c>
      <c r="O24" s="32">
        <v>8.8848502961126979E-2</v>
      </c>
      <c r="P24" s="33">
        <v>9.451304457679173E-2</v>
      </c>
      <c r="Q24" s="41"/>
      <c r="R24" s="57">
        <f t="shared" si="0"/>
        <v>23.070809852984127</v>
      </c>
      <c r="S24" s="57">
        <f t="shared" si="1"/>
        <v>20.264164222530244</v>
      </c>
      <c r="T24" s="57">
        <f t="shared" si="2"/>
        <v>21.537281828096951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4760.6995628606619</v>
      </c>
      <c r="F25" s="55">
        <v>5383.7178202109035</v>
      </c>
      <c r="G25" s="56">
        <v>10144.417383071566</v>
      </c>
      <c r="H25" s="55">
        <v>140</v>
      </c>
      <c r="I25" s="55">
        <v>160</v>
      </c>
      <c r="J25" s="56">
        <v>300</v>
      </c>
      <c r="K25" s="55">
        <v>80</v>
      </c>
      <c r="L25" s="55">
        <v>100</v>
      </c>
      <c r="M25" s="56">
        <v>180</v>
      </c>
      <c r="N25" s="32">
        <v>9.5061892229645811E-2</v>
      </c>
      <c r="O25" s="32">
        <v>9.0696054922690422E-2</v>
      </c>
      <c r="P25" s="33">
        <v>9.2693872286838147E-2</v>
      </c>
      <c r="Q25" s="41"/>
      <c r="R25" s="57">
        <f t="shared" si="0"/>
        <v>21.639543467548464</v>
      </c>
      <c r="S25" s="57">
        <f t="shared" si="1"/>
        <v>20.706607000811168</v>
      </c>
      <c r="T25" s="57">
        <f t="shared" si="2"/>
        <v>21.134202881399098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4376.0234122871261</v>
      </c>
      <c r="F26" s="55">
        <v>5329.5289643385804</v>
      </c>
      <c r="G26" s="56">
        <v>9705.5523766257065</v>
      </c>
      <c r="H26" s="55">
        <v>140</v>
      </c>
      <c r="I26" s="55">
        <v>160</v>
      </c>
      <c r="J26" s="56">
        <v>300</v>
      </c>
      <c r="K26" s="55">
        <v>80</v>
      </c>
      <c r="L26" s="55">
        <v>100</v>
      </c>
      <c r="M26" s="56">
        <v>180</v>
      </c>
      <c r="N26" s="32">
        <v>8.7380659191036866E-2</v>
      </c>
      <c r="O26" s="32">
        <v>8.9783169884410041E-2</v>
      </c>
      <c r="P26" s="33">
        <v>8.8683775371214427E-2</v>
      </c>
      <c r="Q26" s="41"/>
      <c r="R26" s="57">
        <f t="shared" si="0"/>
        <v>19.891015510396027</v>
      </c>
      <c r="S26" s="57">
        <f t="shared" si="1"/>
        <v>20.498188324379157</v>
      </c>
      <c r="T26" s="57">
        <f t="shared" si="2"/>
        <v>20.219900784636888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4616.248449272106</v>
      </c>
      <c r="F27" s="55">
        <v>2878.6910101785115</v>
      </c>
      <c r="G27" s="56">
        <v>7494.9394594506175</v>
      </c>
      <c r="H27" s="55">
        <v>153</v>
      </c>
      <c r="I27" s="55">
        <v>160</v>
      </c>
      <c r="J27" s="56">
        <v>313</v>
      </c>
      <c r="K27" s="55">
        <v>80</v>
      </c>
      <c r="L27" s="55">
        <v>96</v>
      </c>
      <c r="M27" s="56">
        <v>176</v>
      </c>
      <c r="N27" s="32">
        <v>8.7283475443807781E-2</v>
      </c>
      <c r="O27" s="32">
        <v>4.9319678765393907E-2</v>
      </c>
      <c r="P27" s="33">
        <v>6.7366609076819378E-2</v>
      </c>
      <c r="Q27" s="41"/>
      <c r="R27" s="57">
        <f t="shared" si="0"/>
        <v>19.812225104172128</v>
      </c>
      <c r="S27" s="57">
        <f t="shared" si="1"/>
        <v>11.244886758509811</v>
      </c>
      <c r="T27" s="57">
        <f t="shared" si="2"/>
        <v>15.327074559203718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1166.9340917156476</v>
      </c>
      <c r="F28" s="55">
        <v>715.20832766994886</v>
      </c>
      <c r="G28" s="56">
        <v>1882.1424193855964</v>
      </c>
      <c r="H28" s="55">
        <v>120</v>
      </c>
      <c r="I28" s="55">
        <v>120</v>
      </c>
      <c r="J28" s="56">
        <v>240</v>
      </c>
      <c r="K28" s="55">
        <v>0</v>
      </c>
      <c r="L28" s="55">
        <v>0</v>
      </c>
      <c r="M28" s="56">
        <v>0</v>
      </c>
      <c r="N28" s="32">
        <v>4.502060539026418E-2</v>
      </c>
      <c r="O28" s="32">
        <v>2.7592913876155433E-2</v>
      </c>
      <c r="P28" s="33">
        <v>3.6306759633209805E-2</v>
      </c>
      <c r="Q28" s="41"/>
      <c r="R28" s="57">
        <f t="shared" si="0"/>
        <v>9.7244507642970639</v>
      </c>
      <c r="S28" s="57">
        <f t="shared" si="1"/>
        <v>5.9600693972495735</v>
      </c>
      <c r="T28" s="57">
        <f t="shared" si="2"/>
        <v>7.8422600807733183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1002.4070208486219</v>
      </c>
      <c r="F29" s="55">
        <v>705.0772035252968</v>
      </c>
      <c r="G29" s="56">
        <v>1707.4842243739186</v>
      </c>
      <c r="H29" s="55">
        <v>120</v>
      </c>
      <c r="I29" s="55">
        <v>107</v>
      </c>
      <c r="J29" s="56">
        <v>227</v>
      </c>
      <c r="K29" s="55">
        <v>0</v>
      </c>
      <c r="L29" s="55">
        <v>0</v>
      </c>
      <c r="M29" s="56">
        <v>0</v>
      </c>
      <c r="N29" s="32">
        <v>3.8673110372246217E-2</v>
      </c>
      <c r="O29" s="32">
        <v>3.0506974884272099E-2</v>
      </c>
      <c r="P29" s="33">
        <v>3.4823874701703346E-2</v>
      </c>
      <c r="Q29" s="41"/>
      <c r="R29" s="57">
        <f t="shared" si="0"/>
        <v>8.3533918404051821</v>
      </c>
      <c r="S29" s="57">
        <f t="shared" si="1"/>
        <v>6.5895065750027735</v>
      </c>
      <c r="T29" s="57">
        <f t="shared" si="2"/>
        <v>7.521956935567923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976.40378000558132</v>
      </c>
      <c r="F30" s="55">
        <v>690.29801457643111</v>
      </c>
      <c r="G30" s="56">
        <v>1666.7017945820126</v>
      </c>
      <c r="H30" s="55">
        <v>120</v>
      </c>
      <c r="I30" s="55">
        <v>100</v>
      </c>
      <c r="J30" s="56">
        <v>220</v>
      </c>
      <c r="K30" s="55">
        <v>0</v>
      </c>
      <c r="L30" s="55">
        <v>0</v>
      </c>
      <c r="M30" s="56">
        <v>0</v>
      </c>
      <c r="N30" s="32">
        <v>3.7669898919968414E-2</v>
      </c>
      <c r="O30" s="32">
        <v>3.1958241415575517E-2</v>
      </c>
      <c r="P30" s="33">
        <v>3.5073690963426191E-2</v>
      </c>
      <c r="Q30" s="41"/>
      <c r="R30" s="57">
        <f t="shared" si="0"/>
        <v>8.1366981667131775</v>
      </c>
      <c r="S30" s="57">
        <f t="shared" si="1"/>
        <v>6.9029801457643112</v>
      </c>
      <c r="T30" s="57">
        <f t="shared" si="2"/>
        <v>7.5759172481000574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889.93615622735956</v>
      </c>
      <c r="F31" s="55">
        <v>664.44523188006053</v>
      </c>
      <c r="G31" s="56">
        <v>1554.3813881074202</v>
      </c>
      <c r="H31" s="55">
        <v>120</v>
      </c>
      <c r="I31" s="55">
        <v>100</v>
      </c>
      <c r="J31" s="56">
        <v>220</v>
      </c>
      <c r="K31" s="55">
        <v>0</v>
      </c>
      <c r="L31" s="55">
        <v>0</v>
      </c>
      <c r="M31" s="56">
        <v>0</v>
      </c>
      <c r="N31" s="32">
        <v>3.433395664457406E-2</v>
      </c>
      <c r="O31" s="32">
        <v>3.0761353327780579E-2</v>
      </c>
      <c r="P31" s="33">
        <v>3.2710046046031567E-2</v>
      </c>
      <c r="Q31" s="41"/>
      <c r="R31" s="57">
        <f t="shared" si="0"/>
        <v>7.416134635227996</v>
      </c>
      <c r="S31" s="57">
        <f t="shared" si="1"/>
        <v>6.6444523188006057</v>
      </c>
      <c r="T31" s="57">
        <f t="shared" si="2"/>
        <v>7.0653699459428188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770.11197536996542</v>
      </c>
      <c r="F32" s="55">
        <v>614.46279383977117</v>
      </c>
      <c r="G32" s="56">
        <v>1384.5747692097366</v>
      </c>
      <c r="H32" s="55">
        <v>120</v>
      </c>
      <c r="I32" s="55">
        <v>100</v>
      </c>
      <c r="J32" s="56">
        <v>220</v>
      </c>
      <c r="K32" s="55">
        <v>0</v>
      </c>
      <c r="L32" s="55">
        <v>0</v>
      </c>
      <c r="M32" s="56">
        <v>0</v>
      </c>
      <c r="N32" s="32">
        <v>2.9711110160878296E-2</v>
      </c>
      <c r="O32" s="32">
        <v>2.8447351566656072E-2</v>
      </c>
      <c r="P32" s="33">
        <v>2.913667443623183E-2</v>
      </c>
      <c r="Q32" s="41"/>
      <c r="R32" s="57">
        <f t="shared" si="0"/>
        <v>6.4175997947497114</v>
      </c>
      <c r="S32" s="57">
        <f t="shared" si="1"/>
        <v>6.1446279383977114</v>
      </c>
      <c r="T32" s="57">
        <f t="shared" si="2"/>
        <v>6.2935216782260754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581.12377603926484</v>
      </c>
      <c r="F33" s="55">
        <v>523.79001702904861</v>
      </c>
      <c r="G33" s="56">
        <v>1104.9137930683135</v>
      </c>
      <c r="H33" s="55">
        <v>123</v>
      </c>
      <c r="I33" s="55">
        <v>100</v>
      </c>
      <c r="J33" s="56">
        <v>223</v>
      </c>
      <c r="K33" s="55">
        <v>0</v>
      </c>
      <c r="L33" s="55">
        <v>0</v>
      </c>
      <c r="M33" s="56">
        <v>0</v>
      </c>
      <c r="N33" s="32">
        <v>2.1873071967753118E-2</v>
      </c>
      <c r="O33" s="32">
        <v>2.4249537825418919E-2</v>
      </c>
      <c r="P33" s="33">
        <v>2.2938751724553924E-2</v>
      </c>
      <c r="Q33" s="41"/>
      <c r="R33" s="57">
        <f t="shared" si="0"/>
        <v>4.7245835450346734</v>
      </c>
      <c r="S33" s="57">
        <f t="shared" si="1"/>
        <v>5.2379001702904864</v>
      </c>
      <c r="T33" s="57">
        <f t="shared" si="2"/>
        <v>4.9547703725036474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350.45019089729334</v>
      </c>
      <c r="F34" s="55">
        <v>226.11111585778656</v>
      </c>
      <c r="G34" s="56">
        <v>576.56130675507984</v>
      </c>
      <c r="H34" s="55">
        <v>135</v>
      </c>
      <c r="I34" s="55">
        <v>100</v>
      </c>
      <c r="J34" s="56">
        <v>235</v>
      </c>
      <c r="K34" s="55">
        <v>0</v>
      </c>
      <c r="L34" s="55">
        <v>0</v>
      </c>
      <c r="M34" s="56">
        <v>0</v>
      </c>
      <c r="N34" s="32">
        <v>1.2018182129536809E-2</v>
      </c>
      <c r="O34" s="32">
        <v>1.0468107215638267E-2</v>
      </c>
      <c r="P34" s="33">
        <v>1.1358575783197003E-2</v>
      </c>
      <c r="Q34" s="41"/>
      <c r="R34" s="57">
        <f t="shared" si="0"/>
        <v>2.5959273399799505</v>
      </c>
      <c r="S34" s="57">
        <f t="shared" si="1"/>
        <v>2.2611111585778656</v>
      </c>
      <c r="T34" s="57">
        <f t="shared" si="2"/>
        <v>2.4534523691705523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160.22516136128769</v>
      </c>
      <c r="F35" s="55">
        <v>152.31388421109418</v>
      </c>
      <c r="G35" s="56">
        <v>312.53904557238184</v>
      </c>
      <c r="H35" s="55">
        <v>140</v>
      </c>
      <c r="I35" s="55">
        <v>100</v>
      </c>
      <c r="J35" s="56">
        <v>240</v>
      </c>
      <c r="K35" s="55">
        <v>0</v>
      </c>
      <c r="L35" s="55">
        <v>0</v>
      </c>
      <c r="M35" s="56">
        <v>0</v>
      </c>
      <c r="N35" s="32">
        <v>5.2984511032171857E-3</v>
      </c>
      <c r="O35" s="32">
        <v>7.0515687134765819E-3</v>
      </c>
      <c r="P35" s="33">
        <v>6.0289167741586006E-3</v>
      </c>
      <c r="Q35" s="41"/>
      <c r="R35" s="57">
        <f t="shared" si="0"/>
        <v>1.144465438294912</v>
      </c>
      <c r="S35" s="57">
        <f t="shared" si="1"/>
        <v>1.5231388421109417</v>
      </c>
      <c r="T35" s="57">
        <f t="shared" si="2"/>
        <v>1.3022460232182576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38.275088268232501</v>
      </c>
      <c r="F36" s="60">
        <v>30.000000000441201</v>
      </c>
      <c r="G36" s="61">
        <v>68.275088268673699</v>
      </c>
      <c r="H36" s="60">
        <v>139</v>
      </c>
      <c r="I36" s="60">
        <v>134</v>
      </c>
      <c r="J36" s="61">
        <v>273</v>
      </c>
      <c r="K36" s="60">
        <v>0</v>
      </c>
      <c r="L36" s="60">
        <v>0</v>
      </c>
      <c r="M36" s="61">
        <v>0</v>
      </c>
      <c r="N36" s="34">
        <v>1.2748164224697742E-3</v>
      </c>
      <c r="O36" s="34">
        <v>1.0364842454547126E-3</v>
      </c>
      <c r="P36" s="35">
        <v>1.1578328630557878E-3</v>
      </c>
      <c r="Q36" s="41"/>
      <c r="R36" s="57">
        <f t="shared" si="0"/>
        <v>0.27536034725347125</v>
      </c>
      <c r="S36" s="57">
        <f t="shared" si="1"/>
        <v>0.22388059701821791</v>
      </c>
      <c r="T36" s="57">
        <f t="shared" si="2"/>
        <v>0.2500918984200502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1921.5970994984143</v>
      </c>
      <c r="F37" s="55">
        <v>1488.3118638200613</v>
      </c>
      <c r="G37" s="64">
        <v>3409.9089633184758</v>
      </c>
      <c r="H37" s="63">
        <v>43</v>
      </c>
      <c r="I37" s="63">
        <v>40</v>
      </c>
      <c r="J37" s="64">
        <v>83</v>
      </c>
      <c r="K37" s="63">
        <v>40</v>
      </c>
      <c r="L37" s="63">
        <v>40</v>
      </c>
      <c r="M37" s="64">
        <v>80</v>
      </c>
      <c r="N37" s="30">
        <v>0.10004149830791412</v>
      </c>
      <c r="O37" s="30">
        <v>8.0189216800649846E-2</v>
      </c>
      <c r="P37" s="31">
        <v>9.0285664142090549E-2</v>
      </c>
      <c r="Q37" s="41"/>
      <c r="R37" s="57">
        <f t="shared" si="0"/>
        <v>23.151772283113427</v>
      </c>
      <c r="S37" s="57">
        <f t="shared" si="1"/>
        <v>18.603898297750767</v>
      </c>
      <c r="T37" s="57">
        <f t="shared" si="2"/>
        <v>20.919686891524393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1834.9884008498304</v>
      </c>
      <c r="F38" s="55">
        <v>1503.108834553675</v>
      </c>
      <c r="G38" s="56">
        <v>3338.0972354035057</v>
      </c>
      <c r="H38" s="55">
        <v>59</v>
      </c>
      <c r="I38" s="55">
        <v>40</v>
      </c>
      <c r="J38" s="56">
        <v>99</v>
      </c>
      <c r="K38" s="55">
        <v>40</v>
      </c>
      <c r="L38" s="55">
        <v>40</v>
      </c>
      <c r="M38" s="56">
        <v>80</v>
      </c>
      <c r="N38" s="32">
        <v>8.0964895907599296E-2</v>
      </c>
      <c r="O38" s="32">
        <v>8.0986467378969557E-2</v>
      </c>
      <c r="P38" s="33">
        <v>8.0974607883842073E-2</v>
      </c>
      <c r="Q38" s="41"/>
      <c r="R38" s="57">
        <f t="shared" si="0"/>
        <v>18.53523637222051</v>
      </c>
      <c r="S38" s="57">
        <f t="shared" si="1"/>
        <v>18.788860431920938</v>
      </c>
      <c r="T38" s="57">
        <f t="shared" si="2"/>
        <v>18.648587907282156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1758.5137894894351</v>
      </c>
      <c r="F39" s="55">
        <v>1483.9408847770919</v>
      </c>
      <c r="G39" s="56">
        <v>3242.454674266527</v>
      </c>
      <c r="H39" s="55">
        <v>60</v>
      </c>
      <c r="I39" s="55">
        <v>40</v>
      </c>
      <c r="J39" s="56">
        <v>100</v>
      </c>
      <c r="K39" s="55">
        <v>40</v>
      </c>
      <c r="L39" s="55">
        <v>40</v>
      </c>
      <c r="M39" s="56">
        <v>80</v>
      </c>
      <c r="N39" s="32">
        <v>7.68581201699928E-2</v>
      </c>
      <c r="O39" s="32">
        <v>7.995371146428297E-2</v>
      </c>
      <c r="P39" s="33">
        <v>7.824456260295673E-2</v>
      </c>
      <c r="Q39" s="41"/>
      <c r="R39" s="57">
        <f t="shared" si="0"/>
        <v>17.585137894894352</v>
      </c>
      <c r="S39" s="57">
        <f t="shared" si="1"/>
        <v>18.54926105971365</v>
      </c>
      <c r="T39" s="57">
        <f t="shared" si="2"/>
        <v>18.013637079258483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1712.932543690516</v>
      </c>
      <c r="F40" s="55">
        <v>1445.8388133366595</v>
      </c>
      <c r="G40" s="56">
        <v>3158.7713570271753</v>
      </c>
      <c r="H40" s="55">
        <v>60</v>
      </c>
      <c r="I40" s="55">
        <v>40</v>
      </c>
      <c r="J40" s="56">
        <v>100</v>
      </c>
      <c r="K40" s="55">
        <v>43</v>
      </c>
      <c r="L40" s="55">
        <v>40</v>
      </c>
      <c r="M40" s="56">
        <v>83</v>
      </c>
      <c r="N40" s="32">
        <v>7.2508150342470198E-2</v>
      </c>
      <c r="O40" s="32">
        <v>7.7900798132363128E-2</v>
      </c>
      <c r="P40" s="33">
        <v>7.4880792647145256E-2</v>
      </c>
      <c r="Q40" s="41"/>
      <c r="R40" s="57">
        <f t="shared" si="0"/>
        <v>16.63041304553899</v>
      </c>
      <c r="S40" s="57">
        <f t="shared" si="1"/>
        <v>18.072985166708243</v>
      </c>
      <c r="T40" s="57">
        <f t="shared" si="2"/>
        <v>17.261045666815164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1682.2362268724019</v>
      </c>
      <c r="F41" s="55">
        <v>1433.8302222688258</v>
      </c>
      <c r="G41" s="56">
        <v>3116.0664491412276</v>
      </c>
      <c r="H41" s="55">
        <v>60</v>
      </c>
      <c r="I41" s="55">
        <v>40</v>
      </c>
      <c r="J41" s="56">
        <v>100</v>
      </c>
      <c r="K41" s="55">
        <v>60</v>
      </c>
      <c r="L41" s="55">
        <v>40</v>
      </c>
      <c r="M41" s="56">
        <v>100</v>
      </c>
      <c r="N41" s="32">
        <v>6.0425151827313284E-2</v>
      </c>
      <c r="O41" s="32">
        <v>7.7253783527415187E-2</v>
      </c>
      <c r="P41" s="33">
        <v>6.7156604507354042E-2</v>
      </c>
      <c r="Q41" s="41"/>
      <c r="R41" s="57">
        <f t="shared" si="0"/>
        <v>14.018635223936682</v>
      </c>
      <c r="S41" s="57">
        <f t="shared" si="1"/>
        <v>17.922877778360323</v>
      </c>
      <c r="T41" s="57">
        <f t="shared" si="2"/>
        <v>15.580332245706138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1289.4087463632693</v>
      </c>
      <c r="F42" s="55">
        <v>973.28717287800282</v>
      </c>
      <c r="G42" s="56">
        <v>2262.6959192412723</v>
      </c>
      <c r="H42" s="55">
        <v>0</v>
      </c>
      <c r="I42" s="55">
        <v>0</v>
      </c>
      <c r="J42" s="56">
        <v>0</v>
      </c>
      <c r="K42" s="55">
        <v>60</v>
      </c>
      <c r="L42" s="55">
        <v>40</v>
      </c>
      <c r="M42" s="56">
        <v>100</v>
      </c>
      <c r="N42" s="32">
        <v>8.6653813599682078E-2</v>
      </c>
      <c r="O42" s="32">
        <v>9.8113626298185763E-2</v>
      </c>
      <c r="P42" s="33">
        <v>9.1237738679083566E-2</v>
      </c>
      <c r="Q42" s="41"/>
      <c r="R42" s="57">
        <f t="shared" si="0"/>
        <v>21.490145772721156</v>
      </c>
      <c r="S42" s="57">
        <f t="shared" si="1"/>
        <v>24.332179321950072</v>
      </c>
      <c r="T42" s="57">
        <f t="shared" si="2"/>
        <v>22.626959192412723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1168.8863060288813</v>
      </c>
      <c r="F43" s="55">
        <v>1007.8970667861994</v>
      </c>
      <c r="G43" s="56">
        <v>2176.7833728150808</v>
      </c>
      <c r="H43" s="55">
        <v>0</v>
      </c>
      <c r="I43" s="55">
        <v>0</v>
      </c>
      <c r="J43" s="56">
        <v>0</v>
      </c>
      <c r="K43" s="55">
        <v>60</v>
      </c>
      <c r="L43" s="55">
        <v>40</v>
      </c>
      <c r="M43" s="56">
        <v>100</v>
      </c>
      <c r="N43" s="32">
        <v>7.855418723312374E-2</v>
      </c>
      <c r="O43" s="32">
        <v>0.1016025268937701</v>
      </c>
      <c r="P43" s="33">
        <v>8.7773523097382289E-2</v>
      </c>
      <c r="Q43" s="41"/>
      <c r="R43" s="57">
        <f t="shared" si="0"/>
        <v>19.481438433814688</v>
      </c>
      <c r="S43" s="57">
        <f t="shared" si="1"/>
        <v>25.197426669654984</v>
      </c>
      <c r="T43" s="57">
        <f t="shared" si="2"/>
        <v>21.767833728150809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1102.6232964194774</v>
      </c>
      <c r="F44" s="55">
        <v>991.15682678336441</v>
      </c>
      <c r="G44" s="56">
        <v>2093.7801232028419</v>
      </c>
      <c r="H44" s="55">
        <v>0</v>
      </c>
      <c r="I44" s="55">
        <v>0</v>
      </c>
      <c r="J44" s="56">
        <v>0</v>
      </c>
      <c r="K44" s="55">
        <v>60</v>
      </c>
      <c r="L44" s="55">
        <v>40</v>
      </c>
      <c r="M44" s="56">
        <v>100</v>
      </c>
      <c r="N44" s="32">
        <v>7.4101027985179924E-2</v>
      </c>
      <c r="O44" s="32">
        <v>9.9915002699935931E-2</v>
      </c>
      <c r="P44" s="33">
        <v>8.4426617871082341E-2</v>
      </c>
      <c r="Q44" s="41"/>
      <c r="R44" s="57">
        <f t="shared" si="0"/>
        <v>18.377054940324623</v>
      </c>
      <c r="S44" s="57">
        <f t="shared" si="1"/>
        <v>24.77892066958411</v>
      </c>
      <c r="T44" s="57">
        <f t="shared" si="2"/>
        <v>20.93780123202842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1062.9186747630042</v>
      </c>
      <c r="F45" s="55">
        <v>987.39874236842684</v>
      </c>
      <c r="G45" s="56">
        <v>2050.3174171314313</v>
      </c>
      <c r="H45" s="55">
        <v>0</v>
      </c>
      <c r="I45" s="55">
        <v>0</v>
      </c>
      <c r="J45" s="56">
        <v>0</v>
      </c>
      <c r="K45" s="55">
        <v>60</v>
      </c>
      <c r="L45" s="55">
        <v>40</v>
      </c>
      <c r="M45" s="56">
        <v>100</v>
      </c>
      <c r="N45" s="32">
        <v>7.1432706637298671E-2</v>
      </c>
      <c r="O45" s="32">
        <v>9.9536163545204323E-2</v>
      </c>
      <c r="P45" s="33">
        <v>8.2674089400460934E-2</v>
      </c>
      <c r="Q45" s="41"/>
      <c r="R45" s="57">
        <f t="shared" si="0"/>
        <v>17.715311246050071</v>
      </c>
      <c r="S45" s="57">
        <f t="shared" si="1"/>
        <v>24.68496855921067</v>
      </c>
      <c r="T45" s="57">
        <f t="shared" si="2"/>
        <v>20.503174171314313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1058.16233524938</v>
      </c>
      <c r="F46" s="55">
        <v>992.39993345343237</v>
      </c>
      <c r="G46" s="56">
        <v>2050.5622687028126</v>
      </c>
      <c r="H46" s="55">
        <v>0</v>
      </c>
      <c r="I46" s="55">
        <v>0</v>
      </c>
      <c r="J46" s="56">
        <v>0</v>
      </c>
      <c r="K46" s="55">
        <v>60</v>
      </c>
      <c r="L46" s="55">
        <v>40</v>
      </c>
      <c r="M46" s="56">
        <v>100</v>
      </c>
      <c r="N46" s="32">
        <v>7.1113060164608874E-2</v>
      </c>
      <c r="O46" s="32">
        <v>0.10004031587232182</v>
      </c>
      <c r="P46" s="33">
        <v>8.2683962447694062E-2</v>
      </c>
      <c r="Q46" s="41"/>
      <c r="R46" s="57">
        <f t="shared" si="0"/>
        <v>17.636038920823001</v>
      </c>
      <c r="S46" s="57">
        <f t="shared" si="1"/>
        <v>24.809998336335809</v>
      </c>
      <c r="T46" s="57">
        <f t="shared" si="2"/>
        <v>20.505622687028126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987.55494369560597</v>
      </c>
      <c r="F47" s="55">
        <v>991.4575731209751</v>
      </c>
      <c r="G47" s="56">
        <v>1979.012516816581</v>
      </c>
      <c r="H47" s="55">
        <v>0</v>
      </c>
      <c r="I47" s="55">
        <v>0</v>
      </c>
      <c r="J47" s="56">
        <v>0</v>
      </c>
      <c r="K47" s="55">
        <v>60</v>
      </c>
      <c r="L47" s="55">
        <v>40</v>
      </c>
      <c r="M47" s="56">
        <v>100</v>
      </c>
      <c r="N47" s="32">
        <v>6.6367939764489653E-2</v>
      </c>
      <c r="O47" s="32">
        <v>9.9945319871066043E-2</v>
      </c>
      <c r="P47" s="33">
        <v>7.9798891807120201E-2</v>
      </c>
      <c r="Q47" s="41"/>
      <c r="R47" s="57">
        <f t="shared" ref="R47:T48" si="3">+E47/(H47+K47)</f>
        <v>16.459249061593432</v>
      </c>
      <c r="S47" s="57">
        <f t="shared" si="3"/>
        <v>24.786439328024379</v>
      </c>
      <c r="T47" s="57">
        <f t="shared" si="3"/>
        <v>19.790125168165808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996.65220634901402</v>
      </c>
      <c r="F48" s="55">
        <v>976.37180436125004</v>
      </c>
      <c r="G48" s="56">
        <v>1973.0240107102641</v>
      </c>
      <c r="H48" s="55">
        <v>0</v>
      </c>
      <c r="I48" s="55">
        <v>0</v>
      </c>
      <c r="J48" s="56">
        <v>0</v>
      </c>
      <c r="K48" s="55">
        <v>60</v>
      </c>
      <c r="L48" s="55">
        <v>40</v>
      </c>
      <c r="M48" s="56">
        <v>100</v>
      </c>
      <c r="N48" s="32">
        <v>6.6979314942810078E-2</v>
      </c>
      <c r="O48" s="32">
        <v>9.842457705254537E-2</v>
      </c>
      <c r="P48" s="33">
        <v>7.9557419786704192E-2</v>
      </c>
      <c r="Q48" s="41"/>
      <c r="R48" s="57">
        <f t="shared" si="3"/>
        <v>16.6108701058169</v>
      </c>
      <c r="S48" s="57">
        <f t="shared" si="3"/>
        <v>24.409295109031252</v>
      </c>
      <c r="T48" s="57">
        <f t="shared" si="3"/>
        <v>19.730240107102642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932.09821740012717</v>
      </c>
      <c r="F49" s="55">
        <v>928.6880590434173</v>
      </c>
      <c r="G49" s="56">
        <v>1860.7862764435445</v>
      </c>
      <c r="H49" s="55">
        <v>0</v>
      </c>
      <c r="I49" s="55">
        <v>0</v>
      </c>
      <c r="J49" s="56">
        <v>0</v>
      </c>
      <c r="K49" s="55">
        <v>60</v>
      </c>
      <c r="L49" s="55">
        <v>40</v>
      </c>
      <c r="M49" s="56">
        <v>100</v>
      </c>
      <c r="N49" s="32">
        <v>6.264100923387951E-2</v>
      </c>
      <c r="O49" s="32">
        <v>9.3617747887441261E-2</v>
      </c>
      <c r="P49" s="33">
        <v>7.5031704695304208E-2</v>
      </c>
      <c r="Q49" s="41"/>
      <c r="R49" s="57">
        <f t="shared" si="0"/>
        <v>15.53497029000212</v>
      </c>
      <c r="S49" s="57">
        <f t="shared" si="1"/>
        <v>23.217201476085432</v>
      </c>
      <c r="T49" s="57">
        <f t="shared" si="2"/>
        <v>18.607862764435446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901.81120406333753</v>
      </c>
      <c r="F50" s="55">
        <v>898.68847025438151</v>
      </c>
      <c r="G50" s="56">
        <v>1800.4996743177189</v>
      </c>
      <c r="H50" s="55">
        <v>0</v>
      </c>
      <c r="I50" s="55">
        <v>0</v>
      </c>
      <c r="J50" s="56">
        <v>0</v>
      </c>
      <c r="K50" s="55">
        <v>60</v>
      </c>
      <c r="L50" s="55">
        <v>40</v>
      </c>
      <c r="M50" s="56">
        <v>100</v>
      </c>
      <c r="N50" s="32">
        <v>6.060559167092322E-2</v>
      </c>
      <c r="O50" s="32">
        <v>9.0593595791772327E-2</v>
      </c>
      <c r="P50" s="33">
        <v>7.2600793319262863E-2</v>
      </c>
      <c r="Q50" s="41"/>
      <c r="R50" s="57">
        <f t="shared" si="0"/>
        <v>15.030186734388959</v>
      </c>
      <c r="S50" s="57">
        <f t="shared" si="1"/>
        <v>22.467211756359539</v>
      </c>
      <c r="T50" s="57">
        <f t="shared" si="2"/>
        <v>18.004996743177188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772.05753649533244</v>
      </c>
      <c r="F51" s="55">
        <v>871.26973022692857</v>
      </c>
      <c r="G51" s="56">
        <v>1643.3272667222609</v>
      </c>
      <c r="H51" s="55">
        <v>0</v>
      </c>
      <c r="I51" s="55">
        <v>0</v>
      </c>
      <c r="J51" s="56">
        <v>0</v>
      </c>
      <c r="K51" s="55">
        <v>60</v>
      </c>
      <c r="L51" s="55">
        <v>42</v>
      </c>
      <c r="M51" s="56">
        <v>102</v>
      </c>
      <c r="N51" s="32">
        <v>5.1885587130062666E-2</v>
      </c>
      <c r="O51" s="32">
        <v>8.3647247525626786E-2</v>
      </c>
      <c r="P51" s="33">
        <v>6.4963917881177294E-2</v>
      </c>
      <c r="Q51" s="41"/>
      <c r="R51" s="57">
        <f t="shared" si="0"/>
        <v>12.86762560825554</v>
      </c>
      <c r="S51" s="57">
        <f t="shared" si="1"/>
        <v>20.744517386355444</v>
      </c>
      <c r="T51" s="57">
        <f t="shared" si="2"/>
        <v>16.111051634531968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770.77472676013849</v>
      </c>
      <c r="F52" s="55">
        <v>863.2700594897085</v>
      </c>
      <c r="G52" s="56">
        <v>1634.044786249847</v>
      </c>
      <c r="H52" s="55">
        <v>0</v>
      </c>
      <c r="I52" s="55">
        <v>0</v>
      </c>
      <c r="J52" s="56">
        <v>0</v>
      </c>
      <c r="K52" s="55">
        <v>60</v>
      </c>
      <c r="L52" s="55">
        <v>59</v>
      </c>
      <c r="M52" s="56">
        <v>119</v>
      </c>
      <c r="N52" s="32">
        <v>5.1799376798396406E-2</v>
      </c>
      <c r="O52" s="32">
        <v>5.8998773885299928E-2</v>
      </c>
      <c r="P52" s="33">
        <v>5.5368825774256135E-2</v>
      </c>
      <c r="Q52" s="41"/>
      <c r="R52" s="57">
        <f t="shared" si="0"/>
        <v>12.846245446002309</v>
      </c>
      <c r="S52" s="57">
        <f t="shared" si="1"/>
        <v>14.631695923554382</v>
      </c>
      <c r="T52" s="57">
        <f t="shared" si="2"/>
        <v>13.731468792015521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736.2643713128607</v>
      </c>
      <c r="F53" s="55">
        <v>875.73183502751453</v>
      </c>
      <c r="G53" s="56">
        <v>1611.9962063403752</v>
      </c>
      <c r="H53" s="55">
        <v>0</v>
      </c>
      <c r="I53" s="55">
        <v>0</v>
      </c>
      <c r="J53" s="56">
        <v>0</v>
      </c>
      <c r="K53" s="55">
        <v>61</v>
      </c>
      <c r="L53" s="55">
        <v>40</v>
      </c>
      <c r="M53" s="56">
        <v>101</v>
      </c>
      <c r="N53" s="32">
        <v>4.8668982767904594E-2</v>
      </c>
      <c r="O53" s="32">
        <v>8.8279418853580094E-2</v>
      </c>
      <c r="P53" s="33">
        <v>6.4356284187974094E-2</v>
      </c>
      <c r="Q53" s="41"/>
      <c r="R53" s="57">
        <f t="shared" si="0"/>
        <v>12.06990772644034</v>
      </c>
      <c r="S53" s="57">
        <f t="shared" si="1"/>
        <v>21.893295875687862</v>
      </c>
      <c r="T53" s="57">
        <f t="shared" si="2"/>
        <v>15.960358478617577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718.12090488248464</v>
      </c>
      <c r="F54" s="55">
        <v>782.68528648082793</v>
      </c>
      <c r="G54" s="56">
        <v>1500.8061913633126</v>
      </c>
      <c r="H54" s="55">
        <v>0</v>
      </c>
      <c r="I54" s="55">
        <v>0</v>
      </c>
      <c r="J54" s="56">
        <v>0</v>
      </c>
      <c r="K54" s="55">
        <v>61</v>
      </c>
      <c r="L54" s="55">
        <v>40</v>
      </c>
      <c r="M54" s="56">
        <v>101</v>
      </c>
      <c r="N54" s="32">
        <v>4.7469652623115061E-2</v>
      </c>
      <c r="O54" s="32">
        <v>7.8899726459760885E-2</v>
      </c>
      <c r="P54" s="33">
        <v>5.9917206617826277E-2</v>
      </c>
      <c r="Q54" s="41"/>
      <c r="R54" s="57">
        <f t="shared" si="0"/>
        <v>11.772473850532535</v>
      </c>
      <c r="S54" s="57">
        <f t="shared" si="1"/>
        <v>19.567132162020698</v>
      </c>
      <c r="T54" s="57">
        <f t="shared" si="2"/>
        <v>14.859467241220916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545.65360113604083</v>
      </c>
      <c r="F55" s="55">
        <v>653.19375070745036</v>
      </c>
      <c r="G55" s="56">
        <v>1198.8473518434912</v>
      </c>
      <c r="H55" s="55">
        <v>0</v>
      </c>
      <c r="I55" s="55">
        <v>0</v>
      </c>
      <c r="J55" s="56">
        <v>0</v>
      </c>
      <c r="K55" s="55">
        <v>61</v>
      </c>
      <c r="L55" s="55">
        <v>40</v>
      </c>
      <c r="M55" s="56">
        <v>101</v>
      </c>
      <c r="N55" s="32">
        <v>3.6069116944476523E-2</v>
      </c>
      <c r="O55" s="32">
        <v>6.5846144224541367E-2</v>
      </c>
      <c r="P55" s="33">
        <v>4.786199903559131E-2</v>
      </c>
      <c r="Q55" s="41"/>
      <c r="R55" s="57">
        <f t="shared" si="0"/>
        <v>8.9451410022301783</v>
      </c>
      <c r="S55" s="57">
        <f t="shared" si="1"/>
        <v>16.32984376768626</v>
      </c>
      <c r="T55" s="57">
        <f t="shared" si="2"/>
        <v>11.869775760826645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522.78514783588128</v>
      </c>
      <c r="F56" s="55">
        <v>599.20522388401332</v>
      </c>
      <c r="G56" s="56">
        <v>1121.9903717198945</v>
      </c>
      <c r="H56" s="55">
        <v>0</v>
      </c>
      <c r="I56" s="55">
        <v>0</v>
      </c>
      <c r="J56" s="56">
        <v>0</v>
      </c>
      <c r="K56" s="55">
        <v>63</v>
      </c>
      <c r="L56" s="55">
        <v>40</v>
      </c>
      <c r="M56" s="56">
        <v>103</v>
      </c>
      <c r="N56" s="32">
        <v>3.3460390926515697E-2</v>
      </c>
      <c r="O56" s="32">
        <v>6.0403752407662631E-2</v>
      </c>
      <c r="P56" s="33">
        <v>4.3923832278417417E-2</v>
      </c>
      <c r="Q56" s="41"/>
      <c r="R56" s="57">
        <f t="shared" si="0"/>
        <v>8.2981769497758933</v>
      </c>
      <c r="S56" s="57">
        <f t="shared" si="1"/>
        <v>14.980130597100333</v>
      </c>
      <c r="T56" s="57">
        <f t="shared" si="2"/>
        <v>10.893110405047519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381.36911663554395</v>
      </c>
      <c r="F57" s="55">
        <v>413.333333334146</v>
      </c>
      <c r="G57" s="56">
        <v>794.70244996968995</v>
      </c>
      <c r="H57" s="55">
        <v>0</v>
      </c>
      <c r="I57" s="55">
        <v>0</v>
      </c>
      <c r="J57" s="56">
        <v>0</v>
      </c>
      <c r="K57" s="55">
        <v>79</v>
      </c>
      <c r="L57" s="55">
        <v>40</v>
      </c>
      <c r="M57" s="56">
        <v>119</v>
      </c>
      <c r="N57" s="32">
        <v>1.9465553115329926E-2</v>
      </c>
      <c r="O57" s="32">
        <v>4.1666666666748592E-2</v>
      </c>
      <c r="P57" s="33">
        <v>2.6928112292277376E-2</v>
      </c>
      <c r="Q57" s="41"/>
      <c r="R57" s="57">
        <f t="shared" si="0"/>
        <v>4.8274571726018225</v>
      </c>
      <c r="S57" s="57">
        <f t="shared" si="1"/>
        <v>10.33333333335365</v>
      </c>
      <c r="T57" s="57">
        <f t="shared" si="2"/>
        <v>6.6781718484847898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363.86889670752748</v>
      </c>
      <c r="F58" s="60">
        <v>353.00000000083594</v>
      </c>
      <c r="G58" s="61">
        <v>716.86889670836342</v>
      </c>
      <c r="H58" s="55">
        <v>0</v>
      </c>
      <c r="I58" s="55">
        <v>0</v>
      </c>
      <c r="J58" s="56">
        <v>0</v>
      </c>
      <c r="K58" s="55">
        <v>80</v>
      </c>
      <c r="L58" s="55">
        <v>40</v>
      </c>
      <c r="M58" s="56">
        <v>120</v>
      </c>
      <c r="N58" s="34">
        <v>1.8340166164693927E-2</v>
      </c>
      <c r="O58" s="34">
        <v>3.5584677419439104E-2</v>
      </c>
      <c r="P58" s="35">
        <v>2.4088336582942318E-2</v>
      </c>
      <c r="Q58" s="41"/>
      <c r="R58" s="57">
        <f t="shared" si="0"/>
        <v>4.5483612088440939</v>
      </c>
      <c r="S58" s="57">
        <f t="shared" si="1"/>
        <v>8.8250000000208981</v>
      </c>
      <c r="T58" s="57">
        <f t="shared" si="2"/>
        <v>5.973907472569695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1242.1312411821555</v>
      </c>
      <c r="F59" s="55">
        <v>628.95654685071713</v>
      </c>
      <c r="G59" s="56">
        <v>1871.0877880328726</v>
      </c>
      <c r="H59" s="65">
        <v>0</v>
      </c>
      <c r="I59" s="63">
        <v>0</v>
      </c>
      <c r="J59" s="64">
        <v>0</v>
      </c>
      <c r="K59" s="65">
        <v>40</v>
      </c>
      <c r="L59" s="63">
        <v>40</v>
      </c>
      <c r="M59" s="64">
        <v>80</v>
      </c>
      <c r="N59" s="30">
        <v>0.12521484286110438</v>
      </c>
      <c r="O59" s="30">
        <v>6.3402877706725522E-2</v>
      </c>
      <c r="P59" s="31">
        <v>9.4308860283914955E-2</v>
      </c>
      <c r="Q59" s="41"/>
      <c r="R59" s="57">
        <f t="shared" si="0"/>
        <v>31.053281029553887</v>
      </c>
      <c r="S59" s="57">
        <f t="shared" si="1"/>
        <v>15.723913671267928</v>
      </c>
      <c r="T59" s="57">
        <f t="shared" si="2"/>
        <v>23.388597350410908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1171.2353076805887</v>
      </c>
      <c r="F60" s="55">
        <v>630.0976899133816</v>
      </c>
      <c r="G60" s="56">
        <v>1801.3329975939703</v>
      </c>
      <c r="H60" s="54">
        <v>0</v>
      </c>
      <c r="I60" s="55">
        <v>0</v>
      </c>
      <c r="J60" s="56">
        <v>0</v>
      </c>
      <c r="K60" s="54">
        <v>40</v>
      </c>
      <c r="L60" s="55">
        <v>40</v>
      </c>
      <c r="M60" s="56">
        <v>80</v>
      </c>
      <c r="N60" s="32">
        <v>0.11806807537102708</v>
      </c>
      <c r="O60" s="32">
        <v>6.3517912289655407E-2</v>
      </c>
      <c r="P60" s="33">
        <v>9.0792993830341243E-2</v>
      </c>
      <c r="Q60" s="41"/>
      <c r="R60" s="57">
        <f t="shared" si="0"/>
        <v>29.280882692014718</v>
      </c>
      <c r="S60" s="57">
        <f t="shared" si="1"/>
        <v>15.752442247834541</v>
      </c>
      <c r="T60" s="57">
        <f t="shared" si="2"/>
        <v>22.516662469924629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1077.6311913442557</v>
      </c>
      <c r="F61" s="55">
        <v>645.76749390544092</v>
      </c>
      <c r="G61" s="56">
        <v>1723.3986852496967</v>
      </c>
      <c r="H61" s="54">
        <v>0</v>
      </c>
      <c r="I61" s="55">
        <v>0</v>
      </c>
      <c r="J61" s="56">
        <v>0</v>
      </c>
      <c r="K61" s="54">
        <v>40</v>
      </c>
      <c r="L61" s="55">
        <v>40</v>
      </c>
      <c r="M61" s="56">
        <v>80</v>
      </c>
      <c r="N61" s="32">
        <v>0.10863217654679998</v>
      </c>
      <c r="O61" s="32">
        <v>6.5097529627564613E-2</v>
      </c>
      <c r="P61" s="33">
        <v>8.6864853087182295E-2</v>
      </c>
      <c r="Q61" s="41"/>
      <c r="R61" s="57">
        <f t="shared" si="0"/>
        <v>26.940779783606395</v>
      </c>
      <c r="S61" s="57">
        <f t="shared" si="1"/>
        <v>16.144187347636024</v>
      </c>
      <c r="T61" s="57">
        <f t="shared" si="2"/>
        <v>21.542483565621207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1046.062334686055</v>
      </c>
      <c r="F62" s="55">
        <v>637.11398459939392</v>
      </c>
      <c r="G62" s="56">
        <v>1683.1763192854489</v>
      </c>
      <c r="H62" s="54">
        <v>0</v>
      </c>
      <c r="I62" s="55">
        <v>0</v>
      </c>
      <c r="J62" s="56">
        <v>0</v>
      </c>
      <c r="K62" s="54">
        <v>40</v>
      </c>
      <c r="L62" s="55">
        <v>40</v>
      </c>
      <c r="M62" s="56">
        <v>80</v>
      </c>
      <c r="N62" s="32">
        <v>0.10544983212561039</v>
      </c>
      <c r="O62" s="32">
        <v>6.4225200060422774E-2</v>
      </c>
      <c r="P62" s="33">
        <v>8.4837516093016582E-2</v>
      </c>
      <c r="Q62" s="41"/>
      <c r="R62" s="57">
        <f t="shared" si="0"/>
        <v>26.151558367151374</v>
      </c>
      <c r="S62" s="57">
        <f t="shared" si="1"/>
        <v>15.927849614984847</v>
      </c>
      <c r="T62" s="57">
        <f t="shared" si="2"/>
        <v>21.039703991068112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1004.4125065483258</v>
      </c>
      <c r="F63" s="55">
        <v>613.11561322649061</v>
      </c>
      <c r="G63" s="56">
        <v>1617.5281197748163</v>
      </c>
      <c r="H63" s="54">
        <v>0</v>
      </c>
      <c r="I63" s="55">
        <v>0</v>
      </c>
      <c r="J63" s="56">
        <v>0</v>
      </c>
      <c r="K63" s="54">
        <v>40</v>
      </c>
      <c r="L63" s="55">
        <v>40</v>
      </c>
      <c r="M63" s="56">
        <v>80</v>
      </c>
      <c r="N63" s="32">
        <v>0.10125126074075866</v>
      </c>
      <c r="O63" s="32">
        <v>6.1806009397831714E-2</v>
      </c>
      <c r="P63" s="33">
        <v>8.1528635069295183E-2</v>
      </c>
      <c r="Q63" s="41"/>
      <c r="R63" s="57">
        <f t="shared" si="0"/>
        <v>25.110312663708147</v>
      </c>
      <c r="S63" s="57">
        <f t="shared" si="1"/>
        <v>15.327890330662266</v>
      </c>
      <c r="T63" s="57">
        <f t="shared" si="2"/>
        <v>20.219101497185203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917.31162735689941</v>
      </c>
      <c r="F64" s="55">
        <v>625.5008271770721</v>
      </c>
      <c r="G64" s="56">
        <v>1542.8124545339715</v>
      </c>
      <c r="H64" s="54">
        <v>0</v>
      </c>
      <c r="I64" s="55">
        <v>0</v>
      </c>
      <c r="J64" s="56">
        <v>0</v>
      </c>
      <c r="K64" s="54">
        <v>40</v>
      </c>
      <c r="L64" s="55">
        <v>40</v>
      </c>
      <c r="M64" s="56">
        <v>80</v>
      </c>
      <c r="N64" s="3">
        <v>9.2470930177106794E-2</v>
      </c>
      <c r="O64" s="3">
        <v>6.3054518868656456E-2</v>
      </c>
      <c r="P64" s="4">
        <v>7.7762724522881632E-2</v>
      </c>
      <c r="Q64" s="41"/>
      <c r="R64" s="57">
        <f t="shared" si="0"/>
        <v>22.932790683922484</v>
      </c>
      <c r="S64" s="57">
        <f t="shared" si="1"/>
        <v>15.637520679426803</v>
      </c>
      <c r="T64" s="57">
        <f t="shared" si="2"/>
        <v>19.285155681674645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868.36815746601417</v>
      </c>
      <c r="F65" s="55">
        <v>602.52544993443087</v>
      </c>
      <c r="G65" s="56">
        <v>1470.893607400445</v>
      </c>
      <c r="H65" s="54">
        <v>0</v>
      </c>
      <c r="I65" s="55">
        <v>0</v>
      </c>
      <c r="J65" s="56">
        <v>0</v>
      </c>
      <c r="K65" s="54">
        <v>40</v>
      </c>
      <c r="L65" s="55">
        <v>22</v>
      </c>
      <c r="M65" s="56">
        <v>62</v>
      </c>
      <c r="N65" s="3">
        <v>8.7537112647783688E-2</v>
      </c>
      <c r="O65" s="3">
        <v>0.11043355020792354</v>
      </c>
      <c r="P65" s="4">
        <v>9.5661655007833316E-2</v>
      </c>
      <c r="Q65" s="41"/>
      <c r="R65" s="57">
        <f t="shared" si="0"/>
        <v>21.709203936650354</v>
      </c>
      <c r="S65" s="57">
        <f t="shared" si="1"/>
        <v>27.387520451565038</v>
      </c>
      <c r="T65" s="57">
        <f t="shared" si="2"/>
        <v>23.724090441942661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353.2276567145891</v>
      </c>
      <c r="F66" s="55">
        <v>542.9942890641355</v>
      </c>
      <c r="G66" s="56">
        <v>896.2219457787246</v>
      </c>
      <c r="H66" s="54">
        <v>0</v>
      </c>
      <c r="I66" s="55">
        <v>0</v>
      </c>
      <c r="J66" s="56">
        <v>0</v>
      </c>
      <c r="K66" s="54">
        <v>40</v>
      </c>
      <c r="L66" s="55">
        <v>20</v>
      </c>
      <c r="M66" s="56">
        <v>60</v>
      </c>
      <c r="N66" s="3">
        <v>3.5607626684938415E-2</v>
      </c>
      <c r="O66" s="3">
        <v>0.10947465505325313</v>
      </c>
      <c r="P66" s="4">
        <v>6.022996947437665E-2</v>
      </c>
      <c r="Q66" s="41"/>
      <c r="R66" s="57">
        <f t="shared" si="0"/>
        <v>8.8306914178647276</v>
      </c>
      <c r="S66" s="57">
        <f t="shared" si="1"/>
        <v>27.149714453206776</v>
      </c>
      <c r="T66" s="57">
        <f t="shared" si="2"/>
        <v>14.937032429645409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284.30160873749276</v>
      </c>
      <c r="F67" s="55">
        <v>437.99532169915426</v>
      </c>
      <c r="G67" s="56">
        <v>722.29693043664702</v>
      </c>
      <c r="H67" s="54">
        <v>0</v>
      </c>
      <c r="I67" s="55">
        <v>0</v>
      </c>
      <c r="J67" s="56">
        <v>0</v>
      </c>
      <c r="K67" s="54">
        <v>40</v>
      </c>
      <c r="L67" s="55">
        <v>20</v>
      </c>
      <c r="M67" s="56">
        <v>60</v>
      </c>
      <c r="N67" s="3">
        <v>2.8659436364666609E-2</v>
      </c>
      <c r="O67" s="3">
        <v>8.8305508407087549E-2</v>
      </c>
      <c r="P67" s="4">
        <v>4.8541460378806925E-2</v>
      </c>
      <c r="Q67" s="41"/>
      <c r="R67" s="57">
        <f t="shared" si="0"/>
        <v>7.1075402184373191</v>
      </c>
      <c r="S67" s="57">
        <f t="shared" si="1"/>
        <v>21.899766084957712</v>
      </c>
      <c r="T67" s="57">
        <f t="shared" si="2"/>
        <v>12.038282173944117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276.69095955436882</v>
      </c>
      <c r="F68" s="55">
        <v>393.99610456863985</v>
      </c>
      <c r="G68" s="56">
        <v>670.68706412300867</v>
      </c>
      <c r="H68" s="54">
        <v>0</v>
      </c>
      <c r="I68" s="55">
        <v>0</v>
      </c>
      <c r="J68" s="56">
        <v>0</v>
      </c>
      <c r="K68" s="54">
        <v>42</v>
      </c>
      <c r="L68" s="55">
        <v>20</v>
      </c>
      <c r="M68" s="56">
        <v>62</v>
      </c>
      <c r="N68" s="3">
        <v>2.6564032215281183E-2</v>
      </c>
      <c r="O68" s="3">
        <v>7.943469850174191E-2</v>
      </c>
      <c r="P68" s="4">
        <v>4.3619085856074963E-2</v>
      </c>
      <c r="Q68" s="41"/>
      <c r="R68" s="57">
        <f t="shared" si="0"/>
        <v>6.5878799893897337</v>
      </c>
      <c r="S68" s="57">
        <f t="shared" si="1"/>
        <v>19.699805228431991</v>
      </c>
      <c r="T68" s="57">
        <f t="shared" si="2"/>
        <v>10.817533292306591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140.28753361097696</v>
      </c>
      <c r="F69" s="60">
        <v>160.99999999981145</v>
      </c>
      <c r="G69" s="61">
        <v>301.28753361078839</v>
      </c>
      <c r="H69" s="66">
        <v>0</v>
      </c>
      <c r="I69" s="60">
        <v>0</v>
      </c>
      <c r="J69" s="61">
        <v>0</v>
      </c>
      <c r="K69" s="66">
        <v>56</v>
      </c>
      <c r="L69" s="60">
        <v>22</v>
      </c>
      <c r="M69" s="61">
        <v>78</v>
      </c>
      <c r="N69" s="6">
        <v>1.0101348906320346E-2</v>
      </c>
      <c r="O69" s="6">
        <v>2.9508797653924387E-2</v>
      </c>
      <c r="P69" s="7">
        <v>1.5575244706926613E-2</v>
      </c>
      <c r="Q69" s="41"/>
      <c r="R69" s="57">
        <f t="shared" si="0"/>
        <v>2.5051345287674458</v>
      </c>
      <c r="S69" s="57">
        <f t="shared" si="1"/>
        <v>7.3181818181732474</v>
      </c>
      <c r="T69" s="57">
        <f t="shared" si="2"/>
        <v>3.8626606873178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790.9999999938882</v>
      </c>
      <c r="F70" s="55">
        <v>977.10306786501405</v>
      </c>
      <c r="G70" s="64">
        <v>1768.1030678589023</v>
      </c>
      <c r="H70" s="65">
        <v>140</v>
      </c>
      <c r="I70" s="63">
        <v>180</v>
      </c>
      <c r="J70" s="64">
        <v>320</v>
      </c>
      <c r="K70" s="65">
        <v>0</v>
      </c>
      <c r="L70" s="63">
        <v>0</v>
      </c>
      <c r="M70" s="64">
        <v>0</v>
      </c>
      <c r="N70" s="15">
        <v>2.6157407407205298E-2</v>
      </c>
      <c r="O70" s="15">
        <v>2.5131251745499333E-2</v>
      </c>
      <c r="P70" s="16">
        <v>2.5580194847495692E-2</v>
      </c>
      <c r="Q70" s="41"/>
      <c r="R70" s="57">
        <f t="shared" si="0"/>
        <v>5.6499999999563446</v>
      </c>
      <c r="S70" s="57">
        <f t="shared" si="1"/>
        <v>5.4283503770278561</v>
      </c>
      <c r="T70" s="57">
        <f t="shared" si="2"/>
        <v>5.5253220870590694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1138.7578221776246</v>
      </c>
      <c r="F71" s="55">
        <v>1606.4517742203639</v>
      </c>
      <c r="G71" s="56">
        <v>2745.2095963979882</v>
      </c>
      <c r="H71" s="54">
        <v>140</v>
      </c>
      <c r="I71" s="55">
        <v>180</v>
      </c>
      <c r="J71" s="56">
        <v>320</v>
      </c>
      <c r="K71" s="54">
        <v>0</v>
      </c>
      <c r="L71" s="55">
        <v>0</v>
      </c>
      <c r="M71" s="56">
        <v>0</v>
      </c>
      <c r="N71" s="3">
        <v>3.7657335389471712E-2</v>
      </c>
      <c r="O71" s="3">
        <v>4.1318204069453801E-2</v>
      </c>
      <c r="P71" s="4">
        <v>3.9716574021961638E-2</v>
      </c>
      <c r="Q71" s="41"/>
      <c r="R71" s="57">
        <f t="shared" ref="R71:R86" si="4">+E71/(H71+K71)</f>
        <v>8.1339844441258897</v>
      </c>
      <c r="S71" s="57">
        <f t="shared" ref="S71:S86" si="5">+F71/(I71+L71)</f>
        <v>8.9247320790020215</v>
      </c>
      <c r="T71" s="57">
        <f t="shared" ref="T71:T86" si="6">+G71/(J71+M71)</f>
        <v>8.5787799887437135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1746.3817726926093</v>
      </c>
      <c r="F72" s="55">
        <v>2557.2754877622174</v>
      </c>
      <c r="G72" s="56">
        <v>4303.6572604548264</v>
      </c>
      <c r="H72" s="54">
        <v>140</v>
      </c>
      <c r="I72" s="55">
        <v>180</v>
      </c>
      <c r="J72" s="56">
        <v>320</v>
      </c>
      <c r="K72" s="54">
        <v>0</v>
      </c>
      <c r="L72" s="55">
        <v>0</v>
      </c>
      <c r="M72" s="56">
        <v>0</v>
      </c>
      <c r="N72" s="3">
        <v>5.7750719996448721E-2</v>
      </c>
      <c r="O72" s="3">
        <v>6.5773546495941804E-2</v>
      </c>
      <c r="P72" s="4">
        <v>6.2263559902413577E-2</v>
      </c>
      <c r="Q72" s="41"/>
      <c r="R72" s="57">
        <f t="shared" si="4"/>
        <v>12.474155519232923</v>
      </c>
      <c r="S72" s="57">
        <f t="shared" si="5"/>
        <v>14.20708604312343</v>
      </c>
      <c r="T72" s="57">
        <f t="shared" si="6"/>
        <v>13.448928938921332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1846.9794592061271</v>
      </c>
      <c r="F73" s="55">
        <v>3170.3334907182011</v>
      </c>
      <c r="G73" s="56">
        <v>5017.3129499243278</v>
      </c>
      <c r="H73" s="54">
        <v>140</v>
      </c>
      <c r="I73" s="55">
        <v>180</v>
      </c>
      <c r="J73" s="56">
        <v>320</v>
      </c>
      <c r="K73" s="54">
        <v>0</v>
      </c>
      <c r="L73" s="55">
        <v>0</v>
      </c>
      <c r="M73" s="56">
        <v>0</v>
      </c>
      <c r="N73" s="3">
        <v>6.1077363068985688E-2</v>
      </c>
      <c r="O73" s="3">
        <v>8.1541499246867308E-2</v>
      </c>
      <c r="P73" s="4">
        <v>7.2588439669044089E-2</v>
      </c>
      <c r="Q73" s="41"/>
      <c r="R73" s="57">
        <f t="shared" si="4"/>
        <v>13.192710422900907</v>
      </c>
      <c r="S73" s="57">
        <f t="shared" si="5"/>
        <v>17.612963837323338</v>
      </c>
      <c r="T73" s="57">
        <f t="shared" si="6"/>
        <v>15.679102968513524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1893.952898950105</v>
      </c>
      <c r="F74" s="55">
        <v>3616.6960730755454</v>
      </c>
      <c r="G74" s="56">
        <v>5510.6489720256504</v>
      </c>
      <c r="H74" s="54">
        <v>140</v>
      </c>
      <c r="I74" s="55">
        <v>164</v>
      </c>
      <c r="J74" s="56">
        <v>304</v>
      </c>
      <c r="K74" s="54">
        <v>0</v>
      </c>
      <c r="L74" s="55">
        <v>0</v>
      </c>
      <c r="M74" s="56">
        <v>0</v>
      </c>
      <c r="N74" s="3">
        <v>6.2630717557873847E-2</v>
      </c>
      <c r="O74" s="3">
        <v>0.10209733720290044</v>
      </c>
      <c r="P74" s="4">
        <v>8.3921920261111879E-2</v>
      </c>
      <c r="Q74" s="41"/>
      <c r="R74" s="57">
        <f t="shared" si="4"/>
        <v>13.528234992500749</v>
      </c>
      <c r="S74" s="57">
        <f t="shared" si="5"/>
        <v>22.053024835826495</v>
      </c>
      <c r="T74" s="57">
        <f t="shared" si="6"/>
        <v>18.127134776400165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2028.6476225502051</v>
      </c>
      <c r="F75" s="55">
        <v>3848.4522969701766</v>
      </c>
      <c r="G75" s="56">
        <v>5877.0999195203822</v>
      </c>
      <c r="H75" s="54">
        <v>142</v>
      </c>
      <c r="I75" s="55">
        <v>160</v>
      </c>
      <c r="J75" s="56">
        <v>302</v>
      </c>
      <c r="K75" s="54">
        <v>0</v>
      </c>
      <c r="L75" s="55">
        <v>0</v>
      </c>
      <c r="M75" s="56">
        <v>0</v>
      </c>
      <c r="N75" s="3">
        <v>6.6140050291803767E-2</v>
      </c>
      <c r="O75" s="3">
        <v>0.11135567988918335</v>
      </c>
      <c r="P75" s="4">
        <v>9.0095350740746594E-2</v>
      </c>
      <c r="Q75" s="41"/>
      <c r="R75" s="57">
        <f t="shared" si="4"/>
        <v>14.286250863029613</v>
      </c>
      <c r="S75" s="57">
        <f t="shared" si="5"/>
        <v>24.052826856063604</v>
      </c>
      <c r="T75" s="57">
        <f t="shared" si="6"/>
        <v>19.460595760001265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3077.3481933970907</v>
      </c>
      <c r="F76" s="55">
        <v>3963.7781131387892</v>
      </c>
      <c r="G76" s="56">
        <v>7041.1263065358798</v>
      </c>
      <c r="H76" s="54">
        <v>160</v>
      </c>
      <c r="I76" s="55">
        <v>160</v>
      </c>
      <c r="J76" s="56">
        <v>320</v>
      </c>
      <c r="K76" s="54">
        <v>0</v>
      </c>
      <c r="L76" s="55">
        <v>0</v>
      </c>
      <c r="M76" s="56">
        <v>0</v>
      </c>
      <c r="N76" s="3">
        <v>8.9043639855239887E-2</v>
      </c>
      <c r="O76" s="3">
        <v>0.11469265373665478</v>
      </c>
      <c r="P76" s="4">
        <v>0.10186814679594734</v>
      </c>
      <c r="Q76" s="41"/>
      <c r="R76" s="57">
        <f t="shared" si="4"/>
        <v>19.233426208731817</v>
      </c>
      <c r="S76" s="57">
        <f t="shared" si="5"/>
        <v>24.773613207117432</v>
      </c>
      <c r="T76" s="57">
        <f t="shared" si="6"/>
        <v>22.003519707924625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4322.2433728505421</v>
      </c>
      <c r="F77" s="55">
        <v>3790.6112457150239</v>
      </c>
      <c r="G77" s="56">
        <v>8112.8546185655659</v>
      </c>
      <c r="H77" s="54">
        <v>160</v>
      </c>
      <c r="I77" s="55">
        <v>160</v>
      </c>
      <c r="J77" s="56">
        <v>320</v>
      </c>
      <c r="K77" s="54">
        <v>0</v>
      </c>
      <c r="L77" s="55">
        <v>0</v>
      </c>
      <c r="M77" s="56">
        <v>0</v>
      </c>
      <c r="N77" s="3">
        <v>0.12506491240886985</v>
      </c>
      <c r="O77" s="3">
        <v>0.10968203835980972</v>
      </c>
      <c r="P77" s="4">
        <v>0.11737347538433979</v>
      </c>
      <c r="Q77" s="41"/>
      <c r="R77" s="57">
        <f t="shared" si="4"/>
        <v>27.014021080315889</v>
      </c>
      <c r="S77" s="57">
        <f t="shared" si="5"/>
        <v>23.691320285718898</v>
      </c>
      <c r="T77" s="57">
        <f t="shared" si="6"/>
        <v>25.352670683017394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4422.8385597546494</v>
      </c>
      <c r="F78" s="55">
        <v>2413.8300359446002</v>
      </c>
      <c r="G78" s="56">
        <v>6836.6685956992496</v>
      </c>
      <c r="H78" s="54">
        <v>160</v>
      </c>
      <c r="I78" s="55">
        <v>160</v>
      </c>
      <c r="J78" s="56">
        <v>320</v>
      </c>
      <c r="K78" s="54">
        <v>0</v>
      </c>
      <c r="L78" s="55">
        <v>0</v>
      </c>
      <c r="M78" s="56">
        <v>0</v>
      </c>
      <c r="N78" s="3">
        <v>0.12797565277067852</v>
      </c>
      <c r="O78" s="3">
        <v>6.9844619095619218E-2</v>
      </c>
      <c r="P78" s="4">
        <v>9.891013593314886E-2</v>
      </c>
      <c r="Q78" s="41"/>
      <c r="R78" s="57">
        <f t="shared" si="4"/>
        <v>27.642740998466557</v>
      </c>
      <c r="S78" s="57">
        <f t="shared" si="5"/>
        <v>15.086437724653752</v>
      </c>
      <c r="T78" s="57">
        <f t="shared" si="6"/>
        <v>21.364589361560157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4133.1632656201818</v>
      </c>
      <c r="F79" s="55">
        <v>2388.015349657976</v>
      </c>
      <c r="G79" s="56">
        <v>6521.1786152781578</v>
      </c>
      <c r="H79" s="54">
        <v>160</v>
      </c>
      <c r="I79" s="55">
        <v>143</v>
      </c>
      <c r="J79" s="56">
        <v>303</v>
      </c>
      <c r="K79" s="54">
        <v>0</v>
      </c>
      <c r="L79" s="55">
        <v>0</v>
      </c>
      <c r="M79" s="56">
        <v>0</v>
      </c>
      <c r="N79" s="3">
        <v>0.11959384449132471</v>
      </c>
      <c r="O79" s="3">
        <v>7.7312074257251229E-2</v>
      </c>
      <c r="P79" s="4">
        <v>9.963908164158046E-2</v>
      </c>
      <c r="Q79" s="41"/>
      <c r="R79" s="57">
        <f t="shared" si="4"/>
        <v>25.832270410126135</v>
      </c>
      <c r="S79" s="57">
        <f t="shared" si="5"/>
        <v>16.699408039566265</v>
      </c>
      <c r="T79" s="57">
        <f t="shared" si="6"/>
        <v>21.522041634581377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3201.970113546965</v>
      </c>
      <c r="F80" s="55">
        <v>2189.7536366368222</v>
      </c>
      <c r="G80" s="56">
        <v>5391.7237501837872</v>
      </c>
      <c r="H80" s="54">
        <v>160</v>
      </c>
      <c r="I80" s="55">
        <v>140</v>
      </c>
      <c r="J80" s="56">
        <v>300</v>
      </c>
      <c r="K80" s="54">
        <v>0</v>
      </c>
      <c r="L80" s="55">
        <v>0</v>
      </c>
      <c r="M80" s="56">
        <v>0</v>
      </c>
      <c r="N80" s="3">
        <v>9.2649598192909868E-2</v>
      </c>
      <c r="O80" s="3">
        <v>7.2412487984021903E-2</v>
      </c>
      <c r="P80" s="4">
        <v>8.3205613428762148E-2</v>
      </c>
      <c r="Q80" s="41"/>
      <c r="R80" s="57">
        <f t="shared" si="4"/>
        <v>20.01231320966853</v>
      </c>
      <c r="S80" s="57">
        <f t="shared" si="5"/>
        <v>15.641097404548731</v>
      </c>
      <c r="T80" s="57">
        <f t="shared" si="6"/>
        <v>17.972412500612624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2763.1720393325786</v>
      </c>
      <c r="F81" s="55">
        <v>2117.2476741351957</v>
      </c>
      <c r="G81" s="56">
        <v>4880.4197134677743</v>
      </c>
      <c r="H81" s="54">
        <v>166</v>
      </c>
      <c r="I81" s="55">
        <v>140</v>
      </c>
      <c r="J81" s="56">
        <v>306</v>
      </c>
      <c r="K81" s="54">
        <v>0</v>
      </c>
      <c r="L81" s="55">
        <v>0</v>
      </c>
      <c r="M81" s="56">
        <v>0</v>
      </c>
      <c r="N81" s="3">
        <v>7.7063030994326709E-2</v>
      </c>
      <c r="O81" s="3">
        <v>7.0014804038862288E-2</v>
      </c>
      <c r="P81" s="4">
        <v>7.3838351995094628E-2</v>
      </c>
      <c r="Q81" s="41"/>
      <c r="R81" s="57">
        <f t="shared" si="4"/>
        <v>16.645614694774569</v>
      </c>
      <c r="S81" s="57">
        <f t="shared" si="5"/>
        <v>15.123197672394255</v>
      </c>
      <c r="T81" s="57">
        <f t="shared" si="6"/>
        <v>15.949084030940439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2296.128281544366</v>
      </c>
      <c r="F82" s="55">
        <v>1912.8768808111572</v>
      </c>
      <c r="G82" s="56">
        <v>4209.0051623555228</v>
      </c>
      <c r="H82" s="54">
        <v>180</v>
      </c>
      <c r="I82" s="55">
        <v>140</v>
      </c>
      <c r="J82" s="56">
        <v>320</v>
      </c>
      <c r="K82" s="54">
        <v>0</v>
      </c>
      <c r="L82" s="55">
        <v>0</v>
      </c>
      <c r="M82" s="56">
        <v>0</v>
      </c>
      <c r="N82" s="3">
        <v>5.9056797364824228E-2</v>
      </c>
      <c r="O82" s="3">
        <v>6.3256510608834568E-2</v>
      </c>
      <c r="P82" s="4">
        <v>6.0894171909078747E-2</v>
      </c>
      <c r="Q82" s="41"/>
      <c r="R82" s="57">
        <f t="shared" si="4"/>
        <v>12.756268230802034</v>
      </c>
      <c r="S82" s="57">
        <f t="shared" si="5"/>
        <v>13.663406291508267</v>
      </c>
      <c r="T82" s="57">
        <f t="shared" si="6"/>
        <v>13.153141132361009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1682.1006283973375</v>
      </c>
      <c r="F83" s="55">
        <v>1581.263829885107</v>
      </c>
      <c r="G83" s="56">
        <v>3263.3644582824445</v>
      </c>
      <c r="H83" s="54">
        <v>180</v>
      </c>
      <c r="I83" s="55">
        <v>140</v>
      </c>
      <c r="J83" s="56">
        <v>320</v>
      </c>
      <c r="K83" s="54">
        <v>0</v>
      </c>
      <c r="L83" s="55">
        <v>0</v>
      </c>
      <c r="M83" s="56">
        <v>0</v>
      </c>
      <c r="N83" s="3">
        <v>4.326390505137185E-2</v>
      </c>
      <c r="O83" s="3">
        <v>5.2290470564983697E-2</v>
      </c>
      <c r="P83" s="4">
        <v>4.7213027463577036E-2</v>
      </c>
      <c r="Q83" s="41"/>
      <c r="R83" s="57">
        <f t="shared" si="4"/>
        <v>9.3450034910963193</v>
      </c>
      <c r="S83" s="57">
        <f t="shared" si="5"/>
        <v>11.294741642036479</v>
      </c>
      <c r="T83" s="57">
        <f t="shared" si="6"/>
        <v>10.198013932132639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1031.1387388334983</v>
      </c>
      <c r="F84" s="60">
        <v>1261.9999999916213</v>
      </c>
      <c r="G84" s="61">
        <v>2293.1387388251196</v>
      </c>
      <c r="H84" s="66">
        <v>180</v>
      </c>
      <c r="I84" s="60">
        <v>140</v>
      </c>
      <c r="J84" s="61">
        <v>320</v>
      </c>
      <c r="K84" s="66">
        <v>0</v>
      </c>
      <c r="L84" s="60">
        <v>0</v>
      </c>
      <c r="M84" s="61">
        <v>0</v>
      </c>
      <c r="N84" s="6">
        <v>2.6521058097569401E-2</v>
      </c>
      <c r="O84" s="6">
        <v>4.1732804232527156E-2</v>
      </c>
      <c r="P84" s="7">
        <v>3.3176197031613418E-2</v>
      </c>
      <c r="Q84" s="41"/>
      <c r="R84" s="57">
        <f t="shared" si="4"/>
        <v>5.7285485490749908</v>
      </c>
      <c r="S84" s="57">
        <f t="shared" si="5"/>
        <v>9.014285714225867</v>
      </c>
      <c r="T84" s="57">
        <f t="shared" si="6"/>
        <v>7.1660585588284986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415.71072327843916</v>
      </c>
      <c r="F85" s="55">
        <v>514.97398565278456</v>
      </c>
      <c r="G85" s="64">
        <v>930.68470893122367</v>
      </c>
      <c r="H85" s="68">
        <v>60</v>
      </c>
      <c r="I85" s="63">
        <v>60</v>
      </c>
      <c r="J85" s="95">
        <v>120</v>
      </c>
      <c r="K85" s="68">
        <v>0</v>
      </c>
      <c r="L85" s="96">
        <v>0</v>
      </c>
      <c r="M85" s="97">
        <v>0</v>
      </c>
      <c r="N85" s="3">
        <v>3.2076444697410431E-2</v>
      </c>
      <c r="O85" s="3">
        <v>3.973564704110992E-2</v>
      </c>
      <c r="P85" s="4">
        <v>3.5906045869260175E-2</v>
      </c>
      <c r="Q85" s="41"/>
      <c r="R85" s="57">
        <f t="shared" si="4"/>
        <v>6.9285120546406525</v>
      </c>
      <c r="S85" s="57">
        <f t="shared" si="5"/>
        <v>8.5828997608797426</v>
      </c>
      <c r="T85" s="57">
        <f t="shared" si="6"/>
        <v>7.7557059077601975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369.75992856053847</v>
      </c>
      <c r="F86" s="60">
        <v>365.99999999992707</v>
      </c>
      <c r="G86" s="61">
        <v>735.7599285604656</v>
      </c>
      <c r="H86" s="69">
        <v>60</v>
      </c>
      <c r="I86" s="60">
        <v>60</v>
      </c>
      <c r="J86" s="98">
        <v>120</v>
      </c>
      <c r="K86" s="69">
        <v>0</v>
      </c>
      <c r="L86" s="99">
        <v>0</v>
      </c>
      <c r="M86" s="98">
        <v>0</v>
      </c>
      <c r="N86" s="6">
        <v>2.8530858685226732E-2</v>
      </c>
      <c r="O86" s="6">
        <v>2.8240740740735112E-2</v>
      </c>
      <c r="P86" s="7">
        <v>2.8385799712980924E-2</v>
      </c>
      <c r="Q86" s="41"/>
      <c r="R86" s="57">
        <f t="shared" si="4"/>
        <v>6.1626654760089741</v>
      </c>
      <c r="S86" s="57">
        <f t="shared" si="5"/>
        <v>6.0999999999987846</v>
      </c>
      <c r="T86" s="57">
        <f t="shared" si="6"/>
        <v>6.1313327380038798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s="90" t="s">
        <v>111</v>
      </c>
      <c r="D90" s="1">
        <f>(SUMPRODUCT((G5:G86)*(D5:D86)))/1000</f>
        <v>208918.99879178402</v>
      </c>
    </row>
    <row r="91" spans="2:20" x14ac:dyDescent="0.25">
      <c r="C91" s="89" t="s">
        <v>110</v>
      </c>
      <c r="D91" s="1">
        <f>SUMPRODUCT((((J5:J86)*216)+((M5:M86)*248))*(D5:D86)/1000)</f>
        <v>2930404.3259999999</v>
      </c>
    </row>
    <row r="92" spans="2:20" x14ac:dyDescent="0.25">
      <c r="C92" s="87" t="s">
        <v>112</v>
      </c>
      <c r="D92" s="92">
        <f>+D90/D91</f>
        <v>7.1293574384309735E-2</v>
      </c>
      <c r="H92" s="74"/>
    </row>
    <row r="93" spans="2:20" x14ac:dyDescent="0.25">
      <c r="C93"/>
      <c r="D93" s="79">
        <f>+D92-P2</f>
        <v>2.0816681711721685E-16</v>
      </c>
    </row>
    <row r="95" spans="2:20" x14ac:dyDescent="0.25">
      <c r="C95" s="85"/>
      <c r="D95" s="86"/>
    </row>
    <row r="96" spans="2:20" x14ac:dyDescent="0.25">
      <c r="C96" s="88"/>
      <c r="D96" s="93"/>
      <c r="E96" s="94"/>
    </row>
    <row r="97" spans="3:4" x14ac:dyDescent="0.25">
      <c r="C97"/>
      <c r="D97" s="74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42578125" style="49" bestFit="1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91">
        <f>+'[1]6'!$G$176</f>
        <v>0.21115948714952784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105</v>
      </c>
      <c r="I3" s="116"/>
      <c r="J3" s="117"/>
      <c r="K3" s="115" t="s">
        <v>106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598.99999999833847</v>
      </c>
      <c r="F5" s="55">
        <v>168.29777092161896</v>
      </c>
      <c r="G5" s="56">
        <v>767.29777091995743</v>
      </c>
      <c r="H5" s="55">
        <v>40</v>
      </c>
      <c r="I5" s="55">
        <v>0</v>
      </c>
      <c r="J5" s="56">
        <v>40</v>
      </c>
      <c r="K5" s="55">
        <v>0</v>
      </c>
      <c r="L5" s="55">
        <v>0</v>
      </c>
      <c r="M5" s="56">
        <v>0</v>
      </c>
      <c r="N5" s="32">
        <v>6.9328703703511393E-2</v>
      </c>
      <c r="O5" s="32" t="e">
        <v>#DIV/0!</v>
      </c>
      <c r="P5" s="33">
        <v>8.8807612374995071E-2</v>
      </c>
      <c r="Q5" s="41"/>
      <c r="R5" s="57">
        <f>+E5/(H5+K5)</f>
        <v>14.974999999958461</v>
      </c>
      <c r="S5" s="57" t="e">
        <f t="shared" ref="S5" si="0">+F5/(I5+L5)</f>
        <v>#DIV/0!</v>
      </c>
      <c r="T5" s="57">
        <f>+G5/(J5+M5)</f>
        <v>19.182444272998936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994.26563428094187</v>
      </c>
      <c r="F6" s="55">
        <v>287.97096362926459</v>
      </c>
      <c r="G6" s="56">
        <v>1282.2365979102065</v>
      </c>
      <c r="H6" s="55">
        <v>40</v>
      </c>
      <c r="I6" s="55">
        <v>2</v>
      </c>
      <c r="J6" s="56">
        <v>42</v>
      </c>
      <c r="K6" s="55">
        <v>0</v>
      </c>
      <c r="L6" s="55">
        <v>0</v>
      </c>
      <c r="M6" s="56">
        <v>0</v>
      </c>
      <c r="N6" s="32">
        <v>0.11507704100473864</v>
      </c>
      <c r="O6" s="32">
        <v>0.66659945284551991</v>
      </c>
      <c r="P6" s="33">
        <v>0.14134001299715679</v>
      </c>
      <c r="Q6" s="41"/>
      <c r="R6" s="57">
        <f t="shared" ref="R6:R70" si="1">+E6/(H6+K6)</f>
        <v>24.856640857023546</v>
      </c>
      <c r="S6" s="57">
        <f t="shared" ref="S6:S70" si="2">+F6/(I6+L6)</f>
        <v>143.98548181463229</v>
      </c>
      <c r="T6" s="57">
        <f t="shared" ref="T6:T70" si="3">+G6/(J6+M6)</f>
        <v>30.52944280738587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1294.621997657674</v>
      </c>
      <c r="F7" s="55">
        <v>322.53582210239614</v>
      </c>
      <c r="G7" s="56">
        <v>1617.1578197600702</v>
      </c>
      <c r="H7" s="55">
        <v>40</v>
      </c>
      <c r="I7" s="55">
        <v>35</v>
      </c>
      <c r="J7" s="56">
        <v>75</v>
      </c>
      <c r="K7" s="55">
        <v>0</v>
      </c>
      <c r="L7" s="55">
        <v>0</v>
      </c>
      <c r="M7" s="56">
        <v>0</v>
      </c>
      <c r="N7" s="32">
        <v>0.14984050898815671</v>
      </c>
      <c r="O7" s="32">
        <v>4.266346853206298E-2</v>
      </c>
      <c r="P7" s="33">
        <v>9.9824556775312975E-2</v>
      </c>
      <c r="Q7" s="41"/>
      <c r="R7" s="57">
        <f t="shared" si="1"/>
        <v>32.365549941441849</v>
      </c>
      <c r="S7" s="57">
        <f t="shared" si="2"/>
        <v>9.2153092029256047</v>
      </c>
      <c r="T7" s="57">
        <f t="shared" si="3"/>
        <v>21.562104263467603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1560.5709513925628</v>
      </c>
      <c r="F8" s="55">
        <v>356.90408354105648</v>
      </c>
      <c r="G8" s="56">
        <v>1917.4750349336193</v>
      </c>
      <c r="H8" s="55">
        <v>40</v>
      </c>
      <c r="I8" s="55">
        <v>35</v>
      </c>
      <c r="J8" s="56">
        <v>75</v>
      </c>
      <c r="K8" s="55">
        <v>0</v>
      </c>
      <c r="L8" s="55">
        <v>0</v>
      </c>
      <c r="M8" s="56">
        <v>0</v>
      </c>
      <c r="N8" s="32">
        <v>0.18062163789265773</v>
      </c>
      <c r="O8" s="32">
        <v>4.7209534859928105E-2</v>
      </c>
      <c r="P8" s="33">
        <v>0.11836265647738391</v>
      </c>
      <c r="Q8" s="41"/>
      <c r="R8" s="57">
        <f t="shared" si="1"/>
        <v>39.014273784814073</v>
      </c>
      <c r="S8" s="57">
        <f t="shared" si="2"/>
        <v>10.197259529744471</v>
      </c>
      <c r="T8" s="57">
        <f t="shared" si="3"/>
        <v>25.566333799114926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2025.2873758721989</v>
      </c>
      <c r="F9" s="55">
        <v>466.59636547870832</v>
      </c>
      <c r="G9" s="56">
        <v>2491.8837413509073</v>
      </c>
      <c r="H9" s="55">
        <v>40</v>
      </c>
      <c r="I9" s="55">
        <v>35</v>
      </c>
      <c r="J9" s="56">
        <v>75</v>
      </c>
      <c r="K9" s="55">
        <v>0</v>
      </c>
      <c r="L9" s="55">
        <v>0</v>
      </c>
      <c r="M9" s="56">
        <v>0</v>
      </c>
      <c r="N9" s="32">
        <v>0.23440826109631932</v>
      </c>
      <c r="O9" s="32">
        <v>6.1719095962792105E-2</v>
      </c>
      <c r="P9" s="33">
        <v>0.15381998403400662</v>
      </c>
      <c r="Q9" s="41"/>
      <c r="R9" s="57">
        <f t="shared" si="1"/>
        <v>50.632184396804973</v>
      </c>
      <c r="S9" s="57">
        <f t="shared" si="2"/>
        <v>13.331324727963095</v>
      </c>
      <c r="T9" s="57">
        <f t="shared" si="3"/>
        <v>33.22511655134543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2339.4430392869958</v>
      </c>
      <c r="F10" s="55">
        <v>573.66851451209163</v>
      </c>
      <c r="G10" s="56">
        <v>2913.1115537990872</v>
      </c>
      <c r="H10" s="55">
        <v>40</v>
      </c>
      <c r="I10" s="55">
        <v>35</v>
      </c>
      <c r="J10" s="56">
        <v>75</v>
      </c>
      <c r="K10" s="55">
        <v>0</v>
      </c>
      <c r="L10" s="55">
        <v>0</v>
      </c>
      <c r="M10" s="56">
        <v>0</v>
      </c>
      <c r="N10" s="32">
        <v>0.27076887028784674</v>
      </c>
      <c r="O10" s="32">
        <v>7.5882078639165559E-2</v>
      </c>
      <c r="P10" s="33">
        <v>0.1798217008517955</v>
      </c>
      <c r="Q10" s="41"/>
      <c r="R10" s="57">
        <f t="shared" si="1"/>
        <v>58.486075982174896</v>
      </c>
      <c r="S10" s="57">
        <f t="shared" si="2"/>
        <v>16.39052898605976</v>
      </c>
      <c r="T10" s="57">
        <f t="shared" si="3"/>
        <v>38.841487383987833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2823.3777598425113</v>
      </c>
      <c r="F11" s="55">
        <v>726.33173333121181</v>
      </c>
      <c r="G11" s="56">
        <v>3549.7094931737229</v>
      </c>
      <c r="H11" s="55">
        <v>40</v>
      </c>
      <c r="I11" s="55">
        <v>35</v>
      </c>
      <c r="J11" s="56">
        <v>75</v>
      </c>
      <c r="K11" s="55">
        <v>0</v>
      </c>
      <c r="L11" s="55">
        <v>0</v>
      </c>
      <c r="M11" s="56">
        <v>0</v>
      </c>
      <c r="N11" s="32">
        <v>0.32677983331510546</v>
      </c>
      <c r="O11" s="32">
        <v>9.6075626102012146E-2</v>
      </c>
      <c r="P11" s="33">
        <v>0.21911786994899524</v>
      </c>
      <c r="Q11" s="41"/>
      <c r="R11" s="57">
        <f t="shared" si="1"/>
        <v>70.584443996062788</v>
      </c>
      <c r="S11" s="57">
        <f t="shared" si="2"/>
        <v>20.752335238034622</v>
      </c>
      <c r="T11" s="57">
        <f t="shared" si="3"/>
        <v>47.329459908982969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3021.3500781615421</v>
      </c>
      <c r="F12" s="55">
        <v>746.51886376438381</v>
      </c>
      <c r="G12" s="56">
        <v>3767.8689419259258</v>
      </c>
      <c r="H12" s="55">
        <v>40</v>
      </c>
      <c r="I12" s="55">
        <v>35</v>
      </c>
      <c r="J12" s="56">
        <v>75</v>
      </c>
      <c r="K12" s="55">
        <v>0</v>
      </c>
      <c r="L12" s="55">
        <v>0</v>
      </c>
      <c r="M12" s="56">
        <v>0</v>
      </c>
      <c r="N12" s="32">
        <v>0.3496932960835118</v>
      </c>
      <c r="O12" s="32">
        <v>9.874588145031532E-2</v>
      </c>
      <c r="P12" s="33">
        <v>0.2325845025880201</v>
      </c>
      <c r="Q12" s="41"/>
      <c r="R12" s="57">
        <f t="shared" si="1"/>
        <v>75.53375195403855</v>
      </c>
      <c r="S12" s="57">
        <f t="shared" si="2"/>
        <v>21.32911039326811</v>
      </c>
      <c r="T12" s="57">
        <f t="shared" si="3"/>
        <v>50.238252559012345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3042.2965171808451</v>
      </c>
      <c r="F13" s="55">
        <v>750.18118858450669</v>
      </c>
      <c r="G13" s="56">
        <v>3792.4777057653519</v>
      </c>
      <c r="H13" s="55">
        <v>40</v>
      </c>
      <c r="I13" s="55">
        <v>35</v>
      </c>
      <c r="J13" s="56">
        <v>75</v>
      </c>
      <c r="K13" s="55">
        <v>0</v>
      </c>
      <c r="L13" s="55">
        <v>0</v>
      </c>
      <c r="M13" s="56">
        <v>0</v>
      </c>
      <c r="N13" s="32">
        <v>0.35211765245148668</v>
      </c>
      <c r="O13" s="32">
        <v>9.9230315950331577E-2</v>
      </c>
      <c r="P13" s="33">
        <v>0.23410356208428099</v>
      </c>
      <c r="Q13" s="41"/>
      <c r="R13" s="57">
        <f t="shared" si="1"/>
        <v>76.057412929521121</v>
      </c>
      <c r="S13" s="57">
        <f t="shared" si="2"/>
        <v>21.433748245271619</v>
      </c>
      <c r="T13" s="57">
        <f t="shared" si="3"/>
        <v>50.566369410204693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3496.1526742327642</v>
      </c>
      <c r="F14" s="55">
        <v>930.41528401972278</v>
      </c>
      <c r="G14" s="56">
        <v>4426.5679582524872</v>
      </c>
      <c r="H14" s="55">
        <v>40</v>
      </c>
      <c r="I14" s="55">
        <v>35</v>
      </c>
      <c r="J14" s="56">
        <v>75</v>
      </c>
      <c r="K14" s="55">
        <v>0</v>
      </c>
      <c r="L14" s="55">
        <v>0</v>
      </c>
      <c r="M14" s="56">
        <v>0</v>
      </c>
      <c r="N14" s="32">
        <v>0.40464730025842177</v>
      </c>
      <c r="O14" s="32">
        <v>0.1230708047645136</v>
      </c>
      <c r="P14" s="33">
        <v>0.27324493569459796</v>
      </c>
      <c r="Q14" s="41"/>
      <c r="R14" s="57">
        <f t="shared" si="1"/>
        <v>87.403816855819102</v>
      </c>
      <c r="S14" s="57">
        <f t="shared" si="2"/>
        <v>26.583293829134938</v>
      </c>
      <c r="T14" s="57">
        <f t="shared" si="3"/>
        <v>59.02090611003316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5839.8307667141389</v>
      </c>
      <c r="F15" s="55">
        <v>2265.5028095771763</v>
      </c>
      <c r="G15" s="56">
        <v>8105.3335762913157</v>
      </c>
      <c r="H15" s="55">
        <v>120</v>
      </c>
      <c r="I15" s="55">
        <v>73</v>
      </c>
      <c r="J15" s="56">
        <v>193</v>
      </c>
      <c r="K15" s="55">
        <v>60</v>
      </c>
      <c r="L15" s="55">
        <v>60</v>
      </c>
      <c r="M15" s="56">
        <v>120</v>
      </c>
      <c r="N15" s="32">
        <v>0.14313310702730733</v>
      </c>
      <c r="O15" s="32">
        <v>7.3920086451878628E-2</v>
      </c>
      <c r="P15" s="33">
        <v>0.11344381335084699</v>
      </c>
      <c r="Q15" s="41"/>
      <c r="R15" s="57">
        <f t="shared" si="1"/>
        <v>32.443504259522996</v>
      </c>
      <c r="S15" s="57">
        <f t="shared" si="2"/>
        <v>17.03385571110659</v>
      </c>
      <c r="T15" s="57">
        <f t="shared" si="3"/>
        <v>25.895634429045739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11015.366905861003</v>
      </c>
      <c r="F16" s="55">
        <v>4867.091922314803</v>
      </c>
      <c r="G16" s="56">
        <v>15882.458828175806</v>
      </c>
      <c r="H16" s="55">
        <v>160</v>
      </c>
      <c r="I16" s="55">
        <v>75</v>
      </c>
      <c r="J16" s="56">
        <v>235</v>
      </c>
      <c r="K16" s="55">
        <v>60</v>
      </c>
      <c r="L16" s="55">
        <v>80</v>
      </c>
      <c r="M16" s="56">
        <v>140</v>
      </c>
      <c r="N16" s="32">
        <v>0.22280272867841835</v>
      </c>
      <c r="O16" s="32">
        <v>0.13504694568021097</v>
      </c>
      <c r="P16" s="33">
        <v>0.18580321511670339</v>
      </c>
      <c r="Q16" s="41"/>
      <c r="R16" s="57">
        <f t="shared" si="1"/>
        <v>50.069849572095471</v>
      </c>
      <c r="S16" s="57">
        <f t="shared" si="2"/>
        <v>31.400593047192277</v>
      </c>
      <c r="T16" s="57">
        <f t="shared" si="3"/>
        <v>42.353223541802151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11554.235560463801</v>
      </c>
      <c r="F17" s="55">
        <v>5300.5027943255545</v>
      </c>
      <c r="G17" s="56">
        <v>16854.738354789355</v>
      </c>
      <c r="H17" s="55">
        <v>160</v>
      </c>
      <c r="I17" s="55">
        <v>75</v>
      </c>
      <c r="J17" s="56">
        <v>235</v>
      </c>
      <c r="K17" s="55">
        <v>60</v>
      </c>
      <c r="L17" s="55">
        <v>88</v>
      </c>
      <c r="M17" s="56">
        <v>148</v>
      </c>
      <c r="N17" s="32">
        <v>0.23370217557572415</v>
      </c>
      <c r="O17" s="32">
        <v>0.13939887424588562</v>
      </c>
      <c r="P17" s="33">
        <v>0.19270486548510651</v>
      </c>
      <c r="Q17" s="41"/>
      <c r="R17" s="57">
        <f t="shared" si="1"/>
        <v>52.519252547562736</v>
      </c>
      <c r="S17" s="57">
        <f t="shared" si="2"/>
        <v>32.518422051077025</v>
      </c>
      <c r="T17" s="57">
        <f t="shared" si="3"/>
        <v>44.007149751408235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14732.19520057589</v>
      </c>
      <c r="F18" s="55">
        <v>6566.4708124445378</v>
      </c>
      <c r="G18" s="56">
        <v>21298.666013020429</v>
      </c>
      <c r="H18" s="55">
        <v>160</v>
      </c>
      <c r="I18" s="55">
        <v>75</v>
      </c>
      <c r="J18" s="56">
        <v>235</v>
      </c>
      <c r="K18" s="55">
        <v>62</v>
      </c>
      <c r="L18" s="55">
        <v>97</v>
      </c>
      <c r="M18" s="56">
        <v>159</v>
      </c>
      <c r="N18" s="32">
        <v>0.2950215315719299</v>
      </c>
      <c r="O18" s="32">
        <v>0.16311781628687744</v>
      </c>
      <c r="P18" s="33">
        <v>0.2361480620567282</v>
      </c>
      <c r="Q18" s="41"/>
      <c r="R18" s="57">
        <f t="shared" si="1"/>
        <v>66.361239642233741</v>
      </c>
      <c r="S18" s="57">
        <f t="shared" si="2"/>
        <v>38.177155886305449</v>
      </c>
      <c r="T18" s="57">
        <f t="shared" si="3"/>
        <v>54.057527951828497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14917.163433120704</v>
      </c>
      <c r="F19" s="55">
        <v>8457.3960489009733</v>
      </c>
      <c r="G19" s="56">
        <v>23374.559482021679</v>
      </c>
      <c r="H19" s="55">
        <v>160</v>
      </c>
      <c r="I19" s="55">
        <v>75</v>
      </c>
      <c r="J19" s="56">
        <v>235</v>
      </c>
      <c r="K19" s="55">
        <v>100</v>
      </c>
      <c r="L19" s="55">
        <v>100</v>
      </c>
      <c r="M19" s="56">
        <v>200</v>
      </c>
      <c r="N19" s="32">
        <v>0.25129992306470189</v>
      </c>
      <c r="O19" s="32">
        <v>0.20627795241221886</v>
      </c>
      <c r="P19" s="33">
        <v>0.23290712915525785</v>
      </c>
      <c r="Q19" s="41"/>
      <c r="R19" s="57">
        <f t="shared" si="1"/>
        <v>57.373705512002708</v>
      </c>
      <c r="S19" s="57">
        <f t="shared" si="2"/>
        <v>48.327977422291276</v>
      </c>
      <c r="T19" s="57">
        <f t="shared" si="3"/>
        <v>53.734619498900415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15979.510952600893</v>
      </c>
      <c r="F20" s="55">
        <v>15594.057870087447</v>
      </c>
      <c r="G20" s="56">
        <v>31573.568822688339</v>
      </c>
      <c r="H20" s="55">
        <v>200</v>
      </c>
      <c r="I20" s="55">
        <v>97</v>
      </c>
      <c r="J20" s="56">
        <v>297</v>
      </c>
      <c r="K20" s="55">
        <v>100</v>
      </c>
      <c r="L20" s="55">
        <v>100</v>
      </c>
      <c r="M20" s="56">
        <v>200</v>
      </c>
      <c r="N20" s="32">
        <v>0.23499280812648371</v>
      </c>
      <c r="O20" s="32">
        <v>0.34083882387846315</v>
      </c>
      <c r="P20" s="33">
        <v>0.27756495554089899</v>
      </c>
      <c r="Q20" s="41"/>
      <c r="R20" s="57">
        <f t="shared" si="1"/>
        <v>53.265036508669645</v>
      </c>
      <c r="S20" s="57">
        <f t="shared" si="2"/>
        <v>79.157654162880434</v>
      </c>
      <c r="T20" s="57">
        <f t="shared" si="3"/>
        <v>63.528307490318589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14834.29974657208</v>
      </c>
      <c r="F21" s="55">
        <v>15634.972514397074</v>
      </c>
      <c r="G21" s="56">
        <v>30469.272260969155</v>
      </c>
      <c r="H21" s="55">
        <v>193</v>
      </c>
      <c r="I21" s="55">
        <v>104</v>
      </c>
      <c r="J21" s="56">
        <v>297</v>
      </c>
      <c r="K21" s="55">
        <v>100</v>
      </c>
      <c r="L21" s="55">
        <v>100</v>
      </c>
      <c r="M21" s="56">
        <v>200</v>
      </c>
      <c r="N21" s="32">
        <v>0.22311243753116472</v>
      </c>
      <c r="O21" s="32">
        <v>0.3308008741197756</v>
      </c>
      <c r="P21" s="33">
        <v>0.26785702458830751</v>
      </c>
      <c r="Q21" s="41"/>
      <c r="R21" s="57">
        <f t="shared" si="1"/>
        <v>50.629009373966142</v>
      </c>
      <c r="S21" s="57">
        <f t="shared" si="2"/>
        <v>76.642022129397418</v>
      </c>
      <c r="T21" s="57">
        <f t="shared" si="3"/>
        <v>61.306382818851418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14211.567041264583</v>
      </c>
      <c r="F22" s="55">
        <v>15723.480200064943</v>
      </c>
      <c r="G22" s="56">
        <v>29935.047241329528</v>
      </c>
      <c r="H22" s="55">
        <v>181</v>
      </c>
      <c r="I22" s="55">
        <v>114</v>
      </c>
      <c r="J22" s="56">
        <v>295</v>
      </c>
      <c r="K22" s="55">
        <v>100</v>
      </c>
      <c r="L22" s="55">
        <v>100</v>
      </c>
      <c r="M22" s="56">
        <v>200</v>
      </c>
      <c r="N22" s="32">
        <v>0.22241716290948702</v>
      </c>
      <c r="O22" s="32">
        <v>0.3181345135979472</v>
      </c>
      <c r="P22" s="33">
        <v>0.26416384787618713</v>
      </c>
      <c r="Q22" s="41"/>
      <c r="R22" s="57">
        <f t="shared" si="1"/>
        <v>50.574971677098162</v>
      </c>
      <c r="S22" s="57">
        <f t="shared" si="2"/>
        <v>73.474206542359553</v>
      </c>
      <c r="T22" s="57">
        <f t="shared" si="3"/>
        <v>60.474842911776825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12519.866600892177</v>
      </c>
      <c r="F23" s="55">
        <v>15786.473428984867</v>
      </c>
      <c r="G23" s="56">
        <v>28306.340029877043</v>
      </c>
      <c r="H23" s="55">
        <v>180</v>
      </c>
      <c r="I23" s="55">
        <v>115</v>
      </c>
      <c r="J23" s="56">
        <v>295</v>
      </c>
      <c r="K23" s="55">
        <v>100</v>
      </c>
      <c r="L23" s="55">
        <v>102</v>
      </c>
      <c r="M23" s="56">
        <v>202</v>
      </c>
      <c r="N23" s="32">
        <v>0.19660594536576911</v>
      </c>
      <c r="O23" s="32">
        <v>0.31487301398166723</v>
      </c>
      <c r="P23" s="33">
        <v>0.2487026431246665</v>
      </c>
      <c r="Q23" s="41"/>
      <c r="R23" s="57">
        <f t="shared" si="1"/>
        <v>44.713809288900634</v>
      </c>
      <c r="S23" s="57">
        <f t="shared" si="2"/>
        <v>72.748725479192942</v>
      </c>
      <c r="T23" s="57">
        <f t="shared" si="3"/>
        <v>56.954406498746565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11887.986002097767</v>
      </c>
      <c r="F24" s="55">
        <v>15454.440970924645</v>
      </c>
      <c r="G24" s="56">
        <v>27342.426973022411</v>
      </c>
      <c r="H24" s="55">
        <v>180</v>
      </c>
      <c r="I24" s="55">
        <v>115</v>
      </c>
      <c r="J24" s="56">
        <v>295</v>
      </c>
      <c r="K24" s="55">
        <v>79</v>
      </c>
      <c r="L24" s="55">
        <v>119</v>
      </c>
      <c r="M24" s="56">
        <v>198</v>
      </c>
      <c r="N24" s="32">
        <v>0.20331074706009314</v>
      </c>
      <c r="O24" s="32">
        <v>0.28433987656249349</v>
      </c>
      <c r="P24" s="33">
        <v>0.24234583929857487</v>
      </c>
      <c r="Q24" s="41"/>
      <c r="R24" s="57">
        <f t="shared" si="1"/>
        <v>45.899559853659333</v>
      </c>
      <c r="S24" s="57">
        <f t="shared" si="2"/>
        <v>66.044619533865998</v>
      </c>
      <c r="T24" s="57">
        <f t="shared" si="3"/>
        <v>55.461312318503879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11315.557872825835</v>
      </c>
      <c r="F25" s="55">
        <v>14819.786646635119</v>
      </c>
      <c r="G25" s="56">
        <v>26135.344519460952</v>
      </c>
      <c r="H25" s="55">
        <v>180</v>
      </c>
      <c r="I25" s="55">
        <v>116</v>
      </c>
      <c r="J25" s="56">
        <v>296</v>
      </c>
      <c r="K25" s="55">
        <v>79</v>
      </c>
      <c r="L25" s="55">
        <v>120</v>
      </c>
      <c r="M25" s="56">
        <v>199</v>
      </c>
      <c r="N25" s="32">
        <v>0.19352096512562997</v>
      </c>
      <c r="O25" s="32">
        <v>0.27035512709127113</v>
      </c>
      <c r="P25" s="33">
        <v>0.23069826035821051</v>
      </c>
      <c r="Q25" s="41"/>
      <c r="R25" s="57">
        <f t="shared" si="1"/>
        <v>43.689412636393186</v>
      </c>
      <c r="S25" s="57">
        <f t="shared" si="2"/>
        <v>62.795706129809822</v>
      </c>
      <c r="T25" s="57">
        <f t="shared" si="3"/>
        <v>52.798675796890812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11056.554279687754</v>
      </c>
      <c r="F26" s="55">
        <v>14228.506897463996</v>
      </c>
      <c r="G26" s="56">
        <v>25285.061177151751</v>
      </c>
      <c r="H26" s="55">
        <v>180</v>
      </c>
      <c r="I26" s="55">
        <v>144</v>
      </c>
      <c r="J26" s="56">
        <v>324</v>
      </c>
      <c r="K26" s="55">
        <v>79</v>
      </c>
      <c r="L26" s="55">
        <v>120</v>
      </c>
      <c r="M26" s="56">
        <v>199</v>
      </c>
      <c r="N26" s="32">
        <v>0.1890914331592515</v>
      </c>
      <c r="O26" s="32">
        <v>0.23377541563919552</v>
      </c>
      <c r="P26" s="33">
        <v>0.21188125274143385</v>
      </c>
      <c r="Q26" s="41"/>
      <c r="R26" s="57">
        <f t="shared" si="1"/>
        <v>42.689398763273182</v>
      </c>
      <c r="S26" s="57">
        <f t="shared" si="2"/>
        <v>53.895859460090897</v>
      </c>
      <c r="T26" s="57">
        <f t="shared" si="3"/>
        <v>48.346197279448852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10398.78314022704</v>
      </c>
      <c r="F27" s="55">
        <v>14167.250600859075</v>
      </c>
      <c r="G27" s="56">
        <v>24566.033741086118</v>
      </c>
      <c r="H27" s="55">
        <v>180</v>
      </c>
      <c r="I27" s="55">
        <v>152</v>
      </c>
      <c r="J27" s="56">
        <v>332</v>
      </c>
      <c r="K27" s="55">
        <v>79</v>
      </c>
      <c r="L27" s="55">
        <v>120</v>
      </c>
      <c r="M27" s="56">
        <v>199</v>
      </c>
      <c r="N27" s="32">
        <v>0.1778420977600739</v>
      </c>
      <c r="O27" s="32">
        <v>0.22634283296362276</v>
      </c>
      <c r="P27" s="33">
        <v>0.20291774384694145</v>
      </c>
      <c r="Q27" s="41"/>
      <c r="R27" s="57">
        <f t="shared" si="1"/>
        <v>40.149741854158457</v>
      </c>
      <c r="S27" s="57">
        <f t="shared" si="2"/>
        <v>52.085480150217187</v>
      </c>
      <c r="T27" s="57">
        <f t="shared" si="3"/>
        <v>46.26371702652753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2938.7571812846531</v>
      </c>
      <c r="F28" s="55">
        <v>3120.9982890763295</v>
      </c>
      <c r="G28" s="56">
        <v>6059.7554703609821</v>
      </c>
      <c r="H28" s="55">
        <v>140</v>
      </c>
      <c r="I28" s="55">
        <v>112</v>
      </c>
      <c r="J28" s="56">
        <v>252</v>
      </c>
      <c r="K28" s="55">
        <v>0</v>
      </c>
      <c r="L28" s="55">
        <v>0</v>
      </c>
      <c r="M28" s="56">
        <v>0</v>
      </c>
      <c r="N28" s="32">
        <v>9.7181123719730589E-2</v>
      </c>
      <c r="O28" s="32">
        <v>0.12900951922438531</v>
      </c>
      <c r="P28" s="33">
        <v>0.1113270772773549</v>
      </c>
      <c r="Q28" s="41"/>
      <c r="R28" s="57">
        <f t="shared" si="1"/>
        <v>20.991122723461807</v>
      </c>
      <c r="S28" s="57">
        <f t="shared" si="2"/>
        <v>27.866056152467227</v>
      </c>
      <c r="T28" s="57">
        <f t="shared" si="3"/>
        <v>24.046648691908658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2960.5354113103558</v>
      </c>
      <c r="F29" s="55">
        <v>2604.5571449667336</v>
      </c>
      <c r="G29" s="56">
        <v>5565.0925562770899</v>
      </c>
      <c r="H29" s="55">
        <v>134</v>
      </c>
      <c r="I29" s="55">
        <v>112</v>
      </c>
      <c r="J29" s="56">
        <v>246</v>
      </c>
      <c r="K29" s="55">
        <v>0</v>
      </c>
      <c r="L29" s="55">
        <v>0</v>
      </c>
      <c r="M29" s="56">
        <v>0</v>
      </c>
      <c r="N29" s="32">
        <v>0.1022849437296281</v>
      </c>
      <c r="O29" s="32">
        <v>0.10766191902144236</v>
      </c>
      <c r="P29" s="33">
        <v>0.10473299752102322</v>
      </c>
      <c r="Q29" s="41"/>
      <c r="R29" s="57">
        <f t="shared" si="1"/>
        <v>22.093547845599669</v>
      </c>
      <c r="S29" s="57">
        <f t="shared" si="2"/>
        <v>23.254974508631552</v>
      </c>
      <c r="T29" s="57">
        <f t="shared" si="3"/>
        <v>22.622327464541016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2858.1311805947885</v>
      </c>
      <c r="F30" s="55">
        <v>2505.2046338729492</v>
      </c>
      <c r="G30" s="56">
        <v>5363.3358144677377</v>
      </c>
      <c r="H30" s="55">
        <v>100</v>
      </c>
      <c r="I30" s="55">
        <v>112</v>
      </c>
      <c r="J30" s="56">
        <v>212</v>
      </c>
      <c r="K30" s="55">
        <v>0</v>
      </c>
      <c r="L30" s="55">
        <v>0</v>
      </c>
      <c r="M30" s="56">
        <v>0</v>
      </c>
      <c r="N30" s="32">
        <v>0.13232088799049946</v>
      </c>
      <c r="O30" s="32">
        <v>0.10355508572556833</v>
      </c>
      <c r="P30" s="33">
        <v>0.11712386037883774</v>
      </c>
      <c r="Q30" s="41"/>
      <c r="R30" s="57">
        <f t="shared" si="1"/>
        <v>28.581311805947884</v>
      </c>
      <c r="S30" s="57">
        <f t="shared" si="2"/>
        <v>22.367898516722761</v>
      </c>
      <c r="T30" s="57">
        <f t="shared" si="3"/>
        <v>25.298753841828951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2599.1913395431206</v>
      </c>
      <c r="F31" s="55">
        <v>2232.5001295925263</v>
      </c>
      <c r="G31" s="56">
        <v>4831.6914691356469</v>
      </c>
      <c r="H31" s="55">
        <v>100</v>
      </c>
      <c r="I31" s="55">
        <v>112</v>
      </c>
      <c r="J31" s="56">
        <v>212</v>
      </c>
      <c r="K31" s="55">
        <v>0</v>
      </c>
      <c r="L31" s="55">
        <v>0</v>
      </c>
      <c r="M31" s="56">
        <v>0</v>
      </c>
      <c r="N31" s="32">
        <v>0.12033293238625559</v>
      </c>
      <c r="O31" s="32">
        <v>9.2282578108156668E-2</v>
      </c>
      <c r="P31" s="33">
        <v>0.10551387729593918</v>
      </c>
      <c r="Q31" s="41"/>
      <c r="R31" s="57">
        <f t="shared" si="1"/>
        <v>25.991913395431208</v>
      </c>
      <c r="S31" s="57">
        <f t="shared" si="2"/>
        <v>19.933036871361843</v>
      </c>
      <c r="T31" s="57">
        <f t="shared" si="3"/>
        <v>22.790997495922863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2508.7096754743147</v>
      </c>
      <c r="F32" s="55">
        <v>1796.0557060548012</v>
      </c>
      <c r="G32" s="56">
        <v>4304.765381529116</v>
      </c>
      <c r="H32" s="55">
        <v>98</v>
      </c>
      <c r="I32" s="55">
        <v>152</v>
      </c>
      <c r="J32" s="56">
        <v>250</v>
      </c>
      <c r="K32" s="55">
        <v>0</v>
      </c>
      <c r="L32" s="55">
        <v>0</v>
      </c>
      <c r="M32" s="56">
        <v>0</v>
      </c>
      <c r="N32" s="32">
        <v>0.11851425148688184</v>
      </c>
      <c r="O32" s="32">
        <v>5.4704425744846533E-2</v>
      </c>
      <c r="P32" s="33">
        <v>7.9717877435724366E-2</v>
      </c>
      <c r="Q32" s="41"/>
      <c r="R32" s="57">
        <f t="shared" si="1"/>
        <v>25.599078321166477</v>
      </c>
      <c r="S32" s="57">
        <f t="shared" si="2"/>
        <v>11.816155960886851</v>
      </c>
      <c r="T32" s="57">
        <f t="shared" si="3"/>
        <v>17.219061526116462</v>
      </c>
    </row>
    <row r="33" spans="2:21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1720.5951306338077</v>
      </c>
      <c r="F33" s="55">
        <v>1046.7730320427186</v>
      </c>
      <c r="G33" s="56">
        <v>2767.3681626765265</v>
      </c>
      <c r="H33" s="55">
        <v>98</v>
      </c>
      <c r="I33" s="55">
        <v>150</v>
      </c>
      <c r="J33" s="56">
        <v>248</v>
      </c>
      <c r="K33" s="55">
        <v>0</v>
      </c>
      <c r="L33" s="55">
        <v>0</v>
      </c>
      <c r="M33" s="56">
        <v>0</v>
      </c>
      <c r="N33" s="32">
        <v>8.1282838748762645E-2</v>
      </c>
      <c r="O33" s="32">
        <v>3.2307809630948106E-2</v>
      </c>
      <c r="P33" s="33">
        <v>5.1660845330729663E-2</v>
      </c>
      <c r="Q33" s="41"/>
      <c r="R33" s="57">
        <f t="shared" si="1"/>
        <v>17.557093169732731</v>
      </c>
      <c r="S33" s="57">
        <f t="shared" si="2"/>
        <v>6.9784868802847901</v>
      </c>
      <c r="T33" s="57">
        <f t="shared" si="3"/>
        <v>11.158742591437607</v>
      </c>
    </row>
    <row r="34" spans="2:21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825.33991061816994</v>
      </c>
      <c r="F34" s="55">
        <v>755.09490208191698</v>
      </c>
      <c r="G34" s="56">
        <v>1580.4348127000869</v>
      </c>
      <c r="H34" s="55">
        <v>97</v>
      </c>
      <c r="I34" s="55">
        <v>150</v>
      </c>
      <c r="J34" s="56">
        <v>247</v>
      </c>
      <c r="K34" s="55">
        <v>0</v>
      </c>
      <c r="L34" s="55">
        <v>0</v>
      </c>
      <c r="M34" s="56">
        <v>0</v>
      </c>
      <c r="N34" s="32">
        <v>3.939193922385309E-2</v>
      </c>
      <c r="O34" s="32">
        <v>2.3305398212404845E-2</v>
      </c>
      <c r="P34" s="33">
        <v>2.962278476345942E-2</v>
      </c>
      <c r="Q34" s="41"/>
      <c r="R34" s="57">
        <f t="shared" si="1"/>
        <v>8.5086588723522674</v>
      </c>
      <c r="S34" s="57">
        <f t="shared" si="2"/>
        <v>5.0339660138794464</v>
      </c>
      <c r="T34" s="57">
        <f t="shared" si="3"/>
        <v>6.3985215089072343</v>
      </c>
    </row>
    <row r="35" spans="2:21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440.61538470419111</v>
      </c>
      <c r="F35" s="55">
        <v>520.8385369180553</v>
      </c>
      <c r="G35" s="56">
        <v>961.45392162224641</v>
      </c>
      <c r="H35" s="55">
        <v>94</v>
      </c>
      <c r="I35" s="55">
        <v>150</v>
      </c>
      <c r="J35" s="56">
        <v>244</v>
      </c>
      <c r="K35" s="55">
        <v>0</v>
      </c>
      <c r="L35" s="55">
        <v>0</v>
      </c>
      <c r="M35" s="56">
        <v>0</v>
      </c>
      <c r="N35" s="32">
        <v>2.1700915322310436E-2</v>
      </c>
      <c r="O35" s="32">
        <v>1.6075263485125165E-2</v>
      </c>
      <c r="P35" s="33">
        <v>1.8242522799450638E-2</v>
      </c>
      <c r="Q35" s="41"/>
      <c r="R35" s="57">
        <f t="shared" si="1"/>
        <v>4.687397709619054</v>
      </c>
      <c r="S35" s="57">
        <f t="shared" si="2"/>
        <v>3.4722569127870355</v>
      </c>
      <c r="T35" s="57">
        <f t="shared" si="3"/>
        <v>3.9403849246813376</v>
      </c>
    </row>
    <row r="36" spans="2:21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92.498783712914275</v>
      </c>
      <c r="F36" s="60">
        <v>109.999999999959</v>
      </c>
      <c r="G36" s="61">
        <v>202.49878371287326</v>
      </c>
      <c r="H36" s="60">
        <v>76</v>
      </c>
      <c r="I36" s="60">
        <v>113</v>
      </c>
      <c r="J36" s="61">
        <v>189</v>
      </c>
      <c r="K36" s="60">
        <v>0</v>
      </c>
      <c r="L36" s="60">
        <v>0</v>
      </c>
      <c r="M36" s="61">
        <v>0</v>
      </c>
      <c r="N36" s="34">
        <v>5.6346724971317172E-3</v>
      </c>
      <c r="O36" s="34">
        <v>4.5067191084873399E-3</v>
      </c>
      <c r="P36" s="35">
        <v>4.960287666884021E-3</v>
      </c>
      <c r="Q36" s="41"/>
      <c r="R36" s="57">
        <f t="shared" si="1"/>
        <v>1.217089259380451</v>
      </c>
      <c r="S36" s="57">
        <f t="shared" si="2"/>
        <v>0.97345132743326546</v>
      </c>
      <c r="T36" s="57">
        <f t="shared" si="3"/>
        <v>1.0714221360469485</v>
      </c>
    </row>
    <row r="37" spans="2:21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4276.8613181869387</v>
      </c>
      <c r="F37" s="55">
        <v>8411.9973523151202</v>
      </c>
      <c r="G37" s="64">
        <v>12688.858670502059</v>
      </c>
      <c r="H37" s="63">
        <v>38</v>
      </c>
      <c r="I37" s="63">
        <v>40</v>
      </c>
      <c r="J37" s="64">
        <v>78</v>
      </c>
      <c r="K37" s="63">
        <v>40</v>
      </c>
      <c r="L37" s="63">
        <v>30</v>
      </c>
      <c r="M37" s="64">
        <v>70</v>
      </c>
      <c r="N37" s="30">
        <v>0.23592571260960607</v>
      </c>
      <c r="O37" s="30">
        <v>0.52313416370118904</v>
      </c>
      <c r="P37" s="31">
        <v>0.37093249153712754</v>
      </c>
      <c r="Q37" s="41"/>
      <c r="R37" s="57">
        <f t="shared" si="1"/>
        <v>54.831555361371009</v>
      </c>
      <c r="S37" s="57">
        <f t="shared" si="2"/>
        <v>120.17139074735886</v>
      </c>
      <c r="T37" s="57">
        <f t="shared" si="3"/>
        <v>85.73553155744635</v>
      </c>
    </row>
    <row r="38" spans="2:21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4188.7463052079756</v>
      </c>
      <c r="F38" s="55">
        <v>8223.9370503695191</v>
      </c>
      <c r="G38" s="56">
        <v>12412.683355577494</v>
      </c>
      <c r="H38" s="55">
        <v>20</v>
      </c>
      <c r="I38" s="55">
        <v>40</v>
      </c>
      <c r="J38" s="56">
        <v>60</v>
      </c>
      <c r="K38" s="55">
        <v>40</v>
      </c>
      <c r="L38" s="55">
        <v>40</v>
      </c>
      <c r="M38" s="56">
        <v>80</v>
      </c>
      <c r="N38" s="32">
        <v>0.29415353266909944</v>
      </c>
      <c r="O38" s="32">
        <v>0.4431000565931853</v>
      </c>
      <c r="P38" s="33">
        <v>0.3784354681578504</v>
      </c>
      <c r="Q38" s="41"/>
      <c r="R38" s="57">
        <f t="shared" si="1"/>
        <v>69.812438420132921</v>
      </c>
      <c r="S38" s="57">
        <f t="shared" si="2"/>
        <v>102.79921312961899</v>
      </c>
      <c r="T38" s="57">
        <f t="shared" si="3"/>
        <v>88.662023968410665</v>
      </c>
    </row>
    <row r="39" spans="2:21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4099.1853975218528</v>
      </c>
      <c r="F39" s="55">
        <v>7968.7096503221183</v>
      </c>
      <c r="G39" s="56">
        <v>12067.895047843971</v>
      </c>
      <c r="H39" s="55">
        <v>20</v>
      </c>
      <c r="I39" s="55">
        <v>40</v>
      </c>
      <c r="J39" s="56">
        <v>60</v>
      </c>
      <c r="K39" s="55">
        <v>40</v>
      </c>
      <c r="L39" s="55">
        <v>40</v>
      </c>
      <c r="M39" s="56">
        <v>80</v>
      </c>
      <c r="N39" s="32">
        <v>0.28786414308439978</v>
      </c>
      <c r="O39" s="32">
        <v>0.42934858029752793</v>
      </c>
      <c r="P39" s="33">
        <v>0.36792362950743812</v>
      </c>
      <c r="Q39" s="41"/>
      <c r="R39" s="57">
        <f t="shared" si="1"/>
        <v>68.319756625364207</v>
      </c>
      <c r="S39" s="57">
        <f t="shared" si="2"/>
        <v>99.608870629026484</v>
      </c>
      <c r="T39" s="57">
        <f t="shared" si="3"/>
        <v>86.199250341742655</v>
      </c>
    </row>
    <row r="40" spans="2:21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4096.1226421459487</v>
      </c>
      <c r="F40" s="55">
        <v>7802.2213833645064</v>
      </c>
      <c r="G40" s="56">
        <v>11898.344025510454</v>
      </c>
      <c r="H40" s="55">
        <v>20</v>
      </c>
      <c r="I40" s="55">
        <v>40</v>
      </c>
      <c r="J40" s="56">
        <v>60</v>
      </c>
      <c r="K40" s="55">
        <v>35</v>
      </c>
      <c r="L40" s="55">
        <v>40</v>
      </c>
      <c r="M40" s="56">
        <v>75</v>
      </c>
      <c r="N40" s="32">
        <v>0.31508635708814992</v>
      </c>
      <c r="O40" s="32">
        <v>0.42037830729334624</v>
      </c>
      <c r="P40" s="33">
        <v>0.37700709840020452</v>
      </c>
      <c r="Q40" s="41"/>
      <c r="R40" s="57">
        <f t="shared" si="1"/>
        <v>74.474957129926338</v>
      </c>
      <c r="S40" s="57">
        <f t="shared" si="2"/>
        <v>97.527767292056325</v>
      </c>
      <c r="T40" s="57">
        <f t="shared" si="3"/>
        <v>88.135881670447816</v>
      </c>
    </row>
    <row r="41" spans="2:21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3942.6413303237418</v>
      </c>
      <c r="F41" s="55">
        <v>7677.605584590714</v>
      </c>
      <c r="G41" s="56">
        <v>11620.246914914456</v>
      </c>
      <c r="H41" s="55">
        <v>20</v>
      </c>
      <c r="I41" s="55">
        <v>40</v>
      </c>
      <c r="J41" s="56">
        <v>60</v>
      </c>
      <c r="K41" s="55">
        <v>20</v>
      </c>
      <c r="L41" s="55">
        <v>40</v>
      </c>
      <c r="M41" s="56">
        <v>60</v>
      </c>
      <c r="N41" s="32">
        <v>0.42485359162971353</v>
      </c>
      <c r="O41" s="32">
        <v>0.4136640939973445</v>
      </c>
      <c r="P41" s="33">
        <v>0.41739392654146756</v>
      </c>
      <c r="Q41" s="41"/>
      <c r="R41" s="57">
        <f t="shared" si="1"/>
        <v>98.56603325809354</v>
      </c>
      <c r="S41" s="57">
        <f t="shared" si="2"/>
        <v>95.970069807383922</v>
      </c>
      <c r="T41" s="57">
        <f t="shared" si="3"/>
        <v>96.835390957620476</v>
      </c>
    </row>
    <row r="42" spans="2:21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2461.5373040872132</v>
      </c>
      <c r="F42" s="55">
        <v>7408.1515231444555</v>
      </c>
      <c r="G42" s="56">
        <v>9869.6888272316683</v>
      </c>
      <c r="H42" s="55">
        <v>0</v>
      </c>
      <c r="I42" s="55">
        <v>0</v>
      </c>
      <c r="J42" s="56">
        <v>0</v>
      </c>
      <c r="K42" s="55">
        <v>20</v>
      </c>
      <c r="L42" s="55">
        <v>40</v>
      </c>
      <c r="M42" s="56">
        <v>60</v>
      </c>
      <c r="N42" s="32">
        <v>0.49627768227564784</v>
      </c>
      <c r="O42" s="32">
        <v>0.74678946805891688</v>
      </c>
      <c r="P42" s="33">
        <v>0.66328553946449387</v>
      </c>
      <c r="Q42" s="41"/>
      <c r="R42" s="57">
        <f t="shared" si="1"/>
        <v>123.07686520436066</v>
      </c>
      <c r="S42" s="57">
        <f t="shared" si="2"/>
        <v>185.20378807861138</v>
      </c>
      <c r="T42" s="57">
        <f t="shared" si="3"/>
        <v>164.49481378719446</v>
      </c>
    </row>
    <row r="43" spans="2:21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2288.6140333492667</v>
      </c>
      <c r="F43" s="55">
        <v>6941.8525053274634</v>
      </c>
      <c r="G43" s="56">
        <v>9230.4665386767301</v>
      </c>
      <c r="H43" s="55">
        <v>0</v>
      </c>
      <c r="I43" s="55">
        <v>0</v>
      </c>
      <c r="J43" s="56">
        <v>0</v>
      </c>
      <c r="K43" s="55">
        <v>20</v>
      </c>
      <c r="L43" s="55">
        <v>40</v>
      </c>
      <c r="M43" s="56">
        <v>60</v>
      </c>
      <c r="N43" s="32">
        <v>0.46141411962686829</v>
      </c>
      <c r="O43" s="32">
        <v>0.69978351868220401</v>
      </c>
      <c r="P43" s="33">
        <v>0.6203270523304254</v>
      </c>
      <c r="Q43" s="41"/>
      <c r="R43" s="57">
        <f t="shared" si="1"/>
        <v>114.43070166746334</v>
      </c>
      <c r="S43" s="57">
        <f t="shared" si="2"/>
        <v>173.54631263318657</v>
      </c>
      <c r="T43" s="57">
        <f t="shared" si="3"/>
        <v>153.84110897794551</v>
      </c>
    </row>
    <row r="44" spans="2:21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2212.3328693482335</v>
      </c>
      <c r="F44" s="55">
        <v>6728.8447872861871</v>
      </c>
      <c r="G44" s="56">
        <v>8941.1776566344197</v>
      </c>
      <c r="H44" s="55">
        <v>0</v>
      </c>
      <c r="I44" s="55">
        <v>0</v>
      </c>
      <c r="J44" s="56">
        <v>0</v>
      </c>
      <c r="K44" s="55">
        <v>20</v>
      </c>
      <c r="L44" s="55">
        <v>42</v>
      </c>
      <c r="M44" s="56">
        <v>62</v>
      </c>
      <c r="N44" s="32">
        <v>0.4460348526911761</v>
      </c>
      <c r="O44" s="32">
        <v>0.64601044424790577</v>
      </c>
      <c r="P44" s="33">
        <v>0.58150218890702521</v>
      </c>
      <c r="Q44" s="41"/>
      <c r="R44" s="57">
        <f t="shared" si="1"/>
        <v>110.61664346741168</v>
      </c>
      <c r="S44" s="57">
        <f t="shared" si="2"/>
        <v>160.21059017348065</v>
      </c>
      <c r="T44" s="57">
        <f t="shared" si="3"/>
        <v>144.21254284894226</v>
      </c>
    </row>
    <row r="45" spans="2:21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2128.2517876278089</v>
      </c>
      <c r="F45" s="55">
        <v>6673.5466801061275</v>
      </c>
      <c r="G45" s="56">
        <v>8801.7984677339373</v>
      </c>
      <c r="H45" s="55">
        <v>0</v>
      </c>
      <c r="I45" s="55">
        <v>0</v>
      </c>
      <c r="J45" s="56">
        <v>0</v>
      </c>
      <c r="K45" s="55">
        <v>20</v>
      </c>
      <c r="L45" s="55">
        <v>73</v>
      </c>
      <c r="M45" s="56">
        <v>93</v>
      </c>
      <c r="N45" s="32">
        <v>0.42908302169915502</v>
      </c>
      <c r="O45" s="32">
        <v>0.36862277287373663</v>
      </c>
      <c r="P45" s="33">
        <v>0.3816249769222137</v>
      </c>
      <c r="Q45" s="41"/>
      <c r="R45" s="57">
        <f t="shared" si="1"/>
        <v>106.41258938139045</v>
      </c>
      <c r="S45" s="57">
        <f t="shared" si="2"/>
        <v>91.418447672686682</v>
      </c>
      <c r="T45" s="57">
        <f t="shared" si="3"/>
        <v>94.642994276709004</v>
      </c>
    </row>
    <row r="46" spans="2:21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2099.8498825294123</v>
      </c>
      <c r="F46" s="55">
        <v>6568.9306123059787</v>
      </c>
      <c r="G46" s="56">
        <v>8668.7804948353914</v>
      </c>
      <c r="H46" s="55">
        <v>0</v>
      </c>
      <c r="I46" s="55">
        <v>0</v>
      </c>
      <c r="J46" s="56">
        <v>0</v>
      </c>
      <c r="K46" s="55">
        <v>20</v>
      </c>
      <c r="L46" s="55">
        <v>77</v>
      </c>
      <c r="M46" s="56">
        <v>97</v>
      </c>
      <c r="N46" s="32">
        <v>0.42335683115512346</v>
      </c>
      <c r="O46" s="32">
        <v>0.34399510956776175</v>
      </c>
      <c r="P46" s="33">
        <v>0.36035835113216624</v>
      </c>
      <c r="Q46" s="41"/>
      <c r="R46" s="57">
        <f t="shared" si="1"/>
        <v>104.99249412647062</v>
      </c>
      <c r="S46" s="57">
        <f t="shared" si="2"/>
        <v>85.310787172804922</v>
      </c>
      <c r="T46" s="57">
        <f t="shared" si="3"/>
        <v>89.368871080777225</v>
      </c>
    </row>
    <row r="47" spans="2:21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2039.4256838005983</v>
      </c>
      <c r="F47" s="55">
        <v>6561.3485521587154</v>
      </c>
      <c r="G47" s="56">
        <v>8600.774235959314</v>
      </c>
      <c r="H47" s="55">
        <v>0</v>
      </c>
      <c r="I47" s="55">
        <v>0</v>
      </c>
      <c r="J47" s="56">
        <v>0</v>
      </c>
      <c r="K47" s="55">
        <v>20</v>
      </c>
      <c r="L47" s="55">
        <v>79</v>
      </c>
      <c r="M47" s="56">
        <v>99</v>
      </c>
      <c r="N47" s="32">
        <v>0.41117453302431417</v>
      </c>
      <c r="O47" s="32">
        <v>0.33489937485497728</v>
      </c>
      <c r="P47" s="33">
        <v>0.35030849771746964</v>
      </c>
      <c r="Q47" s="41"/>
      <c r="R47" s="57">
        <f t="shared" si="1"/>
        <v>101.97128419002992</v>
      </c>
      <c r="S47" s="57">
        <f t="shared" si="2"/>
        <v>83.055044964034366</v>
      </c>
      <c r="T47" s="57">
        <f t="shared" si="3"/>
        <v>86.87650743393246</v>
      </c>
    </row>
    <row r="48" spans="2:21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1850.309787922527</v>
      </c>
      <c r="F48" s="55">
        <v>6604.7558341895647</v>
      </c>
      <c r="G48" s="56">
        <v>8455.0656221120917</v>
      </c>
      <c r="H48" s="55">
        <v>0</v>
      </c>
      <c r="I48" s="55">
        <v>0</v>
      </c>
      <c r="J48" s="56">
        <v>0</v>
      </c>
      <c r="K48" s="55">
        <v>20</v>
      </c>
      <c r="L48" s="55">
        <v>79</v>
      </c>
      <c r="M48" s="56">
        <v>99</v>
      </c>
      <c r="N48" s="32">
        <v>0.37304632821018691</v>
      </c>
      <c r="O48" s="32">
        <v>0.3371149364122889</v>
      </c>
      <c r="P48" s="33">
        <v>0.34437380344216728</v>
      </c>
      <c r="Q48" s="41"/>
      <c r="R48" s="57">
        <f t="shared" ref="R48" si="4">+E48/(H48+K48)</f>
        <v>92.515489396126355</v>
      </c>
      <c r="S48" s="57">
        <f t="shared" ref="S48" si="5">+F48/(I48+L48)</f>
        <v>83.604504230247656</v>
      </c>
      <c r="T48" s="57">
        <f t="shared" ref="T48" si="6">+G48/(J48+M48)</f>
        <v>85.404703253657487</v>
      </c>
      <c r="U48" s="101"/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1762.2197576009376</v>
      </c>
      <c r="F49" s="55">
        <v>6276.8747185922066</v>
      </c>
      <c r="G49" s="56">
        <v>8039.0944761931441</v>
      </c>
      <c r="H49" s="55">
        <v>0</v>
      </c>
      <c r="I49" s="55">
        <v>0</v>
      </c>
      <c r="J49" s="56">
        <v>0</v>
      </c>
      <c r="K49" s="55">
        <v>20</v>
      </c>
      <c r="L49" s="55">
        <v>79</v>
      </c>
      <c r="M49" s="56">
        <v>99</v>
      </c>
      <c r="N49" s="32">
        <v>0.35528624145180193</v>
      </c>
      <c r="O49" s="32">
        <v>0.32037947726583332</v>
      </c>
      <c r="P49" s="33">
        <v>0.32743134881855424</v>
      </c>
      <c r="Q49" s="41"/>
      <c r="R49" s="57">
        <f t="shared" si="1"/>
        <v>88.110987880046878</v>
      </c>
      <c r="S49" s="57">
        <f t="shared" si="2"/>
        <v>79.454110361926666</v>
      </c>
      <c r="T49" s="57">
        <f t="shared" si="3"/>
        <v>81.202974507001457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1637.7933584903881</v>
      </c>
      <c r="F50" s="55">
        <v>6322.7778592884779</v>
      </c>
      <c r="G50" s="56">
        <v>7960.5712177788664</v>
      </c>
      <c r="H50" s="55">
        <v>0</v>
      </c>
      <c r="I50" s="55">
        <v>0</v>
      </c>
      <c r="J50" s="56">
        <v>0</v>
      </c>
      <c r="K50" s="55">
        <v>20</v>
      </c>
      <c r="L50" s="55">
        <v>79</v>
      </c>
      <c r="M50" s="56">
        <v>99</v>
      </c>
      <c r="N50" s="32">
        <v>0.33020027388919115</v>
      </c>
      <c r="O50" s="32">
        <v>0.32272243054759481</v>
      </c>
      <c r="P50" s="33">
        <v>0.32423310597013955</v>
      </c>
      <c r="Q50" s="41"/>
      <c r="R50" s="57">
        <f t="shared" si="1"/>
        <v>81.889667924519401</v>
      </c>
      <c r="S50" s="57">
        <f t="shared" si="2"/>
        <v>80.035162775803514</v>
      </c>
      <c r="T50" s="57">
        <f t="shared" si="3"/>
        <v>80.409810280594613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1328.2701455920017</v>
      </c>
      <c r="F51" s="55">
        <v>5891.8076786643278</v>
      </c>
      <c r="G51" s="56">
        <v>7220.0778242563292</v>
      </c>
      <c r="H51" s="55">
        <v>0</v>
      </c>
      <c r="I51" s="55">
        <v>0</v>
      </c>
      <c r="J51" s="56">
        <v>0</v>
      </c>
      <c r="K51" s="55">
        <v>20</v>
      </c>
      <c r="L51" s="55">
        <v>77</v>
      </c>
      <c r="M51" s="56">
        <v>97</v>
      </c>
      <c r="N51" s="32">
        <v>0.26779640032096808</v>
      </c>
      <c r="O51" s="32">
        <v>0.30853622112821155</v>
      </c>
      <c r="P51" s="33">
        <v>0.30013625807517164</v>
      </c>
      <c r="Q51" s="41"/>
      <c r="R51" s="57">
        <f t="shared" si="1"/>
        <v>66.413507279600083</v>
      </c>
      <c r="S51" s="57">
        <f t="shared" si="2"/>
        <v>76.516982839796469</v>
      </c>
      <c r="T51" s="57">
        <f t="shared" si="3"/>
        <v>74.433792002642576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1324.9798643223703</v>
      </c>
      <c r="F52" s="55">
        <v>5883.0761975575388</v>
      </c>
      <c r="G52" s="56">
        <v>7208.0560618799091</v>
      </c>
      <c r="H52" s="55">
        <v>0</v>
      </c>
      <c r="I52" s="55">
        <v>0</v>
      </c>
      <c r="J52" s="56">
        <v>0</v>
      </c>
      <c r="K52" s="55">
        <v>20</v>
      </c>
      <c r="L52" s="55">
        <v>60</v>
      </c>
      <c r="M52" s="56">
        <v>80</v>
      </c>
      <c r="N52" s="32">
        <v>0.26713303716176823</v>
      </c>
      <c r="O52" s="32">
        <v>0.39536802402940446</v>
      </c>
      <c r="P52" s="33">
        <v>0.3633092773124954</v>
      </c>
      <c r="Q52" s="41"/>
      <c r="R52" s="57">
        <f t="shared" si="1"/>
        <v>66.248993216118521</v>
      </c>
      <c r="S52" s="57">
        <f t="shared" si="2"/>
        <v>98.051269959292313</v>
      </c>
      <c r="T52" s="57">
        <f t="shared" si="3"/>
        <v>90.100700773498858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1340.3262297261911</v>
      </c>
      <c r="F53" s="55">
        <v>5724.1402171294876</v>
      </c>
      <c r="G53" s="56">
        <v>7064.4664468556784</v>
      </c>
      <c r="H53" s="55">
        <v>0</v>
      </c>
      <c r="I53" s="55">
        <v>0</v>
      </c>
      <c r="J53" s="56">
        <v>0</v>
      </c>
      <c r="K53" s="55">
        <v>20</v>
      </c>
      <c r="L53" s="55">
        <v>97</v>
      </c>
      <c r="M53" s="56">
        <v>117</v>
      </c>
      <c r="N53" s="32">
        <v>0.27022706244479661</v>
      </c>
      <c r="O53" s="32">
        <v>0.23795062425712868</v>
      </c>
      <c r="P53" s="33">
        <v>0.24346796411826849</v>
      </c>
      <c r="Q53" s="41"/>
      <c r="R53" s="57">
        <f t="shared" si="1"/>
        <v>67.016311486309547</v>
      </c>
      <c r="S53" s="57">
        <f t="shared" si="2"/>
        <v>59.011754815767915</v>
      </c>
      <c r="T53" s="57">
        <f t="shared" si="3"/>
        <v>60.380055101330584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1261.796471081688</v>
      </c>
      <c r="F54" s="55">
        <v>5540.6881661621983</v>
      </c>
      <c r="G54" s="56">
        <v>6802.484637243886</v>
      </c>
      <c r="H54" s="55">
        <v>0</v>
      </c>
      <c r="I54" s="55">
        <v>0</v>
      </c>
      <c r="J54" s="56">
        <v>0</v>
      </c>
      <c r="K54" s="55">
        <v>20</v>
      </c>
      <c r="L54" s="55">
        <v>99</v>
      </c>
      <c r="M54" s="56">
        <v>119</v>
      </c>
      <c r="N54" s="32">
        <v>0.25439444981485643</v>
      </c>
      <c r="O54" s="32">
        <v>0.22567156101996572</v>
      </c>
      <c r="P54" s="33">
        <v>0.23049893728801457</v>
      </c>
      <c r="Q54" s="41"/>
      <c r="R54" s="57">
        <f t="shared" si="1"/>
        <v>63.089823554084397</v>
      </c>
      <c r="S54" s="57">
        <f t="shared" si="2"/>
        <v>55.966547132951497</v>
      </c>
      <c r="T54" s="57">
        <f t="shared" si="3"/>
        <v>57.163736447427617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886.88681806633258</v>
      </c>
      <c r="F55" s="55">
        <v>4308.5313242527991</v>
      </c>
      <c r="G55" s="56">
        <v>5195.4181423191312</v>
      </c>
      <c r="H55" s="55">
        <v>0</v>
      </c>
      <c r="I55" s="55">
        <v>0</v>
      </c>
      <c r="J55" s="56">
        <v>0</v>
      </c>
      <c r="K55" s="55">
        <v>19</v>
      </c>
      <c r="L55" s="55">
        <v>99</v>
      </c>
      <c r="M55" s="56">
        <v>118</v>
      </c>
      <c r="N55" s="32">
        <v>0.18821876444531677</v>
      </c>
      <c r="O55" s="32">
        <v>0.17548596139837078</v>
      </c>
      <c r="P55" s="33">
        <v>0.17753615849915019</v>
      </c>
      <c r="Q55" s="41"/>
      <c r="R55" s="57">
        <f t="shared" si="1"/>
        <v>46.678253582438558</v>
      </c>
      <c r="S55" s="57">
        <f t="shared" si="2"/>
        <v>43.520518426795952</v>
      </c>
      <c r="T55" s="57">
        <f t="shared" si="3"/>
        <v>44.028967307789245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824.0906892766925</v>
      </c>
      <c r="F56" s="55">
        <v>4028.5646305840319</v>
      </c>
      <c r="G56" s="56">
        <v>4852.6553198607244</v>
      </c>
      <c r="H56" s="55">
        <v>0</v>
      </c>
      <c r="I56" s="55">
        <v>0</v>
      </c>
      <c r="J56" s="56">
        <v>0</v>
      </c>
      <c r="K56" s="55">
        <v>13</v>
      </c>
      <c r="L56" s="55">
        <v>99</v>
      </c>
      <c r="M56" s="56">
        <v>112</v>
      </c>
      <c r="N56" s="32">
        <v>0.25561125597912299</v>
      </c>
      <c r="O56" s="32">
        <v>0.16408295171815054</v>
      </c>
      <c r="P56" s="33">
        <v>0.17470677274844199</v>
      </c>
      <c r="Q56" s="41"/>
      <c r="R56" s="57">
        <f t="shared" si="1"/>
        <v>63.391591482822498</v>
      </c>
      <c r="S56" s="57">
        <f t="shared" si="2"/>
        <v>40.692572026101331</v>
      </c>
      <c r="T56" s="57">
        <f t="shared" si="3"/>
        <v>43.327279641613607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683.17933562278643</v>
      </c>
      <c r="F57" s="55">
        <v>3009.9420344593395</v>
      </c>
      <c r="G57" s="56">
        <v>3693.1213700821258</v>
      </c>
      <c r="H57" s="55">
        <v>0</v>
      </c>
      <c r="I57" s="55">
        <v>0</v>
      </c>
      <c r="J57" s="56">
        <v>0</v>
      </c>
      <c r="K57" s="55">
        <v>0</v>
      </c>
      <c r="L57" s="55">
        <v>99</v>
      </c>
      <c r="M57" s="56">
        <v>99</v>
      </c>
      <c r="N57" s="32" t="e">
        <v>#DIV/0!</v>
      </c>
      <c r="O57" s="32">
        <v>0.1225945761835834</v>
      </c>
      <c r="P57" s="33">
        <v>0.15042038815909603</v>
      </c>
      <c r="Q57" s="41"/>
      <c r="R57" s="57" t="e">
        <f t="shared" si="1"/>
        <v>#DIV/0!</v>
      </c>
      <c r="S57" s="57">
        <f t="shared" si="2"/>
        <v>30.403454893528682</v>
      </c>
      <c r="T57" s="57">
        <f t="shared" si="3"/>
        <v>37.304256263455819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663.95888250624864</v>
      </c>
      <c r="F58" s="60">
        <v>2795.0000000037035</v>
      </c>
      <c r="G58" s="61">
        <v>3458.9588825099522</v>
      </c>
      <c r="H58" s="55">
        <v>0</v>
      </c>
      <c r="I58" s="55">
        <v>0</v>
      </c>
      <c r="J58" s="56">
        <v>0</v>
      </c>
      <c r="K58" s="55">
        <v>0</v>
      </c>
      <c r="L58" s="55">
        <v>99</v>
      </c>
      <c r="M58" s="56">
        <v>99</v>
      </c>
      <c r="N58" s="34" t="e">
        <v>#DIV/0!</v>
      </c>
      <c r="O58" s="34">
        <v>0.11384001303371226</v>
      </c>
      <c r="P58" s="35">
        <v>0.14088297827101467</v>
      </c>
      <c r="Q58" s="41"/>
      <c r="R58" s="57" t="e">
        <f t="shared" si="1"/>
        <v>#DIV/0!</v>
      </c>
      <c r="S58" s="57">
        <f t="shared" si="2"/>
        <v>28.232323232360642</v>
      </c>
      <c r="T58" s="57">
        <f t="shared" si="3"/>
        <v>34.938978611211638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3939.238537161601</v>
      </c>
      <c r="F59" s="55">
        <v>3615.4468993506612</v>
      </c>
      <c r="G59" s="56">
        <v>7554.6854365122617</v>
      </c>
      <c r="H59" s="65">
        <v>40</v>
      </c>
      <c r="I59" s="63">
        <v>0</v>
      </c>
      <c r="J59" s="64">
        <v>40</v>
      </c>
      <c r="K59" s="65">
        <v>40</v>
      </c>
      <c r="L59" s="63">
        <v>40</v>
      </c>
      <c r="M59" s="64">
        <v>80</v>
      </c>
      <c r="N59" s="30">
        <v>0.21224345566603453</v>
      </c>
      <c r="O59" s="30">
        <v>0.36446037291841343</v>
      </c>
      <c r="P59" s="31">
        <v>0.26526283133821144</v>
      </c>
      <c r="Q59" s="41"/>
      <c r="R59" s="57">
        <f t="shared" si="1"/>
        <v>49.240481714520016</v>
      </c>
      <c r="S59" s="57">
        <f t="shared" si="2"/>
        <v>90.386172483766529</v>
      </c>
      <c r="T59" s="57">
        <f t="shared" si="3"/>
        <v>62.955711970935518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3793.864481768836</v>
      </c>
      <c r="F60" s="55">
        <v>3615.8024628380904</v>
      </c>
      <c r="G60" s="56">
        <v>7409.6669446069263</v>
      </c>
      <c r="H60" s="54">
        <v>40</v>
      </c>
      <c r="I60" s="55">
        <v>0</v>
      </c>
      <c r="J60" s="56">
        <v>40</v>
      </c>
      <c r="K60" s="54">
        <v>40</v>
      </c>
      <c r="L60" s="55">
        <v>40</v>
      </c>
      <c r="M60" s="56">
        <v>80</v>
      </c>
      <c r="N60" s="32">
        <v>0.2044108018194416</v>
      </c>
      <c r="O60" s="32">
        <v>0.36449621601190429</v>
      </c>
      <c r="P60" s="33">
        <v>0.26017088990895104</v>
      </c>
      <c r="Q60" s="41"/>
      <c r="R60" s="57">
        <f t="shared" si="1"/>
        <v>47.423306022110452</v>
      </c>
      <c r="S60" s="57">
        <f t="shared" si="2"/>
        <v>90.395061570952265</v>
      </c>
      <c r="T60" s="57">
        <f t="shared" si="3"/>
        <v>61.747224538391052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3725.7971039752238</v>
      </c>
      <c r="F61" s="55">
        <v>3465.8600953262576</v>
      </c>
      <c r="G61" s="56">
        <v>7191.6571993014813</v>
      </c>
      <c r="H61" s="54">
        <v>40</v>
      </c>
      <c r="I61" s="55">
        <v>0</v>
      </c>
      <c r="J61" s="56">
        <v>40</v>
      </c>
      <c r="K61" s="54">
        <v>40</v>
      </c>
      <c r="L61" s="55">
        <v>40</v>
      </c>
      <c r="M61" s="56">
        <v>80</v>
      </c>
      <c r="N61" s="32">
        <v>0.20074337844694093</v>
      </c>
      <c r="O61" s="32">
        <v>0.34938105799659852</v>
      </c>
      <c r="P61" s="33">
        <v>0.25251605334625987</v>
      </c>
      <c r="Q61" s="41"/>
      <c r="R61" s="57">
        <f t="shared" si="1"/>
        <v>46.572463799690297</v>
      </c>
      <c r="S61" s="57">
        <f t="shared" si="2"/>
        <v>86.646502383156445</v>
      </c>
      <c r="T61" s="57">
        <f t="shared" si="3"/>
        <v>59.930476660845677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3663.0096272950682</v>
      </c>
      <c r="F62" s="55">
        <v>3385.4233831140145</v>
      </c>
      <c r="G62" s="56">
        <v>7048.4330104090823</v>
      </c>
      <c r="H62" s="54">
        <v>40</v>
      </c>
      <c r="I62" s="55">
        <v>0</v>
      </c>
      <c r="J62" s="56">
        <v>40</v>
      </c>
      <c r="K62" s="54">
        <v>40</v>
      </c>
      <c r="L62" s="55">
        <v>40</v>
      </c>
      <c r="M62" s="56">
        <v>80</v>
      </c>
      <c r="N62" s="32">
        <v>0.1973604325051222</v>
      </c>
      <c r="O62" s="32">
        <v>0.34127251845907403</v>
      </c>
      <c r="P62" s="33">
        <v>0.24748711412953239</v>
      </c>
      <c r="Q62" s="41"/>
      <c r="R62" s="57">
        <f t="shared" si="1"/>
        <v>45.787620341188351</v>
      </c>
      <c r="S62" s="57">
        <f t="shared" si="2"/>
        <v>84.635584577850366</v>
      </c>
      <c r="T62" s="57">
        <f t="shared" si="3"/>
        <v>58.73694175340902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3676.757818022033</v>
      </c>
      <c r="F63" s="55">
        <v>3180.8669042827005</v>
      </c>
      <c r="G63" s="56">
        <v>6857.624722304734</v>
      </c>
      <c r="H63" s="54">
        <v>38</v>
      </c>
      <c r="I63" s="55">
        <v>0</v>
      </c>
      <c r="J63" s="56">
        <v>38</v>
      </c>
      <c r="K63" s="54">
        <v>40</v>
      </c>
      <c r="L63" s="55">
        <v>40</v>
      </c>
      <c r="M63" s="56">
        <v>80</v>
      </c>
      <c r="N63" s="32">
        <v>0.20282203320951198</v>
      </c>
      <c r="O63" s="32">
        <v>0.32065190567365931</v>
      </c>
      <c r="P63" s="33">
        <v>0.24449603259785846</v>
      </c>
      <c r="Q63" s="41"/>
      <c r="R63" s="57">
        <f t="shared" si="1"/>
        <v>47.137920743872215</v>
      </c>
      <c r="S63" s="57">
        <f t="shared" si="2"/>
        <v>79.521672607067515</v>
      </c>
      <c r="T63" s="57">
        <f t="shared" si="3"/>
        <v>58.115463748345206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3651.6662449944165</v>
      </c>
      <c r="F64" s="55">
        <v>3034.2255540661522</v>
      </c>
      <c r="G64" s="56">
        <v>6685.8917990605687</v>
      </c>
      <c r="H64" s="54">
        <v>24</v>
      </c>
      <c r="I64" s="55">
        <v>0</v>
      </c>
      <c r="J64" s="56">
        <v>24</v>
      </c>
      <c r="K64" s="54">
        <v>40</v>
      </c>
      <c r="L64" s="55">
        <v>40</v>
      </c>
      <c r="M64" s="56">
        <v>80</v>
      </c>
      <c r="N64" s="3">
        <v>0.24176815711032948</v>
      </c>
      <c r="O64" s="3">
        <v>0.30586951149860403</v>
      </c>
      <c r="P64" s="4">
        <v>0.26717917994967105</v>
      </c>
      <c r="Q64" s="41"/>
      <c r="R64" s="57">
        <f t="shared" si="1"/>
        <v>57.057285078037758</v>
      </c>
      <c r="S64" s="57">
        <f t="shared" si="2"/>
        <v>75.855638851653808</v>
      </c>
      <c r="T64" s="57">
        <f t="shared" si="3"/>
        <v>64.287421144813166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3556.4410521470782</v>
      </c>
      <c r="F65" s="55">
        <v>2765.3222256530566</v>
      </c>
      <c r="G65" s="56">
        <v>6321.7632778001353</v>
      </c>
      <c r="H65" s="54">
        <v>0</v>
      </c>
      <c r="I65" s="55">
        <v>0</v>
      </c>
      <c r="J65" s="56">
        <v>0</v>
      </c>
      <c r="K65" s="54">
        <v>40</v>
      </c>
      <c r="L65" s="55">
        <v>40</v>
      </c>
      <c r="M65" s="56">
        <v>80</v>
      </c>
      <c r="N65" s="3">
        <v>0.35851220283740709</v>
      </c>
      <c r="O65" s="3">
        <v>0.27876232113438071</v>
      </c>
      <c r="P65" s="4">
        <v>0.31863726198589393</v>
      </c>
      <c r="Q65" s="41"/>
      <c r="R65" s="57">
        <f t="shared" si="1"/>
        <v>88.911026303676948</v>
      </c>
      <c r="S65" s="57">
        <f t="shared" si="2"/>
        <v>69.133055641326422</v>
      </c>
      <c r="T65" s="57">
        <f t="shared" si="3"/>
        <v>79.022040972501685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2047.0603824812663</v>
      </c>
      <c r="F66" s="55">
        <v>1694.8455088213914</v>
      </c>
      <c r="G66" s="56">
        <v>3741.9058913026574</v>
      </c>
      <c r="H66" s="54">
        <v>0</v>
      </c>
      <c r="I66" s="55">
        <v>0</v>
      </c>
      <c r="J66" s="56">
        <v>0</v>
      </c>
      <c r="K66" s="54">
        <v>40</v>
      </c>
      <c r="L66" s="55">
        <v>40</v>
      </c>
      <c r="M66" s="56">
        <v>80</v>
      </c>
      <c r="N66" s="3">
        <v>0.20635689339528895</v>
      </c>
      <c r="O66" s="3">
        <v>0.17085136177634994</v>
      </c>
      <c r="P66" s="4">
        <v>0.18860412758581943</v>
      </c>
      <c r="Q66" s="41"/>
      <c r="R66" s="57">
        <f t="shared" si="1"/>
        <v>51.176509562031654</v>
      </c>
      <c r="S66" s="57">
        <f t="shared" si="2"/>
        <v>42.371137720534783</v>
      </c>
      <c r="T66" s="57">
        <f t="shared" si="3"/>
        <v>46.773823641283215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1617.4656746518465</v>
      </c>
      <c r="F67" s="55">
        <v>1620.9584055531616</v>
      </c>
      <c r="G67" s="56">
        <v>3238.4240802050081</v>
      </c>
      <c r="H67" s="54">
        <v>0</v>
      </c>
      <c r="I67" s="55">
        <v>0</v>
      </c>
      <c r="J67" s="56">
        <v>0</v>
      </c>
      <c r="K67" s="54">
        <v>40</v>
      </c>
      <c r="L67" s="55">
        <v>40</v>
      </c>
      <c r="M67" s="56">
        <v>80</v>
      </c>
      <c r="N67" s="3">
        <v>0.16305097526732323</v>
      </c>
      <c r="O67" s="3">
        <v>0.16340306507592356</v>
      </c>
      <c r="P67" s="4">
        <v>0.16322702017162338</v>
      </c>
      <c r="Q67" s="41"/>
      <c r="R67" s="57">
        <f t="shared" si="1"/>
        <v>40.436641866296164</v>
      </c>
      <c r="S67" s="57">
        <f t="shared" si="2"/>
        <v>40.52396013882904</v>
      </c>
      <c r="T67" s="57">
        <f t="shared" si="3"/>
        <v>40.480301002562598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1091.4371223878295</v>
      </c>
      <c r="F68" s="55">
        <v>1581.0000000071816</v>
      </c>
      <c r="G68" s="56">
        <v>2672.4371223950111</v>
      </c>
      <c r="H68" s="54">
        <v>0</v>
      </c>
      <c r="I68" s="55">
        <v>0</v>
      </c>
      <c r="J68" s="56">
        <v>0</v>
      </c>
      <c r="K68" s="54">
        <v>40</v>
      </c>
      <c r="L68" s="55">
        <v>80</v>
      </c>
      <c r="M68" s="56">
        <v>120</v>
      </c>
      <c r="N68" s="3">
        <v>0.11002390346651507</v>
      </c>
      <c r="O68" s="3">
        <v>7.9687500000361969E-2</v>
      </c>
      <c r="P68" s="4">
        <v>8.9799634489079669E-2</v>
      </c>
      <c r="Q68" s="41"/>
      <c r="R68" s="57">
        <f t="shared" si="1"/>
        <v>27.285928059695738</v>
      </c>
      <c r="S68" s="57">
        <f t="shared" si="2"/>
        <v>19.762500000089769</v>
      </c>
      <c r="T68" s="57">
        <f t="shared" si="3"/>
        <v>22.270309353291758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840.36213227217047</v>
      </c>
      <c r="F69" s="60">
        <v>581.00000000383977</v>
      </c>
      <c r="G69" s="61">
        <v>1421.3621322760102</v>
      </c>
      <c r="H69" s="66">
        <v>0</v>
      </c>
      <c r="I69" s="60">
        <v>0</v>
      </c>
      <c r="J69" s="61">
        <v>0</v>
      </c>
      <c r="K69" s="66">
        <v>40</v>
      </c>
      <c r="L69" s="60">
        <v>78</v>
      </c>
      <c r="M69" s="61">
        <v>118</v>
      </c>
      <c r="N69" s="6">
        <v>8.4713924624210735E-2</v>
      </c>
      <c r="O69" s="6">
        <v>3.0035153019222487E-2</v>
      </c>
      <c r="P69" s="7">
        <v>4.8570329834472736E-2</v>
      </c>
      <c r="Q69" s="41"/>
      <c r="R69" s="57">
        <f t="shared" si="1"/>
        <v>21.009053306804262</v>
      </c>
      <c r="S69" s="57">
        <f t="shared" si="2"/>
        <v>7.4487179487671762</v>
      </c>
      <c r="T69" s="57">
        <f t="shared" si="3"/>
        <v>12.045441798949239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6515.9999999533811</v>
      </c>
      <c r="F70" s="55">
        <v>1015.5245975546509</v>
      </c>
      <c r="G70" s="64">
        <v>7531.5245975080325</v>
      </c>
      <c r="H70" s="65">
        <v>246</v>
      </c>
      <c r="I70" s="63">
        <v>158</v>
      </c>
      <c r="J70" s="64">
        <v>404</v>
      </c>
      <c r="K70" s="65">
        <v>0</v>
      </c>
      <c r="L70" s="63">
        <v>0</v>
      </c>
      <c r="M70" s="64">
        <v>0</v>
      </c>
      <c r="N70" s="15">
        <v>0.12262872628638552</v>
      </c>
      <c r="O70" s="15">
        <v>2.9756346623143779E-2</v>
      </c>
      <c r="P70" s="16">
        <v>8.6307350081454348E-2</v>
      </c>
      <c r="Q70" s="41"/>
      <c r="R70" s="57">
        <f t="shared" si="1"/>
        <v>26.487804877859272</v>
      </c>
      <c r="S70" s="57">
        <f t="shared" si="2"/>
        <v>6.4273708705990567</v>
      </c>
      <c r="T70" s="57">
        <f t="shared" si="3"/>
        <v>18.642387617594139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8815.8969920308118</v>
      </c>
      <c r="F71" s="55">
        <v>1563.5391188117965</v>
      </c>
      <c r="G71" s="56">
        <v>10379.436110842609</v>
      </c>
      <c r="H71" s="54">
        <v>240</v>
      </c>
      <c r="I71" s="55">
        <v>158</v>
      </c>
      <c r="J71" s="56">
        <v>398</v>
      </c>
      <c r="K71" s="54">
        <v>0</v>
      </c>
      <c r="L71" s="55">
        <v>0</v>
      </c>
      <c r="M71" s="56">
        <v>0</v>
      </c>
      <c r="N71" s="3">
        <v>0.17005974135861907</v>
      </c>
      <c r="O71" s="3">
        <v>4.5813968554025919E-2</v>
      </c>
      <c r="P71" s="4">
        <v>0.12073604260704691</v>
      </c>
      <c r="Q71" s="41"/>
      <c r="R71" s="57">
        <f t="shared" ref="R71:R86" si="7">+E71/(H71+K71)</f>
        <v>36.732904133461716</v>
      </c>
      <c r="S71" s="57">
        <f t="shared" ref="S71:S86" si="8">+F71/(I71+L71)</f>
        <v>9.895817207669598</v>
      </c>
      <c r="T71" s="57">
        <f t="shared" ref="T71:T86" si="9">+G71/(J71+M71)</f>
        <v>26.078985203122134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12157.575830679423</v>
      </c>
      <c r="F72" s="55">
        <v>2567.1514333218156</v>
      </c>
      <c r="G72" s="56">
        <v>14724.727264001238</v>
      </c>
      <c r="H72" s="54">
        <v>238</v>
      </c>
      <c r="I72" s="55">
        <v>192</v>
      </c>
      <c r="J72" s="56">
        <v>430</v>
      </c>
      <c r="K72" s="54">
        <v>0</v>
      </c>
      <c r="L72" s="55">
        <v>0</v>
      </c>
      <c r="M72" s="56">
        <v>0</v>
      </c>
      <c r="N72" s="3">
        <v>0.23649190458059879</v>
      </c>
      <c r="O72" s="3">
        <v>6.1900835101316928E-2</v>
      </c>
      <c r="P72" s="4">
        <v>0.15853496192938457</v>
      </c>
      <c r="Q72" s="41"/>
      <c r="R72" s="57">
        <f t="shared" si="7"/>
        <v>51.082251389409343</v>
      </c>
      <c r="S72" s="57">
        <f t="shared" si="8"/>
        <v>13.370580381884457</v>
      </c>
      <c r="T72" s="57">
        <f t="shared" si="9"/>
        <v>34.243551776747061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13646.055735080861</v>
      </c>
      <c r="F73" s="55">
        <v>3026.2478676702035</v>
      </c>
      <c r="G73" s="56">
        <v>16672.303602751064</v>
      </c>
      <c r="H73" s="54">
        <v>238</v>
      </c>
      <c r="I73" s="55">
        <v>194</v>
      </c>
      <c r="J73" s="56">
        <v>432</v>
      </c>
      <c r="K73" s="54">
        <v>0</v>
      </c>
      <c r="L73" s="55">
        <v>0</v>
      </c>
      <c r="M73" s="56">
        <v>0</v>
      </c>
      <c r="N73" s="3">
        <v>0.26544615108700709</v>
      </c>
      <c r="O73" s="3">
        <v>7.2218591725615774E-2</v>
      </c>
      <c r="P73" s="4">
        <v>0.17867266378119712</v>
      </c>
      <c r="Q73" s="41"/>
      <c r="R73" s="57">
        <f t="shared" si="7"/>
        <v>57.336368634793537</v>
      </c>
      <c r="S73" s="57">
        <f t="shared" si="8"/>
        <v>15.599215812733007</v>
      </c>
      <c r="T73" s="57">
        <f t="shared" si="9"/>
        <v>38.593295376738574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15245.033038870621</v>
      </c>
      <c r="F74" s="55">
        <v>3659.4158957726841</v>
      </c>
      <c r="G74" s="56">
        <v>18904.448934643304</v>
      </c>
      <c r="H74" s="54">
        <v>198</v>
      </c>
      <c r="I74" s="55">
        <v>196</v>
      </c>
      <c r="J74" s="56">
        <v>394</v>
      </c>
      <c r="K74" s="54">
        <v>0</v>
      </c>
      <c r="L74" s="55">
        <v>0</v>
      </c>
      <c r="M74" s="56">
        <v>0</v>
      </c>
      <c r="N74" s="3">
        <v>0.35645887202746496</v>
      </c>
      <c r="O74" s="3">
        <v>8.6437450296973833E-2</v>
      </c>
      <c r="P74" s="4">
        <v>0.22213349471991098</v>
      </c>
      <c r="Q74" s="41"/>
      <c r="R74" s="57">
        <f t="shared" si="7"/>
        <v>76.995116357932432</v>
      </c>
      <c r="S74" s="57">
        <f t="shared" si="8"/>
        <v>18.670489264146347</v>
      </c>
      <c r="T74" s="57">
        <f t="shared" si="9"/>
        <v>47.980834859500774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15644.087462328374</v>
      </c>
      <c r="F75" s="55">
        <v>3947.2337777786047</v>
      </c>
      <c r="G75" s="56">
        <v>19591.32124010698</v>
      </c>
      <c r="H75" s="54">
        <v>198</v>
      </c>
      <c r="I75" s="55">
        <v>196</v>
      </c>
      <c r="J75" s="56">
        <v>394</v>
      </c>
      <c r="K75" s="54">
        <v>0</v>
      </c>
      <c r="L75" s="55">
        <v>0</v>
      </c>
      <c r="M75" s="56">
        <v>0</v>
      </c>
      <c r="N75" s="3">
        <v>0.36578954971774164</v>
      </c>
      <c r="O75" s="3">
        <v>9.3235869656524112E-2</v>
      </c>
      <c r="P75" s="4">
        <v>0.23020447029642532</v>
      </c>
      <c r="Q75" s="41"/>
      <c r="R75" s="57">
        <f t="shared" si="7"/>
        <v>79.010542739032189</v>
      </c>
      <c r="S75" s="57">
        <f t="shared" si="8"/>
        <v>20.138947845809209</v>
      </c>
      <c r="T75" s="57">
        <f t="shared" si="9"/>
        <v>49.724165584027865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15648.421314521493</v>
      </c>
      <c r="F76" s="55">
        <v>5787.0322895150684</v>
      </c>
      <c r="G76" s="56">
        <v>21435.45360403656</v>
      </c>
      <c r="H76" s="54">
        <v>198</v>
      </c>
      <c r="I76" s="55">
        <v>200</v>
      </c>
      <c r="J76" s="56">
        <v>398</v>
      </c>
      <c r="K76" s="54">
        <v>0</v>
      </c>
      <c r="L76" s="55">
        <v>0</v>
      </c>
      <c r="M76" s="56">
        <v>0</v>
      </c>
      <c r="N76" s="3">
        <v>0.36589088371028555</v>
      </c>
      <c r="O76" s="3">
        <v>0.13395908077581176</v>
      </c>
      <c r="P76" s="4">
        <v>0.24934223901959521</v>
      </c>
      <c r="Q76" s="41"/>
      <c r="R76" s="57">
        <f t="shared" si="7"/>
        <v>79.032430881421675</v>
      </c>
      <c r="S76" s="57">
        <f t="shared" si="8"/>
        <v>28.935161447575343</v>
      </c>
      <c r="T76" s="57">
        <f t="shared" si="9"/>
        <v>53.857923628232562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15197.410094772309</v>
      </c>
      <c r="F77" s="55">
        <v>6441.5107756871939</v>
      </c>
      <c r="G77" s="56">
        <v>21638.920870459504</v>
      </c>
      <c r="H77" s="54">
        <v>182</v>
      </c>
      <c r="I77" s="55">
        <v>202</v>
      </c>
      <c r="J77" s="56">
        <v>384</v>
      </c>
      <c r="K77" s="54">
        <v>0</v>
      </c>
      <c r="L77" s="55">
        <v>0</v>
      </c>
      <c r="M77" s="56">
        <v>0</v>
      </c>
      <c r="N77" s="3">
        <v>0.38658450587027648</v>
      </c>
      <c r="O77" s="3">
        <v>0.14763271854801965</v>
      </c>
      <c r="P77" s="4">
        <v>0.26088590941429762</v>
      </c>
      <c r="Q77" s="41"/>
      <c r="R77" s="57">
        <f t="shared" si="7"/>
        <v>83.502253267979725</v>
      </c>
      <c r="S77" s="57">
        <f t="shared" si="8"/>
        <v>31.888667206372247</v>
      </c>
      <c r="T77" s="57">
        <f t="shared" si="9"/>
        <v>56.351356433488291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6940.5154216264882</v>
      </c>
      <c r="F78" s="55">
        <v>5041.0310857014774</v>
      </c>
      <c r="G78" s="56">
        <v>11981.546507327967</v>
      </c>
      <c r="H78" s="54">
        <v>198</v>
      </c>
      <c r="I78" s="55">
        <v>194</v>
      </c>
      <c r="J78" s="56">
        <v>392</v>
      </c>
      <c r="K78" s="54">
        <v>0</v>
      </c>
      <c r="L78" s="55">
        <v>0</v>
      </c>
      <c r="M78" s="56">
        <v>0</v>
      </c>
      <c r="N78" s="3">
        <v>0.16228290828718875</v>
      </c>
      <c r="O78" s="3">
        <v>0.12029951999096691</v>
      </c>
      <c r="P78" s="4">
        <v>0.14150541509977285</v>
      </c>
      <c r="Q78" s="41"/>
      <c r="R78" s="57">
        <f t="shared" si="7"/>
        <v>35.053108190032766</v>
      </c>
      <c r="S78" s="57">
        <f t="shared" si="8"/>
        <v>25.984696318048854</v>
      </c>
      <c r="T78" s="57">
        <f t="shared" si="9"/>
        <v>30.565169661550936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6580.6069619644077</v>
      </c>
      <c r="F79" s="55">
        <v>4767.1246388613345</v>
      </c>
      <c r="G79" s="56">
        <v>11347.731600825742</v>
      </c>
      <c r="H79" s="54">
        <v>196</v>
      </c>
      <c r="I79" s="55">
        <v>194</v>
      </c>
      <c r="J79" s="56">
        <v>390</v>
      </c>
      <c r="K79" s="54">
        <v>0</v>
      </c>
      <c r="L79" s="55">
        <v>0</v>
      </c>
      <c r="M79" s="56">
        <v>0</v>
      </c>
      <c r="N79" s="3">
        <v>0.15543761720437471</v>
      </c>
      <c r="O79" s="3">
        <v>0.11376299730005093</v>
      </c>
      <c r="P79" s="4">
        <v>0.13470716525196749</v>
      </c>
      <c r="Q79" s="41"/>
      <c r="R79" s="57">
        <f t="shared" si="7"/>
        <v>33.574525316144936</v>
      </c>
      <c r="S79" s="57">
        <f t="shared" si="8"/>
        <v>24.572807416811003</v>
      </c>
      <c r="T79" s="57">
        <f t="shared" si="9"/>
        <v>29.09674769442498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5271.7385372988729</v>
      </c>
      <c r="F80" s="55">
        <v>3352.2480819644684</v>
      </c>
      <c r="G80" s="56">
        <v>8623.9866192633417</v>
      </c>
      <c r="H80" s="54">
        <v>196</v>
      </c>
      <c r="I80" s="55">
        <v>194</v>
      </c>
      <c r="J80" s="56">
        <v>390</v>
      </c>
      <c r="K80" s="54">
        <v>0</v>
      </c>
      <c r="L80" s="55">
        <v>0</v>
      </c>
      <c r="M80" s="56">
        <v>0</v>
      </c>
      <c r="N80" s="3">
        <v>0.12452141291805728</v>
      </c>
      <c r="O80" s="3">
        <v>7.9998283742947415E-2</v>
      </c>
      <c r="P80" s="4">
        <v>0.10237401020018212</v>
      </c>
      <c r="Q80" s="41"/>
      <c r="R80" s="57">
        <f t="shared" si="7"/>
        <v>26.896625190300373</v>
      </c>
      <c r="S80" s="57">
        <f t="shared" si="8"/>
        <v>17.279629288476642</v>
      </c>
      <c r="T80" s="57">
        <f t="shared" si="9"/>
        <v>22.112786203239338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4635.9817932276537</v>
      </c>
      <c r="F81" s="55">
        <v>2628.0844123370593</v>
      </c>
      <c r="G81" s="56">
        <v>7264.0662055647135</v>
      </c>
      <c r="H81" s="54">
        <v>194</v>
      </c>
      <c r="I81" s="55">
        <v>192</v>
      </c>
      <c r="J81" s="56">
        <v>386</v>
      </c>
      <c r="K81" s="54">
        <v>0</v>
      </c>
      <c r="L81" s="55">
        <v>0</v>
      </c>
      <c r="M81" s="56">
        <v>0</v>
      </c>
      <c r="N81" s="3">
        <v>0.11063339521830025</v>
      </c>
      <c r="O81" s="3">
        <v>6.33700909610595E-2</v>
      </c>
      <c r="P81" s="4">
        <v>8.7124186883092425E-2</v>
      </c>
      <c r="Q81" s="41"/>
      <c r="R81" s="57">
        <f t="shared" si="7"/>
        <v>23.896813367152856</v>
      </c>
      <c r="S81" s="57">
        <f t="shared" si="8"/>
        <v>13.68793964758885</v>
      </c>
      <c r="T81" s="57">
        <f t="shared" si="9"/>
        <v>18.818824366747961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4254.6263584899034</v>
      </c>
      <c r="F82" s="55">
        <v>2049.408636537551</v>
      </c>
      <c r="G82" s="56">
        <v>6304.034995027454</v>
      </c>
      <c r="H82" s="54">
        <v>192</v>
      </c>
      <c r="I82" s="55">
        <v>192</v>
      </c>
      <c r="J82" s="56">
        <v>384</v>
      </c>
      <c r="K82" s="54">
        <v>0</v>
      </c>
      <c r="L82" s="55">
        <v>0</v>
      </c>
      <c r="M82" s="56">
        <v>0</v>
      </c>
      <c r="N82" s="3">
        <v>0.10259033464722954</v>
      </c>
      <c r="O82" s="3">
        <v>4.9416682015276596E-2</v>
      </c>
      <c r="P82" s="4">
        <v>7.6003508331253064E-2</v>
      </c>
      <c r="Q82" s="41"/>
      <c r="R82" s="57">
        <f t="shared" si="7"/>
        <v>22.159512283801579</v>
      </c>
      <c r="S82" s="57">
        <f t="shared" si="8"/>
        <v>10.674003315299744</v>
      </c>
      <c r="T82" s="57">
        <f t="shared" si="9"/>
        <v>16.416757799550663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3425.2817290099629</v>
      </c>
      <c r="F83" s="55">
        <v>1767.4744433325004</v>
      </c>
      <c r="G83" s="56">
        <v>5192.7561723424633</v>
      </c>
      <c r="H83" s="54">
        <v>188</v>
      </c>
      <c r="I83" s="55">
        <v>192</v>
      </c>
      <c r="J83" s="56">
        <v>380</v>
      </c>
      <c r="K83" s="54">
        <v>0</v>
      </c>
      <c r="L83" s="55">
        <v>0</v>
      </c>
      <c r="M83" s="56">
        <v>0</v>
      </c>
      <c r="N83" s="3">
        <v>8.4349924374752833E-2</v>
      </c>
      <c r="O83" s="3">
        <v>4.2618500273256664E-2</v>
      </c>
      <c r="P83" s="4">
        <v>6.3264573249786349E-2</v>
      </c>
      <c r="Q83" s="41"/>
      <c r="R83" s="57">
        <f t="shared" si="7"/>
        <v>18.219583664946612</v>
      </c>
      <c r="S83" s="57">
        <f t="shared" si="8"/>
        <v>9.2055960590234402</v>
      </c>
      <c r="T83" s="57">
        <f t="shared" si="9"/>
        <v>13.66514782195385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1764.7613727761575</v>
      </c>
      <c r="F84" s="60">
        <v>1605.9999999885022</v>
      </c>
      <c r="G84" s="61">
        <v>3370.7613727646594</v>
      </c>
      <c r="H84" s="66">
        <v>152</v>
      </c>
      <c r="I84" s="60">
        <v>230</v>
      </c>
      <c r="J84" s="61">
        <v>382</v>
      </c>
      <c r="K84" s="66">
        <v>0</v>
      </c>
      <c r="L84" s="60">
        <v>0</v>
      </c>
      <c r="M84" s="61">
        <v>0</v>
      </c>
      <c r="N84" s="6">
        <v>5.3751260135726044E-2</v>
      </c>
      <c r="O84" s="6">
        <v>3.2326892109269367E-2</v>
      </c>
      <c r="P84" s="7">
        <v>4.0851771533409194E-2</v>
      </c>
      <c r="Q84" s="41"/>
      <c r="R84" s="57">
        <f t="shared" si="7"/>
        <v>11.610272189316825</v>
      </c>
      <c r="S84" s="57">
        <f t="shared" si="8"/>
        <v>6.9826086956021838</v>
      </c>
      <c r="T84" s="57">
        <f t="shared" si="9"/>
        <v>8.8239826512163866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1539.6308806007655</v>
      </c>
      <c r="F85" s="55">
        <v>405.82836731130038</v>
      </c>
      <c r="G85" s="64">
        <v>1945.4592479120658</v>
      </c>
      <c r="H85" s="68">
        <v>20</v>
      </c>
      <c r="I85" s="63">
        <v>20</v>
      </c>
      <c r="J85" s="95">
        <v>40</v>
      </c>
      <c r="K85" s="68">
        <v>0</v>
      </c>
      <c r="L85" s="96">
        <v>0</v>
      </c>
      <c r="M85" s="97">
        <v>0</v>
      </c>
      <c r="N85" s="3">
        <v>0.35639603717610313</v>
      </c>
      <c r="O85" s="3">
        <v>9.3941751692430644E-2</v>
      </c>
      <c r="P85" s="4">
        <v>0.22516889443426688</v>
      </c>
      <c r="Q85" s="41"/>
      <c r="R85" s="57">
        <f t="shared" si="7"/>
        <v>76.981544030038279</v>
      </c>
      <c r="S85" s="57">
        <f t="shared" si="8"/>
        <v>20.291418365565018</v>
      </c>
      <c r="T85" s="57">
        <f t="shared" si="9"/>
        <v>48.636481197801643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1198.5346271042354</v>
      </c>
      <c r="F86" s="60">
        <v>282.00000000006798</v>
      </c>
      <c r="G86" s="61">
        <v>1480.5346271043034</v>
      </c>
      <c r="H86" s="69">
        <v>20</v>
      </c>
      <c r="I86" s="60">
        <v>20</v>
      </c>
      <c r="J86" s="98">
        <v>40</v>
      </c>
      <c r="K86" s="69">
        <v>0</v>
      </c>
      <c r="L86" s="99">
        <v>0</v>
      </c>
      <c r="M86" s="98">
        <v>0</v>
      </c>
      <c r="N86" s="6">
        <v>0.27743857108894338</v>
      </c>
      <c r="O86" s="6">
        <v>6.5277777777793519E-2</v>
      </c>
      <c r="P86" s="7">
        <v>0.17135817443336845</v>
      </c>
      <c r="Q86" s="41"/>
      <c r="R86" s="57">
        <f t="shared" si="7"/>
        <v>59.926731355211771</v>
      </c>
      <c r="S86" s="57">
        <f t="shared" si="8"/>
        <v>14.1000000000034</v>
      </c>
      <c r="T86" s="57">
        <f t="shared" si="9"/>
        <v>37.013365677607581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637196.69142139237</v>
      </c>
    </row>
    <row r="91" spans="2:20" x14ac:dyDescent="0.25">
      <c r="C91" t="s">
        <v>109</v>
      </c>
      <c r="D91" s="75">
        <f>SUMPRODUCT((((J5:J86)*216)+((M5:M86)*248))*((D5:D86))/1000)</f>
        <v>3017608.6332799993</v>
      </c>
    </row>
    <row r="92" spans="2:20" x14ac:dyDescent="0.25">
      <c r="C92" t="s">
        <v>108</v>
      </c>
      <c r="D92" s="82">
        <f>+D90/D91</f>
        <v>0.21115948714952787</v>
      </c>
    </row>
    <row r="93" spans="2:20" x14ac:dyDescent="0.25">
      <c r="C93"/>
      <c r="D93" s="77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4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140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+'[1]7'!$G$176</f>
        <v>0.39441264009465066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4291.9999999904257</v>
      </c>
      <c r="F5" s="55">
        <v>616.77549208325047</v>
      </c>
      <c r="G5" s="56">
        <v>4908.7754920736761</v>
      </c>
      <c r="H5" s="55">
        <v>228</v>
      </c>
      <c r="I5" s="55">
        <v>112</v>
      </c>
      <c r="J5" s="56">
        <v>340</v>
      </c>
      <c r="K5" s="55">
        <v>0</v>
      </c>
      <c r="L5" s="55">
        <v>0</v>
      </c>
      <c r="M5" s="56">
        <v>0</v>
      </c>
      <c r="N5" s="32">
        <v>8.7150747238272125E-2</v>
      </c>
      <c r="O5" s="32">
        <v>2.5495018687303674E-2</v>
      </c>
      <c r="P5" s="33">
        <v>6.6840624892070752E-2</v>
      </c>
      <c r="Q5" s="41"/>
      <c r="R5" s="57">
        <f>+E5/(H5+K5)</f>
        <v>18.824561403466781</v>
      </c>
      <c r="S5" s="57">
        <f>+F5/(I5+L5)</f>
        <v>5.5069240364575931</v>
      </c>
      <c r="T5" s="57">
        <f>+G5/(J5+M5)</f>
        <v>14.437574976687282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7599.2892191034152</v>
      </c>
      <c r="F6" s="55">
        <v>1019.6387744395898</v>
      </c>
      <c r="G6" s="56">
        <v>8618.9279935430059</v>
      </c>
      <c r="H6" s="55">
        <v>226</v>
      </c>
      <c r="I6" s="55">
        <v>110</v>
      </c>
      <c r="J6" s="56">
        <v>336</v>
      </c>
      <c r="K6" s="55">
        <v>0</v>
      </c>
      <c r="L6" s="55">
        <v>0</v>
      </c>
      <c r="M6" s="56">
        <v>0</v>
      </c>
      <c r="N6" s="32">
        <v>0.15567209970303619</v>
      </c>
      <c r="O6" s="32">
        <v>4.2914089833316071E-2</v>
      </c>
      <c r="P6" s="33">
        <v>0.11875727504330641</v>
      </c>
      <c r="Q6" s="41"/>
      <c r="R6" s="57">
        <f t="shared" ref="R6:R70" si="0">+E6/(H6+K6)</f>
        <v>33.625173535855822</v>
      </c>
      <c r="S6" s="57">
        <f t="shared" ref="S6:S70" si="1">+F6/(I6+L6)</f>
        <v>9.2694434039962719</v>
      </c>
      <c r="T6" s="57">
        <f t="shared" ref="T6:T70" si="2">+G6/(J6+M6)</f>
        <v>25.651571409354183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10344.253176793653</v>
      </c>
      <c r="F7" s="55">
        <v>1217.4601243043137</v>
      </c>
      <c r="G7" s="56">
        <v>11561.713301097967</v>
      </c>
      <c r="H7" s="55">
        <v>190</v>
      </c>
      <c r="I7" s="55">
        <v>77</v>
      </c>
      <c r="J7" s="56">
        <v>267</v>
      </c>
      <c r="K7" s="55">
        <v>0</v>
      </c>
      <c r="L7" s="55">
        <v>0</v>
      </c>
      <c r="M7" s="56">
        <v>0</v>
      </c>
      <c r="N7" s="32">
        <v>0.25205295265091748</v>
      </c>
      <c r="O7" s="32">
        <v>7.3199863173660035E-2</v>
      </c>
      <c r="P7" s="33">
        <v>0.20047359725859978</v>
      </c>
      <c r="Q7" s="41"/>
      <c r="R7" s="57">
        <f t="shared" si="0"/>
        <v>54.443437772598173</v>
      </c>
      <c r="S7" s="57">
        <f t="shared" si="1"/>
        <v>15.811170445510568</v>
      </c>
      <c r="T7" s="57">
        <f t="shared" si="2"/>
        <v>43.302297007857554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12470.892914896069</v>
      </c>
      <c r="F8" s="55">
        <v>1307.3696125244435</v>
      </c>
      <c r="G8" s="56">
        <v>13778.262527420513</v>
      </c>
      <c r="H8" s="55">
        <v>190</v>
      </c>
      <c r="I8" s="55">
        <v>95</v>
      </c>
      <c r="J8" s="56">
        <v>285</v>
      </c>
      <c r="K8" s="55">
        <v>0</v>
      </c>
      <c r="L8" s="55">
        <v>0</v>
      </c>
      <c r="M8" s="56">
        <v>0</v>
      </c>
      <c r="N8" s="32">
        <v>0.30387165971968977</v>
      </c>
      <c r="O8" s="32">
        <v>6.371196942126918E-2</v>
      </c>
      <c r="P8" s="33">
        <v>0.22381842962021625</v>
      </c>
      <c r="Q8" s="41"/>
      <c r="R8" s="57">
        <f t="shared" si="0"/>
        <v>65.636278499452999</v>
      </c>
      <c r="S8" s="57">
        <f t="shared" si="1"/>
        <v>13.761785394994142</v>
      </c>
      <c r="T8" s="57">
        <f t="shared" si="2"/>
        <v>48.344780797966713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15127.557492426731</v>
      </c>
      <c r="F9" s="55">
        <v>1725.6582166475935</v>
      </c>
      <c r="G9" s="56">
        <v>16853.215709074324</v>
      </c>
      <c r="H9" s="55">
        <v>190</v>
      </c>
      <c r="I9" s="55">
        <v>113</v>
      </c>
      <c r="J9" s="56">
        <v>303</v>
      </c>
      <c r="K9" s="55">
        <v>0</v>
      </c>
      <c r="L9" s="55">
        <v>0</v>
      </c>
      <c r="M9" s="56">
        <v>0</v>
      </c>
      <c r="N9" s="32">
        <v>0.36860520205718156</v>
      </c>
      <c r="O9" s="32">
        <v>7.0700516906243585E-2</v>
      </c>
      <c r="P9" s="33">
        <v>0.25750543498768985</v>
      </c>
      <c r="Q9" s="41"/>
      <c r="R9" s="57">
        <f t="shared" si="0"/>
        <v>79.618723644351221</v>
      </c>
      <c r="S9" s="57">
        <f t="shared" si="1"/>
        <v>15.271311651748615</v>
      </c>
      <c r="T9" s="57">
        <f t="shared" si="2"/>
        <v>55.621173957341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16325.399402248926</v>
      </c>
      <c r="F10" s="55">
        <v>1929.8072441159013</v>
      </c>
      <c r="G10" s="56">
        <v>18255.206646364826</v>
      </c>
      <c r="H10" s="55">
        <v>190</v>
      </c>
      <c r="I10" s="55">
        <v>117</v>
      </c>
      <c r="J10" s="56">
        <v>307</v>
      </c>
      <c r="K10" s="55">
        <v>0</v>
      </c>
      <c r="L10" s="55">
        <v>0</v>
      </c>
      <c r="M10" s="56">
        <v>0</v>
      </c>
      <c r="N10" s="32">
        <v>0.39779238309573406</v>
      </c>
      <c r="O10" s="32">
        <v>7.6361476896007488E-2</v>
      </c>
      <c r="P10" s="33">
        <v>0.27529265662873725</v>
      </c>
      <c r="Q10" s="41"/>
      <c r="R10" s="57">
        <f t="shared" si="0"/>
        <v>85.923154748678556</v>
      </c>
      <c r="S10" s="57">
        <f t="shared" si="1"/>
        <v>16.494079009537618</v>
      </c>
      <c r="T10" s="57">
        <f t="shared" si="2"/>
        <v>59.463213831807252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19765.44863180185</v>
      </c>
      <c r="F11" s="55">
        <v>2353.9895607931626</v>
      </c>
      <c r="G11" s="56">
        <v>22119.438192595011</v>
      </c>
      <c r="H11" s="55">
        <v>190</v>
      </c>
      <c r="I11" s="55">
        <v>117</v>
      </c>
      <c r="J11" s="56">
        <v>307</v>
      </c>
      <c r="K11" s="55">
        <v>0</v>
      </c>
      <c r="L11" s="55">
        <v>0</v>
      </c>
      <c r="M11" s="56">
        <v>0</v>
      </c>
      <c r="N11" s="32">
        <v>0.48161424541427511</v>
      </c>
      <c r="O11" s="32">
        <v>9.3146152294759518E-2</v>
      </c>
      <c r="P11" s="33">
        <v>0.33356614477915025</v>
      </c>
      <c r="Q11" s="41"/>
      <c r="R11" s="57">
        <f t="shared" si="0"/>
        <v>104.02867700948342</v>
      </c>
      <c r="S11" s="57">
        <f t="shared" si="1"/>
        <v>20.119568895668056</v>
      </c>
      <c r="T11" s="57">
        <f t="shared" si="2"/>
        <v>72.050287272296458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20362.542606243667</v>
      </c>
      <c r="F12" s="55">
        <v>2394.4249182327462</v>
      </c>
      <c r="G12" s="56">
        <v>22756.967524476415</v>
      </c>
      <c r="H12" s="55">
        <v>190</v>
      </c>
      <c r="I12" s="55">
        <v>117</v>
      </c>
      <c r="J12" s="56">
        <v>307</v>
      </c>
      <c r="K12" s="55">
        <v>0</v>
      </c>
      <c r="L12" s="55">
        <v>0</v>
      </c>
      <c r="M12" s="56">
        <v>0</v>
      </c>
      <c r="N12" s="32">
        <v>0.49616331886558646</v>
      </c>
      <c r="O12" s="32">
        <v>9.4746158524562613E-2</v>
      </c>
      <c r="P12" s="33">
        <v>0.34318023169978912</v>
      </c>
      <c r="Q12" s="41"/>
      <c r="R12" s="57">
        <f t="shared" si="0"/>
        <v>107.17127687496667</v>
      </c>
      <c r="S12" s="57">
        <f t="shared" si="1"/>
        <v>20.465170241305522</v>
      </c>
      <c r="T12" s="57">
        <f t="shared" si="2"/>
        <v>74.126930047154445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20676.163302383564</v>
      </c>
      <c r="F13" s="55">
        <v>2418.400758611358</v>
      </c>
      <c r="G13" s="56">
        <v>23094.564060994922</v>
      </c>
      <c r="H13" s="55">
        <v>159</v>
      </c>
      <c r="I13" s="55">
        <v>137</v>
      </c>
      <c r="J13" s="56">
        <v>296</v>
      </c>
      <c r="K13" s="55">
        <v>0</v>
      </c>
      <c r="L13" s="55">
        <v>0</v>
      </c>
      <c r="M13" s="56">
        <v>0</v>
      </c>
      <c r="N13" s="32">
        <v>0.60203130975959596</v>
      </c>
      <c r="O13" s="32">
        <v>8.1724816119605234E-2</v>
      </c>
      <c r="P13" s="33">
        <v>0.36121377723027592</v>
      </c>
      <c r="Q13" s="41"/>
      <c r="R13" s="57">
        <f t="shared" si="0"/>
        <v>130.03876290807273</v>
      </c>
      <c r="S13" s="57">
        <f t="shared" si="1"/>
        <v>17.652560281834731</v>
      </c>
      <c r="T13" s="57">
        <f t="shared" si="2"/>
        <v>78.022175881739599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22662.753959917944</v>
      </c>
      <c r="F14" s="55">
        <v>3246.446462986049</v>
      </c>
      <c r="G14" s="56">
        <v>25909.200422903992</v>
      </c>
      <c r="H14" s="55">
        <v>153</v>
      </c>
      <c r="I14" s="55">
        <v>153</v>
      </c>
      <c r="J14" s="56">
        <v>306</v>
      </c>
      <c r="K14" s="55">
        <v>0</v>
      </c>
      <c r="L14" s="55">
        <v>0</v>
      </c>
      <c r="M14" s="56">
        <v>0</v>
      </c>
      <c r="N14" s="32">
        <v>0.68575266158066883</v>
      </c>
      <c r="O14" s="32">
        <v>9.8234279320565512E-2</v>
      </c>
      <c r="P14" s="33">
        <v>0.39199347045061717</v>
      </c>
      <c r="Q14" s="41"/>
      <c r="R14" s="57">
        <f t="shared" si="0"/>
        <v>148.12257490142446</v>
      </c>
      <c r="S14" s="57">
        <f t="shared" si="1"/>
        <v>21.218604333242151</v>
      </c>
      <c r="T14" s="57">
        <f t="shared" si="2"/>
        <v>84.670589617333306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30442.436970009567</v>
      </c>
      <c r="F15" s="55">
        <v>7265.4534382560796</v>
      </c>
      <c r="G15" s="56">
        <v>37707.890408265645</v>
      </c>
      <c r="H15" s="55">
        <v>220</v>
      </c>
      <c r="I15" s="55">
        <v>157</v>
      </c>
      <c r="J15" s="56">
        <v>377</v>
      </c>
      <c r="K15" s="55">
        <v>135</v>
      </c>
      <c r="L15" s="55">
        <v>119</v>
      </c>
      <c r="M15" s="56">
        <v>254</v>
      </c>
      <c r="N15" s="32">
        <v>0.37583255518530329</v>
      </c>
      <c r="O15" s="32">
        <v>0.11455369321165615</v>
      </c>
      <c r="P15" s="33">
        <v>0.26109158040398855</v>
      </c>
      <c r="Q15" s="41"/>
      <c r="R15" s="57">
        <f t="shared" si="0"/>
        <v>85.753343577491734</v>
      </c>
      <c r="S15" s="57">
        <f t="shared" si="1"/>
        <v>26.324106660348114</v>
      </c>
      <c r="T15" s="57">
        <f t="shared" si="2"/>
        <v>59.758938840357601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58146.613095283858</v>
      </c>
      <c r="F16" s="55">
        <v>15187.969371360383</v>
      </c>
      <c r="G16" s="56">
        <v>73334.582466644235</v>
      </c>
      <c r="H16" s="55">
        <v>322</v>
      </c>
      <c r="I16" s="55">
        <v>206</v>
      </c>
      <c r="J16" s="56">
        <v>528</v>
      </c>
      <c r="K16" s="55">
        <v>241</v>
      </c>
      <c r="L16" s="55">
        <v>219</v>
      </c>
      <c r="M16" s="56">
        <v>460</v>
      </c>
      <c r="N16" s="32">
        <v>0.4496335686304041</v>
      </c>
      <c r="O16" s="32">
        <v>0.15371194003886712</v>
      </c>
      <c r="P16" s="33">
        <v>0.32146243541627612</v>
      </c>
      <c r="Q16" s="41"/>
      <c r="R16" s="57">
        <f t="shared" si="0"/>
        <v>103.27995221187186</v>
      </c>
      <c r="S16" s="57">
        <f t="shared" si="1"/>
        <v>35.736398520847956</v>
      </c>
      <c r="T16" s="57">
        <f t="shared" si="2"/>
        <v>74.225285897413187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60177.525479327312</v>
      </c>
      <c r="F17" s="55">
        <v>17119.476159887596</v>
      </c>
      <c r="G17" s="56">
        <v>77297.001639214912</v>
      </c>
      <c r="H17" s="55">
        <v>302</v>
      </c>
      <c r="I17" s="55">
        <v>212</v>
      </c>
      <c r="J17" s="56">
        <v>514</v>
      </c>
      <c r="K17" s="55">
        <v>241</v>
      </c>
      <c r="L17" s="55">
        <v>211</v>
      </c>
      <c r="M17" s="56">
        <v>452</v>
      </c>
      <c r="N17" s="32">
        <v>0.48142020383461848</v>
      </c>
      <c r="O17" s="32">
        <v>0.17447488952188744</v>
      </c>
      <c r="P17" s="33">
        <v>0.3464369022912106</v>
      </c>
      <c r="Q17" s="41"/>
      <c r="R17" s="57">
        <f t="shared" si="0"/>
        <v>110.8241721534573</v>
      </c>
      <c r="S17" s="57">
        <f t="shared" si="1"/>
        <v>40.471574846069963</v>
      </c>
      <c r="T17" s="57">
        <f t="shared" si="2"/>
        <v>80.017600040595141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68332.649842662984</v>
      </c>
      <c r="F18" s="55">
        <v>22669.494907826371</v>
      </c>
      <c r="G18" s="56">
        <v>91002.144750489359</v>
      </c>
      <c r="H18" s="55">
        <v>285</v>
      </c>
      <c r="I18" s="55">
        <v>218</v>
      </c>
      <c r="J18" s="56">
        <v>503</v>
      </c>
      <c r="K18" s="55">
        <v>241</v>
      </c>
      <c r="L18" s="55">
        <v>222</v>
      </c>
      <c r="M18" s="56">
        <v>463</v>
      </c>
      <c r="N18" s="32">
        <v>0.56320593632684113</v>
      </c>
      <c r="O18" s="32">
        <v>0.22193662777868861</v>
      </c>
      <c r="P18" s="33">
        <v>0.40721944919492981</v>
      </c>
      <c r="Q18" s="41"/>
      <c r="R18" s="57">
        <f t="shared" si="0"/>
        <v>129.90998068947334</v>
      </c>
      <c r="S18" s="57">
        <f t="shared" si="1"/>
        <v>51.521579335969022</v>
      </c>
      <c r="T18" s="57">
        <f t="shared" si="2"/>
        <v>94.205118789326463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67014.46912844629</v>
      </c>
      <c r="F19" s="55">
        <v>31868.25603448704</v>
      </c>
      <c r="G19" s="56">
        <v>98882.725162933333</v>
      </c>
      <c r="H19" s="55">
        <v>287</v>
      </c>
      <c r="I19" s="55">
        <v>220</v>
      </c>
      <c r="J19" s="56">
        <v>507</v>
      </c>
      <c r="K19" s="55">
        <v>241</v>
      </c>
      <c r="L19" s="55">
        <v>233</v>
      </c>
      <c r="M19" s="56">
        <v>474</v>
      </c>
      <c r="N19" s="32">
        <v>0.55038164527304767</v>
      </c>
      <c r="O19" s="32">
        <v>0.30263101149516675</v>
      </c>
      <c r="P19" s="33">
        <v>0.4354839391666373</v>
      </c>
      <c r="Q19" s="41"/>
      <c r="R19" s="57">
        <f t="shared" si="0"/>
        <v>126.9213430462998</v>
      </c>
      <c r="S19" s="57">
        <f t="shared" si="1"/>
        <v>70.349351069507819</v>
      </c>
      <c r="T19" s="57">
        <f t="shared" si="2"/>
        <v>100.79788497750594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66897.524435484404</v>
      </c>
      <c r="F20" s="55">
        <v>61979.174288632508</v>
      </c>
      <c r="G20" s="56">
        <v>128876.69872411691</v>
      </c>
      <c r="H20" s="55">
        <v>325</v>
      </c>
      <c r="I20" s="55">
        <v>290</v>
      </c>
      <c r="J20" s="56">
        <v>615</v>
      </c>
      <c r="K20" s="55">
        <v>241</v>
      </c>
      <c r="L20" s="55">
        <v>237</v>
      </c>
      <c r="M20" s="56">
        <v>478</v>
      </c>
      <c r="N20" s="32">
        <v>0.51472304286812454</v>
      </c>
      <c r="O20" s="32">
        <v>0.51046957805093651</v>
      </c>
      <c r="P20" s="33">
        <v>0.51266866118813015</v>
      </c>
      <c r="Q20" s="41"/>
      <c r="R20" s="57">
        <f t="shared" si="0"/>
        <v>118.19350606976043</v>
      </c>
      <c r="S20" s="57">
        <f t="shared" si="1"/>
        <v>117.60754134465371</v>
      </c>
      <c r="T20" s="57">
        <f t="shared" si="2"/>
        <v>117.91097778967695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61218.989443852282</v>
      </c>
      <c r="F21" s="55">
        <v>64192.381299476547</v>
      </c>
      <c r="G21" s="56">
        <v>125411.37074332882</v>
      </c>
      <c r="H21" s="55">
        <v>332</v>
      </c>
      <c r="I21" s="55">
        <v>287</v>
      </c>
      <c r="J21" s="56">
        <v>619</v>
      </c>
      <c r="K21" s="55">
        <v>224</v>
      </c>
      <c r="L21" s="55">
        <v>239</v>
      </c>
      <c r="M21" s="56">
        <v>463</v>
      </c>
      <c r="N21" s="32">
        <v>0.48103933118440628</v>
      </c>
      <c r="O21" s="32">
        <v>0.52936057939270142</v>
      </c>
      <c r="P21" s="33">
        <v>0.50461666590214715</v>
      </c>
      <c r="Q21" s="41"/>
      <c r="R21" s="57">
        <f t="shared" si="0"/>
        <v>110.10609612203648</v>
      </c>
      <c r="S21" s="57">
        <f t="shared" si="1"/>
        <v>122.03874771763601</v>
      </c>
      <c r="T21" s="57">
        <f t="shared" si="2"/>
        <v>115.90699699013754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55629.125860894033</v>
      </c>
      <c r="F22" s="55">
        <v>66311.150650319774</v>
      </c>
      <c r="G22" s="56">
        <v>121940.2765112138</v>
      </c>
      <c r="H22" s="55">
        <v>336</v>
      </c>
      <c r="I22" s="55">
        <v>309</v>
      </c>
      <c r="J22" s="56">
        <v>645</v>
      </c>
      <c r="K22" s="55">
        <v>202</v>
      </c>
      <c r="L22" s="55">
        <v>239</v>
      </c>
      <c r="M22" s="56">
        <v>441</v>
      </c>
      <c r="N22" s="32">
        <v>0.45347859218806275</v>
      </c>
      <c r="O22" s="32">
        <v>0.52621215282440148</v>
      </c>
      <c r="P22" s="33">
        <v>0.49033438087569081</v>
      </c>
      <c r="Q22" s="41"/>
      <c r="R22" s="57">
        <f t="shared" si="0"/>
        <v>103.39986219497032</v>
      </c>
      <c r="S22" s="57">
        <f t="shared" si="1"/>
        <v>121.0057493618974</v>
      </c>
      <c r="T22" s="57">
        <f t="shared" si="2"/>
        <v>112.28386419080461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46849.81581941781</v>
      </c>
      <c r="F23" s="55">
        <v>67968.5815899257</v>
      </c>
      <c r="G23" s="56">
        <v>114818.39740934351</v>
      </c>
      <c r="H23" s="55">
        <v>311</v>
      </c>
      <c r="I23" s="55">
        <v>325</v>
      </c>
      <c r="J23" s="56">
        <v>636</v>
      </c>
      <c r="K23" s="55">
        <v>202</v>
      </c>
      <c r="L23" s="55">
        <v>237</v>
      </c>
      <c r="M23" s="56">
        <v>439</v>
      </c>
      <c r="N23" s="32">
        <v>0.39949703099987899</v>
      </c>
      <c r="O23" s="32">
        <v>0.52698627333709913</v>
      </c>
      <c r="P23" s="33">
        <v>0.4662713906685273</v>
      </c>
      <c r="Q23" s="41"/>
      <c r="R23" s="57">
        <f t="shared" si="0"/>
        <v>91.325177035902158</v>
      </c>
      <c r="S23" s="57">
        <f t="shared" si="1"/>
        <v>120.94053663687846</v>
      </c>
      <c r="T23" s="57">
        <f t="shared" si="2"/>
        <v>106.80781154357535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42530.054833833208</v>
      </c>
      <c r="F24" s="55">
        <v>68281.912446917777</v>
      </c>
      <c r="G24" s="56">
        <v>110811.96728075098</v>
      </c>
      <c r="H24" s="55">
        <v>305</v>
      </c>
      <c r="I24" s="55">
        <v>335</v>
      </c>
      <c r="J24" s="56">
        <v>640</v>
      </c>
      <c r="K24" s="55">
        <v>211</v>
      </c>
      <c r="L24" s="55">
        <v>220</v>
      </c>
      <c r="M24" s="56">
        <v>431</v>
      </c>
      <c r="N24" s="32">
        <v>0.35978998742752782</v>
      </c>
      <c r="O24" s="32">
        <v>0.53799174635138491</v>
      </c>
      <c r="P24" s="33">
        <v>0.45205756698847532</v>
      </c>
      <c r="Q24" s="41"/>
      <c r="R24" s="57">
        <f t="shared" si="0"/>
        <v>82.422586887273653</v>
      </c>
      <c r="S24" s="57">
        <f t="shared" si="1"/>
        <v>123.03047287732933</v>
      </c>
      <c r="T24" s="57">
        <f t="shared" si="2"/>
        <v>103.46588915102799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41204.209270496176</v>
      </c>
      <c r="F25" s="55">
        <v>66539.480822663012</v>
      </c>
      <c r="G25" s="56">
        <v>107743.69009315918</v>
      </c>
      <c r="H25" s="55">
        <v>302</v>
      </c>
      <c r="I25" s="55">
        <v>345</v>
      </c>
      <c r="J25" s="56">
        <v>647</v>
      </c>
      <c r="K25" s="55">
        <v>185</v>
      </c>
      <c r="L25" s="55">
        <v>219</v>
      </c>
      <c r="M25" s="56">
        <v>404</v>
      </c>
      <c r="N25" s="32">
        <v>0.37083491675513153</v>
      </c>
      <c r="O25" s="32">
        <v>0.51648255730457504</v>
      </c>
      <c r="P25" s="33">
        <v>0.44903681731220274</v>
      </c>
      <c r="Q25" s="41"/>
      <c r="R25" s="57">
        <f t="shared" si="0"/>
        <v>84.608232588287834</v>
      </c>
      <c r="S25" s="57">
        <f t="shared" si="1"/>
        <v>117.97780287706208</v>
      </c>
      <c r="T25" s="57">
        <f t="shared" si="2"/>
        <v>102.51540446542263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38483.035201844257</v>
      </c>
      <c r="F26" s="55">
        <v>65095.044775159622</v>
      </c>
      <c r="G26" s="56">
        <v>103578.07997700389</v>
      </c>
      <c r="H26" s="55">
        <v>285</v>
      </c>
      <c r="I26" s="55">
        <v>330</v>
      </c>
      <c r="J26" s="56">
        <v>615</v>
      </c>
      <c r="K26" s="55">
        <v>183</v>
      </c>
      <c r="L26" s="55">
        <v>219</v>
      </c>
      <c r="M26" s="56">
        <v>402</v>
      </c>
      <c r="N26" s="32">
        <v>0.35984286357200268</v>
      </c>
      <c r="O26" s="32">
        <v>0.51830566258328259</v>
      </c>
      <c r="P26" s="33">
        <v>0.44542814866086922</v>
      </c>
      <c r="Q26" s="41"/>
      <c r="R26" s="57">
        <f t="shared" si="0"/>
        <v>82.228707696248406</v>
      </c>
      <c r="S26" s="57">
        <f t="shared" si="1"/>
        <v>118.57020906222154</v>
      </c>
      <c r="T26" s="57">
        <f t="shared" si="2"/>
        <v>101.84668630973833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34964.116068351097</v>
      </c>
      <c r="F27" s="55">
        <v>64470.023587477393</v>
      </c>
      <c r="G27" s="56">
        <v>99434.139655828491</v>
      </c>
      <c r="H27" s="55">
        <v>278</v>
      </c>
      <c r="I27" s="55">
        <v>336</v>
      </c>
      <c r="J27" s="56">
        <v>614</v>
      </c>
      <c r="K27" s="55">
        <v>183</v>
      </c>
      <c r="L27" s="55">
        <v>219</v>
      </c>
      <c r="M27" s="56">
        <v>402</v>
      </c>
      <c r="N27" s="32">
        <v>0.33162717266438174</v>
      </c>
      <c r="O27" s="32">
        <v>0.50808605689645514</v>
      </c>
      <c r="P27" s="33">
        <v>0.42800507771964741</v>
      </c>
      <c r="Q27" s="41"/>
      <c r="R27" s="57">
        <f t="shared" si="0"/>
        <v>75.844069562583726</v>
      </c>
      <c r="S27" s="57">
        <f t="shared" si="1"/>
        <v>116.16220466212143</v>
      </c>
      <c r="T27" s="57">
        <f t="shared" si="2"/>
        <v>97.868247692744575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13678.957349445858</v>
      </c>
      <c r="F28" s="55">
        <v>12201.151890362429</v>
      </c>
      <c r="G28" s="56">
        <v>25880.109239808287</v>
      </c>
      <c r="H28" s="55">
        <v>163</v>
      </c>
      <c r="I28" s="55">
        <v>187</v>
      </c>
      <c r="J28" s="56">
        <v>350</v>
      </c>
      <c r="K28" s="55">
        <v>0</v>
      </c>
      <c r="L28" s="55">
        <v>0</v>
      </c>
      <c r="M28" s="56">
        <v>0</v>
      </c>
      <c r="N28" s="32">
        <v>0.38851844323579465</v>
      </c>
      <c r="O28" s="32">
        <v>0.30206852570713083</v>
      </c>
      <c r="P28" s="33">
        <v>0.34232948729905144</v>
      </c>
      <c r="Q28" s="41"/>
      <c r="R28" s="57">
        <f t="shared" si="0"/>
        <v>83.919983738931649</v>
      </c>
      <c r="S28" s="57">
        <f t="shared" si="1"/>
        <v>65.246801552740266</v>
      </c>
      <c r="T28" s="57">
        <f t="shared" si="2"/>
        <v>73.943169256595112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14188.332530739079</v>
      </c>
      <c r="F29" s="55">
        <v>9999.8088670358175</v>
      </c>
      <c r="G29" s="56">
        <v>24188.141397774896</v>
      </c>
      <c r="H29" s="55">
        <v>156</v>
      </c>
      <c r="I29" s="55">
        <v>201</v>
      </c>
      <c r="J29" s="56">
        <v>357</v>
      </c>
      <c r="K29" s="55">
        <v>0</v>
      </c>
      <c r="L29" s="55">
        <v>0</v>
      </c>
      <c r="M29" s="56">
        <v>0</v>
      </c>
      <c r="N29" s="32">
        <v>0.4210687479445358</v>
      </c>
      <c r="O29" s="32">
        <v>0.23032542995752298</v>
      </c>
      <c r="P29" s="33">
        <v>0.3136754512627723</v>
      </c>
      <c r="Q29" s="41"/>
      <c r="R29" s="57">
        <f t="shared" si="0"/>
        <v>90.950849556019733</v>
      </c>
      <c r="S29" s="57">
        <f t="shared" si="1"/>
        <v>49.750292870824964</v>
      </c>
      <c r="T29" s="57">
        <f t="shared" si="2"/>
        <v>67.753897472758808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13864.949837703756</v>
      </c>
      <c r="F30" s="55">
        <v>9374.734065684519</v>
      </c>
      <c r="G30" s="56">
        <v>23239.683903388275</v>
      </c>
      <c r="H30" s="55">
        <v>172</v>
      </c>
      <c r="I30" s="55">
        <v>225</v>
      </c>
      <c r="J30" s="56">
        <v>397</v>
      </c>
      <c r="K30" s="55">
        <v>0</v>
      </c>
      <c r="L30" s="55">
        <v>0</v>
      </c>
      <c r="M30" s="56">
        <v>0</v>
      </c>
      <c r="N30" s="32">
        <v>0.37319524756954553</v>
      </c>
      <c r="O30" s="32">
        <v>0.19289576266840575</v>
      </c>
      <c r="P30" s="33">
        <v>0.27101040096310614</v>
      </c>
      <c r="Q30" s="41"/>
      <c r="R30" s="57">
        <f t="shared" si="0"/>
        <v>80.610173475021838</v>
      </c>
      <c r="S30" s="57">
        <f t="shared" si="1"/>
        <v>41.665484736375639</v>
      </c>
      <c r="T30" s="57">
        <f t="shared" si="2"/>
        <v>58.538246608030917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12668.05095714253</v>
      </c>
      <c r="F31" s="55">
        <v>8271.0794993449981</v>
      </c>
      <c r="G31" s="56">
        <v>20939.130456487528</v>
      </c>
      <c r="H31" s="55">
        <v>170</v>
      </c>
      <c r="I31" s="55">
        <v>225</v>
      </c>
      <c r="J31" s="56">
        <v>395</v>
      </c>
      <c r="K31" s="55">
        <v>0</v>
      </c>
      <c r="L31" s="55">
        <v>0</v>
      </c>
      <c r="M31" s="56">
        <v>0</v>
      </c>
      <c r="N31" s="32">
        <v>0.34499049447555907</v>
      </c>
      <c r="O31" s="32">
        <v>0.17018682097417692</v>
      </c>
      <c r="P31" s="33">
        <v>0.24541878172160722</v>
      </c>
      <c r="Q31" s="41"/>
      <c r="R31" s="57">
        <f t="shared" si="0"/>
        <v>74.517946806720758</v>
      </c>
      <c r="S31" s="57">
        <f t="shared" si="1"/>
        <v>36.760353330422213</v>
      </c>
      <c r="T31" s="57">
        <f t="shared" si="2"/>
        <v>53.010456851867161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11338.285205423856</v>
      </c>
      <c r="F32" s="55">
        <v>7509.6300778013174</v>
      </c>
      <c r="G32" s="56">
        <v>18847.915283225171</v>
      </c>
      <c r="H32" s="55">
        <v>164</v>
      </c>
      <c r="I32" s="55">
        <v>187</v>
      </c>
      <c r="J32" s="56">
        <v>351</v>
      </c>
      <c r="K32" s="55">
        <v>0</v>
      </c>
      <c r="L32" s="55">
        <v>0</v>
      </c>
      <c r="M32" s="56">
        <v>0</v>
      </c>
      <c r="N32" s="32">
        <v>0.32007354351354605</v>
      </c>
      <c r="O32" s="32">
        <v>0.18591874821254994</v>
      </c>
      <c r="P32" s="33">
        <v>0.24860076083181876</v>
      </c>
      <c r="Q32" s="41"/>
      <c r="R32" s="57">
        <f t="shared" si="0"/>
        <v>69.13588539892595</v>
      </c>
      <c r="S32" s="57">
        <f t="shared" si="1"/>
        <v>40.15844961391079</v>
      </c>
      <c r="T32" s="57">
        <f t="shared" si="2"/>
        <v>53.697764339672851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7532.2918543435608</v>
      </c>
      <c r="F33" s="55">
        <v>5651.8152177351367</v>
      </c>
      <c r="G33" s="56">
        <v>13184.107072078697</v>
      </c>
      <c r="H33" s="55">
        <v>162</v>
      </c>
      <c r="I33" s="55">
        <v>187</v>
      </c>
      <c r="J33" s="56">
        <v>349</v>
      </c>
      <c r="K33" s="55">
        <v>0</v>
      </c>
      <c r="L33" s="55">
        <v>0</v>
      </c>
      <c r="M33" s="56">
        <v>0</v>
      </c>
      <c r="N33" s="32">
        <v>0.21525754041905465</v>
      </c>
      <c r="O33" s="32">
        <v>0.13992412402790494</v>
      </c>
      <c r="P33" s="33">
        <v>0.17489264395732115</v>
      </c>
      <c r="Q33" s="41"/>
      <c r="R33" s="57">
        <f t="shared" si="0"/>
        <v>46.495628730515804</v>
      </c>
      <c r="S33" s="57">
        <f t="shared" si="1"/>
        <v>30.223610790027468</v>
      </c>
      <c r="T33" s="57">
        <f t="shared" si="2"/>
        <v>37.776811094781365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2752.3130770063849</v>
      </c>
      <c r="F34" s="55">
        <v>3728.4811324052389</v>
      </c>
      <c r="G34" s="56">
        <v>6480.7942094116243</v>
      </c>
      <c r="H34" s="55">
        <v>141</v>
      </c>
      <c r="I34" s="55">
        <v>191</v>
      </c>
      <c r="J34" s="56">
        <v>332</v>
      </c>
      <c r="K34" s="55">
        <v>0</v>
      </c>
      <c r="L34" s="55">
        <v>0</v>
      </c>
      <c r="M34" s="56">
        <v>0</v>
      </c>
      <c r="N34" s="32">
        <v>9.0370143059048627E-2</v>
      </c>
      <c r="O34" s="32">
        <v>9.0374276042399629E-2</v>
      </c>
      <c r="P34" s="33">
        <v>9.0372520769349957E-2</v>
      </c>
      <c r="Q34" s="41"/>
      <c r="R34" s="57">
        <f t="shared" si="0"/>
        <v>19.519950900754502</v>
      </c>
      <c r="S34" s="57">
        <f t="shared" si="1"/>
        <v>19.520843625158317</v>
      </c>
      <c r="T34" s="57">
        <f t="shared" si="2"/>
        <v>19.520464486179591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1262.9771716669559</v>
      </c>
      <c r="F35" s="55">
        <v>2675.2454798701374</v>
      </c>
      <c r="G35" s="56">
        <v>3938.222651537093</v>
      </c>
      <c r="H35" s="55">
        <v>134</v>
      </c>
      <c r="I35" s="55">
        <v>217</v>
      </c>
      <c r="J35" s="56">
        <v>351</v>
      </c>
      <c r="K35" s="55">
        <v>0</v>
      </c>
      <c r="L35" s="55">
        <v>0</v>
      </c>
      <c r="M35" s="56">
        <v>0</v>
      </c>
      <c r="N35" s="32">
        <v>4.363519802608333E-2</v>
      </c>
      <c r="O35" s="32">
        <v>5.7075556406172928E-2</v>
      </c>
      <c r="P35" s="33">
        <v>5.1944479417762653E-2</v>
      </c>
      <c r="Q35" s="41"/>
      <c r="R35" s="57">
        <f t="shared" si="0"/>
        <v>9.4252027736339983</v>
      </c>
      <c r="S35" s="57">
        <f t="shared" si="1"/>
        <v>12.328320183733352</v>
      </c>
      <c r="T35" s="57">
        <f t="shared" si="2"/>
        <v>11.220007554236732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351.23822605403547</v>
      </c>
      <c r="F36" s="60">
        <v>938.99999999965951</v>
      </c>
      <c r="G36" s="61">
        <v>1290.2382260536949</v>
      </c>
      <c r="H36" s="60">
        <v>143</v>
      </c>
      <c r="I36" s="60">
        <v>206</v>
      </c>
      <c r="J36" s="61">
        <v>349</v>
      </c>
      <c r="K36" s="60">
        <v>0</v>
      </c>
      <c r="L36" s="60">
        <v>0</v>
      </c>
      <c r="M36" s="61">
        <v>0</v>
      </c>
      <c r="N36" s="34">
        <v>1.1371348939848338E-2</v>
      </c>
      <c r="O36" s="34">
        <v>2.1103020496216728E-2</v>
      </c>
      <c r="P36" s="35">
        <v>1.7115544758220511E-2</v>
      </c>
      <c r="Q36" s="41"/>
      <c r="R36" s="57">
        <f t="shared" si="0"/>
        <v>2.4562113710072411</v>
      </c>
      <c r="S36" s="57">
        <f t="shared" si="1"/>
        <v>4.5582524271828131</v>
      </c>
      <c r="T36" s="57">
        <f t="shared" si="2"/>
        <v>3.6969576677756302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11964.149362881342</v>
      </c>
      <c r="F37" s="55">
        <v>32570.235141889458</v>
      </c>
      <c r="G37" s="64">
        <v>44534.384504770802</v>
      </c>
      <c r="H37" s="63">
        <v>34</v>
      </c>
      <c r="I37" s="63">
        <v>40</v>
      </c>
      <c r="J37" s="64">
        <v>74</v>
      </c>
      <c r="K37" s="63">
        <v>117</v>
      </c>
      <c r="L37" s="63">
        <v>135</v>
      </c>
      <c r="M37" s="64">
        <v>252</v>
      </c>
      <c r="N37" s="30">
        <v>0.32904701218045496</v>
      </c>
      <c r="O37" s="30">
        <v>0.77327243926613143</v>
      </c>
      <c r="P37" s="31">
        <v>0.56746157625854743</v>
      </c>
      <c r="Q37" s="41"/>
      <c r="R37" s="57">
        <f t="shared" si="0"/>
        <v>79.232777237624788</v>
      </c>
      <c r="S37" s="57">
        <f t="shared" si="1"/>
        <v>186.11562938222548</v>
      </c>
      <c r="T37" s="57">
        <f t="shared" si="2"/>
        <v>136.60854142567732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11774.465595082589</v>
      </c>
      <c r="F38" s="55">
        <v>32233.614806085017</v>
      </c>
      <c r="G38" s="56">
        <v>44008.080401167608</v>
      </c>
      <c r="H38" s="55">
        <v>40</v>
      </c>
      <c r="I38" s="55">
        <v>40</v>
      </c>
      <c r="J38" s="56">
        <v>80</v>
      </c>
      <c r="K38" s="55">
        <v>117</v>
      </c>
      <c r="L38" s="55">
        <v>139</v>
      </c>
      <c r="M38" s="56">
        <v>256</v>
      </c>
      <c r="N38" s="32">
        <v>0.31268497968670567</v>
      </c>
      <c r="O38" s="32">
        <v>0.74767152547051907</v>
      </c>
      <c r="P38" s="33">
        <v>0.54487025060875105</v>
      </c>
      <c r="Q38" s="41"/>
      <c r="R38" s="57">
        <f t="shared" si="0"/>
        <v>74.996596147022856</v>
      </c>
      <c r="S38" s="57">
        <f t="shared" si="1"/>
        <v>180.07606036919003</v>
      </c>
      <c r="T38" s="57">
        <f t="shared" si="2"/>
        <v>130.97642976537978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11489.742539882922</v>
      </c>
      <c r="F39" s="55">
        <v>31456.554316256632</v>
      </c>
      <c r="G39" s="56">
        <v>42946.296856139554</v>
      </c>
      <c r="H39" s="55">
        <v>40</v>
      </c>
      <c r="I39" s="55">
        <v>40</v>
      </c>
      <c r="J39" s="56">
        <v>80</v>
      </c>
      <c r="K39" s="55">
        <v>117</v>
      </c>
      <c r="L39" s="55">
        <v>158</v>
      </c>
      <c r="M39" s="56">
        <v>275</v>
      </c>
      <c r="N39" s="32">
        <v>0.30512381930855431</v>
      </c>
      <c r="O39" s="32">
        <v>0.65775665599399114</v>
      </c>
      <c r="P39" s="33">
        <v>0.50241339326321421</v>
      </c>
      <c r="Q39" s="41"/>
      <c r="R39" s="57">
        <f t="shared" si="0"/>
        <v>73.183073502438987</v>
      </c>
      <c r="S39" s="57">
        <f t="shared" si="1"/>
        <v>158.87148644574057</v>
      </c>
      <c r="T39" s="57">
        <f t="shared" si="2"/>
        <v>120.97548410180156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11356.271610235239</v>
      </c>
      <c r="F40" s="55">
        <v>30994.978898867652</v>
      </c>
      <c r="G40" s="56">
        <v>42351.250509102887</v>
      </c>
      <c r="H40" s="55">
        <v>40</v>
      </c>
      <c r="I40" s="55">
        <v>40</v>
      </c>
      <c r="J40" s="56">
        <v>80</v>
      </c>
      <c r="K40" s="55">
        <v>99</v>
      </c>
      <c r="L40" s="55">
        <v>158</v>
      </c>
      <c r="M40" s="56">
        <v>257</v>
      </c>
      <c r="N40" s="32">
        <v>0.3421388168906736</v>
      </c>
      <c r="O40" s="32">
        <v>0.64810511247214064</v>
      </c>
      <c r="P40" s="33">
        <v>0.52275168496473401</v>
      </c>
      <c r="Q40" s="41"/>
      <c r="R40" s="57">
        <f t="shared" si="0"/>
        <v>81.699795757088054</v>
      </c>
      <c r="S40" s="57">
        <f t="shared" si="1"/>
        <v>156.54029746902856</v>
      </c>
      <c r="T40" s="57">
        <f t="shared" si="2"/>
        <v>125.67136649585426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11097.3392373099</v>
      </c>
      <c r="F41" s="55">
        <v>30408.423528552114</v>
      </c>
      <c r="G41" s="56">
        <v>41505.762765862011</v>
      </c>
      <c r="H41" s="55">
        <v>40</v>
      </c>
      <c r="I41" s="55">
        <v>40</v>
      </c>
      <c r="J41" s="56">
        <v>80</v>
      </c>
      <c r="K41" s="55">
        <v>98</v>
      </c>
      <c r="L41" s="55">
        <v>158</v>
      </c>
      <c r="M41" s="56">
        <v>256</v>
      </c>
      <c r="N41" s="32">
        <v>0.3368546393063957</v>
      </c>
      <c r="O41" s="32">
        <v>0.6358402377164627</v>
      </c>
      <c r="P41" s="33">
        <v>0.51388870302424239</v>
      </c>
      <c r="Q41" s="41"/>
      <c r="R41" s="57">
        <f t="shared" si="0"/>
        <v>80.41550171963695</v>
      </c>
      <c r="S41" s="57">
        <f t="shared" si="1"/>
        <v>153.57789660884904</v>
      </c>
      <c r="T41" s="57">
        <f t="shared" si="2"/>
        <v>123.5290558507798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8267.8894585574944</v>
      </c>
      <c r="F42" s="55">
        <v>28812.059745297418</v>
      </c>
      <c r="G42" s="56">
        <v>37079.949203854914</v>
      </c>
      <c r="H42" s="55">
        <v>0</v>
      </c>
      <c r="I42" s="55">
        <v>0</v>
      </c>
      <c r="J42" s="56">
        <v>0</v>
      </c>
      <c r="K42" s="55">
        <v>98</v>
      </c>
      <c r="L42" s="55">
        <v>187</v>
      </c>
      <c r="M42" s="56">
        <v>285</v>
      </c>
      <c r="N42" s="32">
        <v>0.34018636679384029</v>
      </c>
      <c r="O42" s="32">
        <v>0.62127091049890926</v>
      </c>
      <c r="P42" s="33">
        <v>0.52461727792664004</v>
      </c>
      <c r="Q42" s="41"/>
      <c r="R42" s="57">
        <f t="shared" si="0"/>
        <v>84.366218964872388</v>
      </c>
      <c r="S42" s="57">
        <f t="shared" si="1"/>
        <v>154.07518580372951</v>
      </c>
      <c r="T42" s="57">
        <f t="shared" si="2"/>
        <v>130.10508492580672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7573.3268566077331</v>
      </c>
      <c r="F43" s="55">
        <v>25392.690126359259</v>
      </c>
      <c r="G43" s="56">
        <v>32966.01698296699</v>
      </c>
      <c r="H43" s="55">
        <v>0</v>
      </c>
      <c r="I43" s="55">
        <v>0</v>
      </c>
      <c r="J43" s="56">
        <v>0</v>
      </c>
      <c r="K43" s="55">
        <v>98</v>
      </c>
      <c r="L43" s="55">
        <v>193</v>
      </c>
      <c r="M43" s="56">
        <v>291</v>
      </c>
      <c r="N43" s="32">
        <v>0.31160824788543995</v>
      </c>
      <c r="O43" s="32">
        <v>0.53051751057912544</v>
      </c>
      <c r="P43" s="33">
        <v>0.45679549084035848</v>
      </c>
      <c r="Q43" s="41"/>
      <c r="R43" s="57">
        <f t="shared" si="0"/>
        <v>77.278845475589108</v>
      </c>
      <c r="S43" s="57">
        <f t="shared" si="1"/>
        <v>131.5683426236231</v>
      </c>
      <c r="T43" s="57">
        <f t="shared" si="2"/>
        <v>113.2852817284089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7401.3016017616492</v>
      </c>
      <c r="F44" s="55">
        <v>24427.348906043902</v>
      </c>
      <c r="G44" s="56">
        <v>31828.650507805552</v>
      </c>
      <c r="H44" s="55">
        <v>0</v>
      </c>
      <c r="I44" s="55">
        <v>0</v>
      </c>
      <c r="J44" s="56">
        <v>0</v>
      </c>
      <c r="K44" s="55">
        <v>98</v>
      </c>
      <c r="L44" s="55">
        <v>194</v>
      </c>
      <c r="M44" s="56">
        <v>292</v>
      </c>
      <c r="N44" s="32">
        <v>0.30453018440428115</v>
      </c>
      <c r="O44" s="32">
        <v>0.50771842588218952</v>
      </c>
      <c r="P44" s="33">
        <v>0.43952511196152166</v>
      </c>
      <c r="Q44" s="41"/>
      <c r="R44" s="57">
        <f t="shared" si="0"/>
        <v>75.523485732261733</v>
      </c>
      <c r="S44" s="57">
        <f t="shared" si="1"/>
        <v>125.91416961878301</v>
      </c>
      <c r="T44" s="57">
        <f t="shared" si="2"/>
        <v>109.00222776645737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7373.46694382436</v>
      </c>
      <c r="F45" s="55">
        <v>23521.648040318491</v>
      </c>
      <c r="G45" s="56">
        <v>30895.114984142849</v>
      </c>
      <c r="H45" s="55">
        <v>0</v>
      </c>
      <c r="I45" s="55">
        <v>0</v>
      </c>
      <c r="J45" s="56">
        <v>0</v>
      </c>
      <c r="K45" s="55">
        <v>98</v>
      </c>
      <c r="L45" s="55">
        <v>179</v>
      </c>
      <c r="M45" s="56">
        <v>277</v>
      </c>
      <c r="N45" s="32">
        <v>0.30338491375182519</v>
      </c>
      <c r="O45" s="32">
        <v>0.52986231844292875</v>
      </c>
      <c r="P45" s="33">
        <v>0.4497367384439101</v>
      </c>
      <c r="Q45" s="41"/>
      <c r="R45" s="57">
        <f t="shared" si="0"/>
        <v>75.239458610452658</v>
      </c>
      <c r="S45" s="57">
        <f t="shared" si="1"/>
        <v>131.40585497384632</v>
      </c>
      <c r="T45" s="57">
        <f t="shared" si="2"/>
        <v>111.5347111340897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7451.3044937023124</v>
      </c>
      <c r="F46" s="55">
        <v>23218.474573272666</v>
      </c>
      <c r="G46" s="56">
        <v>30669.779066974977</v>
      </c>
      <c r="H46" s="55">
        <v>0</v>
      </c>
      <c r="I46" s="55">
        <v>0</v>
      </c>
      <c r="J46" s="56">
        <v>0</v>
      </c>
      <c r="K46" s="55">
        <v>98</v>
      </c>
      <c r="L46" s="55">
        <v>176</v>
      </c>
      <c r="M46" s="56">
        <v>274</v>
      </c>
      <c r="N46" s="32">
        <v>0.30658757791731039</v>
      </c>
      <c r="O46" s="32">
        <v>0.5319481894536443</v>
      </c>
      <c r="P46" s="33">
        <v>0.45134475905013799</v>
      </c>
      <c r="Q46" s="41"/>
      <c r="R46" s="57">
        <f t="shared" si="0"/>
        <v>76.033719323492988</v>
      </c>
      <c r="S46" s="57">
        <f t="shared" si="1"/>
        <v>131.92315098450379</v>
      </c>
      <c r="T46" s="57">
        <f t="shared" si="2"/>
        <v>111.93350024443423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7685.8796646679484</v>
      </c>
      <c r="F47" s="55">
        <v>22916.85557521342</v>
      </c>
      <c r="G47" s="56">
        <v>30602.735239881367</v>
      </c>
      <c r="H47" s="55">
        <v>0</v>
      </c>
      <c r="I47" s="55">
        <v>0</v>
      </c>
      <c r="J47" s="56">
        <v>0</v>
      </c>
      <c r="K47" s="55">
        <v>98</v>
      </c>
      <c r="L47" s="55">
        <v>177</v>
      </c>
      <c r="M47" s="56">
        <v>275</v>
      </c>
      <c r="N47" s="32">
        <v>0.31623928837508014</v>
      </c>
      <c r="O47" s="32">
        <v>0.5220716141610493</v>
      </c>
      <c r="P47" s="33">
        <v>0.44872045806277666</v>
      </c>
      <c r="Q47" s="41"/>
      <c r="R47" s="57">
        <f t="shared" si="0"/>
        <v>78.427343517019878</v>
      </c>
      <c r="S47" s="57">
        <f t="shared" si="1"/>
        <v>129.47376031194023</v>
      </c>
      <c r="T47" s="57">
        <f t="shared" si="2"/>
        <v>111.28267359956861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7365.7217187602673</v>
      </c>
      <c r="F48" s="55">
        <v>21772.800278626317</v>
      </c>
      <c r="G48" s="56">
        <v>29138.521997386582</v>
      </c>
      <c r="H48" s="55">
        <v>0</v>
      </c>
      <c r="I48" s="55">
        <v>0</v>
      </c>
      <c r="J48" s="56">
        <v>0</v>
      </c>
      <c r="K48" s="55">
        <v>98</v>
      </c>
      <c r="L48" s="55">
        <v>177</v>
      </c>
      <c r="M48" s="56">
        <v>275</v>
      </c>
      <c r="N48" s="32">
        <v>0.30306623266788463</v>
      </c>
      <c r="O48" s="32">
        <v>0.49600875429711855</v>
      </c>
      <c r="P48" s="33">
        <v>0.42725105568015515</v>
      </c>
      <c r="Q48" s="41"/>
      <c r="R48" s="57">
        <f t="shared" ref="R48" si="3">+E48/(H48+K48)</f>
        <v>75.160425701635376</v>
      </c>
      <c r="S48" s="57">
        <f t="shared" ref="S48" si="4">+F48/(I48+L48)</f>
        <v>123.01017106568541</v>
      </c>
      <c r="T48" s="57">
        <f t="shared" ref="T48" si="5">+G48/(J48+M48)</f>
        <v>105.95826180867849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7001.9404302619432</v>
      </c>
      <c r="F49" s="55">
        <v>20210.547195568324</v>
      </c>
      <c r="G49" s="56">
        <v>27212.487625830268</v>
      </c>
      <c r="H49" s="55">
        <v>0</v>
      </c>
      <c r="I49" s="55">
        <v>0</v>
      </c>
      <c r="J49" s="56">
        <v>0</v>
      </c>
      <c r="K49" s="55">
        <v>96</v>
      </c>
      <c r="L49" s="55">
        <v>178</v>
      </c>
      <c r="M49" s="56">
        <v>274</v>
      </c>
      <c r="N49" s="32">
        <v>0.29410032049151308</v>
      </c>
      <c r="O49" s="32">
        <v>0.4578322579641248</v>
      </c>
      <c r="P49" s="33">
        <v>0.40046632366715135</v>
      </c>
      <c r="Q49" s="41"/>
      <c r="R49" s="57">
        <f t="shared" si="0"/>
        <v>72.936879481895247</v>
      </c>
      <c r="S49" s="57">
        <f t="shared" si="1"/>
        <v>113.54239997510294</v>
      </c>
      <c r="T49" s="57">
        <f t="shared" si="2"/>
        <v>99.315648269453533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6657.3446126218332</v>
      </c>
      <c r="F50" s="55">
        <v>20301.692587685444</v>
      </c>
      <c r="G50" s="56">
        <v>26959.037200307277</v>
      </c>
      <c r="H50" s="55">
        <v>0</v>
      </c>
      <c r="I50" s="55">
        <v>0</v>
      </c>
      <c r="J50" s="56">
        <v>0</v>
      </c>
      <c r="K50" s="55">
        <v>94</v>
      </c>
      <c r="L50" s="55">
        <v>178</v>
      </c>
      <c r="M50" s="56">
        <v>272</v>
      </c>
      <c r="N50" s="32">
        <v>0.28557586704795096</v>
      </c>
      <c r="O50" s="32">
        <v>0.45989698685405589</v>
      </c>
      <c r="P50" s="33">
        <v>0.39965365868576963</v>
      </c>
      <c r="Q50" s="41"/>
      <c r="R50" s="57">
        <f t="shared" si="0"/>
        <v>70.822815027891849</v>
      </c>
      <c r="S50" s="57">
        <f t="shared" si="1"/>
        <v>114.05445273980587</v>
      </c>
      <c r="T50" s="57">
        <f t="shared" si="2"/>
        <v>99.114107354070867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6199.8077513957205</v>
      </c>
      <c r="F51" s="55">
        <v>18485.280870003211</v>
      </c>
      <c r="G51" s="56">
        <v>24685.088621398932</v>
      </c>
      <c r="H51" s="55">
        <v>0</v>
      </c>
      <c r="I51" s="55">
        <v>0</v>
      </c>
      <c r="J51" s="56">
        <v>0</v>
      </c>
      <c r="K51" s="55">
        <v>89</v>
      </c>
      <c r="L51" s="55">
        <v>178</v>
      </c>
      <c r="M51" s="56">
        <v>267</v>
      </c>
      <c r="N51" s="32">
        <v>0.28089016633724723</v>
      </c>
      <c r="O51" s="32">
        <v>0.41874956664559648</v>
      </c>
      <c r="P51" s="33">
        <v>0.37279643320948008</v>
      </c>
      <c r="Q51" s="41"/>
      <c r="R51" s="57">
        <f t="shared" si="0"/>
        <v>69.660761251637311</v>
      </c>
      <c r="S51" s="57">
        <f t="shared" si="1"/>
        <v>103.84989252810793</v>
      </c>
      <c r="T51" s="57">
        <f t="shared" si="2"/>
        <v>92.453515435951061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6320.1542664824165</v>
      </c>
      <c r="F52" s="55">
        <v>18294.951287503856</v>
      </c>
      <c r="G52" s="56">
        <v>24615.105553986272</v>
      </c>
      <c r="H52" s="55">
        <v>0</v>
      </c>
      <c r="I52" s="55">
        <v>0</v>
      </c>
      <c r="J52" s="56">
        <v>0</v>
      </c>
      <c r="K52" s="55">
        <v>75</v>
      </c>
      <c r="L52" s="55">
        <v>178</v>
      </c>
      <c r="M52" s="56">
        <v>253</v>
      </c>
      <c r="N52" s="32">
        <v>0.33979324013346324</v>
      </c>
      <c r="O52" s="32">
        <v>0.41443800488183802</v>
      </c>
      <c r="P52" s="33">
        <v>0.39231011019358458</v>
      </c>
      <c r="Q52" s="41"/>
      <c r="R52" s="57">
        <f t="shared" si="0"/>
        <v>84.26872355309888</v>
      </c>
      <c r="S52" s="57">
        <f t="shared" si="1"/>
        <v>102.78062521069582</v>
      </c>
      <c r="T52" s="57">
        <f t="shared" si="2"/>
        <v>97.29290732800898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6368.9075024321864</v>
      </c>
      <c r="F53" s="55">
        <v>17993.915452222005</v>
      </c>
      <c r="G53" s="56">
        <v>24362.822954654192</v>
      </c>
      <c r="H53" s="55">
        <v>0</v>
      </c>
      <c r="I53" s="55">
        <v>0</v>
      </c>
      <c r="J53" s="56">
        <v>0</v>
      </c>
      <c r="K53" s="55">
        <v>60</v>
      </c>
      <c r="L53" s="55">
        <v>177</v>
      </c>
      <c r="M53" s="56">
        <v>237</v>
      </c>
      <c r="N53" s="32">
        <v>0.42801797731399105</v>
      </c>
      <c r="O53" s="32">
        <v>0.40992152934713882</v>
      </c>
      <c r="P53" s="33">
        <v>0.41450290857925332</v>
      </c>
      <c r="Q53" s="41"/>
      <c r="R53" s="57">
        <f t="shared" si="0"/>
        <v>106.14845837386977</v>
      </c>
      <c r="S53" s="57">
        <f t="shared" si="1"/>
        <v>101.66053927809043</v>
      </c>
      <c r="T53" s="57">
        <f t="shared" si="2"/>
        <v>102.79672132765482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5669.0074814428572</v>
      </c>
      <c r="F54" s="55">
        <v>17741.651663385805</v>
      </c>
      <c r="G54" s="56">
        <v>23410.659144828664</v>
      </c>
      <c r="H54" s="55">
        <v>0</v>
      </c>
      <c r="I54" s="55">
        <v>0</v>
      </c>
      <c r="J54" s="56">
        <v>0</v>
      </c>
      <c r="K54" s="55">
        <v>58</v>
      </c>
      <c r="L54" s="55">
        <v>175</v>
      </c>
      <c r="M54" s="56">
        <v>233</v>
      </c>
      <c r="N54" s="32">
        <v>0.39411898508362464</v>
      </c>
      <c r="O54" s="32">
        <v>0.40879381712870516</v>
      </c>
      <c r="P54" s="33">
        <v>0.40514085464538047</v>
      </c>
      <c r="Q54" s="41"/>
      <c r="R54" s="57">
        <f t="shared" si="0"/>
        <v>97.741508300738914</v>
      </c>
      <c r="S54" s="57">
        <f t="shared" si="1"/>
        <v>101.38086664791888</v>
      </c>
      <c r="T54" s="57">
        <f t="shared" si="2"/>
        <v>100.47493195205435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3049.08947706442</v>
      </c>
      <c r="F55" s="55">
        <v>14056.881872647542</v>
      </c>
      <c r="G55" s="56">
        <v>17105.971349711963</v>
      </c>
      <c r="H55" s="55">
        <v>0</v>
      </c>
      <c r="I55" s="55">
        <v>0</v>
      </c>
      <c r="J55" s="56">
        <v>0</v>
      </c>
      <c r="K55" s="55">
        <v>57</v>
      </c>
      <c r="L55" s="55">
        <v>175</v>
      </c>
      <c r="M55" s="56">
        <v>232</v>
      </c>
      <c r="N55" s="32">
        <v>0.21569676549691708</v>
      </c>
      <c r="O55" s="32">
        <v>0.32389128738819223</v>
      </c>
      <c r="P55" s="33">
        <v>0.29730901261318066</v>
      </c>
      <c r="Q55" s="41"/>
      <c r="R55" s="57">
        <f t="shared" si="0"/>
        <v>53.492797843235437</v>
      </c>
      <c r="S55" s="57">
        <f t="shared" si="1"/>
        <v>80.325039272271667</v>
      </c>
      <c r="T55" s="57">
        <f t="shared" si="2"/>
        <v>73.732635128068807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2520.2106346234368</v>
      </c>
      <c r="F56" s="55">
        <v>13758.546545173007</v>
      </c>
      <c r="G56" s="56">
        <v>16278.757179796445</v>
      </c>
      <c r="H56" s="55">
        <v>0</v>
      </c>
      <c r="I56" s="55">
        <v>0</v>
      </c>
      <c r="J56" s="56">
        <v>0</v>
      </c>
      <c r="K56" s="55">
        <v>55</v>
      </c>
      <c r="L56" s="55">
        <v>175</v>
      </c>
      <c r="M56" s="56">
        <v>230</v>
      </c>
      <c r="N56" s="32">
        <v>0.18476617555890298</v>
      </c>
      <c r="O56" s="32">
        <v>0.31701720150168217</v>
      </c>
      <c r="P56" s="33">
        <v>0.28539195616753937</v>
      </c>
      <c r="Q56" s="41"/>
      <c r="R56" s="57">
        <f t="shared" si="0"/>
        <v>45.822011538607946</v>
      </c>
      <c r="S56" s="57">
        <f t="shared" si="1"/>
        <v>78.620265972417187</v>
      </c>
      <c r="T56" s="57">
        <f t="shared" si="2"/>
        <v>70.777205129549756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2206.1630445495489</v>
      </c>
      <c r="F57" s="55">
        <v>10078.970850576503</v>
      </c>
      <c r="G57" s="56">
        <v>12285.133895126051</v>
      </c>
      <c r="H57" s="55">
        <v>0</v>
      </c>
      <c r="I57" s="55">
        <v>0</v>
      </c>
      <c r="J57" s="56">
        <v>0</v>
      </c>
      <c r="K57" s="55">
        <v>61</v>
      </c>
      <c r="L57" s="55">
        <v>175</v>
      </c>
      <c r="M57" s="56">
        <v>236</v>
      </c>
      <c r="N57" s="32">
        <v>0.14583309390200613</v>
      </c>
      <c r="O57" s="32">
        <v>0.23223435139577195</v>
      </c>
      <c r="P57" s="33">
        <v>0.20990182297577314</v>
      </c>
      <c r="Q57" s="41"/>
      <c r="R57" s="57">
        <f t="shared" si="0"/>
        <v>36.166607287697524</v>
      </c>
      <c r="S57" s="57">
        <f t="shared" si="1"/>
        <v>57.594119146151442</v>
      </c>
      <c r="T57" s="57">
        <f t="shared" si="2"/>
        <v>52.055652097991747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2136.0589595432343</v>
      </c>
      <c r="F58" s="60">
        <v>9465.0000000057571</v>
      </c>
      <c r="G58" s="61">
        <v>11601.058959548991</v>
      </c>
      <c r="H58" s="55">
        <v>0</v>
      </c>
      <c r="I58" s="55">
        <v>0</v>
      </c>
      <c r="J58" s="56">
        <v>0</v>
      </c>
      <c r="K58" s="55">
        <v>59</v>
      </c>
      <c r="L58" s="55">
        <v>175</v>
      </c>
      <c r="M58" s="56">
        <v>234</v>
      </c>
      <c r="N58" s="34">
        <v>0.14598544010000233</v>
      </c>
      <c r="O58" s="34">
        <v>0.21808755760381929</v>
      </c>
      <c r="P58" s="35">
        <v>0.19990796387422441</v>
      </c>
      <c r="Q58" s="41"/>
      <c r="R58" s="57">
        <f t="shared" si="0"/>
        <v>36.204389144800579</v>
      </c>
      <c r="S58" s="57">
        <f t="shared" si="1"/>
        <v>54.08571428574718</v>
      </c>
      <c r="T58" s="57">
        <f t="shared" si="2"/>
        <v>49.577175040807653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14872.408217256367</v>
      </c>
      <c r="F59" s="55">
        <v>23722.145757486935</v>
      </c>
      <c r="G59" s="56">
        <v>38594.553974743299</v>
      </c>
      <c r="H59" s="65">
        <v>77</v>
      </c>
      <c r="I59" s="63">
        <v>114</v>
      </c>
      <c r="J59" s="64">
        <v>191</v>
      </c>
      <c r="K59" s="65">
        <v>66</v>
      </c>
      <c r="L59" s="63">
        <v>80</v>
      </c>
      <c r="M59" s="64">
        <v>146</v>
      </c>
      <c r="N59" s="30">
        <v>0.45067903688655658</v>
      </c>
      <c r="O59" s="30">
        <v>0.53351353358867704</v>
      </c>
      <c r="P59" s="31">
        <v>0.49822567869905116</v>
      </c>
      <c r="Q59" s="41"/>
      <c r="R59" s="57">
        <f t="shared" si="0"/>
        <v>104.00285466612844</v>
      </c>
      <c r="S59" s="57">
        <f t="shared" si="1"/>
        <v>122.27910184271616</v>
      </c>
      <c r="T59" s="57">
        <f t="shared" si="2"/>
        <v>114.52389903484658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14677.592731482016</v>
      </c>
      <c r="F60" s="55">
        <v>23289.753540014539</v>
      </c>
      <c r="G60" s="56">
        <v>37967.346271496557</v>
      </c>
      <c r="H60" s="54">
        <v>77</v>
      </c>
      <c r="I60" s="55">
        <v>116</v>
      </c>
      <c r="J60" s="56">
        <v>193</v>
      </c>
      <c r="K60" s="54">
        <v>66</v>
      </c>
      <c r="L60" s="55">
        <v>80</v>
      </c>
      <c r="M60" s="56">
        <v>146</v>
      </c>
      <c r="N60" s="32">
        <v>0.44477553731763686</v>
      </c>
      <c r="O60" s="32">
        <v>0.51874896516425828</v>
      </c>
      <c r="P60" s="33">
        <v>0.4874107306087162</v>
      </c>
      <c r="Q60" s="41"/>
      <c r="R60" s="57">
        <f t="shared" si="0"/>
        <v>102.64050861176236</v>
      </c>
      <c r="S60" s="57">
        <f t="shared" si="1"/>
        <v>118.82527316333949</v>
      </c>
      <c r="T60" s="57">
        <f t="shared" si="2"/>
        <v>111.99807159733497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14687.846017916389</v>
      </c>
      <c r="F61" s="55">
        <v>22462.059817432317</v>
      </c>
      <c r="G61" s="56">
        <v>37149.905835348705</v>
      </c>
      <c r="H61" s="54">
        <v>77</v>
      </c>
      <c r="I61" s="55">
        <v>116</v>
      </c>
      <c r="J61" s="56">
        <v>193</v>
      </c>
      <c r="K61" s="54">
        <v>66</v>
      </c>
      <c r="L61" s="55">
        <v>80</v>
      </c>
      <c r="M61" s="56">
        <v>146</v>
      </c>
      <c r="N61" s="32">
        <v>0.44508624296716331</v>
      </c>
      <c r="O61" s="32">
        <v>0.50031316414451876</v>
      </c>
      <c r="P61" s="33">
        <v>0.47691673302029253</v>
      </c>
      <c r="Q61" s="41"/>
      <c r="R61" s="57">
        <f t="shared" si="0"/>
        <v>102.71220991549922</v>
      </c>
      <c r="S61" s="57">
        <f t="shared" si="1"/>
        <v>114.60234600730774</v>
      </c>
      <c r="T61" s="57">
        <f t="shared" si="2"/>
        <v>109.58674287713482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14740.967223086678</v>
      </c>
      <c r="F62" s="55">
        <v>21530.748919501591</v>
      </c>
      <c r="G62" s="56">
        <v>36271.716142588266</v>
      </c>
      <c r="H62" s="54">
        <v>77</v>
      </c>
      <c r="I62" s="55">
        <v>116</v>
      </c>
      <c r="J62" s="56">
        <v>193</v>
      </c>
      <c r="K62" s="54">
        <v>66</v>
      </c>
      <c r="L62" s="55">
        <v>80</v>
      </c>
      <c r="M62" s="56">
        <v>146</v>
      </c>
      <c r="N62" s="32">
        <v>0.44669597645717207</v>
      </c>
      <c r="O62" s="32">
        <v>0.47956942532745883</v>
      </c>
      <c r="P62" s="33">
        <v>0.4656428589733525</v>
      </c>
      <c r="Q62" s="41"/>
      <c r="R62" s="57">
        <f t="shared" si="0"/>
        <v>103.08368687473201</v>
      </c>
      <c r="S62" s="57">
        <f t="shared" si="1"/>
        <v>109.85075979337546</v>
      </c>
      <c r="T62" s="57">
        <f t="shared" si="2"/>
        <v>106.99621280999489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14583.870045807414</v>
      </c>
      <c r="F63" s="55">
        <v>20647.565744732441</v>
      </c>
      <c r="G63" s="56">
        <v>35231.435790539857</v>
      </c>
      <c r="H63" s="54">
        <v>79</v>
      </c>
      <c r="I63" s="55">
        <v>116</v>
      </c>
      <c r="J63" s="56">
        <v>195</v>
      </c>
      <c r="K63" s="54">
        <v>64</v>
      </c>
      <c r="L63" s="55">
        <v>80</v>
      </c>
      <c r="M63" s="56">
        <v>144</v>
      </c>
      <c r="N63" s="32">
        <v>0.44279420833760669</v>
      </c>
      <c r="O63" s="32">
        <v>0.45989766894004902</v>
      </c>
      <c r="P63" s="33">
        <v>0.45266003431159235</v>
      </c>
      <c r="Q63" s="41"/>
      <c r="R63" s="57">
        <f t="shared" si="0"/>
        <v>101.98510521543646</v>
      </c>
      <c r="S63" s="57">
        <f t="shared" si="1"/>
        <v>105.34472318741041</v>
      </c>
      <c r="T63" s="57">
        <f t="shared" si="2"/>
        <v>103.92753920513232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14545.778796035163</v>
      </c>
      <c r="F64" s="55">
        <v>19324.728513448757</v>
      </c>
      <c r="G64" s="56">
        <v>33870.507309483917</v>
      </c>
      <c r="H64" s="54">
        <v>93</v>
      </c>
      <c r="I64" s="55">
        <v>116</v>
      </c>
      <c r="J64" s="56">
        <v>209</v>
      </c>
      <c r="K64" s="54">
        <v>62</v>
      </c>
      <c r="L64" s="55">
        <v>117</v>
      </c>
      <c r="M64" s="56">
        <v>179</v>
      </c>
      <c r="N64" s="3">
        <v>0.41015618080405941</v>
      </c>
      <c r="O64" s="3">
        <v>0.35738882440909819</v>
      </c>
      <c r="P64" s="4">
        <v>0.37828926140863917</v>
      </c>
      <c r="Q64" s="41"/>
      <c r="R64" s="57">
        <f t="shared" si="0"/>
        <v>93.84373416796879</v>
      </c>
      <c r="S64" s="57">
        <f t="shared" si="1"/>
        <v>82.938748984758618</v>
      </c>
      <c r="T64" s="57">
        <f t="shared" si="2"/>
        <v>87.29512193165958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13935.553151327544</v>
      </c>
      <c r="F65" s="55">
        <v>15563.208045612426</v>
      </c>
      <c r="G65" s="56">
        <v>29498.76119693997</v>
      </c>
      <c r="H65" s="54">
        <v>117</v>
      </c>
      <c r="I65" s="55">
        <v>116</v>
      </c>
      <c r="J65" s="56">
        <v>233</v>
      </c>
      <c r="K65" s="54">
        <v>39</v>
      </c>
      <c r="L65" s="55">
        <v>119</v>
      </c>
      <c r="M65" s="56">
        <v>158</v>
      </c>
      <c r="N65" s="3">
        <v>0.39879673624449241</v>
      </c>
      <c r="O65" s="3">
        <v>0.28520759503028198</v>
      </c>
      <c r="P65" s="4">
        <v>0.32955091157543087</v>
      </c>
      <c r="Q65" s="41"/>
      <c r="R65" s="57">
        <f t="shared" si="0"/>
        <v>89.3304689187663</v>
      </c>
      <c r="S65" s="57">
        <f t="shared" si="1"/>
        <v>66.226417215372024</v>
      </c>
      <c r="T65" s="57">
        <f t="shared" si="2"/>
        <v>75.444402038209645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9429.233744904368</v>
      </c>
      <c r="F66" s="55">
        <v>7872.0595726498432</v>
      </c>
      <c r="G66" s="56">
        <v>17301.293317554213</v>
      </c>
      <c r="H66" s="54">
        <v>117</v>
      </c>
      <c r="I66" s="55">
        <v>98</v>
      </c>
      <c r="J66" s="56">
        <v>215</v>
      </c>
      <c r="K66" s="54">
        <v>0</v>
      </c>
      <c r="L66" s="55">
        <v>60</v>
      </c>
      <c r="M66" s="56">
        <v>60</v>
      </c>
      <c r="N66" s="3">
        <v>0.37310991393258813</v>
      </c>
      <c r="O66" s="3">
        <v>0.21837715192659352</v>
      </c>
      <c r="P66" s="4">
        <v>0.2821476405341522</v>
      </c>
      <c r="Q66" s="41"/>
      <c r="R66" s="57">
        <f t="shared" si="0"/>
        <v>80.591741409439038</v>
      </c>
      <c r="S66" s="57">
        <f t="shared" si="1"/>
        <v>49.823161852214199</v>
      </c>
      <c r="T66" s="57">
        <f t="shared" si="2"/>
        <v>62.91379388201532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8052.552594487609</v>
      </c>
      <c r="F67" s="55">
        <v>7718.5039350631578</v>
      </c>
      <c r="G67" s="56">
        <v>15771.056529550766</v>
      </c>
      <c r="H67" s="54">
        <v>112</v>
      </c>
      <c r="I67" s="55">
        <v>98</v>
      </c>
      <c r="J67" s="56">
        <v>210</v>
      </c>
      <c r="K67" s="54">
        <v>0</v>
      </c>
      <c r="L67" s="55">
        <v>60</v>
      </c>
      <c r="M67" s="56">
        <v>60</v>
      </c>
      <c r="N67" s="3">
        <v>0.33286014362134625</v>
      </c>
      <c r="O67" s="3">
        <v>0.21411739722212489</v>
      </c>
      <c r="P67" s="4">
        <v>0.2618037272501787</v>
      </c>
      <c r="Q67" s="41"/>
      <c r="R67" s="57">
        <f t="shared" si="0"/>
        <v>71.897791022210797</v>
      </c>
      <c r="S67" s="57">
        <f t="shared" si="1"/>
        <v>48.851290728247832</v>
      </c>
      <c r="T67" s="57">
        <f t="shared" si="2"/>
        <v>58.411320479817654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6625.6028734073207</v>
      </c>
      <c r="F68" s="55">
        <v>7668.2150196118691</v>
      </c>
      <c r="G68" s="56">
        <v>14293.81789301919</v>
      </c>
      <c r="H68" s="54">
        <v>79</v>
      </c>
      <c r="I68" s="55">
        <v>135</v>
      </c>
      <c r="J68" s="56">
        <v>214</v>
      </c>
      <c r="K68" s="54">
        <v>0</v>
      </c>
      <c r="L68" s="55">
        <v>20</v>
      </c>
      <c r="M68" s="56">
        <v>20</v>
      </c>
      <c r="N68" s="3">
        <v>0.38827958704918664</v>
      </c>
      <c r="O68" s="3">
        <v>0.22474252695228222</v>
      </c>
      <c r="P68" s="4">
        <v>0.27926340053569848</v>
      </c>
      <c r="Q68" s="41"/>
      <c r="R68" s="57">
        <f t="shared" si="0"/>
        <v>83.868390802624319</v>
      </c>
      <c r="S68" s="57">
        <f t="shared" si="1"/>
        <v>49.472354965237862</v>
      </c>
      <c r="T68" s="57">
        <f t="shared" si="2"/>
        <v>61.084691850509358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5658.8466313907229</v>
      </c>
      <c r="F69" s="60">
        <v>3744.0000000037771</v>
      </c>
      <c r="G69" s="61">
        <v>9402.8466313944991</v>
      </c>
      <c r="H69" s="66">
        <v>79</v>
      </c>
      <c r="I69" s="60">
        <v>137</v>
      </c>
      <c r="J69" s="61">
        <v>216</v>
      </c>
      <c r="K69" s="66">
        <v>0</v>
      </c>
      <c r="L69" s="60">
        <v>20</v>
      </c>
      <c r="M69" s="61">
        <v>20</v>
      </c>
      <c r="N69" s="6">
        <v>0.33162486119261153</v>
      </c>
      <c r="O69" s="6">
        <v>0.10835841630017878</v>
      </c>
      <c r="P69" s="7">
        <v>0.18216922332986862</v>
      </c>
      <c r="Q69" s="41"/>
      <c r="R69" s="57">
        <f t="shared" si="0"/>
        <v>71.630970017604085</v>
      </c>
      <c r="S69" s="57">
        <f t="shared" si="1"/>
        <v>23.847133757985841</v>
      </c>
      <c r="T69" s="57">
        <f t="shared" si="2"/>
        <v>39.842570472010593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32486.99999975181</v>
      </c>
      <c r="F70" s="55">
        <v>3848.9812018121429</v>
      </c>
      <c r="G70" s="64">
        <v>36335.981201563955</v>
      </c>
      <c r="H70" s="65">
        <v>412</v>
      </c>
      <c r="I70" s="63">
        <v>276</v>
      </c>
      <c r="J70" s="64">
        <v>688</v>
      </c>
      <c r="K70" s="65">
        <v>0</v>
      </c>
      <c r="L70" s="63">
        <v>0</v>
      </c>
      <c r="M70" s="64">
        <v>0</v>
      </c>
      <c r="N70" s="15">
        <v>0.36505528586560376</v>
      </c>
      <c r="O70" s="15">
        <v>6.4562889187670142E-2</v>
      </c>
      <c r="P70" s="16">
        <v>0.24450891743085132</v>
      </c>
      <c r="Q70" s="41"/>
      <c r="R70" s="57">
        <f t="shared" si="0"/>
        <v>78.851941746970411</v>
      </c>
      <c r="S70" s="57">
        <f t="shared" si="1"/>
        <v>13.945584064536749</v>
      </c>
      <c r="T70" s="57">
        <f t="shared" si="2"/>
        <v>52.81392616506389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44261.600541365609</v>
      </c>
      <c r="F71" s="55">
        <v>6005.8424236946012</v>
      </c>
      <c r="G71" s="56">
        <v>50267.442965060211</v>
      </c>
      <c r="H71" s="54">
        <v>396</v>
      </c>
      <c r="I71" s="55">
        <v>314</v>
      </c>
      <c r="J71" s="56">
        <v>710</v>
      </c>
      <c r="K71" s="54">
        <v>0</v>
      </c>
      <c r="L71" s="55">
        <v>0</v>
      </c>
      <c r="M71" s="56">
        <v>0</v>
      </c>
      <c r="N71" s="3">
        <v>0.51746165990186133</v>
      </c>
      <c r="O71" s="3">
        <v>8.8550401387334887E-2</v>
      </c>
      <c r="P71" s="4">
        <v>0.32777414557290174</v>
      </c>
      <c r="Q71" s="41"/>
      <c r="R71" s="57">
        <f t="shared" ref="R71:R86" si="6">+E71/(H71+K71)</f>
        <v>111.77171853880205</v>
      </c>
      <c r="S71" s="57">
        <f t="shared" ref="S71:S85" si="7">+F71/(I71+L71)</f>
        <v>19.126886699664336</v>
      </c>
      <c r="T71" s="57">
        <f t="shared" ref="T71:T85" si="8">+G71/(J71+M71)</f>
        <v>70.799215443746775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54912.67039653175</v>
      </c>
      <c r="F72" s="55">
        <v>11192.417342784858</v>
      </c>
      <c r="G72" s="56">
        <v>66105.087739316601</v>
      </c>
      <c r="H72" s="54">
        <v>396</v>
      </c>
      <c r="I72" s="55">
        <v>284</v>
      </c>
      <c r="J72" s="56">
        <v>680</v>
      </c>
      <c r="K72" s="54">
        <v>0</v>
      </c>
      <c r="L72" s="55">
        <v>0</v>
      </c>
      <c r="M72" s="56">
        <v>0</v>
      </c>
      <c r="N72" s="3">
        <v>0.64198314623704344</v>
      </c>
      <c r="O72" s="3">
        <v>0.18245333435682151</v>
      </c>
      <c r="P72" s="4">
        <v>0.45006187186353896</v>
      </c>
      <c r="Q72" s="41"/>
      <c r="R72" s="57">
        <f t="shared" si="6"/>
        <v>138.66835958720139</v>
      </c>
      <c r="S72" s="57">
        <f t="shared" si="7"/>
        <v>39.409920221073442</v>
      </c>
      <c r="T72" s="57">
        <f t="shared" si="8"/>
        <v>97.213364322524413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60401.747672534373</v>
      </c>
      <c r="F73" s="55">
        <v>12635.702933125649</v>
      </c>
      <c r="G73" s="56">
        <v>73037.450605660022</v>
      </c>
      <c r="H73" s="54">
        <v>368</v>
      </c>
      <c r="I73" s="55">
        <v>282</v>
      </c>
      <c r="J73" s="56">
        <v>650</v>
      </c>
      <c r="K73" s="54">
        <v>0</v>
      </c>
      <c r="L73" s="55">
        <v>0</v>
      </c>
      <c r="M73" s="56">
        <v>0</v>
      </c>
      <c r="N73" s="3">
        <v>0.75988511061461317</v>
      </c>
      <c r="O73" s="3">
        <v>0.20744193152622881</v>
      </c>
      <c r="P73" s="4">
        <v>0.52020976214857562</v>
      </c>
      <c r="Q73" s="41"/>
      <c r="R73" s="57">
        <f t="shared" si="6"/>
        <v>164.13518389275646</v>
      </c>
      <c r="S73" s="57">
        <f t="shared" si="7"/>
        <v>44.807457209665422</v>
      </c>
      <c r="T73" s="57">
        <f t="shared" si="8"/>
        <v>112.36530862409234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67980.095367166476</v>
      </c>
      <c r="F74" s="55">
        <v>13366.626824597899</v>
      </c>
      <c r="G74" s="56">
        <v>81346.722191764376</v>
      </c>
      <c r="H74" s="54">
        <v>396</v>
      </c>
      <c r="I74" s="55">
        <v>282</v>
      </c>
      <c r="J74" s="56">
        <v>678</v>
      </c>
      <c r="K74" s="54">
        <v>0</v>
      </c>
      <c r="L74" s="55">
        <v>0</v>
      </c>
      <c r="M74" s="56">
        <v>0</v>
      </c>
      <c r="N74" s="3">
        <v>0.79475420135576225</v>
      </c>
      <c r="O74" s="3">
        <v>0.2194416014019881</v>
      </c>
      <c r="P74" s="4">
        <v>0.55546488987056408</v>
      </c>
      <c r="Q74" s="41"/>
      <c r="R74" s="57">
        <f t="shared" si="6"/>
        <v>171.66690749284464</v>
      </c>
      <c r="S74" s="57">
        <f t="shared" si="7"/>
        <v>47.39938590282943</v>
      </c>
      <c r="T74" s="57">
        <f t="shared" si="8"/>
        <v>119.98041621204186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68447.122669203629</v>
      </c>
      <c r="F75" s="55">
        <v>14152.026588607449</v>
      </c>
      <c r="G75" s="56">
        <v>82599.149257811077</v>
      </c>
      <c r="H75" s="54">
        <v>396</v>
      </c>
      <c r="I75" s="55">
        <v>316</v>
      </c>
      <c r="J75" s="56">
        <v>712</v>
      </c>
      <c r="K75" s="54">
        <v>0</v>
      </c>
      <c r="L75" s="55">
        <v>0</v>
      </c>
      <c r="M75" s="56">
        <v>0</v>
      </c>
      <c r="N75" s="3">
        <v>0.80021421003090665</v>
      </c>
      <c r="O75" s="3">
        <v>0.20733747346178283</v>
      </c>
      <c r="P75" s="4">
        <v>0.53708352357607081</v>
      </c>
      <c r="Q75" s="41"/>
      <c r="R75" s="57">
        <f t="shared" si="6"/>
        <v>172.84626936667584</v>
      </c>
      <c r="S75" s="57">
        <f t="shared" si="7"/>
        <v>44.784894267745088</v>
      </c>
      <c r="T75" s="57">
        <f t="shared" si="8"/>
        <v>116.01004109243129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70984.813381893735</v>
      </c>
      <c r="F76" s="55">
        <v>20634.274308262175</v>
      </c>
      <c r="G76" s="56">
        <v>91619.08769015591</v>
      </c>
      <c r="H76" s="54">
        <v>356</v>
      </c>
      <c r="I76" s="55">
        <v>316</v>
      </c>
      <c r="J76" s="56">
        <v>672</v>
      </c>
      <c r="K76" s="54">
        <v>0</v>
      </c>
      <c r="L76" s="55">
        <v>0</v>
      </c>
      <c r="M76" s="56">
        <v>0</v>
      </c>
      <c r="N76" s="3">
        <v>0.92312751484984568</v>
      </c>
      <c r="O76" s="3">
        <v>0.30230711304884811</v>
      </c>
      <c r="P76" s="4">
        <v>0.63119411162199568</v>
      </c>
      <c r="Q76" s="41"/>
      <c r="R76" s="57">
        <f t="shared" si="6"/>
        <v>199.39554320756667</v>
      </c>
      <c r="S76" s="57">
        <f t="shared" si="7"/>
        <v>65.298336418551187</v>
      </c>
      <c r="T76" s="57">
        <f t="shared" si="8"/>
        <v>136.33792811035104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69250.427773886549</v>
      </c>
      <c r="F77" s="55">
        <v>24419.492888531269</v>
      </c>
      <c r="G77" s="56">
        <v>93669.920662417819</v>
      </c>
      <c r="H77" s="54">
        <v>370</v>
      </c>
      <c r="I77" s="55">
        <v>314</v>
      </c>
      <c r="J77" s="56">
        <v>684</v>
      </c>
      <c r="K77" s="54">
        <v>0</v>
      </c>
      <c r="L77" s="55">
        <v>0</v>
      </c>
      <c r="M77" s="56">
        <v>0</v>
      </c>
      <c r="N77" s="3">
        <v>0.86649684401759952</v>
      </c>
      <c r="O77" s="3">
        <v>0.36004206311233883</v>
      </c>
      <c r="P77" s="4">
        <v>0.63400152061957049</v>
      </c>
      <c r="Q77" s="41"/>
      <c r="R77" s="57">
        <f t="shared" si="6"/>
        <v>187.16331830780149</v>
      </c>
      <c r="S77" s="57">
        <f t="shared" si="7"/>
        <v>77.769085632265188</v>
      </c>
      <c r="T77" s="57">
        <f t="shared" si="8"/>
        <v>136.94432845382721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49309.44986210826</v>
      </c>
      <c r="F78" s="55">
        <v>20150.09509564779</v>
      </c>
      <c r="G78" s="56">
        <v>69459.54495775605</v>
      </c>
      <c r="H78" s="54">
        <v>392</v>
      </c>
      <c r="I78" s="55">
        <v>314</v>
      </c>
      <c r="J78" s="56">
        <v>706</v>
      </c>
      <c r="K78" s="54">
        <v>0</v>
      </c>
      <c r="L78" s="55">
        <v>0</v>
      </c>
      <c r="M78" s="56">
        <v>0</v>
      </c>
      <c r="N78" s="3">
        <v>0.58235839311824755</v>
      </c>
      <c r="O78" s="3">
        <v>0.29709387673460413</v>
      </c>
      <c r="P78" s="4">
        <v>0.45548437308359596</v>
      </c>
      <c r="Q78" s="41"/>
      <c r="R78" s="57">
        <f t="shared" si="6"/>
        <v>125.78941291354148</v>
      </c>
      <c r="S78" s="57">
        <f t="shared" si="7"/>
        <v>64.172277374674493</v>
      </c>
      <c r="T78" s="57">
        <f t="shared" si="8"/>
        <v>98.384624586056731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47134.369922028214</v>
      </c>
      <c r="F79" s="55">
        <v>19509.39673925229</v>
      </c>
      <c r="G79" s="56">
        <v>66643.766661280504</v>
      </c>
      <c r="H79" s="54">
        <v>366</v>
      </c>
      <c r="I79" s="55">
        <v>316</v>
      </c>
      <c r="J79" s="56">
        <v>682</v>
      </c>
      <c r="K79" s="54">
        <v>0</v>
      </c>
      <c r="L79" s="55">
        <v>0</v>
      </c>
      <c r="M79" s="56">
        <v>0</v>
      </c>
      <c r="N79" s="3">
        <v>0.59621496055996026</v>
      </c>
      <c r="O79" s="3">
        <v>0.28582683924127239</v>
      </c>
      <c r="P79" s="4">
        <v>0.45239876358531894</v>
      </c>
      <c r="Q79" s="41"/>
      <c r="R79" s="57">
        <f t="shared" si="6"/>
        <v>128.7824314809514</v>
      </c>
      <c r="S79" s="57">
        <f t="shared" si="7"/>
        <v>61.738597276114845</v>
      </c>
      <c r="T79" s="57">
        <f t="shared" si="8"/>
        <v>97.718132934428894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38334.100340029581</v>
      </c>
      <c r="F80" s="55">
        <v>16382.922049430743</v>
      </c>
      <c r="G80" s="56">
        <v>54717.022389460326</v>
      </c>
      <c r="H80" s="54">
        <v>354</v>
      </c>
      <c r="I80" s="55">
        <v>316</v>
      </c>
      <c r="J80" s="56">
        <v>670</v>
      </c>
      <c r="K80" s="54">
        <v>0</v>
      </c>
      <c r="L80" s="55">
        <v>0</v>
      </c>
      <c r="M80" s="56">
        <v>0</v>
      </c>
      <c r="N80" s="3">
        <v>0.50133527333162775</v>
      </c>
      <c r="O80" s="3">
        <v>0.24002171310113019</v>
      </c>
      <c r="P80" s="4">
        <v>0.37808887776022887</v>
      </c>
      <c r="Q80" s="41"/>
      <c r="R80" s="57">
        <f t="shared" si="6"/>
        <v>108.28841903963159</v>
      </c>
      <c r="S80" s="57">
        <f t="shared" si="7"/>
        <v>51.844690029844124</v>
      </c>
      <c r="T80" s="57">
        <f t="shared" si="8"/>
        <v>81.667197596209448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35709.033065408548</v>
      </c>
      <c r="F81" s="55">
        <v>13769.714589029476</v>
      </c>
      <c r="G81" s="56">
        <v>49478.747654438026</v>
      </c>
      <c r="H81" s="54">
        <v>354</v>
      </c>
      <c r="I81" s="55">
        <v>326</v>
      </c>
      <c r="J81" s="56">
        <v>680</v>
      </c>
      <c r="K81" s="54">
        <v>0</v>
      </c>
      <c r="L81" s="55">
        <v>0</v>
      </c>
      <c r="M81" s="56">
        <v>0</v>
      </c>
      <c r="N81" s="3">
        <v>0.46700451278259769</v>
      </c>
      <c r="O81" s="3">
        <v>0.1955480940273443</v>
      </c>
      <c r="P81" s="4">
        <v>0.33686511202640268</v>
      </c>
      <c r="Q81" s="41"/>
      <c r="R81" s="57">
        <f t="shared" si="6"/>
        <v>100.87297476104109</v>
      </c>
      <c r="S81" s="57">
        <f t="shared" si="7"/>
        <v>42.238388309906369</v>
      </c>
      <c r="T81" s="57">
        <f t="shared" si="8"/>
        <v>72.762864197702982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33963.600094316178</v>
      </c>
      <c r="F82" s="55">
        <v>11740.690989427087</v>
      </c>
      <c r="G82" s="56">
        <v>45704.291083743265</v>
      </c>
      <c r="H82" s="54">
        <v>352</v>
      </c>
      <c r="I82" s="55">
        <v>350</v>
      </c>
      <c r="J82" s="56">
        <v>702</v>
      </c>
      <c r="K82" s="54">
        <v>0</v>
      </c>
      <c r="L82" s="55">
        <v>0</v>
      </c>
      <c r="M82" s="56">
        <v>0</v>
      </c>
      <c r="N82" s="3">
        <v>0.44670139012936894</v>
      </c>
      <c r="O82" s="3">
        <v>0.15530014536279216</v>
      </c>
      <c r="P82" s="4">
        <v>0.30141586923435204</v>
      </c>
      <c r="Q82" s="41"/>
      <c r="R82" s="57">
        <f t="shared" si="6"/>
        <v>96.487500267943688</v>
      </c>
      <c r="S82" s="57">
        <f t="shared" si="7"/>
        <v>33.544831398363108</v>
      </c>
      <c r="T82" s="57">
        <f t="shared" si="8"/>
        <v>65.105827754620037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26864.309356698628</v>
      </c>
      <c r="F83" s="55">
        <v>9799.4475926071736</v>
      </c>
      <c r="G83" s="56">
        <v>36663.756949305804</v>
      </c>
      <c r="H83" s="54">
        <v>330</v>
      </c>
      <c r="I83" s="55">
        <v>356</v>
      </c>
      <c r="J83" s="56">
        <v>686</v>
      </c>
      <c r="K83" s="54">
        <v>0</v>
      </c>
      <c r="L83" s="55">
        <v>0</v>
      </c>
      <c r="M83" s="56">
        <v>0</v>
      </c>
      <c r="N83" s="3">
        <v>0.37688425023426808</v>
      </c>
      <c r="O83" s="3">
        <v>0.12743767676611492</v>
      </c>
      <c r="P83" s="4">
        <v>0.2474338418455472</v>
      </c>
      <c r="Q83" s="41"/>
      <c r="R83" s="57">
        <f t="shared" si="6"/>
        <v>81.406998050601899</v>
      </c>
      <c r="S83" s="57">
        <f t="shared" si="7"/>
        <v>27.526538181480824</v>
      </c>
      <c r="T83" s="57">
        <f t="shared" si="8"/>
        <v>53.445709838638194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9073.282570564963</v>
      </c>
      <c r="F84" s="60">
        <v>8759.9999999492393</v>
      </c>
      <c r="G84" s="61">
        <v>17833.282570514202</v>
      </c>
      <c r="H84" s="66">
        <v>356</v>
      </c>
      <c r="I84" s="60">
        <v>318</v>
      </c>
      <c r="J84" s="61">
        <v>674</v>
      </c>
      <c r="K84" s="66">
        <v>0</v>
      </c>
      <c r="L84" s="60">
        <v>0</v>
      </c>
      <c r="M84" s="61">
        <v>0</v>
      </c>
      <c r="N84" s="6">
        <v>0.1179942073783417</v>
      </c>
      <c r="O84" s="6">
        <v>0.12753319357019041</v>
      </c>
      <c r="P84" s="7">
        <v>0.12249479730268575</v>
      </c>
      <c r="Q84" s="41"/>
      <c r="R84" s="57">
        <f t="shared" si="6"/>
        <v>25.486748793721805</v>
      </c>
      <c r="S84" s="57">
        <f t="shared" si="7"/>
        <v>27.54716981116113</v>
      </c>
      <c r="T84" s="57">
        <f t="shared" si="8"/>
        <v>26.458876217380123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2613.1445085978157</v>
      </c>
      <c r="F85" s="55">
        <v>1497.7200423479076</v>
      </c>
      <c r="G85" s="64">
        <v>4110.8645509457237</v>
      </c>
      <c r="H85" s="68">
        <v>40</v>
      </c>
      <c r="I85" s="63">
        <v>40</v>
      </c>
      <c r="J85" s="64">
        <v>80</v>
      </c>
      <c r="K85" s="68">
        <v>0</v>
      </c>
      <c r="L85" s="63">
        <v>0</v>
      </c>
      <c r="M85" s="64">
        <v>0</v>
      </c>
      <c r="N85" s="3">
        <v>0.30244728108771013</v>
      </c>
      <c r="O85" s="3">
        <v>0.1733472271236004</v>
      </c>
      <c r="P85" s="4">
        <v>0.23789725410565532</v>
      </c>
      <c r="Q85" s="41"/>
      <c r="R85" s="57">
        <f t="shared" si="6"/>
        <v>65.328612714945393</v>
      </c>
      <c r="S85" s="57">
        <f t="shared" si="7"/>
        <v>37.443001058697689</v>
      </c>
      <c r="T85" s="57">
        <f t="shared" si="8"/>
        <v>51.385806886821548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1904.1483640512793</v>
      </c>
      <c r="F86" s="60">
        <v>973.99999999999602</v>
      </c>
      <c r="G86" s="61">
        <v>2878.1483640512752</v>
      </c>
      <c r="H86" s="69">
        <v>40</v>
      </c>
      <c r="I86" s="60">
        <v>40</v>
      </c>
      <c r="J86" s="61">
        <v>80</v>
      </c>
      <c r="K86" s="69">
        <v>0</v>
      </c>
      <c r="L86" s="60">
        <v>0</v>
      </c>
      <c r="M86" s="61">
        <v>0</v>
      </c>
      <c r="N86" s="6">
        <v>0.22038754213556472</v>
      </c>
      <c r="O86" s="6">
        <v>0.11273148148148102</v>
      </c>
      <c r="P86" s="7">
        <v>0.16655951180852288</v>
      </c>
      <c r="Q86" s="41"/>
      <c r="R86" s="57">
        <f t="shared" si="6"/>
        <v>47.603709101281979</v>
      </c>
      <c r="S86" s="57">
        <f>+F86/(I86+L86)</f>
        <v>24.349999999999902</v>
      </c>
      <c r="T86" s="57">
        <f>+G86/(J86+M86)</f>
        <v>35.976854550640937</v>
      </c>
    </row>
    <row r="87" spans="2:20" x14ac:dyDescent="0.25">
      <c r="B87" s="28" t="s">
        <v>85</v>
      </c>
      <c r="Q87" s="7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2702369.8909432408</v>
      </c>
    </row>
    <row r="91" spans="2:20" x14ac:dyDescent="0.25">
      <c r="C91" t="s">
        <v>109</v>
      </c>
      <c r="D91" s="75">
        <f>SUMPRODUCT((((J5:J86)*216)+((M5:M86)*248))*((D5:D86))/1000)</f>
        <v>6851631.0488799997</v>
      </c>
    </row>
    <row r="92" spans="2:20" x14ac:dyDescent="0.25">
      <c r="C92" t="s">
        <v>108</v>
      </c>
      <c r="D92" s="39">
        <f>+D90/D91</f>
        <v>0.3944126400946506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9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28515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+'[1]8'!$G$176</f>
        <v>0.38122504283652442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3772.9999999844686</v>
      </c>
      <c r="F5" s="55">
        <v>852.09615586353209</v>
      </c>
      <c r="G5" s="56">
        <v>4625.0961558480003</v>
      </c>
      <c r="H5" s="55">
        <v>216</v>
      </c>
      <c r="I5" s="55">
        <v>203</v>
      </c>
      <c r="J5" s="56">
        <v>419</v>
      </c>
      <c r="K5" s="55">
        <v>0</v>
      </c>
      <c r="L5" s="55">
        <v>0</v>
      </c>
      <c r="M5" s="56">
        <v>0</v>
      </c>
      <c r="N5" s="32">
        <v>8.0868484224632817E-2</v>
      </c>
      <c r="O5" s="32">
        <v>1.9432953746203522E-2</v>
      </c>
      <c r="P5" s="33">
        <v>5.1103776140811456E-2</v>
      </c>
      <c r="Q5" s="41"/>
      <c r="R5" s="57">
        <f>+E5/(H5+K5)</f>
        <v>17.467592592520688</v>
      </c>
      <c r="S5" s="57">
        <f>+F5/(I5+L5)</f>
        <v>4.1975180091799613</v>
      </c>
      <c r="T5" s="57">
        <f>+G5/(J5+M5)</f>
        <v>11.038415646415276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6807.0614196164424</v>
      </c>
      <c r="F6" s="55">
        <v>1404.4204654577422</v>
      </c>
      <c r="G6" s="56">
        <v>8211.4818850741849</v>
      </c>
      <c r="H6" s="55">
        <v>218</v>
      </c>
      <c r="I6" s="55">
        <v>209</v>
      </c>
      <c r="J6" s="56">
        <v>427</v>
      </c>
      <c r="K6" s="55">
        <v>0</v>
      </c>
      <c r="L6" s="55">
        <v>0</v>
      </c>
      <c r="M6" s="56">
        <v>0</v>
      </c>
      <c r="N6" s="32">
        <v>0.14456042770167438</v>
      </c>
      <c r="O6" s="32">
        <v>3.1109792341346407E-2</v>
      </c>
      <c r="P6" s="33">
        <v>8.9030725616642645E-2</v>
      </c>
      <c r="Q6" s="41"/>
      <c r="R6" s="57">
        <f t="shared" ref="R6:R70" si="0">+E6/(H6+K6)</f>
        <v>31.225052383561664</v>
      </c>
      <c r="S6" s="57">
        <f t="shared" ref="S6:S70" si="1">+F6/(I6+L6)</f>
        <v>6.7197151457308237</v>
      </c>
      <c r="T6" s="57">
        <f t="shared" ref="T6:T70" si="2">+G6/(J6+M6)</f>
        <v>19.230636733194814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9701.0134486260085</v>
      </c>
      <c r="F7" s="55">
        <v>1643.2352873359243</v>
      </c>
      <c r="G7" s="56">
        <v>11344.248735961934</v>
      </c>
      <c r="H7" s="55">
        <v>216</v>
      </c>
      <c r="I7" s="55">
        <v>209</v>
      </c>
      <c r="J7" s="56">
        <v>425</v>
      </c>
      <c r="K7" s="55">
        <v>0</v>
      </c>
      <c r="L7" s="55">
        <v>0</v>
      </c>
      <c r="M7" s="56">
        <v>0</v>
      </c>
      <c r="N7" s="32">
        <v>0.2079263856444189</v>
      </c>
      <c r="O7" s="32">
        <v>3.6399860166044753E-2</v>
      </c>
      <c r="P7" s="33">
        <v>0.12357569429152433</v>
      </c>
      <c r="Q7" s="41"/>
      <c r="R7" s="57">
        <f t="shared" si="0"/>
        <v>44.912099299194487</v>
      </c>
      <c r="S7" s="57">
        <f t="shared" si="1"/>
        <v>7.8623697958656669</v>
      </c>
      <c r="T7" s="57">
        <f t="shared" si="2"/>
        <v>26.692349966969257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12553.005608536107</v>
      </c>
      <c r="F8" s="55">
        <v>1722.1042311831325</v>
      </c>
      <c r="G8" s="56">
        <v>14275.10983971924</v>
      </c>
      <c r="H8" s="55">
        <v>218</v>
      </c>
      <c r="I8" s="55">
        <v>191</v>
      </c>
      <c r="J8" s="56">
        <v>409</v>
      </c>
      <c r="K8" s="55">
        <v>0</v>
      </c>
      <c r="L8" s="55">
        <v>0</v>
      </c>
      <c r="M8" s="56">
        <v>0</v>
      </c>
      <c r="N8" s="32">
        <v>0.26658608580819121</v>
      </c>
      <c r="O8" s="32">
        <v>4.1741909811497294E-2</v>
      </c>
      <c r="P8" s="33">
        <v>0.16158550484151996</v>
      </c>
      <c r="Q8" s="41"/>
      <c r="R8" s="57">
        <f t="shared" si="0"/>
        <v>57.582594534569296</v>
      </c>
      <c r="S8" s="57">
        <f t="shared" si="1"/>
        <v>9.016252519283416</v>
      </c>
      <c r="T8" s="57">
        <f t="shared" si="2"/>
        <v>34.902469045768314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16198.425970510641</v>
      </c>
      <c r="F9" s="55">
        <v>2196.4840015888067</v>
      </c>
      <c r="G9" s="56">
        <v>18394.909972099449</v>
      </c>
      <c r="H9" s="55">
        <v>218</v>
      </c>
      <c r="I9" s="55">
        <v>189</v>
      </c>
      <c r="J9" s="56">
        <v>407</v>
      </c>
      <c r="K9" s="55">
        <v>0</v>
      </c>
      <c r="L9" s="55">
        <v>0</v>
      </c>
      <c r="M9" s="56">
        <v>0</v>
      </c>
      <c r="N9" s="32">
        <v>0.34400326984604657</v>
      </c>
      <c r="O9" s="32">
        <v>5.3803742935253938E-2</v>
      </c>
      <c r="P9" s="33">
        <v>0.20924231017494141</v>
      </c>
      <c r="Q9" s="41"/>
      <c r="R9" s="57">
        <f t="shared" si="0"/>
        <v>74.304706286746068</v>
      </c>
      <c r="S9" s="57">
        <f t="shared" si="1"/>
        <v>11.621608474014851</v>
      </c>
      <c r="T9" s="57">
        <f t="shared" si="2"/>
        <v>45.196338997787343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17830.3608546254</v>
      </c>
      <c r="F10" s="55">
        <v>2606.7074975067676</v>
      </c>
      <c r="G10" s="56">
        <v>20437.068352132166</v>
      </c>
      <c r="H10" s="55">
        <v>218</v>
      </c>
      <c r="I10" s="55">
        <v>195</v>
      </c>
      <c r="J10" s="56">
        <v>413</v>
      </c>
      <c r="K10" s="55">
        <v>0</v>
      </c>
      <c r="L10" s="55">
        <v>0</v>
      </c>
      <c r="M10" s="56">
        <v>0</v>
      </c>
      <c r="N10" s="32">
        <v>0.37866039871358731</v>
      </c>
      <c r="O10" s="32">
        <v>6.1887642390948898E-2</v>
      </c>
      <c r="P10" s="33">
        <v>0.22909456945713574</v>
      </c>
      <c r="Q10" s="41"/>
      <c r="R10" s="57">
        <f t="shared" si="0"/>
        <v>81.790646122134859</v>
      </c>
      <c r="S10" s="57">
        <f t="shared" si="1"/>
        <v>13.367730756444962</v>
      </c>
      <c r="T10" s="57">
        <f t="shared" si="2"/>
        <v>49.48442700274132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22092.29580687124</v>
      </c>
      <c r="F11" s="55">
        <v>3208.2918727790893</v>
      </c>
      <c r="G11" s="56">
        <v>25300.587679650329</v>
      </c>
      <c r="H11" s="55">
        <v>218</v>
      </c>
      <c r="I11" s="55">
        <v>203</v>
      </c>
      <c r="J11" s="56">
        <v>421</v>
      </c>
      <c r="K11" s="55">
        <v>0</v>
      </c>
      <c r="L11" s="55">
        <v>0</v>
      </c>
      <c r="M11" s="56">
        <v>0</v>
      </c>
      <c r="N11" s="32">
        <v>0.46917040024786016</v>
      </c>
      <c r="O11" s="32">
        <v>7.3168488249842401E-2</v>
      </c>
      <c r="P11" s="33">
        <v>0.27822411013955228</v>
      </c>
      <c r="Q11" s="41"/>
      <c r="R11" s="57">
        <f t="shared" si="0"/>
        <v>101.34080645353779</v>
      </c>
      <c r="S11" s="57">
        <f t="shared" si="1"/>
        <v>15.804393461965958</v>
      </c>
      <c r="T11" s="57">
        <f t="shared" si="2"/>
        <v>60.096407790143296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22664.633785512437</v>
      </c>
      <c r="F12" s="55">
        <v>3450.4198821368791</v>
      </c>
      <c r="G12" s="56">
        <v>26115.053667649314</v>
      </c>
      <c r="H12" s="55">
        <v>218</v>
      </c>
      <c r="I12" s="55">
        <v>207</v>
      </c>
      <c r="J12" s="56">
        <v>425</v>
      </c>
      <c r="K12" s="55">
        <v>0</v>
      </c>
      <c r="L12" s="55">
        <v>0</v>
      </c>
      <c r="M12" s="56">
        <v>0</v>
      </c>
      <c r="N12" s="32">
        <v>0.48132504641336299</v>
      </c>
      <c r="O12" s="32">
        <v>7.7169884642531744E-2</v>
      </c>
      <c r="P12" s="33">
        <v>0.28447770879792283</v>
      </c>
      <c r="Q12" s="41"/>
      <c r="R12" s="57">
        <f t="shared" si="0"/>
        <v>103.9662100252864</v>
      </c>
      <c r="S12" s="57">
        <f t="shared" si="1"/>
        <v>16.668695082786854</v>
      </c>
      <c r="T12" s="57">
        <f t="shared" si="2"/>
        <v>61.447185100351327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23185.904567209222</v>
      </c>
      <c r="F13" s="55">
        <v>3484.9312578657532</v>
      </c>
      <c r="G13" s="56">
        <v>26670.835825074973</v>
      </c>
      <c r="H13" s="55">
        <v>235</v>
      </c>
      <c r="I13" s="55">
        <v>193</v>
      </c>
      <c r="J13" s="56">
        <v>428</v>
      </c>
      <c r="K13" s="55">
        <v>0</v>
      </c>
      <c r="L13" s="55">
        <v>0</v>
      </c>
      <c r="M13" s="56">
        <v>0</v>
      </c>
      <c r="N13" s="32">
        <v>0.45677510967709262</v>
      </c>
      <c r="O13" s="32">
        <v>8.3595549267553096E-2</v>
      </c>
      <c r="P13" s="33">
        <v>0.28849554154849183</v>
      </c>
      <c r="Q13" s="41"/>
      <c r="R13" s="57">
        <f t="shared" si="0"/>
        <v>98.663423690252003</v>
      </c>
      <c r="S13" s="57">
        <f t="shared" si="1"/>
        <v>18.056638641791466</v>
      </c>
      <c r="T13" s="57">
        <f t="shared" si="2"/>
        <v>62.315036974474239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26083.387023463161</v>
      </c>
      <c r="F14" s="55">
        <v>4596.228163740343</v>
      </c>
      <c r="G14" s="56">
        <v>30679.615187203504</v>
      </c>
      <c r="H14" s="55">
        <v>229</v>
      </c>
      <c r="I14" s="55">
        <v>191</v>
      </c>
      <c r="J14" s="56">
        <v>420</v>
      </c>
      <c r="K14" s="55">
        <v>0</v>
      </c>
      <c r="L14" s="55">
        <v>0</v>
      </c>
      <c r="M14" s="56">
        <v>0</v>
      </c>
      <c r="N14" s="32">
        <v>0.52732061748874259</v>
      </c>
      <c r="O14" s="32">
        <v>0.11140750833188731</v>
      </c>
      <c r="P14" s="33">
        <v>0.33817917975312506</v>
      </c>
      <c r="Q14" s="41"/>
      <c r="R14" s="57">
        <f t="shared" si="0"/>
        <v>113.90125337756839</v>
      </c>
      <c r="S14" s="57">
        <f t="shared" si="1"/>
        <v>24.064021799687659</v>
      </c>
      <c r="T14" s="57">
        <f t="shared" si="2"/>
        <v>73.046702826675016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38859.691302946383</v>
      </c>
      <c r="F15" s="55">
        <v>10274.7619169545</v>
      </c>
      <c r="G15" s="56">
        <v>49134.453219900883</v>
      </c>
      <c r="H15" s="55">
        <v>282</v>
      </c>
      <c r="I15" s="55">
        <v>197</v>
      </c>
      <c r="J15" s="56">
        <v>479</v>
      </c>
      <c r="K15" s="55">
        <v>153</v>
      </c>
      <c r="L15" s="55">
        <v>185</v>
      </c>
      <c r="M15" s="56">
        <v>338</v>
      </c>
      <c r="N15" s="32">
        <v>0.39309390732931115</v>
      </c>
      <c r="O15" s="32">
        <v>0.11618827932145037</v>
      </c>
      <c r="P15" s="33">
        <v>0.26234704423081501</v>
      </c>
      <c r="Q15" s="41"/>
      <c r="R15" s="57">
        <f t="shared" si="0"/>
        <v>89.332623684934219</v>
      </c>
      <c r="S15" s="57">
        <f t="shared" si="1"/>
        <v>26.89728250511649</v>
      </c>
      <c r="T15" s="57">
        <f t="shared" si="2"/>
        <v>60.140089620441714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91224.407340965408</v>
      </c>
      <c r="F16" s="55">
        <v>20453.395798471898</v>
      </c>
      <c r="G16" s="56">
        <v>111677.80313943731</v>
      </c>
      <c r="H16" s="55">
        <v>395</v>
      </c>
      <c r="I16" s="55">
        <v>338</v>
      </c>
      <c r="J16" s="56">
        <v>733</v>
      </c>
      <c r="K16" s="55">
        <v>249</v>
      </c>
      <c r="L16" s="55">
        <v>251</v>
      </c>
      <c r="M16" s="56">
        <v>500</v>
      </c>
      <c r="N16" s="32">
        <v>0.62027039369129</v>
      </c>
      <c r="O16" s="32">
        <v>0.15121987784994306</v>
      </c>
      <c r="P16" s="33">
        <v>0.39556049396247384</v>
      </c>
      <c r="Q16" s="41"/>
      <c r="R16" s="57">
        <f t="shared" si="0"/>
        <v>141.65280643007051</v>
      </c>
      <c r="S16" s="57">
        <f t="shared" si="1"/>
        <v>34.725629539001524</v>
      </c>
      <c r="T16" s="57">
        <f t="shared" si="2"/>
        <v>90.574049585918331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92787.317621250069</v>
      </c>
      <c r="F17" s="55">
        <v>23712.516326304794</v>
      </c>
      <c r="G17" s="56">
        <v>116499.83394755487</v>
      </c>
      <c r="H17" s="55">
        <v>401</v>
      </c>
      <c r="I17" s="55">
        <v>340</v>
      </c>
      <c r="J17" s="56">
        <v>741</v>
      </c>
      <c r="K17" s="55">
        <v>249</v>
      </c>
      <c r="L17" s="55">
        <v>261</v>
      </c>
      <c r="M17" s="56">
        <v>510</v>
      </c>
      <c r="N17" s="32">
        <v>0.62538632064360289</v>
      </c>
      <c r="O17" s="32">
        <v>0.17162089866180877</v>
      </c>
      <c r="P17" s="33">
        <v>0.4065800944647614</v>
      </c>
      <c r="Q17" s="41"/>
      <c r="R17" s="57">
        <f t="shared" si="0"/>
        <v>142.7497194173078</v>
      </c>
      <c r="S17" s="57">
        <f t="shared" si="1"/>
        <v>39.455102040440586</v>
      </c>
      <c r="T17" s="57">
        <f t="shared" si="2"/>
        <v>93.125366864552248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101439.7415586148</v>
      </c>
      <c r="F18" s="55">
        <v>35234.848613045964</v>
      </c>
      <c r="G18" s="56">
        <v>136674.59017166076</v>
      </c>
      <c r="H18" s="55">
        <v>392</v>
      </c>
      <c r="I18" s="55">
        <v>346</v>
      </c>
      <c r="J18" s="56">
        <v>738</v>
      </c>
      <c r="K18" s="55">
        <v>249</v>
      </c>
      <c r="L18" s="55">
        <v>248</v>
      </c>
      <c r="M18" s="56">
        <v>497</v>
      </c>
      <c r="N18" s="32">
        <v>0.69278083892404796</v>
      </c>
      <c r="O18" s="32">
        <v>0.25862337502235733</v>
      </c>
      <c r="P18" s="33">
        <v>0.48352315884463803</v>
      </c>
      <c r="Q18" s="41"/>
      <c r="R18" s="57">
        <f t="shared" si="0"/>
        <v>158.25232692451607</v>
      </c>
      <c r="S18" s="57">
        <f t="shared" si="1"/>
        <v>59.31792695798984</v>
      </c>
      <c r="T18" s="57">
        <f t="shared" si="2"/>
        <v>110.66768434952289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98020.77638696428</v>
      </c>
      <c r="F19" s="55">
        <v>50738.707862955664</v>
      </c>
      <c r="G19" s="56">
        <v>148759.48424991994</v>
      </c>
      <c r="H19" s="55">
        <v>384</v>
      </c>
      <c r="I19" s="55">
        <v>355</v>
      </c>
      <c r="J19" s="56">
        <v>739</v>
      </c>
      <c r="K19" s="55">
        <v>244</v>
      </c>
      <c r="L19" s="55">
        <v>240</v>
      </c>
      <c r="M19" s="56">
        <v>484</v>
      </c>
      <c r="N19" s="32">
        <v>0.68328112025265086</v>
      </c>
      <c r="O19" s="32">
        <v>0.37253089473535728</v>
      </c>
      <c r="P19" s="33">
        <v>0.5319373954069283</v>
      </c>
      <c r="Q19" s="41"/>
      <c r="R19" s="57">
        <f t="shared" si="0"/>
        <v>156.08403883274568</v>
      </c>
      <c r="S19" s="57">
        <f t="shared" si="1"/>
        <v>85.275139265471708</v>
      </c>
      <c r="T19" s="57">
        <f t="shared" si="2"/>
        <v>121.63490126730984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101145.23951387746</v>
      </c>
      <c r="F20" s="55">
        <v>83266.817646892785</v>
      </c>
      <c r="G20" s="56">
        <v>184412.05716077023</v>
      </c>
      <c r="H20" s="55">
        <v>394</v>
      </c>
      <c r="I20" s="55">
        <v>377</v>
      </c>
      <c r="J20" s="56">
        <v>771</v>
      </c>
      <c r="K20" s="55">
        <v>244</v>
      </c>
      <c r="L20" s="55">
        <v>247</v>
      </c>
      <c r="M20" s="56">
        <v>491</v>
      </c>
      <c r="N20" s="32">
        <v>0.6946025128686234</v>
      </c>
      <c r="O20" s="32">
        <v>0.5835586569781116</v>
      </c>
      <c r="P20" s="33">
        <v>0.63964446265320718</v>
      </c>
      <c r="Q20" s="41"/>
      <c r="R20" s="57">
        <f t="shared" si="0"/>
        <v>158.53485817222173</v>
      </c>
      <c r="S20" s="57">
        <f t="shared" si="1"/>
        <v>133.44041289566152</v>
      </c>
      <c r="T20" s="57">
        <f t="shared" si="2"/>
        <v>146.12682817810636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94105.264671015029</v>
      </c>
      <c r="F21" s="55">
        <v>84812.133569522033</v>
      </c>
      <c r="G21" s="56">
        <v>178917.39824053706</v>
      </c>
      <c r="H21" s="55">
        <v>383</v>
      </c>
      <c r="I21" s="55">
        <v>386</v>
      </c>
      <c r="J21" s="56">
        <v>769</v>
      </c>
      <c r="K21" s="55">
        <v>256</v>
      </c>
      <c r="L21" s="55">
        <v>250</v>
      </c>
      <c r="M21" s="56">
        <v>506</v>
      </c>
      <c r="N21" s="32">
        <v>0.64360442544601837</v>
      </c>
      <c r="O21" s="32">
        <v>0.58339845345532981</v>
      </c>
      <c r="P21" s="33">
        <v>0.6135881582503534</v>
      </c>
      <c r="Q21" s="41"/>
      <c r="R21" s="57">
        <f t="shared" si="0"/>
        <v>147.26958477467142</v>
      </c>
      <c r="S21" s="57">
        <f t="shared" si="1"/>
        <v>133.35241127283339</v>
      </c>
      <c r="T21" s="57">
        <f t="shared" si="2"/>
        <v>140.32737116904869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82983.675807498003</v>
      </c>
      <c r="F22" s="55">
        <v>86420.553380585567</v>
      </c>
      <c r="G22" s="56">
        <v>169404.22918808355</v>
      </c>
      <c r="H22" s="55">
        <v>376</v>
      </c>
      <c r="I22" s="55">
        <v>361</v>
      </c>
      <c r="J22" s="56">
        <v>737</v>
      </c>
      <c r="K22" s="55">
        <v>271</v>
      </c>
      <c r="L22" s="55">
        <v>266</v>
      </c>
      <c r="M22" s="56">
        <v>537</v>
      </c>
      <c r="N22" s="32">
        <v>0.55909876979126016</v>
      </c>
      <c r="O22" s="32">
        <v>0.60037621144740705</v>
      </c>
      <c r="P22" s="33">
        <v>0.57942124031386322</v>
      </c>
      <c r="Q22" s="41"/>
      <c r="R22" s="57">
        <f t="shared" si="0"/>
        <v>128.25915889876043</v>
      </c>
      <c r="S22" s="57">
        <f t="shared" si="1"/>
        <v>137.83182357350171</v>
      </c>
      <c r="T22" s="57">
        <f t="shared" si="2"/>
        <v>132.9703525809133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61945.80377650744</v>
      </c>
      <c r="F23" s="55">
        <v>88402.861763252571</v>
      </c>
      <c r="G23" s="56">
        <v>150348.66553976003</v>
      </c>
      <c r="H23" s="55">
        <v>390</v>
      </c>
      <c r="I23" s="55">
        <v>351</v>
      </c>
      <c r="J23" s="56">
        <v>741</v>
      </c>
      <c r="K23" s="55">
        <v>268</v>
      </c>
      <c r="L23" s="55">
        <v>285</v>
      </c>
      <c r="M23" s="56">
        <v>553</v>
      </c>
      <c r="N23" s="32">
        <v>0.41104286400166845</v>
      </c>
      <c r="O23" s="32">
        <v>0.60344897992609059</v>
      </c>
      <c r="P23" s="33">
        <v>0.50588380060484528</v>
      </c>
      <c r="Q23" s="41"/>
      <c r="R23" s="57">
        <f t="shared" si="0"/>
        <v>94.142558930862378</v>
      </c>
      <c r="S23" s="57">
        <f t="shared" si="1"/>
        <v>138.99821031957953</v>
      </c>
      <c r="T23" s="57">
        <f t="shared" si="2"/>
        <v>116.1890769240804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52944.410298463445</v>
      </c>
      <c r="F24" s="55">
        <v>86843.443675378148</v>
      </c>
      <c r="G24" s="56">
        <v>139787.85397384159</v>
      </c>
      <c r="H24" s="55">
        <v>392</v>
      </c>
      <c r="I24" s="55">
        <v>353</v>
      </c>
      <c r="J24" s="56">
        <v>745</v>
      </c>
      <c r="K24" s="55">
        <v>265</v>
      </c>
      <c r="L24" s="55">
        <v>289</v>
      </c>
      <c r="M24" s="56">
        <v>554</v>
      </c>
      <c r="N24" s="32">
        <v>0.35204273032118361</v>
      </c>
      <c r="O24" s="32">
        <v>0.58709737476594204</v>
      </c>
      <c r="P24" s="33">
        <v>0.468596147569798</v>
      </c>
      <c r="Q24" s="41"/>
      <c r="R24" s="57">
        <f t="shared" si="0"/>
        <v>80.585099388833243</v>
      </c>
      <c r="S24" s="57">
        <f t="shared" si="1"/>
        <v>135.27016148812797</v>
      </c>
      <c r="T24" s="57">
        <f t="shared" si="2"/>
        <v>107.61189682358859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50747.75454257035</v>
      </c>
      <c r="F25" s="55">
        <v>80995.533307604477</v>
      </c>
      <c r="G25" s="56">
        <v>131743.28785017482</v>
      </c>
      <c r="H25" s="55">
        <v>395</v>
      </c>
      <c r="I25" s="55">
        <v>354</v>
      </c>
      <c r="J25" s="56">
        <v>749</v>
      </c>
      <c r="K25" s="55">
        <v>264</v>
      </c>
      <c r="L25" s="55">
        <v>291</v>
      </c>
      <c r="M25" s="56">
        <v>555</v>
      </c>
      <c r="N25" s="32">
        <v>0.33654142489369693</v>
      </c>
      <c r="O25" s="32">
        <v>0.54494007553961787</v>
      </c>
      <c r="P25" s="33">
        <v>0.43998907185187164</v>
      </c>
      <c r="Q25" s="41"/>
      <c r="R25" s="57">
        <f t="shared" si="0"/>
        <v>77.007214783870026</v>
      </c>
      <c r="S25" s="57">
        <f t="shared" si="1"/>
        <v>125.57447024434802</v>
      </c>
      <c r="T25" s="57">
        <f t="shared" si="2"/>
        <v>101.03012871945921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44728.626939359412</v>
      </c>
      <c r="F26" s="55">
        <v>78463.501178325852</v>
      </c>
      <c r="G26" s="56">
        <v>123192.12811768526</v>
      </c>
      <c r="H26" s="55">
        <v>413</v>
      </c>
      <c r="I26" s="55">
        <v>366</v>
      </c>
      <c r="J26" s="56">
        <v>779</v>
      </c>
      <c r="K26" s="55">
        <v>248</v>
      </c>
      <c r="L26" s="55">
        <v>291</v>
      </c>
      <c r="M26" s="56">
        <v>539</v>
      </c>
      <c r="N26" s="32">
        <v>0.29678212046392732</v>
      </c>
      <c r="O26" s="32">
        <v>0.51885614173891614</v>
      </c>
      <c r="P26" s="33">
        <v>0.40800741918050604</v>
      </c>
      <c r="Q26" s="41"/>
      <c r="R26" s="57">
        <f t="shared" si="0"/>
        <v>67.668119424144351</v>
      </c>
      <c r="S26" s="57">
        <f t="shared" si="1"/>
        <v>119.42694243276385</v>
      </c>
      <c r="T26" s="57">
        <f t="shared" si="2"/>
        <v>93.468989467136012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37349.507103566371</v>
      </c>
      <c r="F27" s="55">
        <v>74981.21490892084</v>
      </c>
      <c r="G27" s="56">
        <v>112330.72201248721</v>
      </c>
      <c r="H27" s="55">
        <v>409</v>
      </c>
      <c r="I27" s="55">
        <v>366</v>
      </c>
      <c r="J27" s="56">
        <v>775</v>
      </c>
      <c r="K27" s="55">
        <v>238</v>
      </c>
      <c r="L27" s="55">
        <v>291</v>
      </c>
      <c r="M27" s="56">
        <v>529</v>
      </c>
      <c r="N27" s="32">
        <v>0.25344380804222333</v>
      </c>
      <c r="O27" s="32">
        <v>0.49582880302677379</v>
      </c>
      <c r="P27" s="33">
        <v>0.3762013785114377</v>
      </c>
      <c r="Q27" s="41"/>
      <c r="R27" s="57">
        <f t="shared" si="0"/>
        <v>57.727213452189133</v>
      </c>
      <c r="S27" s="57">
        <f t="shared" si="1"/>
        <v>114.12665891768773</v>
      </c>
      <c r="T27" s="57">
        <f t="shared" si="2"/>
        <v>86.143191727367494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20009.369005289707</v>
      </c>
      <c r="F28" s="55">
        <v>16032.464776927911</v>
      </c>
      <c r="G28" s="56">
        <v>36041.833782217618</v>
      </c>
      <c r="H28" s="55">
        <v>216</v>
      </c>
      <c r="I28" s="55">
        <v>223</v>
      </c>
      <c r="J28" s="56">
        <v>439</v>
      </c>
      <c r="K28" s="55">
        <v>0</v>
      </c>
      <c r="L28" s="55">
        <v>0</v>
      </c>
      <c r="M28" s="56">
        <v>0</v>
      </c>
      <c r="N28" s="32">
        <v>0.42887022044945361</v>
      </c>
      <c r="O28" s="32">
        <v>0.33284472631057777</v>
      </c>
      <c r="P28" s="33">
        <v>0.38009189426956907</v>
      </c>
      <c r="Q28" s="41"/>
      <c r="R28" s="57">
        <f t="shared" si="0"/>
        <v>92.635967617081974</v>
      </c>
      <c r="S28" s="57">
        <f t="shared" si="1"/>
        <v>71.894460883084804</v>
      </c>
      <c r="T28" s="57">
        <f t="shared" si="2"/>
        <v>82.099849162226917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21141.465785390516</v>
      </c>
      <c r="F29" s="55">
        <v>13004.392063194076</v>
      </c>
      <c r="G29" s="56">
        <v>34145.857848584594</v>
      </c>
      <c r="H29" s="55">
        <v>217</v>
      </c>
      <c r="I29" s="55">
        <v>230</v>
      </c>
      <c r="J29" s="56">
        <v>447</v>
      </c>
      <c r="K29" s="55">
        <v>0</v>
      </c>
      <c r="L29" s="55">
        <v>0</v>
      </c>
      <c r="M29" s="56">
        <v>0</v>
      </c>
      <c r="N29" s="32">
        <v>0.45104680375043771</v>
      </c>
      <c r="O29" s="32">
        <v>0.26176312526558126</v>
      </c>
      <c r="P29" s="33">
        <v>0.35365251728171965</v>
      </c>
      <c r="Q29" s="41"/>
      <c r="R29" s="57">
        <f t="shared" si="0"/>
        <v>97.426109610094542</v>
      </c>
      <c r="S29" s="57">
        <f t="shared" si="1"/>
        <v>56.540835057365548</v>
      </c>
      <c r="T29" s="57">
        <f t="shared" si="2"/>
        <v>76.388943732851445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19527.232557938223</v>
      </c>
      <c r="F30" s="55">
        <v>12442.954873774434</v>
      </c>
      <c r="G30" s="56">
        <v>31970.187431712657</v>
      </c>
      <c r="H30" s="55">
        <v>220</v>
      </c>
      <c r="I30" s="55">
        <v>222</v>
      </c>
      <c r="J30" s="56">
        <v>442</v>
      </c>
      <c r="K30" s="55">
        <v>0</v>
      </c>
      <c r="L30" s="55">
        <v>0</v>
      </c>
      <c r="M30" s="56">
        <v>0</v>
      </c>
      <c r="N30" s="32">
        <v>0.41092661106772355</v>
      </c>
      <c r="O30" s="32">
        <v>0.25948771425121858</v>
      </c>
      <c r="P30" s="33">
        <v>0.33486454072097221</v>
      </c>
      <c r="Q30" s="41"/>
      <c r="R30" s="57">
        <f t="shared" si="0"/>
        <v>88.760147990628283</v>
      </c>
      <c r="S30" s="57">
        <f t="shared" si="1"/>
        <v>56.049346278263215</v>
      </c>
      <c r="T30" s="57">
        <f t="shared" si="2"/>
        <v>72.330740795729994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18212.597561249466</v>
      </c>
      <c r="F31" s="55">
        <v>10600.310128534133</v>
      </c>
      <c r="G31" s="56">
        <v>28812.907689783598</v>
      </c>
      <c r="H31" s="55">
        <v>219</v>
      </c>
      <c r="I31" s="55">
        <v>222</v>
      </c>
      <c r="J31" s="56">
        <v>441</v>
      </c>
      <c r="K31" s="55">
        <v>0</v>
      </c>
      <c r="L31" s="55">
        <v>0</v>
      </c>
      <c r="M31" s="56">
        <v>0</v>
      </c>
      <c r="N31" s="32">
        <v>0.38501178676749254</v>
      </c>
      <c r="O31" s="32">
        <v>0.22106085519966076</v>
      </c>
      <c r="P31" s="33">
        <v>0.30247866475375407</v>
      </c>
      <c r="Q31" s="41"/>
      <c r="R31" s="57">
        <f t="shared" si="0"/>
        <v>83.162545941778376</v>
      </c>
      <c r="S31" s="57">
        <f t="shared" si="1"/>
        <v>47.749144723126726</v>
      </c>
      <c r="T31" s="57">
        <f t="shared" si="2"/>
        <v>65.335391586810886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17696.067382326335</v>
      </c>
      <c r="F32" s="55">
        <v>9468.6584525420094</v>
      </c>
      <c r="G32" s="56">
        <v>27164.725834868346</v>
      </c>
      <c r="H32" s="55">
        <v>220</v>
      </c>
      <c r="I32" s="55">
        <v>220</v>
      </c>
      <c r="J32" s="56">
        <v>440</v>
      </c>
      <c r="K32" s="55">
        <v>0</v>
      </c>
      <c r="L32" s="55">
        <v>0</v>
      </c>
      <c r="M32" s="56">
        <v>0</v>
      </c>
      <c r="N32" s="32">
        <v>0.3723919903688202</v>
      </c>
      <c r="O32" s="32">
        <v>0.19925628056696149</v>
      </c>
      <c r="P32" s="33">
        <v>0.28582413546789087</v>
      </c>
      <c r="Q32" s="41"/>
      <c r="R32" s="57">
        <f t="shared" si="0"/>
        <v>80.436669919665164</v>
      </c>
      <c r="S32" s="57">
        <f t="shared" si="1"/>
        <v>43.039356602463677</v>
      </c>
      <c r="T32" s="57">
        <f t="shared" si="2"/>
        <v>61.738013261064424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12320.753426340771</v>
      </c>
      <c r="F33" s="55">
        <v>7028.9880300649193</v>
      </c>
      <c r="G33" s="56">
        <v>19349.741456405689</v>
      </c>
      <c r="H33" s="55">
        <v>198</v>
      </c>
      <c r="I33" s="55">
        <v>220</v>
      </c>
      <c r="J33" s="56">
        <v>418</v>
      </c>
      <c r="K33" s="55">
        <v>0</v>
      </c>
      <c r="L33" s="55">
        <v>0</v>
      </c>
      <c r="M33" s="56">
        <v>0</v>
      </c>
      <c r="N33" s="32">
        <v>0.28808346021185866</v>
      </c>
      <c r="O33" s="32">
        <v>0.14791641477409342</v>
      </c>
      <c r="P33" s="33">
        <v>0.21431133103408748</v>
      </c>
      <c r="Q33" s="41"/>
      <c r="R33" s="57">
        <f t="shared" si="0"/>
        <v>62.226027405761471</v>
      </c>
      <c r="S33" s="57">
        <f t="shared" si="1"/>
        <v>31.949945591204177</v>
      </c>
      <c r="T33" s="57">
        <f t="shared" si="2"/>
        <v>46.291247503362889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4311.4673546168087</v>
      </c>
      <c r="F34" s="55">
        <v>4434.8350497028368</v>
      </c>
      <c r="G34" s="56">
        <v>8746.3024043196456</v>
      </c>
      <c r="H34" s="55">
        <v>218</v>
      </c>
      <c r="I34" s="55">
        <v>222</v>
      </c>
      <c r="J34" s="56">
        <v>440</v>
      </c>
      <c r="K34" s="55">
        <v>0</v>
      </c>
      <c r="L34" s="55">
        <v>0</v>
      </c>
      <c r="M34" s="56">
        <v>0</v>
      </c>
      <c r="N34" s="32">
        <v>9.1561912899609424E-2</v>
      </c>
      <c r="O34" s="32">
        <v>9.2484881750559661E-2</v>
      </c>
      <c r="P34" s="33">
        <v>9.2027592638043415E-2</v>
      </c>
      <c r="Q34" s="41"/>
      <c r="R34" s="57">
        <f t="shared" si="0"/>
        <v>19.777373186315636</v>
      </c>
      <c r="S34" s="57">
        <f t="shared" si="1"/>
        <v>19.976734458120887</v>
      </c>
      <c r="T34" s="57">
        <f t="shared" si="2"/>
        <v>19.877960009817375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1815.1072657733184</v>
      </c>
      <c r="F35" s="55">
        <v>3062.0764650918823</v>
      </c>
      <c r="G35" s="56">
        <v>4877.1837308652011</v>
      </c>
      <c r="H35" s="55">
        <v>224</v>
      </c>
      <c r="I35" s="55">
        <v>224</v>
      </c>
      <c r="J35" s="56">
        <v>448</v>
      </c>
      <c r="K35" s="55">
        <v>0</v>
      </c>
      <c r="L35" s="55">
        <v>0</v>
      </c>
      <c r="M35" s="56">
        <v>0</v>
      </c>
      <c r="N35" s="32">
        <v>3.7514617761518654E-2</v>
      </c>
      <c r="O35" s="32">
        <v>6.3286963977593466E-2</v>
      </c>
      <c r="P35" s="33">
        <v>5.040079086955606E-2</v>
      </c>
      <c r="Q35" s="41"/>
      <c r="R35" s="57">
        <f t="shared" si="0"/>
        <v>8.1031574364880292</v>
      </c>
      <c r="S35" s="57">
        <f t="shared" si="1"/>
        <v>13.669984219160188</v>
      </c>
      <c r="T35" s="57">
        <f t="shared" si="2"/>
        <v>10.88657082782411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471.33126410798718</v>
      </c>
      <c r="F36" s="60">
        <v>752.99999999771751</v>
      </c>
      <c r="G36" s="61">
        <v>1224.3312641057046</v>
      </c>
      <c r="H36" s="60">
        <v>206</v>
      </c>
      <c r="I36" s="60">
        <v>221</v>
      </c>
      <c r="J36" s="61">
        <v>427</v>
      </c>
      <c r="K36" s="60">
        <v>0</v>
      </c>
      <c r="L36" s="60">
        <v>0</v>
      </c>
      <c r="M36" s="61">
        <v>0</v>
      </c>
      <c r="N36" s="34">
        <v>1.0592665949927796E-2</v>
      </c>
      <c r="O36" s="34">
        <v>1.5774258421269428E-2</v>
      </c>
      <c r="P36" s="35">
        <v>1.3274473762964097E-2</v>
      </c>
      <c r="Q36" s="41"/>
      <c r="R36" s="57">
        <f t="shared" si="0"/>
        <v>2.2880158451844039</v>
      </c>
      <c r="S36" s="57">
        <f t="shared" si="1"/>
        <v>3.407239818994197</v>
      </c>
      <c r="T36" s="57">
        <f t="shared" si="2"/>
        <v>2.8672863328002447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12017.133881419681</v>
      </c>
      <c r="F37" s="55">
        <v>29958.193880054481</v>
      </c>
      <c r="G37" s="64">
        <v>41975.32776147416</v>
      </c>
      <c r="H37" s="63">
        <v>53</v>
      </c>
      <c r="I37" s="63">
        <v>39</v>
      </c>
      <c r="J37" s="64">
        <v>92</v>
      </c>
      <c r="K37" s="63">
        <v>156</v>
      </c>
      <c r="L37" s="63">
        <v>186</v>
      </c>
      <c r="M37" s="64">
        <v>342</v>
      </c>
      <c r="N37" s="30">
        <v>0.2396907188730589</v>
      </c>
      <c r="O37" s="30">
        <v>0.54916765434914361</v>
      </c>
      <c r="P37" s="31">
        <v>0.4009564397206381</v>
      </c>
      <c r="Q37" s="41"/>
      <c r="R37" s="57">
        <f t="shared" si="0"/>
        <v>57.498248236457805</v>
      </c>
      <c r="S37" s="57">
        <f t="shared" si="1"/>
        <v>133.1475283557977</v>
      </c>
      <c r="T37" s="57">
        <f t="shared" si="2"/>
        <v>96.717345072521113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11739.5570795156</v>
      </c>
      <c r="F38" s="55">
        <v>29319.92602234277</v>
      </c>
      <c r="G38" s="56">
        <v>41059.483101858372</v>
      </c>
      <c r="H38" s="55">
        <v>59</v>
      </c>
      <c r="I38" s="55">
        <v>40</v>
      </c>
      <c r="J38" s="56">
        <v>99</v>
      </c>
      <c r="K38" s="55">
        <v>146</v>
      </c>
      <c r="L38" s="55">
        <v>196</v>
      </c>
      <c r="M38" s="56">
        <v>342</v>
      </c>
      <c r="N38" s="32">
        <v>0.2398177210229531</v>
      </c>
      <c r="O38" s="32">
        <v>0.51215633772957603</v>
      </c>
      <c r="P38" s="33">
        <v>0.38662413466909956</v>
      </c>
      <c r="Q38" s="41"/>
      <c r="R38" s="57">
        <f t="shared" si="0"/>
        <v>57.266132095198046</v>
      </c>
      <c r="S38" s="57">
        <f t="shared" si="1"/>
        <v>124.23697467094394</v>
      </c>
      <c r="T38" s="57">
        <f t="shared" si="2"/>
        <v>93.105403859089279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11570.85239025615</v>
      </c>
      <c r="F39" s="55">
        <v>28648.272557032891</v>
      </c>
      <c r="G39" s="56">
        <v>40219.124947289041</v>
      </c>
      <c r="H39" s="55">
        <v>59</v>
      </c>
      <c r="I39" s="55">
        <v>40</v>
      </c>
      <c r="J39" s="56">
        <v>99</v>
      </c>
      <c r="K39" s="55">
        <v>140</v>
      </c>
      <c r="L39" s="55">
        <v>193</v>
      </c>
      <c r="M39" s="56">
        <v>333</v>
      </c>
      <c r="N39" s="32">
        <v>0.24378165325838846</v>
      </c>
      <c r="O39" s="32">
        <v>0.50701317706769244</v>
      </c>
      <c r="P39" s="33">
        <v>0.38684138338035784</v>
      </c>
      <c r="Q39" s="41"/>
      <c r="R39" s="57">
        <f t="shared" si="0"/>
        <v>58.144986885709294</v>
      </c>
      <c r="S39" s="57">
        <f t="shared" si="1"/>
        <v>122.95395947224416</v>
      </c>
      <c r="T39" s="57">
        <f t="shared" si="2"/>
        <v>93.099826266872782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11467.064987408743</v>
      </c>
      <c r="F40" s="55">
        <v>28320.804235651449</v>
      </c>
      <c r="G40" s="56">
        <v>39787.869223060188</v>
      </c>
      <c r="H40" s="55">
        <v>58</v>
      </c>
      <c r="I40" s="55">
        <v>59</v>
      </c>
      <c r="J40" s="56">
        <v>117</v>
      </c>
      <c r="K40" s="55">
        <v>150</v>
      </c>
      <c r="L40" s="55">
        <v>193</v>
      </c>
      <c r="M40" s="56">
        <v>343</v>
      </c>
      <c r="N40" s="32">
        <v>0.23059574057691326</v>
      </c>
      <c r="O40" s="32">
        <v>0.46727831698210548</v>
      </c>
      <c r="P40" s="33">
        <v>0.36060641334705074</v>
      </c>
      <c r="Q40" s="41"/>
      <c r="R40" s="57">
        <f t="shared" si="0"/>
        <v>55.130120131772806</v>
      </c>
      <c r="S40" s="57">
        <f t="shared" si="1"/>
        <v>112.38414379226765</v>
      </c>
      <c r="T40" s="57">
        <f t="shared" si="2"/>
        <v>86.495367876217799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11278.924221455905</v>
      </c>
      <c r="F41" s="55">
        <v>27542.879014150127</v>
      </c>
      <c r="G41" s="56">
        <v>38821.803235606028</v>
      </c>
      <c r="H41" s="55">
        <v>58</v>
      </c>
      <c r="I41" s="55">
        <v>60</v>
      </c>
      <c r="J41" s="56">
        <v>118</v>
      </c>
      <c r="K41" s="55">
        <v>158</v>
      </c>
      <c r="L41" s="55">
        <v>193</v>
      </c>
      <c r="M41" s="56">
        <v>351</v>
      </c>
      <c r="N41" s="32">
        <v>0.21811038485179274</v>
      </c>
      <c r="O41" s="32">
        <v>0.45282913018134496</v>
      </c>
      <c r="P41" s="33">
        <v>0.34497230429023629</v>
      </c>
      <c r="Q41" s="41"/>
      <c r="R41" s="57">
        <f t="shared" si="0"/>
        <v>52.21724176599956</v>
      </c>
      <c r="S41" s="57">
        <f t="shared" si="1"/>
        <v>108.86513444328114</v>
      </c>
      <c r="T41" s="57">
        <f t="shared" si="2"/>
        <v>82.775699862699426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8763.0776741748923</v>
      </c>
      <c r="F42" s="55">
        <v>24227.201110250062</v>
      </c>
      <c r="G42" s="56">
        <v>32990.278784424954</v>
      </c>
      <c r="H42" s="55">
        <v>0</v>
      </c>
      <c r="I42" s="55">
        <v>0</v>
      </c>
      <c r="J42" s="56">
        <v>0</v>
      </c>
      <c r="K42" s="55">
        <v>158</v>
      </c>
      <c r="L42" s="55">
        <v>164</v>
      </c>
      <c r="M42" s="56">
        <v>322</v>
      </c>
      <c r="N42" s="32">
        <v>0.22363918114982881</v>
      </c>
      <c r="O42" s="32">
        <v>0.59567272596012155</v>
      </c>
      <c r="P42" s="33">
        <v>0.4131221045935804</v>
      </c>
      <c r="Q42" s="41"/>
      <c r="R42" s="57">
        <f t="shared" si="0"/>
        <v>55.462516925157544</v>
      </c>
      <c r="S42" s="57">
        <f t="shared" si="1"/>
        <v>147.72683603811012</v>
      </c>
      <c r="T42" s="57">
        <f t="shared" si="2"/>
        <v>102.45428193920793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8274.7726427823072</v>
      </c>
      <c r="F43" s="55">
        <v>21100.662486580601</v>
      </c>
      <c r="G43" s="56">
        <v>29375.435129362908</v>
      </c>
      <c r="H43" s="55">
        <v>0</v>
      </c>
      <c r="I43" s="55">
        <v>0</v>
      </c>
      <c r="J43" s="56">
        <v>0</v>
      </c>
      <c r="K43" s="55">
        <v>158</v>
      </c>
      <c r="L43" s="55">
        <v>158</v>
      </c>
      <c r="M43" s="56">
        <v>316</v>
      </c>
      <c r="N43" s="32">
        <v>0.2111773336765595</v>
      </c>
      <c r="O43" s="32">
        <v>0.53850200302625051</v>
      </c>
      <c r="P43" s="33">
        <v>0.37483966835140503</v>
      </c>
      <c r="Q43" s="41"/>
      <c r="R43" s="57">
        <f t="shared" si="0"/>
        <v>52.371978751786756</v>
      </c>
      <c r="S43" s="57">
        <f t="shared" si="1"/>
        <v>133.54849675051014</v>
      </c>
      <c r="T43" s="57">
        <f t="shared" si="2"/>
        <v>92.960237751148441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8082.3078305876979</v>
      </c>
      <c r="F44" s="55">
        <v>20456.026554756227</v>
      </c>
      <c r="G44" s="56">
        <v>28538.334385343926</v>
      </c>
      <c r="H44" s="55">
        <v>0</v>
      </c>
      <c r="I44" s="55">
        <v>0</v>
      </c>
      <c r="J44" s="56">
        <v>0</v>
      </c>
      <c r="K44" s="55">
        <v>158</v>
      </c>
      <c r="L44" s="55">
        <v>155</v>
      </c>
      <c r="M44" s="56">
        <v>313</v>
      </c>
      <c r="N44" s="32">
        <v>0.20626551221385508</v>
      </c>
      <c r="O44" s="32">
        <v>0.53215469705401219</v>
      </c>
      <c r="P44" s="33">
        <v>0.36764833537751113</v>
      </c>
      <c r="Q44" s="41"/>
      <c r="R44" s="57">
        <f t="shared" si="0"/>
        <v>51.153847029036065</v>
      </c>
      <c r="S44" s="57">
        <f t="shared" si="1"/>
        <v>131.974364869395</v>
      </c>
      <c r="T44" s="57">
        <f t="shared" si="2"/>
        <v>91.17678717362277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8144.840782791458</v>
      </c>
      <c r="F45" s="55">
        <v>19511.451043836772</v>
      </c>
      <c r="G45" s="56">
        <v>27656.291826628229</v>
      </c>
      <c r="H45" s="55">
        <v>0</v>
      </c>
      <c r="I45" s="55">
        <v>0</v>
      </c>
      <c r="J45" s="56">
        <v>0</v>
      </c>
      <c r="K45" s="55">
        <v>158</v>
      </c>
      <c r="L45" s="55">
        <v>174</v>
      </c>
      <c r="M45" s="56">
        <v>332</v>
      </c>
      <c r="N45" s="32">
        <v>0.20786139196589062</v>
      </c>
      <c r="O45" s="32">
        <v>0.45215635529840498</v>
      </c>
      <c r="P45" s="33">
        <v>0.33589549925461804</v>
      </c>
      <c r="Q45" s="41"/>
      <c r="R45" s="57">
        <f t="shared" si="0"/>
        <v>51.549625207540871</v>
      </c>
      <c r="S45" s="57">
        <f t="shared" si="1"/>
        <v>112.13477611400444</v>
      </c>
      <c r="T45" s="57">
        <f t="shared" si="2"/>
        <v>83.302083815145266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8265.7941424986384</v>
      </c>
      <c r="F46" s="55">
        <v>19287.37570453393</v>
      </c>
      <c r="G46" s="56">
        <v>27553.169847032568</v>
      </c>
      <c r="H46" s="55">
        <v>0</v>
      </c>
      <c r="I46" s="55">
        <v>0</v>
      </c>
      <c r="J46" s="56">
        <v>0</v>
      </c>
      <c r="K46" s="55">
        <v>158</v>
      </c>
      <c r="L46" s="55">
        <v>175</v>
      </c>
      <c r="M46" s="56">
        <v>333</v>
      </c>
      <c r="N46" s="32">
        <v>0.21094819677671087</v>
      </c>
      <c r="O46" s="32">
        <v>0.44440957844548223</v>
      </c>
      <c r="P46" s="33">
        <v>0.33363811206810723</v>
      </c>
      <c r="Q46" s="41"/>
      <c r="R46" s="57">
        <f t="shared" si="0"/>
        <v>52.315152800624297</v>
      </c>
      <c r="S46" s="57">
        <f t="shared" si="1"/>
        <v>110.2135754544796</v>
      </c>
      <c r="T46" s="57">
        <f t="shared" si="2"/>
        <v>82.742251792890599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8314.3046248563533</v>
      </c>
      <c r="F47" s="55">
        <v>18924.874179280094</v>
      </c>
      <c r="G47" s="56">
        <v>27239.178804136449</v>
      </c>
      <c r="H47" s="55">
        <v>0</v>
      </c>
      <c r="I47" s="55">
        <v>0</v>
      </c>
      <c r="J47" s="56">
        <v>0</v>
      </c>
      <c r="K47" s="55">
        <v>158</v>
      </c>
      <c r="L47" s="55">
        <v>172</v>
      </c>
      <c r="M47" s="56">
        <v>330</v>
      </c>
      <c r="N47" s="32">
        <v>0.21218621439506821</v>
      </c>
      <c r="O47" s="32">
        <v>0.44366265424043733</v>
      </c>
      <c r="P47" s="33">
        <v>0.33283454061750306</v>
      </c>
      <c r="Q47" s="41"/>
      <c r="R47" s="57">
        <f t="shared" si="0"/>
        <v>52.622181169976919</v>
      </c>
      <c r="S47" s="57">
        <f t="shared" si="1"/>
        <v>110.02833825162845</v>
      </c>
      <c r="T47" s="57">
        <f t="shared" si="2"/>
        <v>82.542966073140761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7889.8942937712382</v>
      </c>
      <c r="F48" s="55">
        <v>17750.096152267422</v>
      </c>
      <c r="G48" s="56">
        <v>25639.990446038661</v>
      </c>
      <c r="H48" s="55">
        <v>0</v>
      </c>
      <c r="I48" s="55">
        <v>0</v>
      </c>
      <c r="J48" s="56">
        <v>0</v>
      </c>
      <c r="K48" s="55">
        <v>158</v>
      </c>
      <c r="L48" s="55">
        <v>174</v>
      </c>
      <c r="M48" s="56">
        <v>332</v>
      </c>
      <c r="N48" s="32">
        <v>0.20135499933062573</v>
      </c>
      <c r="O48" s="32">
        <v>0.41133889859722428</v>
      </c>
      <c r="P48" s="33">
        <v>0.31140680195830089</v>
      </c>
      <c r="Q48" s="41"/>
      <c r="R48" s="57">
        <f t="shared" ref="R48" si="3">+E48/(H48+K48)</f>
        <v>49.936039833995181</v>
      </c>
      <c r="S48" s="57">
        <f t="shared" ref="S48" si="4">+F48/(I48+L48)</f>
        <v>102.01204685211162</v>
      </c>
      <c r="T48" s="57">
        <f t="shared" ref="T48" si="5">+G48/(J48+M48)</f>
        <v>77.228886885658611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7458.143292829368</v>
      </c>
      <c r="F49" s="55">
        <v>16297.833398568797</v>
      </c>
      <c r="G49" s="56">
        <v>23755.976691398166</v>
      </c>
      <c r="H49" s="55">
        <v>0</v>
      </c>
      <c r="I49" s="55">
        <v>0</v>
      </c>
      <c r="J49" s="56">
        <v>0</v>
      </c>
      <c r="K49" s="55">
        <v>156</v>
      </c>
      <c r="L49" s="55">
        <v>173</v>
      </c>
      <c r="M49" s="56">
        <v>329</v>
      </c>
      <c r="N49" s="32">
        <v>0.19277665665915447</v>
      </c>
      <c r="O49" s="32">
        <v>0.37986745754635459</v>
      </c>
      <c r="P49" s="33">
        <v>0.29115571001321411</v>
      </c>
      <c r="Q49" s="41"/>
      <c r="R49" s="57">
        <f t="shared" si="0"/>
        <v>47.808610851470306</v>
      </c>
      <c r="S49" s="57">
        <f t="shared" si="1"/>
        <v>94.207129471495932</v>
      </c>
      <c r="T49" s="57">
        <f t="shared" si="2"/>
        <v>72.206616083277098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6925.3523399090564</v>
      </c>
      <c r="F50" s="55">
        <v>16525.928126259911</v>
      </c>
      <c r="G50" s="56">
        <v>23451.280466168966</v>
      </c>
      <c r="H50" s="55">
        <v>0</v>
      </c>
      <c r="I50" s="55">
        <v>0</v>
      </c>
      <c r="J50" s="56">
        <v>0</v>
      </c>
      <c r="K50" s="55">
        <v>158</v>
      </c>
      <c r="L50" s="55">
        <v>173</v>
      </c>
      <c r="M50" s="56">
        <v>331</v>
      </c>
      <c r="N50" s="32">
        <v>0.17673929001401226</v>
      </c>
      <c r="O50" s="32">
        <v>0.38518385526430893</v>
      </c>
      <c r="P50" s="33">
        <v>0.28568463680646339</v>
      </c>
      <c r="Q50" s="41"/>
      <c r="R50" s="57">
        <f t="shared" si="0"/>
        <v>43.831343923475039</v>
      </c>
      <c r="S50" s="57">
        <f t="shared" si="1"/>
        <v>95.525596105548615</v>
      </c>
      <c r="T50" s="57">
        <f t="shared" si="2"/>
        <v>70.84978992800292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6516.7757957811746</v>
      </c>
      <c r="F51" s="55">
        <v>15068.773369747321</v>
      </c>
      <c r="G51" s="56">
        <v>21585.549165528497</v>
      </c>
      <c r="H51" s="55">
        <v>0</v>
      </c>
      <c r="I51" s="55">
        <v>0</v>
      </c>
      <c r="J51" s="56">
        <v>0</v>
      </c>
      <c r="K51" s="55">
        <v>154</v>
      </c>
      <c r="L51" s="55">
        <v>173</v>
      </c>
      <c r="M51" s="56">
        <v>327</v>
      </c>
      <c r="N51" s="32">
        <v>0.17063195946222179</v>
      </c>
      <c r="O51" s="32">
        <v>0.35122071065045968</v>
      </c>
      <c r="P51" s="33">
        <v>0.26617279724682469</v>
      </c>
      <c r="Q51" s="41"/>
      <c r="R51" s="57">
        <f t="shared" si="0"/>
        <v>42.316725946631003</v>
      </c>
      <c r="S51" s="57">
        <f t="shared" si="1"/>
        <v>87.102736241313991</v>
      </c>
      <c r="T51" s="57">
        <f t="shared" si="2"/>
        <v>66.010853717212527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6602.5151187461561</v>
      </c>
      <c r="F52" s="55">
        <v>14933.025804784782</v>
      </c>
      <c r="G52" s="56">
        <v>21535.540923530938</v>
      </c>
      <c r="H52" s="55">
        <v>0</v>
      </c>
      <c r="I52" s="55">
        <v>0</v>
      </c>
      <c r="J52" s="56">
        <v>0</v>
      </c>
      <c r="K52" s="55">
        <v>154</v>
      </c>
      <c r="L52" s="55">
        <v>173</v>
      </c>
      <c r="M52" s="56">
        <v>327</v>
      </c>
      <c r="N52" s="32">
        <v>0.1728769145042458</v>
      </c>
      <c r="O52" s="32">
        <v>0.34805672675705718</v>
      </c>
      <c r="P52" s="33">
        <v>0.26555614239334785</v>
      </c>
      <c r="Q52" s="41"/>
      <c r="R52" s="57">
        <f t="shared" si="0"/>
        <v>42.873474797052964</v>
      </c>
      <c r="S52" s="57">
        <f t="shared" si="1"/>
        <v>86.318068235750189</v>
      </c>
      <c r="T52" s="57">
        <f t="shared" si="2"/>
        <v>65.857923313550273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6581.4959496409947</v>
      </c>
      <c r="F53" s="55">
        <v>14700.990961097812</v>
      </c>
      <c r="G53" s="56">
        <v>21282.486910738808</v>
      </c>
      <c r="H53" s="55">
        <v>0</v>
      </c>
      <c r="I53" s="55">
        <v>0</v>
      </c>
      <c r="J53" s="56">
        <v>0</v>
      </c>
      <c r="K53" s="55">
        <v>159</v>
      </c>
      <c r="L53" s="55">
        <v>175</v>
      </c>
      <c r="M53" s="56">
        <v>334</v>
      </c>
      <c r="N53" s="32">
        <v>0.16690748502842856</v>
      </c>
      <c r="O53" s="32">
        <v>0.33873251062437354</v>
      </c>
      <c r="P53" s="33">
        <v>0.25693556730175304</v>
      </c>
      <c r="Q53" s="41"/>
      <c r="R53" s="57">
        <f t="shared" si="0"/>
        <v>41.393056287050278</v>
      </c>
      <c r="S53" s="57">
        <f t="shared" si="1"/>
        <v>84.00566263484464</v>
      </c>
      <c r="T53" s="57">
        <f t="shared" si="2"/>
        <v>63.720020690834751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5962.5320089481775</v>
      </c>
      <c r="F54" s="55">
        <v>14964.289060392281</v>
      </c>
      <c r="G54" s="56">
        <v>20926.821069340458</v>
      </c>
      <c r="H54" s="55">
        <v>0</v>
      </c>
      <c r="I54" s="55">
        <v>0</v>
      </c>
      <c r="J54" s="56">
        <v>0</v>
      </c>
      <c r="K54" s="55">
        <v>153</v>
      </c>
      <c r="L54" s="55">
        <v>175</v>
      </c>
      <c r="M54" s="56">
        <v>328</v>
      </c>
      <c r="N54" s="32">
        <v>0.15714031227461989</v>
      </c>
      <c r="O54" s="32">
        <v>0.34479928710581292</v>
      </c>
      <c r="P54" s="33">
        <v>0.2572632409193113</v>
      </c>
      <c r="Q54" s="41"/>
      <c r="R54" s="57">
        <f t="shared" si="0"/>
        <v>38.970797444105735</v>
      </c>
      <c r="S54" s="57">
        <f t="shared" si="1"/>
        <v>85.510223202241605</v>
      </c>
      <c r="T54" s="57">
        <f t="shared" si="2"/>
        <v>63.801283747989203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3086.5591704122312</v>
      </c>
      <c r="F55" s="55">
        <v>11144.680936718256</v>
      </c>
      <c r="G55" s="56">
        <v>14231.240107130487</v>
      </c>
      <c r="H55" s="55">
        <v>0</v>
      </c>
      <c r="I55" s="55">
        <v>0</v>
      </c>
      <c r="J55" s="56">
        <v>0</v>
      </c>
      <c r="K55" s="55">
        <v>153</v>
      </c>
      <c r="L55" s="55">
        <v>175</v>
      </c>
      <c r="M55" s="56">
        <v>328</v>
      </c>
      <c r="N55" s="32">
        <v>8.1345118343143341E-2</v>
      </c>
      <c r="O55" s="32">
        <v>0.25678988333452202</v>
      </c>
      <c r="P55" s="33">
        <v>0.17495131917695819</v>
      </c>
      <c r="Q55" s="41"/>
      <c r="R55" s="57">
        <f t="shared" si="0"/>
        <v>20.173589349099551</v>
      </c>
      <c r="S55" s="57">
        <f t="shared" si="1"/>
        <v>63.683891066961465</v>
      </c>
      <c r="T55" s="57">
        <f t="shared" si="2"/>
        <v>43.387927155885627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2525.1655142164304</v>
      </c>
      <c r="F56" s="55">
        <v>10888.924556070842</v>
      </c>
      <c r="G56" s="56">
        <v>13414.090070287273</v>
      </c>
      <c r="H56" s="55">
        <v>0</v>
      </c>
      <c r="I56" s="55">
        <v>0</v>
      </c>
      <c r="J56" s="56">
        <v>0</v>
      </c>
      <c r="K56" s="55">
        <v>145</v>
      </c>
      <c r="L56" s="55">
        <v>175</v>
      </c>
      <c r="M56" s="56">
        <v>320</v>
      </c>
      <c r="N56" s="32">
        <v>7.0221510406463586E-2</v>
      </c>
      <c r="O56" s="32">
        <v>0.25089687917213921</v>
      </c>
      <c r="P56" s="33">
        <v>0.16902835270019245</v>
      </c>
      <c r="Q56" s="41"/>
      <c r="R56" s="57">
        <f t="shared" si="0"/>
        <v>17.414934580802967</v>
      </c>
      <c r="S56" s="57">
        <f t="shared" si="1"/>
        <v>62.222426034690528</v>
      </c>
      <c r="T56" s="57">
        <f t="shared" si="2"/>
        <v>41.919031469647727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2269.756752867419</v>
      </c>
      <c r="F57" s="55">
        <v>7620.7246941611393</v>
      </c>
      <c r="G57" s="56">
        <v>9890.4814470285583</v>
      </c>
      <c r="H57" s="55">
        <v>0</v>
      </c>
      <c r="I57" s="55">
        <v>0</v>
      </c>
      <c r="J57" s="56">
        <v>0</v>
      </c>
      <c r="K57" s="55">
        <v>134</v>
      </c>
      <c r="L57" s="55">
        <v>175</v>
      </c>
      <c r="M57" s="56">
        <v>309</v>
      </c>
      <c r="N57" s="32">
        <v>6.8300335606265611E-2</v>
      </c>
      <c r="O57" s="32">
        <v>0.17559273488850552</v>
      </c>
      <c r="P57" s="33">
        <v>0.12906463940688692</v>
      </c>
      <c r="Q57" s="41"/>
      <c r="R57" s="57">
        <f t="shared" si="0"/>
        <v>16.938483230353874</v>
      </c>
      <c r="S57" s="57">
        <f t="shared" si="1"/>
        <v>43.546998252349368</v>
      </c>
      <c r="T57" s="57">
        <f t="shared" si="2"/>
        <v>32.008030572907956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2224.1226199570756</v>
      </c>
      <c r="F58" s="60">
        <v>7107.0000000026594</v>
      </c>
      <c r="G58" s="61">
        <v>9331.1226199597349</v>
      </c>
      <c r="H58" s="55">
        <v>0</v>
      </c>
      <c r="I58" s="55">
        <v>0</v>
      </c>
      <c r="J58" s="56">
        <v>0</v>
      </c>
      <c r="K58" s="55">
        <v>136</v>
      </c>
      <c r="L58" s="55">
        <v>175</v>
      </c>
      <c r="M58" s="56">
        <v>311</v>
      </c>
      <c r="N58" s="34">
        <v>6.5942914491137206E-2</v>
      </c>
      <c r="O58" s="34">
        <v>0.16375576036872486</v>
      </c>
      <c r="P58" s="35">
        <v>0.12098229721968332</v>
      </c>
      <c r="Q58" s="41"/>
      <c r="R58" s="57">
        <f t="shared" si="0"/>
        <v>16.353842793802027</v>
      </c>
      <c r="S58" s="57">
        <f t="shared" si="1"/>
        <v>40.611428571443767</v>
      </c>
      <c r="T58" s="57">
        <f t="shared" si="2"/>
        <v>30.003609710481463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11049.378561707237</v>
      </c>
      <c r="F59" s="55">
        <v>24738.772123454477</v>
      </c>
      <c r="G59" s="56">
        <v>35788.150685161716</v>
      </c>
      <c r="H59" s="65">
        <v>136</v>
      </c>
      <c r="I59" s="63">
        <v>102</v>
      </c>
      <c r="J59" s="64">
        <v>238</v>
      </c>
      <c r="K59" s="65">
        <v>80</v>
      </c>
      <c r="L59" s="63">
        <v>104</v>
      </c>
      <c r="M59" s="64">
        <v>184</v>
      </c>
      <c r="N59" s="30">
        <v>0.22450785439099555</v>
      </c>
      <c r="O59" s="30">
        <v>0.51728780786748241</v>
      </c>
      <c r="P59" s="31">
        <v>0.36879792544478274</v>
      </c>
      <c r="Q59" s="41"/>
      <c r="R59" s="57">
        <f t="shared" si="0"/>
        <v>51.154530378274245</v>
      </c>
      <c r="S59" s="57">
        <f t="shared" si="1"/>
        <v>120.0911268128858</v>
      </c>
      <c r="T59" s="57">
        <f t="shared" si="2"/>
        <v>84.806044277634399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11302.299150004543</v>
      </c>
      <c r="F60" s="55">
        <v>23927.915706285912</v>
      </c>
      <c r="G60" s="56">
        <v>35230.214856290455</v>
      </c>
      <c r="H60" s="54">
        <v>136</v>
      </c>
      <c r="I60" s="55">
        <v>101</v>
      </c>
      <c r="J60" s="56">
        <v>237</v>
      </c>
      <c r="K60" s="54">
        <v>80</v>
      </c>
      <c r="L60" s="55">
        <v>106</v>
      </c>
      <c r="M60" s="56">
        <v>186</v>
      </c>
      <c r="N60" s="32">
        <v>0.22964684553812872</v>
      </c>
      <c r="O60" s="32">
        <v>0.49742049946544803</v>
      </c>
      <c r="P60" s="33">
        <v>0.36200385179090067</v>
      </c>
      <c r="Q60" s="41"/>
      <c r="R60" s="57">
        <f t="shared" si="0"/>
        <v>52.325459027798807</v>
      </c>
      <c r="S60" s="57">
        <f t="shared" si="1"/>
        <v>115.59379568254064</v>
      </c>
      <c r="T60" s="57">
        <f t="shared" si="2"/>
        <v>83.286559943949072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11149.985445024733</v>
      </c>
      <c r="F61" s="55">
        <v>22860.617662057804</v>
      </c>
      <c r="G61" s="56">
        <v>34010.603107082541</v>
      </c>
      <c r="H61" s="54">
        <v>136</v>
      </c>
      <c r="I61" s="55">
        <v>101</v>
      </c>
      <c r="J61" s="56">
        <v>237</v>
      </c>
      <c r="K61" s="54">
        <v>80</v>
      </c>
      <c r="L61" s="55">
        <v>106</v>
      </c>
      <c r="M61" s="56">
        <v>186</v>
      </c>
      <c r="N61" s="32">
        <v>0.22655204496555456</v>
      </c>
      <c r="O61" s="32">
        <v>0.47523319603479552</v>
      </c>
      <c r="P61" s="33">
        <v>0.34947187738473634</v>
      </c>
      <c r="Q61" s="41"/>
      <c r="R61" s="57">
        <f t="shared" si="0"/>
        <v>51.620302986225617</v>
      </c>
      <c r="S61" s="57">
        <f t="shared" si="1"/>
        <v>110.43776648337104</v>
      </c>
      <c r="T61" s="57">
        <f t="shared" si="2"/>
        <v>80.403317038020191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11231.196429896578</v>
      </c>
      <c r="F62" s="55">
        <v>21732.763313911142</v>
      </c>
      <c r="G62" s="56">
        <v>32963.959743807718</v>
      </c>
      <c r="H62" s="54">
        <v>130</v>
      </c>
      <c r="I62" s="55">
        <v>101</v>
      </c>
      <c r="J62" s="56">
        <v>231</v>
      </c>
      <c r="K62" s="54">
        <v>80</v>
      </c>
      <c r="L62" s="55">
        <v>106</v>
      </c>
      <c r="M62" s="56">
        <v>186</v>
      </c>
      <c r="N62" s="32">
        <v>0.23437388209300036</v>
      </c>
      <c r="O62" s="32">
        <v>0.45178703047378893</v>
      </c>
      <c r="P62" s="33">
        <v>0.34328875847504497</v>
      </c>
      <c r="Q62" s="41"/>
      <c r="R62" s="57">
        <f t="shared" si="0"/>
        <v>53.481887761412274</v>
      </c>
      <c r="S62" s="57">
        <f t="shared" si="1"/>
        <v>104.98919475319393</v>
      </c>
      <c r="T62" s="57">
        <f t="shared" si="2"/>
        <v>79.05026317459884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11204.77717523735</v>
      </c>
      <c r="F63" s="55">
        <v>20643.55195596975</v>
      </c>
      <c r="G63" s="56">
        <v>31848.329131207101</v>
      </c>
      <c r="H63" s="54">
        <v>124</v>
      </c>
      <c r="I63" s="55">
        <v>103</v>
      </c>
      <c r="J63" s="56">
        <v>227</v>
      </c>
      <c r="K63" s="54">
        <v>82</v>
      </c>
      <c r="L63" s="55">
        <v>106</v>
      </c>
      <c r="M63" s="56">
        <v>188</v>
      </c>
      <c r="N63" s="32">
        <v>0.23779238487345819</v>
      </c>
      <c r="O63" s="32">
        <v>0.4253245417003822</v>
      </c>
      <c r="P63" s="33">
        <v>0.33294648669406102</v>
      </c>
      <c r="Q63" s="41"/>
      <c r="R63" s="57">
        <f t="shared" si="0"/>
        <v>54.392122209890047</v>
      </c>
      <c r="S63" s="57">
        <f t="shared" si="1"/>
        <v>98.772975865883964</v>
      </c>
      <c r="T63" s="57">
        <f t="shared" si="2"/>
        <v>76.742961761944827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11255.06537004132</v>
      </c>
      <c r="F64" s="55">
        <v>19031.458454667129</v>
      </c>
      <c r="G64" s="56">
        <v>30286.523824708449</v>
      </c>
      <c r="H64" s="54">
        <v>103</v>
      </c>
      <c r="I64" s="55">
        <v>139</v>
      </c>
      <c r="J64" s="56">
        <v>242</v>
      </c>
      <c r="K64" s="54">
        <v>84</v>
      </c>
      <c r="L64" s="55">
        <v>69</v>
      </c>
      <c r="M64" s="56">
        <v>153</v>
      </c>
      <c r="N64" s="3">
        <v>0.26125964183011424</v>
      </c>
      <c r="O64" s="3">
        <v>0.40375633177756126</v>
      </c>
      <c r="P64" s="4">
        <v>0.33571122444697671</v>
      </c>
      <c r="Q64" s="41"/>
      <c r="R64" s="57">
        <f t="shared" si="0"/>
        <v>60.187515347814546</v>
      </c>
      <c r="S64" s="57">
        <f t="shared" si="1"/>
        <v>91.497396416668892</v>
      </c>
      <c r="T64" s="57">
        <f t="shared" si="2"/>
        <v>76.674743860021394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10515.652769140381</v>
      </c>
      <c r="F65" s="55">
        <v>13937.064210764946</v>
      </c>
      <c r="G65" s="56">
        <v>24452.716979905326</v>
      </c>
      <c r="H65" s="54">
        <v>99</v>
      </c>
      <c r="I65" s="55">
        <v>141</v>
      </c>
      <c r="J65" s="56">
        <v>240</v>
      </c>
      <c r="K65" s="54">
        <v>107</v>
      </c>
      <c r="L65" s="55">
        <v>67</v>
      </c>
      <c r="M65" s="56">
        <v>174</v>
      </c>
      <c r="N65" s="3">
        <v>0.21944183575000795</v>
      </c>
      <c r="O65" s="3">
        <v>0.29607971215935047</v>
      </c>
      <c r="P65" s="4">
        <v>0.25741869820516811</v>
      </c>
      <c r="Q65" s="41"/>
      <c r="R65" s="57">
        <f t="shared" si="0"/>
        <v>51.046858102623204</v>
      </c>
      <c r="S65" s="57">
        <f t="shared" si="1"/>
        <v>67.005116397908395</v>
      </c>
      <c r="T65" s="57">
        <f t="shared" si="2"/>
        <v>59.064533767887262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5726.8828086850453</v>
      </c>
      <c r="F66" s="55">
        <v>6479.9355928527475</v>
      </c>
      <c r="G66" s="56">
        <v>12206.818401537792</v>
      </c>
      <c r="H66" s="54">
        <v>58</v>
      </c>
      <c r="I66" s="55">
        <v>103</v>
      </c>
      <c r="J66" s="56">
        <v>161</v>
      </c>
      <c r="K66" s="54">
        <v>40</v>
      </c>
      <c r="L66" s="55">
        <v>0</v>
      </c>
      <c r="M66" s="56">
        <v>40</v>
      </c>
      <c r="N66" s="3">
        <v>0.25511773025147211</v>
      </c>
      <c r="O66" s="3">
        <v>0.29125924095886135</v>
      </c>
      <c r="P66" s="4">
        <v>0.273107624877792</v>
      </c>
      <c r="Q66" s="41"/>
      <c r="R66" s="57">
        <f t="shared" si="0"/>
        <v>58.437579680459649</v>
      </c>
      <c r="S66" s="57">
        <f t="shared" si="1"/>
        <v>62.911996047114052</v>
      </c>
      <c r="T66" s="57">
        <f t="shared" si="2"/>
        <v>60.730439808645734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4589.2217403729537</v>
      </c>
      <c r="F67" s="55">
        <v>6283.7415402996085</v>
      </c>
      <c r="G67" s="56">
        <v>10872.963280672562</v>
      </c>
      <c r="H67" s="54">
        <v>55</v>
      </c>
      <c r="I67" s="55">
        <v>103</v>
      </c>
      <c r="J67" s="56">
        <v>158</v>
      </c>
      <c r="K67" s="54">
        <v>40</v>
      </c>
      <c r="L67" s="55">
        <v>0</v>
      </c>
      <c r="M67" s="56">
        <v>40</v>
      </c>
      <c r="N67" s="3">
        <v>0.21051475873270431</v>
      </c>
      <c r="O67" s="3">
        <v>0.28244073805733588</v>
      </c>
      <c r="P67" s="4">
        <v>0.24684351799565388</v>
      </c>
      <c r="Q67" s="41"/>
      <c r="R67" s="57">
        <f t="shared" si="0"/>
        <v>48.307597267083722</v>
      </c>
      <c r="S67" s="57">
        <f t="shared" si="1"/>
        <v>61.007199420384545</v>
      </c>
      <c r="T67" s="57">
        <f t="shared" si="2"/>
        <v>54.913955962992738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3669.7903687267644</v>
      </c>
      <c r="F68" s="55">
        <v>6173.4307183471265</v>
      </c>
      <c r="G68" s="56">
        <v>9843.2210870738909</v>
      </c>
      <c r="H68" s="54">
        <v>64</v>
      </c>
      <c r="I68" s="55">
        <v>66</v>
      </c>
      <c r="J68" s="56">
        <v>130</v>
      </c>
      <c r="K68" s="54">
        <v>40</v>
      </c>
      <c r="L68" s="55">
        <v>40</v>
      </c>
      <c r="M68" s="56">
        <v>80</v>
      </c>
      <c r="N68" s="3">
        <v>0.15455653507103961</v>
      </c>
      <c r="O68" s="3">
        <v>0.25535368623209492</v>
      </c>
      <c r="P68" s="4">
        <v>0.20540945507249356</v>
      </c>
      <c r="Q68" s="41"/>
      <c r="R68" s="57">
        <f t="shared" si="0"/>
        <v>35.286445853141963</v>
      </c>
      <c r="S68" s="57">
        <f t="shared" si="1"/>
        <v>58.239912437237045</v>
      </c>
      <c r="T68" s="57">
        <f t="shared" si="2"/>
        <v>46.87248136701853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2902.4392020722198</v>
      </c>
      <c r="F69" s="60">
        <v>3127.0000000079453</v>
      </c>
      <c r="G69" s="61">
        <v>6029.4392020801652</v>
      </c>
      <c r="H69" s="66">
        <v>64</v>
      </c>
      <c r="I69" s="60">
        <v>64</v>
      </c>
      <c r="J69" s="61">
        <v>128</v>
      </c>
      <c r="K69" s="66">
        <v>40</v>
      </c>
      <c r="L69" s="60">
        <v>40</v>
      </c>
      <c r="M69" s="61">
        <v>80</v>
      </c>
      <c r="N69" s="6">
        <v>0.12223884779616828</v>
      </c>
      <c r="O69" s="6">
        <v>0.1316964285717632</v>
      </c>
      <c r="P69" s="7">
        <v>0.12696763818396575</v>
      </c>
      <c r="Q69" s="41"/>
      <c r="R69" s="57">
        <f t="shared" si="0"/>
        <v>27.908069250694421</v>
      </c>
      <c r="S69" s="57">
        <f t="shared" si="1"/>
        <v>30.067307692384091</v>
      </c>
      <c r="T69" s="57">
        <f t="shared" si="2"/>
        <v>28.987688471539254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36935.999999829626</v>
      </c>
      <c r="F70" s="55">
        <v>6279.2177258954262</v>
      </c>
      <c r="G70" s="64">
        <v>43215.217725725051</v>
      </c>
      <c r="H70" s="65">
        <v>408</v>
      </c>
      <c r="I70" s="63">
        <v>408</v>
      </c>
      <c r="J70" s="64">
        <v>816</v>
      </c>
      <c r="K70" s="65">
        <v>0</v>
      </c>
      <c r="L70" s="63">
        <v>0</v>
      </c>
      <c r="M70" s="64">
        <v>0</v>
      </c>
      <c r="N70" s="15">
        <v>0.41911764705689025</v>
      </c>
      <c r="O70" s="15">
        <v>7.1251108908580996E-2</v>
      </c>
      <c r="P70" s="16">
        <v>0.24518437798273562</v>
      </c>
      <c r="Q70" s="41"/>
      <c r="R70" s="57">
        <f t="shared" si="0"/>
        <v>90.529411764288298</v>
      </c>
      <c r="S70" s="57">
        <f t="shared" si="1"/>
        <v>15.390239524253495</v>
      </c>
      <c r="T70" s="57">
        <f t="shared" si="2"/>
        <v>52.959825644270893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51695.599252823442</v>
      </c>
      <c r="F71" s="55">
        <v>9964.4374675858417</v>
      </c>
      <c r="G71" s="56">
        <v>61660.036720409284</v>
      </c>
      <c r="H71" s="54">
        <v>428</v>
      </c>
      <c r="I71" s="55">
        <v>388</v>
      </c>
      <c r="J71" s="56">
        <v>816</v>
      </c>
      <c r="K71" s="54">
        <v>0</v>
      </c>
      <c r="L71" s="55">
        <v>0</v>
      </c>
      <c r="M71" s="56">
        <v>0</v>
      </c>
      <c r="N71" s="3">
        <v>0.55918569631385684</v>
      </c>
      <c r="O71" s="3">
        <v>0.11889601789311094</v>
      </c>
      <c r="P71" s="4">
        <v>0.34983227079026691</v>
      </c>
      <c r="Q71" s="41"/>
      <c r="R71" s="57">
        <f t="shared" ref="R71:R86" si="6">+E71/(H71+K71)</f>
        <v>120.78411040379309</v>
      </c>
      <c r="S71" s="57">
        <f t="shared" ref="S71:S86" si="7">+F71/(I71+L71)</f>
        <v>25.681539864911962</v>
      </c>
      <c r="T71" s="57">
        <f t="shared" ref="T71:T85" si="8">+G71/(J71+M71)</f>
        <v>75.56377049069765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67653.939172058861</v>
      </c>
      <c r="F72" s="55">
        <v>16852.537515095122</v>
      </c>
      <c r="G72" s="56">
        <v>84506.476687153976</v>
      </c>
      <c r="H72" s="54">
        <v>428</v>
      </c>
      <c r="I72" s="55">
        <v>392</v>
      </c>
      <c r="J72" s="56">
        <v>820</v>
      </c>
      <c r="K72" s="54">
        <v>0</v>
      </c>
      <c r="L72" s="55">
        <v>0</v>
      </c>
      <c r="M72" s="56">
        <v>0</v>
      </c>
      <c r="N72" s="3">
        <v>0.73180533026197281</v>
      </c>
      <c r="O72" s="3">
        <v>0.19903318115900323</v>
      </c>
      <c r="P72" s="4">
        <v>0.47711425410543123</v>
      </c>
      <c r="Q72" s="41"/>
      <c r="R72" s="57">
        <f t="shared" si="6"/>
        <v>158.06995133658612</v>
      </c>
      <c r="S72" s="57">
        <f t="shared" si="7"/>
        <v>42.991167130344699</v>
      </c>
      <c r="T72" s="57">
        <f t="shared" si="8"/>
        <v>103.05667888677314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75976.572006656468</v>
      </c>
      <c r="F73" s="55">
        <v>20644.495000755112</v>
      </c>
      <c r="G73" s="56">
        <v>96621.067007411577</v>
      </c>
      <c r="H73" s="54">
        <v>428</v>
      </c>
      <c r="I73" s="55">
        <v>400</v>
      </c>
      <c r="J73" s="56">
        <v>828</v>
      </c>
      <c r="K73" s="54">
        <v>0</v>
      </c>
      <c r="L73" s="55">
        <v>0</v>
      </c>
      <c r="M73" s="56">
        <v>0</v>
      </c>
      <c r="N73" s="3">
        <v>0.82183034794323806</v>
      </c>
      <c r="O73" s="3">
        <v>0.23894091436059159</v>
      </c>
      <c r="P73" s="4">
        <v>0.54024124959413344</v>
      </c>
      <c r="Q73" s="41"/>
      <c r="R73" s="57">
        <f t="shared" si="6"/>
        <v>177.5153551557394</v>
      </c>
      <c r="S73" s="57">
        <f t="shared" si="7"/>
        <v>51.611237501887778</v>
      </c>
      <c r="T73" s="57">
        <f t="shared" si="8"/>
        <v>116.69210991233282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87145.187572972165</v>
      </c>
      <c r="F74" s="55">
        <v>21251.971286476746</v>
      </c>
      <c r="G74" s="56">
        <v>108397.15885944891</v>
      </c>
      <c r="H74" s="54">
        <v>432</v>
      </c>
      <c r="I74" s="55">
        <v>414</v>
      </c>
      <c r="J74" s="56">
        <v>846</v>
      </c>
      <c r="K74" s="54">
        <v>0</v>
      </c>
      <c r="L74" s="55">
        <v>0</v>
      </c>
      <c r="M74" s="56">
        <v>0</v>
      </c>
      <c r="N74" s="3">
        <v>0.93391190385986977</v>
      </c>
      <c r="O74" s="3">
        <v>0.2376539998935045</v>
      </c>
      <c r="P74" s="4">
        <v>0.59318995085505277</v>
      </c>
      <c r="Q74" s="41"/>
      <c r="R74" s="57">
        <f t="shared" si="6"/>
        <v>201.72497123373185</v>
      </c>
      <c r="S74" s="57">
        <f t="shared" si="7"/>
        <v>51.333263976996975</v>
      </c>
      <c r="T74" s="57">
        <f t="shared" si="8"/>
        <v>128.12902938469139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87916.20046001357</v>
      </c>
      <c r="F75" s="55">
        <v>22998.951800043244</v>
      </c>
      <c r="G75" s="56">
        <v>110915.15226005681</v>
      </c>
      <c r="H75" s="54">
        <v>422</v>
      </c>
      <c r="I75" s="55">
        <v>400</v>
      </c>
      <c r="J75" s="56">
        <v>822</v>
      </c>
      <c r="K75" s="54">
        <v>0</v>
      </c>
      <c r="L75" s="55">
        <v>0</v>
      </c>
      <c r="M75" s="56">
        <v>0</v>
      </c>
      <c r="N75" s="3">
        <v>0.96450105823255183</v>
      </c>
      <c r="O75" s="3">
        <v>0.26619157175975977</v>
      </c>
      <c r="P75" s="4">
        <v>0.62469108914603499</v>
      </c>
      <c r="Q75" s="41"/>
      <c r="R75" s="57">
        <f t="shared" si="6"/>
        <v>208.3322285782312</v>
      </c>
      <c r="S75" s="57">
        <f t="shared" si="7"/>
        <v>57.49737950010811</v>
      </c>
      <c r="T75" s="57">
        <f t="shared" si="8"/>
        <v>134.93327525554358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95256.956230751442</v>
      </c>
      <c r="F76" s="55">
        <v>34134.094044622936</v>
      </c>
      <c r="G76" s="56">
        <v>129391.05027537438</v>
      </c>
      <c r="H76" s="54">
        <v>426</v>
      </c>
      <c r="I76" s="55">
        <v>408</v>
      </c>
      <c r="J76" s="56">
        <v>834</v>
      </c>
      <c r="K76" s="54">
        <v>0</v>
      </c>
      <c r="L76" s="55">
        <v>0</v>
      </c>
      <c r="M76" s="56">
        <v>0</v>
      </c>
      <c r="N76" s="3">
        <v>1.0352216596108443</v>
      </c>
      <c r="O76" s="3">
        <v>0.38732405188615349</v>
      </c>
      <c r="P76" s="4">
        <v>0.7182645565512833</v>
      </c>
      <c r="Q76" s="41"/>
      <c r="R76" s="57">
        <f t="shared" si="6"/>
        <v>223.60787847594236</v>
      </c>
      <c r="S76" s="57">
        <f t="shared" si="7"/>
        <v>83.661995207409163</v>
      </c>
      <c r="T76" s="57">
        <f t="shared" si="8"/>
        <v>155.14514421507718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90963.388194130646</v>
      </c>
      <c r="F77" s="55">
        <v>40932.286224205767</v>
      </c>
      <c r="G77" s="56">
        <v>131895.67441833642</v>
      </c>
      <c r="H77" s="54">
        <v>430</v>
      </c>
      <c r="I77" s="55">
        <v>428</v>
      </c>
      <c r="J77" s="56">
        <v>858</v>
      </c>
      <c r="K77" s="54">
        <v>0</v>
      </c>
      <c r="L77" s="55">
        <v>0</v>
      </c>
      <c r="M77" s="56">
        <v>0</v>
      </c>
      <c r="N77" s="3">
        <v>0.97936464463964956</v>
      </c>
      <c r="O77" s="3">
        <v>0.4427601054020181</v>
      </c>
      <c r="P77" s="4">
        <v>0.71168778823672851</v>
      </c>
      <c r="Q77" s="41"/>
      <c r="R77" s="57">
        <f t="shared" si="6"/>
        <v>211.54276324216428</v>
      </c>
      <c r="S77" s="57">
        <f t="shared" si="7"/>
        <v>95.636182766835901</v>
      </c>
      <c r="T77" s="57">
        <f t="shared" si="8"/>
        <v>153.72456225913336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73085.787982106689</v>
      </c>
      <c r="F78" s="55">
        <v>37538.280125850004</v>
      </c>
      <c r="G78" s="56">
        <v>110624.0681079567</v>
      </c>
      <c r="H78" s="54">
        <v>414</v>
      </c>
      <c r="I78" s="55">
        <v>396</v>
      </c>
      <c r="J78" s="56">
        <v>810</v>
      </c>
      <c r="K78" s="54">
        <v>0</v>
      </c>
      <c r="L78" s="55">
        <v>0</v>
      </c>
      <c r="M78" s="56">
        <v>0</v>
      </c>
      <c r="N78" s="3">
        <v>0.81729499890529045</v>
      </c>
      <c r="O78" s="3">
        <v>0.43885942908073799</v>
      </c>
      <c r="P78" s="4">
        <v>0.63228205365773149</v>
      </c>
      <c r="Q78" s="41"/>
      <c r="R78" s="57">
        <f t="shared" si="6"/>
        <v>176.53571976354272</v>
      </c>
      <c r="S78" s="57">
        <f t="shared" si="7"/>
        <v>94.793636681439409</v>
      </c>
      <c r="T78" s="57">
        <f t="shared" si="8"/>
        <v>136.57292359006999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69807.022733664198</v>
      </c>
      <c r="F79" s="55">
        <v>36581.047778710024</v>
      </c>
      <c r="G79" s="56">
        <v>106388.07051237422</v>
      </c>
      <c r="H79" s="54">
        <v>414</v>
      </c>
      <c r="I79" s="55">
        <v>398</v>
      </c>
      <c r="J79" s="56">
        <v>812</v>
      </c>
      <c r="K79" s="54">
        <v>0</v>
      </c>
      <c r="L79" s="55">
        <v>0</v>
      </c>
      <c r="M79" s="56">
        <v>0</v>
      </c>
      <c r="N79" s="3">
        <v>0.78062961546860121</v>
      </c>
      <c r="O79" s="3">
        <v>0.42551935346535946</v>
      </c>
      <c r="P79" s="4">
        <v>0.60657310773794826</v>
      </c>
      <c r="Q79" s="41"/>
      <c r="R79" s="57">
        <f t="shared" si="6"/>
        <v>168.61599694121787</v>
      </c>
      <c r="S79" s="57">
        <f t="shared" si="7"/>
        <v>91.912180348517651</v>
      </c>
      <c r="T79" s="57">
        <f t="shared" si="8"/>
        <v>131.01979127139683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57540.309896782921</v>
      </c>
      <c r="F80" s="55">
        <v>30845.517397905973</v>
      </c>
      <c r="G80" s="56">
        <v>88385.82729468889</v>
      </c>
      <c r="H80" s="54">
        <v>424</v>
      </c>
      <c r="I80" s="55">
        <v>422</v>
      </c>
      <c r="J80" s="56">
        <v>846</v>
      </c>
      <c r="K80" s="54">
        <v>0</v>
      </c>
      <c r="L80" s="55">
        <v>0</v>
      </c>
      <c r="M80" s="56">
        <v>0</v>
      </c>
      <c r="N80" s="3">
        <v>0.62827906508541798</v>
      </c>
      <c r="O80" s="3">
        <v>0.33839649593981452</v>
      </c>
      <c r="P80" s="4">
        <v>0.48368043130356847</v>
      </c>
      <c r="Q80" s="41"/>
      <c r="R80" s="57">
        <f t="shared" si="6"/>
        <v>135.70827805845028</v>
      </c>
      <c r="S80" s="57">
        <f t="shared" si="7"/>
        <v>73.093643122999936</v>
      </c>
      <c r="T80" s="57">
        <f t="shared" si="8"/>
        <v>104.47497316157079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53647.466954888405</v>
      </c>
      <c r="F81" s="55">
        <v>24452.22916937646</v>
      </c>
      <c r="G81" s="56">
        <v>78099.696124264869</v>
      </c>
      <c r="H81" s="54">
        <v>418</v>
      </c>
      <c r="I81" s="55">
        <v>420</v>
      </c>
      <c r="J81" s="56">
        <v>838</v>
      </c>
      <c r="K81" s="54">
        <v>0</v>
      </c>
      <c r="L81" s="55">
        <v>0</v>
      </c>
      <c r="M81" s="56">
        <v>0</v>
      </c>
      <c r="N81" s="3">
        <v>0.59418158509312868</v>
      </c>
      <c r="O81" s="3">
        <v>0.26953515398342659</v>
      </c>
      <c r="P81" s="4">
        <v>0.43147096329590334</v>
      </c>
      <c r="Q81" s="41"/>
      <c r="R81" s="57">
        <f t="shared" si="6"/>
        <v>128.3432223801158</v>
      </c>
      <c r="S81" s="57">
        <f t="shared" si="7"/>
        <v>58.21959326042014</v>
      </c>
      <c r="T81" s="57">
        <f t="shared" si="8"/>
        <v>93.197728071915122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50526.231333697368</v>
      </c>
      <c r="F82" s="55">
        <v>20378.137944759394</v>
      </c>
      <c r="G82" s="56">
        <v>70904.369278456754</v>
      </c>
      <c r="H82" s="54">
        <v>396</v>
      </c>
      <c r="I82" s="55">
        <v>398</v>
      </c>
      <c r="J82" s="56">
        <v>794</v>
      </c>
      <c r="K82" s="54">
        <v>0</v>
      </c>
      <c r="L82" s="55">
        <v>0</v>
      </c>
      <c r="M82" s="56">
        <v>0</v>
      </c>
      <c r="N82" s="3">
        <v>0.59070135771718768</v>
      </c>
      <c r="O82" s="3">
        <v>0.23704329453702999</v>
      </c>
      <c r="P82" s="4">
        <v>0.41342691294930006</v>
      </c>
      <c r="Q82" s="41"/>
      <c r="R82" s="57">
        <f t="shared" si="6"/>
        <v>127.59149326691255</v>
      </c>
      <c r="S82" s="57">
        <f t="shared" si="7"/>
        <v>51.201351619998476</v>
      </c>
      <c r="T82" s="57">
        <f t="shared" si="8"/>
        <v>89.300213197048805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36155.617904989842</v>
      </c>
      <c r="F83" s="55">
        <v>17384.511066225401</v>
      </c>
      <c r="G83" s="56">
        <v>53540.128971215243</v>
      </c>
      <c r="H83" s="54">
        <v>414</v>
      </c>
      <c r="I83" s="55">
        <v>414</v>
      </c>
      <c r="J83" s="56">
        <v>828</v>
      </c>
      <c r="K83" s="54">
        <v>0</v>
      </c>
      <c r="L83" s="55">
        <v>0</v>
      </c>
      <c r="M83" s="56">
        <v>0</v>
      </c>
      <c r="N83" s="3">
        <v>0.40431671480799164</v>
      </c>
      <c r="O83" s="3">
        <v>0.19440542881357803</v>
      </c>
      <c r="P83" s="4">
        <v>0.29936107181078481</v>
      </c>
      <c r="Q83" s="41"/>
      <c r="R83" s="57">
        <f t="shared" si="6"/>
        <v>87.332410398526193</v>
      </c>
      <c r="S83" s="57">
        <f t="shared" si="7"/>
        <v>41.99157262373285</v>
      </c>
      <c r="T83" s="57">
        <f t="shared" si="8"/>
        <v>64.661991511129514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11184.668136247079</v>
      </c>
      <c r="F84" s="60">
        <v>14659.99999991965</v>
      </c>
      <c r="G84" s="61">
        <v>25844.668136166729</v>
      </c>
      <c r="H84" s="66">
        <v>394</v>
      </c>
      <c r="I84" s="60">
        <v>414</v>
      </c>
      <c r="J84" s="61">
        <v>808</v>
      </c>
      <c r="K84" s="66">
        <v>0</v>
      </c>
      <c r="L84" s="60">
        <v>0</v>
      </c>
      <c r="M84" s="61">
        <v>0</v>
      </c>
      <c r="N84" s="6">
        <v>0.13142353045975605</v>
      </c>
      <c r="O84" s="6">
        <v>0.1639380926811555</v>
      </c>
      <c r="P84" s="7">
        <v>0.14808321951874043</v>
      </c>
      <c r="Q84" s="41"/>
      <c r="R84" s="57">
        <f t="shared" si="6"/>
        <v>28.387482579307306</v>
      </c>
      <c r="S84" s="57">
        <f t="shared" si="7"/>
        <v>35.410628019129589</v>
      </c>
      <c r="T84" s="57">
        <f t="shared" si="8"/>
        <v>31.985975416047932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2532.1159517246874</v>
      </c>
      <c r="F85" s="55">
        <v>3316.9947251687736</v>
      </c>
      <c r="G85" s="64">
        <v>5849.1106768934605</v>
      </c>
      <c r="H85" s="68">
        <v>58</v>
      </c>
      <c r="I85" s="63">
        <v>60</v>
      </c>
      <c r="J85" s="64">
        <v>118</v>
      </c>
      <c r="K85" s="68">
        <v>0</v>
      </c>
      <c r="L85" s="63">
        <v>0</v>
      </c>
      <c r="M85" s="64">
        <v>0</v>
      </c>
      <c r="N85" s="3">
        <v>0.20211653509935246</v>
      </c>
      <c r="O85" s="3">
        <v>0.25594095101610909</v>
      </c>
      <c r="P85" s="4">
        <v>0.22948488217566937</v>
      </c>
      <c r="Q85" s="41"/>
      <c r="R85" s="57">
        <f t="shared" si="6"/>
        <v>43.657171581460126</v>
      </c>
      <c r="S85" s="57">
        <f t="shared" si="7"/>
        <v>55.283245419479563</v>
      </c>
      <c r="T85" s="57">
        <f t="shared" si="8"/>
        <v>49.56873454994458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1751.3795608307955</v>
      </c>
      <c r="F86" s="60">
        <v>2664.999999996855</v>
      </c>
      <c r="G86" s="61">
        <v>4416.3795608276505</v>
      </c>
      <c r="H86" s="69">
        <v>56</v>
      </c>
      <c r="I86" s="60">
        <v>60</v>
      </c>
      <c r="J86" s="61">
        <v>116</v>
      </c>
      <c r="K86" s="69">
        <v>0</v>
      </c>
      <c r="L86" s="60">
        <v>0</v>
      </c>
      <c r="M86" s="61">
        <v>0</v>
      </c>
      <c r="N86" s="6">
        <v>0.14478997692053536</v>
      </c>
      <c r="O86" s="6">
        <v>0.20563271604914005</v>
      </c>
      <c r="P86" s="7">
        <v>0.17626035922843433</v>
      </c>
      <c r="Q86" s="41"/>
      <c r="R86" s="57">
        <f t="shared" si="6"/>
        <v>31.274635014835635</v>
      </c>
      <c r="S86" s="57">
        <f t="shared" si="7"/>
        <v>44.416666666614248</v>
      </c>
      <c r="T86" s="57">
        <f>+G86/(J86+M86)</f>
        <v>38.072237593341818</v>
      </c>
    </row>
    <row r="87" spans="2:20" x14ac:dyDescent="0.25">
      <c r="B87" s="28" t="s">
        <v>85</v>
      </c>
      <c r="Q87" s="72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3182294.2050225339</v>
      </c>
    </row>
    <row r="91" spans="2:20" x14ac:dyDescent="0.25">
      <c r="C91" t="s">
        <v>109</v>
      </c>
      <c r="D91" s="75">
        <f>SUMPRODUCT(((((J5:J86)*216)+((M5:M86)*248))*((D5:D86))/1000))</f>
        <v>8347547.6357600009</v>
      </c>
    </row>
    <row r="92" spans="2:20" x14ac:dyDescent="0.25">
      <c r="C92" t="s">
        <v>108</v>
      </c>
      <c r="D92" s="39">
        <f>+D90/D91</f>
        <v>0.38122504283652436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3" zoomScale="91" zoomScaleNormal="91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+'[1]9'!$G$176</f>
        <v>0.2284172276276239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1451.9999999951824</v>
      </c>
      <c r="F5" s="55">
        <v>589.58749739314078</v>
      </c>
      <c r="G5" s="56">
        <v>2041.5874973883233</v>
      </c>
      <c r="H5" s="55">
        <v>179</v>
      </c>
      <c r="I5" s="55">
        <v>211</v>
      </c>
      <c r="J5" s="56">
        <v>390</v>
      </c>
      <c r="K5" s="55">
        <v>0</v>
      </c>
      <c r="L5" s="55">
        <v>0</v>
      </c>
      <c r="M5" s="56">
        <v>0</v>
      </c>
      <c r="N5" s="32">
        <v>3.755431409050234E-2</v>
      </c>
      <c r="O5" s="32">
        <v>1.2936358991424013E-2</v>
      </c>
      <c r="P5" s="33">
        <v>2.423536915228304E-2</v>
      </c>
      <c r="Q5" s="41"/>
      <c r="R5" s="57">
        <f>+E5/(H5+K5)</f>
        <v>8.1117318435485046</v>
      </c>
      <c r="S5" s="57">
        <f>+F5/(I5+L5)</f>
        <v>2.7942535421475867</v>
      </c>
      <c r="T5" s="57">
        <f>+G5/(J5+M5)</f>
        <v>5.2348397368931368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2854.6441213079474</v>
      </c>
      <c r="F6" s="55">
        <v>1038.2629995472576</v>
      </c>
      <c r="G6" s="56">
        <v>3892.907120855205</v>
      </c>
      <c r="H6" s="55">
        <v>179</v>
      </c>
      <c r="I6" s="55">
        <v>207</v>
      </c>
      <c r="J6" s="56">
        <v>386</v>
      </c>
      <c r="K6" s="55">
        <v>0</v>
      </c>
      <c r="L6" s="55">
        <v>0</v>
      </c>
      <c r="M6" s="56">
        <v>0</v>
      </c>
      <c r="N6" s="32">
        <v>7.3832095005895604E-2</v>
      </c>
      <c r="O6" s="32">
        <v>2.3221126309430525E-2</v>
      </c>
      <c r="P6" s="33">
        <v>4.6690979668672097E-2</v>
      </c>
      <c r="Q6" s="41"/>
      <c r="R6" s="57">
        <f t="shared" ref="R6:R70" si="0">+E6/(H6+K6)</f>
        <v>15.94773252127345</v>
      </c>
      <c r="S6" s="57">
        <f t="shared" ref="S6:S70" si="1">+F6/(I6+L6)</f>
        <v>5.0157632828369927</v>
      </c>
      <c r="T6" s="57">
        <f t="shared" ref="T6:T70" si="2">+G6/(J6+M6)</f>
        <v>10.085251608433174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3905.9004383234847</v>
      </c>
      <c r="F7" s="55">
        <v>1326.5602686358368</v>
      </c>
      <c r="G7" s="56">
        <v>5232.4607069593212</v>
      </c>
      <c r="H7" s="55">
        <v>200</v>
      </c>
      <c r="I7" s="55">
        <v>205</v>
      </c>
      <c r="J7" s="56">
        <v>405</v>
      </c>
      <c r="K7" s="55">
        <v>0</v>
      </c>
      <c r="L7" s="55">
        <v>0</v>
      </c>
      <c r="M7" s="56">
        <v>0</v>
      </c>
      <c r="N7" s="32">
        <v>9.0414361998228818E-2</v>
      </c>
      <c r="O7" s="32">
        <v>2.9958452317882495E-2</v>
      </c>
      <c r="P7" s="33">
        <v>5.9813222530399189E-2</v>
      </c>
      <c r="Q7" s="41"/>
      <c r="R7" s="57">
        <f t="shared" si="0"/>
        <v>19.529502191617425</v>
      </c>
      <c r="S7" s="57">
        <f t="shared" si="1"/>
        <v>6.4710257006626186</v>
      </c>
      <c r="T7" s="57">
        <f t="shared" si="2"/>
        <v>12.919656066566224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5124.7362984364599</v>
      </c>
      <c r="F8" s="55">
        <v>1392.3293450802407</v>
      </c>
      <c r="G8" s="56">
        <v>6517.0656435167002</v>
      </c>
      <c r="H8" s="55">
        <v>202</v>
      </c>
      <c r="I8" s="55">
        <v>211</v>
      </c>
      <c r="J8" s="56">
        <v>413</v>
      </c>
      <c r="K8" s="55">
        <v>0</v>
      </c>
      <c r="L8" s="55">
        <v>0</v>
      </c>
      <c r="M8" s="56">
        <v>0</v>
      </c>
      <c r="N8" s="32">
        <v>0.11745361886772231</v>
      </c>
      <c r="O8" s="32">
        <v>3.0549617015100946E-2</v>
      </c>
      <c r="P8" s="33">
        <v>7.3054722037448436E-2</v>
      </c>
      <c r="Q8" s="41"/>
      <c r="R8" s="57">
        <f t="shared" si="0"/>
        <v>25.369981675428019</v>
      </c>
      <c r="S8" s="57">
        <f t="shared" si="1"/>
        <v>6.5987172752618042</v>
      </c>
      <c r="T8" s="57">
        <f t="shared" si="2"/>
        <v>15.779819960088863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6638.3531495943735</v>
      </c>
      <c r="F9" s="55">
        <v>1721.2006316469613</v>
      </c>
      <c r="G9" s="56">
        <v>8359.5537812413349</v>
      </c>
      <c r="H9" s="55">
        <v>204</v>
      </c>
      <c r="I9" s="55">
        <v>213</v>
      </c>
      <c r="J9" s="56">
        <v>417</v>
      </c>
      <c r="K9" s="55">
        <v>0</v>
      </c>
      <c r="L9" s="55">
        <v>0</v>
      </c>
      <c r="M9" s="56">
        <v>0</v>
      </c>
      <c r="N9" s="32">
        <v>0.15065253153582003</v>
      </c>
      <c r="O9" s="32">
        <v>3.7410898792535237E-2</v>
      </c>
      <c r="P9" s="33">
        <v>9.2809683156156578E-2</v>
      </c>
      <c r="Q9" s="41"/>
      <c r="R9" s="57">
        <f t="shared" si="0"/>
        <v>32.540946811737122</v>
      </c>
      <c r="S9" s="57">
        <f t="shared" si="1"/>
        <v>8.0807541391876114</v>
      </c>
      <c r="T9" s="57">
        <f t="shared" si="2"/>
        <v>20.046891561729819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7631.2233581381297</v>
      </c>
      <c r="F10" s="55">
        <v>2059.8843760763066</v>
      </c>
      <c r="G10" s="56">
        <v>9691.1077342144363</v>
      </c>
      <c r="H10" s="55">
        <v>201</v>
      </c>
      <c r="I10" s="55">
        <v>209</v>
      </c>
      <c r="J10" s="56">
        <v>410</v>
      </c>
      <c r="K10" s="55">
        <v>0</v>
      </c>
      <c r="L10" s="55">
        <v>0</v>
      </c>
      <c r="M10" s="56">
        <v>0</v>
      </c>
      <c r="N10" s="32">
        <v>0.17576983964755227</v>
      </c>
      <c r="O10" s="32">
        <v>4.5629194933464172E-2</v>
      </c>
      <c r="P10" s="33">
        <v>0.10942985246402932</v>
      </c>
      <c r="Q10" s="41"/>
      <c r="R10" s="57">
        <f t="shared" si="0"/>
        <v>37.966285363871293</v>
      </c>
      <c r="S10" s="57">
        <f t="shared" si="1"/>
        <v>9.8559061056282609</v>
      </c>
      <c r="T10" s="57">
        <f t="shared" si="2"/>
        <v>23.636848132230334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9586.800037664605</v>
      </c>
      <c r="F11" s="55">
        <v>2970.3999546104515</v>
      </c>
      <c r="G11" s="56">
        <v>12557.199992275057</v>
      </c>
      <c r="H11" s="55">
        <v>204</v>
      </c>
      <c r="I11" s="55">
        <v>210</v>
      </c>
      <c r="J11" s="56">
        <v>414</v>
      </c>
      <c r="K11" s="55">
        <v>0</v>
      </c>
      <c r="L11" s="55">
        <v>0</v>
      </c>
      <c r="M11" s="56">
        <v>0</v>
      </c>
      <c r="N11" s="32">
        <v>0.21756536033189464</v>
      </c>
      <c r="O11" s="32">
        <v>6.5485007817690732E-2</v>
      </c>
      <c r="P11" s="33">
        <v>0.14042315253483467</v>
      </c>
      <c r="Q11" s="41"/>
      <c r="R11" s="57">
        <f t="shared" si="0"/>
        <v>46.994117831689238</v>
      </c>
      <c r="S11" s="57">
        <f t="shared" si="1"/>
        <v>14.144761688621198</v>
      </c>
      <c r="T11" s="57">
        <f t="shared" si="2"/>
        <v>30.331400947524291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9976.4978360937257</v>
      </c>
      <c r="F12" s="55">
        <v>3065.2341750938222</v>
      </c>
      <c r="G12" s="56">
        <v>13041.732011187549</v>
      </c>
      <c r="H12" s="55">
        <v>202</v>
      </c>
      <c r="I12" s="55">
        <v>210</v>
      </c>
      <c r="J12" s="56">
        <v>412</v>
      </c>
      <c r="K12" s="55">
        <v>0</v>
      </c>
      <c r="L12" s="55">
        <v>0</v>
      </c>
      <c r="M12" s="56">
        <v>0</v>
      </c>
      <c r="N12" s="32">
        <v>0.22865094050453166</v>
      </c>
      <c r="O12" s="32">
        <v>6.7575709327465219E-2</v>
      </c>
      <c r="P12" s="33">
        <v>0.14654948772010459</v>
      </c>
      <c r="Q12" s="41"/>
      <c r="R12" s="57">
        <f t="shared" si="0"/>
        <v>49.388603148978838</v>
      </c>
      <c r="S12" s="57">
        <f t="shared" si="1"/>
        <v>14.596353214732487</v>
      </c>
      <c r="T12" s="57">
        <f t="shared" si="2"/>
        <v>31.654689347542593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10249.569705804215</v>
      </c>
      <c r="F13" s="55">
        <v>3101.5918762626034</v>
      </c>
      <c r="G13" s="56">
        <v>13351.161582066819</v>
      </c>
      <c r="H13" s="55">
        <v>203</v>
      </c>
      <c r="I13" s="55">
        <v>206</v>
      </c>
      <c r="J13" s="56">
        <v>409</v>
      </c>
      <c r="K13" s="55">
        <v>0</v>
      </c>
      <c r="L13" s="55">
        <v>0</v>
      </c>
      <c r="M13" s="56">
        <v>0</v>
      </c>
      <c r="N13" s="32">
        <v>0.23375227389628295</v>
      </c>
      <c r="O13" s="32">
        <v>6.9704959462931579E-2</v>
      </c>
      <c r="P13" s="33">
        <v>0.15112697616212556</v>
      </c>
      <c r="Q13" s="41"/>
      <c r="R13" s="57">
        <f t="shared" si="0"/>
        <v>50.49049116159712</v>
      </c>
      <c r="S13" s="57">
        <f t="shared" si="1"/>
        <v>15.056271243993221</v>
      </c>
      <c r="T13" s="57">
        <f t="shared" si="2"/>
        <v>32.643426851019122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12104.790549052243</v>
      </c>
      <c r="F14" s="55">
        <v>3962.9288283561514</v>
      </c>
      <c r="G14" s="56">
        <v>16067.719377408393</v>
      </c>
      <c r="H14" s="55">
        <v>211</v>
      </c>
      <c r="I14" s="55">
        <v>196</v>
      </c>
      <c r="J14" s="56">
        <v>407</v>
      </c>
      <c r="K14" s="55">
        <v>0</v>
      </c>
      <c r="L14" s="55">
        <v>0</v>
      </c>
      <c r="M14" s="56">
        <v>0</v>
      </c>
      <c r="N14" s="32">
        <v>0.2655957203144691</v>
      </c>
      <c r="O14" s="32">
        <v>9.3606595529954442E-2</v>
      </c>
      <c r="P14" s="33">
        <v>0.18277049068851117</v>
      </c>
      <c r="Q14" s="41"/>
      <c r="R14" s="57">
        <f t="shared" si="0"/>
        <v>57.368675587925317</v>
      </c>
      <c r="S14" s="57">
        <f t="shared" si="1"/>
        <v>20.219024634470159</v>
      </c>
      <c r="T14" s="57">
        <f t="shared" si="2"/>
        <v>39.478425988718413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18963.163068833528</v>
      </c>
      <c r="F15" s="55">
        <v>8160.2197869059482</v>
      </c>
      <c r="G15" s="56">
        <v>27123.382855739477</v>
      </c>
      <c r="H15" s="55">
        <v>213</v>
      </c>
      <c r="I15" s="55">
        <v>201</v>
      </c>
      <c r="J15" s="56">
        <v>414</v>
      </c>
      <c r="K15" s="55">
        <v>142</v>
      </c>
      <c r="L15" s="55">
        <v>155</v>
      </c>
      <c r="M15" s="56">
        <v>297</v>
      </c>
      <c r="N15" s="32">
        <v>0.23346748582726198</v>
      </c>
      <c r="O15" s="32">
        <v>9.9689940711810351E-2</v>
      </c>
      <c r="P15" s="33">
        <v>0.16631949261552292</v>
      </c>
      <c r="Q15" s="41"/>
      <c r="R15" s="57">
        <f t="shared" si="0"/>
        <v>53.417360757277542</v>
      </c>
      <c r="S15" s="57">
        <f t="shared" si="1"/>
        <v>22.921965693556036</v>
      </c>
      <c r="T15" s="57">
        <f t="shared" si="2"/>
        <v>38.148217799914875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44174.316930867462</v>
      </c>
      <c r="F16" s="55">
        <v>15692.038238549492</v>
      </c>
      <c r="G16" s="56">
        <v>59866.355169416958</v>
      </c>
      <c r="H16" s="55">
        <v>279</v>
      </c>
      <c r="I16" s="55">
        <v>337</v>
      </c>
      <c r="J16" s="56">
        <v>616</v>
      </c>
      <c r="K16" s="55">
        <v>234</v>
      </c>
      <c r="L16" s="55">
        <v>231</v>
      </c>
      <c r="M16" s="56">
        <v>465</v>
      </c>
      <c r="N16" s="32">
        <v>0.37342189871903919</v>
      </c>
      <c r="O16" s="32">
        <v>0.12063375029635219</v>
      </c>
      <c r="P16" s="33">
        <v>0.24103115908709763</v>
      </c>
      <c r="Q16" s="41"/>
      <c r="R16" s="57">
        <f t="shared" si="0"/>
        <v>86.109779592334235</v>
      </c>
      <c r="S16" s="57">
        <f t="shared" si="1"/>
        <v>27.626827884770233</v>
      </c>
      <c r="T16" s="57">
        <f t="shared" si="2"/>
        <v>55.380532071616059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45557.313571744096</v>
      </c>
      <c r="F17" s="55">
        <v>17670.760721862767</v>
      </c>
      <c r="G17" s="56">
        <v>63228.074293606864</v>
      </c>
      <c r="H17" s="55">
        <v>285</v>
      </c>
      <c r="I17" s="55">
        <v>338</v>
      </c>
      <c r="J17" s="56">
        <v>623</v>
      </c>
      <c r="K17" s="55">
        <v>233</v>
      </c>
      <c r="L17" s="55">
        <v>221</v>
      </c>
      <c r="M17" s="56">
        <v>454</v>
      </c>
      <c r="N17" s="32">
        <v>0.38173107631505643</v>
      </c>
      <c r="O17" s="32">
        <v>0.13825155474950529</v>
      </c>
      <c r="P17" s="33">
        <v>0.25581839413176427</v>
      </c>
      <c r="Q17" s="41"/>
      <c r="R17" s="57">
        <f t="shared" si="0"/>
        <v>87.948481798733781</v>
      </c>
      <c r="S17" s="57">
        <f t="shared" si="1"/>
        <v>31.611378751096186</v>
      </c>
      <c r="T17" s="57">
        <f t="shared" si="2"/>
        <v>58.707589873358273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53607.459856986934</v>
      </c>
      <c r="F18" s="55">
        <v>24874.295446847911</v>
      </c>
      <c r="G18" s="56">
        <v>78481.755303834841</v>
      </c>
      <c r="H18" s="55">
        <v>284</v>
      </c>
      <c r="I18" s="55">
        <v>340</v>
      </c>
      <c r="J18" s="56">
        <v>624</v>
      </c>
      <c r="K18" s="55">
        <v>233</v>
      </c>
      <c r="L18" s="55">
        <v>226</v>
      </c>
      <c r="M18" s="56">
        <v>459</v>
      </c>
      <c r="N18" s="32">
        <v>0.44999882359300025</v>
      </c>
      <c r="O18" s="32">
        <v>0.19209730204225806</v>
      </c>
      <c r="P18" s="33">
        <v>0.31567459577756396</v>
      </c>
      <c r="Q18" s="41"/>
      <c r="R18" s="57">
        <f t="shared" si="0"/>
        <v>103.68947747966524</v>
      </c>
      <c r="S18" s="57">
        <f t="shared" si="1"/>
        <v>43.947518457328464</v>
      </c>
      <c r="T18" s="57">
        <f t="shared" si="2"/>
        <v>72.466994740383043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52607.074930307768</v>
      </c>
      <c r="F19" s="55">
        <v>36942.670860658756</v>
      </c>
      <c r="G19" s="56">
        <v>89549.745790966525</v>
      </c>
      <c r="H19" s="55">
        <v>292</v>
      </c>
      <c r="I19" s="55">
        <v>331</v>
      </c>
      <c r="J19" s="56">
        <v>623</v>
      </c>
      <c r="K19" s="55">
        <v>238</v>
      </c>
      <c r="L19" s="55">
        <v>232</v>
      </c>
      <c r="M19" s="56">
        <v>470</v>
      </c>
      <c r="N19" s="32">
        <v>0.43086648973191399</v>
      </c>
      <c r="O19" s="32">
        <v>0.28630627178264895</v>
      </c>
      <c r="P19" s="33">
        <v>0.35659004886339446</v>
      </c>
      <c r="Q19" s="41"/>
      <c r="R19" s="57">
        <f t="shared" si="0"/>
        <v>99.258631943976923</v>
      </c>
      <c r="S19" s="57">
        <f t="shared" si="1"/>
        <v>65.617532612182515</v>
      </c>
      <c r="T19" s="57">
        <f t="shared" si="2"/>
        <v>81.93023402650185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56846.207922389352</v>
      </c>
      <c r="F20" s="55">
        <v>55540.809857144712</v>
      </c>
      <c r="G20" s="56">
        <v>112387.01777953407</v>
      </c>
      <c r="H20" s="55">
        <v>401</v>
      </c>
      <c r="I20" s="55">
        <v>451</v>
      </c>
      <c r="J20" s="56">
        <v>852</v>
      </c>
      <c r="K20" s="55">
        <v>241</v>
      </c>
      <c r="L20" s="55">
        <v>235</v>
      </c>
      <c r="M20" s="56">
        <v>476</v>
      </c>
      <c r="N20" s="32">
        <v>0.38833621107764066</v>
      </c>
      <c r="O20" s="32">
        <v>0.35672599075855971</v>
      </c>
      <c r="P20" s="33">
        <v>0.37204388830619067</v>
      </c>
      <c r="Q20" s="41"/>
      <c r="R20" s="57">
        <f t="shared" si="0"/>
        <v>88.545495206213943</v>
      </c>
      <c r="S20" s="57">
        <f t="shared" si="1"/>
        <v>80.963279675138068</v>
      </c>
      <c r="T20" s="57">
        <f t="shared" si="2"/>
        <v>84.628778448444336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52833.471583162005</v>
      </c>
      <c r="F21" s="55">
        <v>55816.573942542687</v>
      </c>
      <c r="G21" s="56">
        <v>108650.04552570469</v>
      </c>
      <c r="H21" s="55">
        <v>410</v>
      </c>
      <c r="I21" s="55">
        <v>454</v>
      </c>
      <c r="J21" s="56">
        <v>864</v>
      </c>
      <c r="K21" s="55">
        <v>252</v>
      </c>
      <c r="L21" s="55">
        <v>234</v>
      </c>
      <c r="M21" s="56">
        <v>486</v>
      </c>
      <c r="N21" s="32">
        <v>0.34976082766101318</v>
      </c>
      <c r="O21" s="32">
        <v>0.35757850260444013</v>
      </c>
      <c r="P21" s="33">
        <v>0.35373380451927605</v>
      </c>
      <c r="Q21" s="41"/>
      <c r="R21" s="57">
        <f t="shared" si="0"/>
        <v>79.808869460969802</v>
      </c>
      <c r="S21" s="57">
        <f t="shared" si="1"/>
        <v>81.128741195556231</v>
      </c>
      <c r="T21" s="57">
        <f t="shared" si="2"/>
        <v>80.481515204225687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48099.612496243084</v>
      </c>
      <c r="F22" s="55">
        <v>53899.395120542176</v>
      </c>
      <c r="G22" s="56">
        <v>101999.00761678527</v>
      </c>
      <c r="H22" s="55">
        <v>412</v>
      </c>
      <c r="I22" s="55">
        <v>451</v>
      </c>
      <c r="J22" s="56">
        <v>863</v>
      </c>
      <c r="K22" s="55">
        <v>259</v>
      </c>
      <c r="L22" s="55">
        <v>227</v>
      </c>
      <c r="M22" s="56">
        <v>486</v>
      </c>
      <c r="N22" s="32">
        <v>0.31391696141755265</v>
      </c>
      <c r="O22" s="32">
        <v>0.35065183668511357</v>
      </c>
      <c r="P22" s="33">
        <v>0.33231360158725359</v>
      </c>
      <c r="Q22" s="41"/>
      <c r="R22" s="57">
        <f t="shared" si="0"/>
        <v>71.68347614939357</v>
      </c>
      <c r="S22" s="57">
        <f t="shared" si="1"/>
        <v>79.497632921153652</v>
      </c>
      <c r="T22" s="57">
        <f t="shared" si="2"/>
        <v>75.610828477972774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36515.217178080988</v>
      </c>
      <c r="F23" s="55">
        <v>50180.202057632392</v>
      </c>
      <c r="G23" s="56">
        <v>86695.419235713372</v>
      </c>
      <c r="H23" s="55">
        <v>407</v>
      </c>
      <c r="I23" s="55">
        <v>448</v>
      </c>
      <c r="J23" s="56">
        <v>855</v>
      </c>
      <c r="K23" s="55">
        <v>262</v>
      </c>
      <c r="L23" s="55">
        <v>221</v>
      </c>
      <c r="M23" s="56">
        <v>483</v>
      </c>
      <c r="N23" s="32">
        <v>0.23883638466119636</v>
      </c>
      <c r="O23" s="32">
        <v>0.3310563813376286</v>
      </c>
      <c r="P23" s="33">
        <v>0.28474768522949634</v>
      </c>
      <c r="Q23" s="41"/>
      <c r="R23" s="57">
        <f t="shared" si="0"/>
        <v>54.581789503857976</v>
      </c>
      <c r="S23" s="57">
        <f t="shared" si="1"/>
        <v>75.007775870900431</v>
      </c>
      <c r="T23" s="57">
        <f t="shared" si="2"/>
        <v>64.794782687379197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32585.744024237407</v>
      </c>
      <c r="F24" s="55">
        <v>47478.221504670044</v>
      </c>
      <c r="G24" s="56">
        <v>80063.965528907458</v>
      </c>
      <c r="H24" s="55">
        <v>395</v>
      </c>
      <c r="I24" s="55">
        <v>447</v>
      </c>
      <c r="J24" s="56">
        <v>842</v>
      </c>
      <c r="K24" s="55">
        <v>276</v>
      </c>
      <c r="L24" s="55">
        <v>217</v>
      </c>
      <c r="M24" s="56">
        <v>493</v>
      </c>
      <c r="N24" s="32">
        <v>0.21191498897194089</v>
      </c>
      <c r="O24" s="32">
        <v>0.31574684443944218</v>
      </c>
      <c r="P24" s="33">
        <v>0.2632505376834951</v>
      </c>
      <c r="Q24" s="41"/>
      <c r="R24" s="57">
        <f t="shared" si="0"/>
        <v>48.562956817045318</v>
      </c>
      <c r="S24" s="57">
        <f t="shared" si="1"/>
        <v>71.503345639563321</v>
      </c>
      <c r="T24" s="57">
        <f t="shared" si="2"/>
        <v>59.973007886822067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31705.269702446411</v>
      </c>
      <c r="F25" s="55">
        <v>44039.271693556278</v>
      </c>
      <c r="G25" s="56">
        <v>75744.541396002693</v>
      </c>
      <c r="H25" s="55">
        <v>395</v>
      </c>
      <c r="I25" s="55">
        <v>442</v>
      </c>
      <c r="J25" s="56">
        <v>837</v>
      </c>
      <c r="K25" s="55">
        <v>277</v>
      </c>
      <c r="L25" s="55">
        <v>215</v>
      </c>
      <c r="M25" s="56">
        <v>492</v>
      </c>
      <c r="N25" s="32">
        <v>0.20585698695230631</v>
      </c>
      <c r="O25" s="32">
        <v>0.29597876023950398</v>
      </c>
      <c r="P25" s="33">
        <v>0.25014048967003083</v>
      </c>
      <c r="Q25" s="41"/>
      <c r="R25" s="57">
        <f t="shared" si="0"/>
        <v>47.180460866735729</v>
      </c>
      <c r="S25" s="57">
        <f t="shared" si="1"/>
        <v>67.030854936919752</v>
      </c>
      <c r="T25" s="57">
        <f t="shared" si="2"/>
        <v>56.993635361928284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29028.87364108771</v>
      </c>
      <c r="F26" s="55">
        <v>41465.831421860028</v>
      </c>
      <c r="G26" s="56">
        <v>70494.705062947731</v>
      </c>
      <c r="H26" s="55">
        <v>391</v>
      </c>
      <c r="I26" s="55">
        <v>440</v>
      </c>
      <c r="J26" s="56">
        <v>831</v>
      </c>
      <c r="K26" s="55">
        <v>285</v>
      </c>
      <c r="L26" s="55">
        <v>217</v>
      </c>
      <c r="M26" s="56">
        <v>502</v>
      </c>
      <c r="N26" s="32">
        <v>0.18711887402722585</v>
      </c>
      <c r="O26" s="32">
        <v>0.2785633862381095</v>
      </c>
      <c r="P26" s="33">
        <v>0.23189657972232075</v>
      </c>
      <c r="Q26" s="41"/>
      <c r="R26" s="57">
        <f t="shared" si="0"/>
        <v>42.942120770839807</v>
      </c>
      <c r="S26" s="57">
        <f t="shared" si="1"/>
        <v>63.113898663409479</v>
      </c>
      <c r="T26" s="57">
        <f t="shared" si="2"/>
        <v>52.88424985967572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22919.563757198062</v>
      </c>
      <c r="F27" s="55">
        <v>39930.199833160666</v>
      </c>
      <c r="G27" s="56">
        <v>62849.763590358729</v>
      </c>
      <c r="H27" s="55">
        <v>372</v>
      </c>
      <c r="I27" s="55">
        <v>433</v>
      </c>
      <c r="J27" s="56">
        <v>805</v>
      </c>
      <c r="K27" s="55">
        <v>295</v>
      </c>
      <c r="L27" s="55">
        <v>226</v>
      </c>
      <c r="M27" s="56">
        <v>521</v>
      </c>
      <c r="N27" s="32">
        <v>0.14930144716502985</v>
      </c>
      <c r="O27" s="32">
        <v>0.26695592764320925</v>
      </c>
      <c r="P27" s="33">
        <v>0.20736473760214436</v>
      </c>
      <c r="Q27" s="41"/>
      <c r="R27" s="57">
        <f t="shared" si="0"/>
        <v>34.36216455352033</v>
      </c>
      <c r="S27" s="57">
        <f t="shared" si="1"/>
        <v>60.592109003278708</v>
      </c>
      <c r="T27" s="57">
        <f t="shared" si="2"/>
        <v>47.398011757434936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11513.603919191468</v>
      </c>
      <c r="F28" s="55">
        <v>10418.542943344026</v>
      </c>
      <c r="G28" s="56">
        <v>21932.146862535494</v>
      </c>
      <c r="H28" s="55">
        <v>222</v>
      </c>
      <c r="I28" s="55">
        <v>218</v>
      </c>
      <c r="J28" s="56">
        <v>440</v>
      </c>
      <c r="K28" s="55">
        <v>0</v>
      </c>
      <c r="L28" s="55">
        <v>0</v>
      </c>
      <c r="M28" s="56">
        <v>0</v>
      </c>
      <c r="N28" s="32">
        <v>0.24010685517166058</v>
      </c>
      <c r="O28" s="32">
        <v>0.22125685829391831</v>
      </c>
      <c r="P28" s="33">
        <v>0.23076753853677917</v>
      </c>
      <c r="Q28" s="41"/>
      <c r="R28" s="57">
        <f t="shared" si="0"/>
        <v>51.863080717078681</v>
      </c>
      <c r="S28" s="57">
        <f t="shared" si="1"/>
        <v>47.791481391486357</v>
      </c>
      <c r="T28" s="57">
        <f t="shared" si="2"/>
        <v>49.845788323944305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12213.13340828955</v>
      </c>
      <c r="F29" s="55">
        <v>8748.1764698096431</v>
      </c>
      <c r="G29" s="56">
        <v>20961.309878099193</v>
      </c>
      <c r="H29" s="55">
        <v>212</v>
      </c>
      <c r="I29" s="55">
        <v>199</v>
      </c>
      <c r="J29" s="56">
        <v>411</v>
      </c>
      <c r="K29" s="55">
        <v>0</v>
      </c>
      <c r="L29" s="55">
        <v>0</v>
      </c>
      <c r="M29" s="56">
        <v>0</v>
      </c>
      <c r="N29" s="32">
        <v>0.26670888819640004</v>
      </c>
      <c r="O29" s="32">
        <v>0.20352169341637918</v>
      </c>
      <c r="P29" s="33">
        <v>0.23611460167274032</v>
      </c>
      <c r="Q29" s="41"/>
      <c r="R29" s="57">
        <f t="shared" si="0"/>
        <v>57.609119850422402</v>
      </c>
      <c r="S29" s="57">
        <f t="shared" si="1"/>
        <v>43.960685777937904</v>
      </c>
      <c r="T29" s="57">
        <f t="shared" si="2"/>
        <v>51.000753961311908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11483.382509237077</v>
      </c>
      <c r="F30" s="55">
        <v>8472.6984059075039</v>
      </c>
      <c r="G30" s="56">
        <v>19956.080915144579</v>
      </c>
      <c r="H30" s="55">
        <v>207</v>
      </c>
      <c r="I30" s="55">
        <v>197</v>
      </c>
      <c r="J30" s="56">
        <v>404</v>
      </c>
      <c r="K30" s="55">
        <v>0</v>
      </c>
      <c r="L30" s="55">
        <v>0</v>
      </c>
      <c r="M30" s="56">
        <v>0</v>
      </c>
      <c r="N30" s="32">
        <v>0.25682998991852474</v>
      </c>
      <c r="O30" s="32">
        <v>0.19911398773048281</v>
      </c>
      <c r="P30" s="33">
        <v>0.22868629578227653</v>
      </c>
      <c r="Q30" s="41"/>
      <c r="R30" s="57">
        <f t="shared" si="0"/>
        <v>55.475277822401338</v>
      </c>
      <c r="S30" s="57">
        <f t="shared" si="1"/>
        <v>43.008621349784285</v>
      </c>
      <c r="T30" s="57">
        <f t="shared" si="2"/>
        <v>49.396239888971728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10705.301234598854</v>
      </c>
      <c r="F31" s="55">
        <v>7378.4122101796183</v>
      </c>
      <c r="G31" s="56">
        <v>18083.71344477847</v>
      </c>
      <c r="H31" s="55">
        <v>210</v>
      </c>
      <c r="I31" s="55">
        <v>198</v>
      </c>
      <c r="J31" s="56">
        <v>408</v>
      </c>
      <c r="K31" s="55">
        <v>0</v>
      </c>
      <c r="L31" s="55">
        <v>0</v>
      </c>
      <c r="M31" s="56">
        <v>0</v>
      </c>
      <c r="N31" s="32">
        <v>0.2360075228086167</v>
      </c>
      <c r="O31" s="32">
        <v>0.17252179690842728</v>
      </c>
      <c r="P31" s="33">
        <v>0.20519827347470124</v>
      </c>
      <c r="Q31" s="41"/>
      <c r="R31" s="57">
        <f t="shared" si="0"/>
        <v>50.977624926661207</v>
      </c>
      <c r="S31" s="57">
        <f t="shared" si="1"/>
        <v>37.264708132220292</v>
      </c>
      <c r="T31" s="57">
        <f t="shared" si="2"/>
        <v>44.322827070535467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10503.704854385551</v>
      </c>
      <c r="F32" s="55">
        <v>6881.4930525576756</v>
      </c>
      <c r="G32" s="56">
        <v>17385.197906943227</v>
      </c>
      <c r="H32" s="55">
        <v>211</v>
      </c>
      <c r="I32" s="55">
        <v>200</v>
      </c>
      <c r="J32" s="56">
        <v>411</v>
      </c>
      <c r="K32" s="55">
        <v>0</v>
      </c>
      <c r="L32" s="55">
        <v>0</v>
      </c>
      <c r="M32" s="56">
        <v>0</v>
      </c>
      <c r="N32" s="32">
        <v>0.2304657024395636</v>
      </c>
      <c r="O32" s="32">
        <v>0.15929382066105729</v>
      </c>
      <c r="P32" s="33">
        <v>0.19583218332593524</v>
      </c>
      <c r="Q32" s="41"/>
      <c r="R32" s="57">
        <f t="shared" si="0"/>
        <v>49.780591726945737</v>
      </c>
      <c r="S32" s="57">
        <f t="shared" si="1"/>
        <v>34.407465262788378</v>
      </c>
      <c r="T32" s="57">
        <f t="shared" si="2"/>
        <v>42.299751598402011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7740.6282149390563</v>
      </c>
      <c r="F33" s="55">
        <v>4976.5670442320807</v>
      </c>
      <c r="G33" s="56">
        <v>12717.195259171138</v>
      </c>
      <c r="H33" s="55">
        <v>212</v>
      </c>
      <c r="I33" s="55">
        <v>200</v>
      </c>
      <c r="J33" s="56">
        <v>412</v>
      </c>
      <c r="K33" s="55">
        <v>0</v>
      </c>
      <c r="L33" s="55">
        <v>0</v>
      </c>
      <c r="M33" s="56">
        <v>0</v>
      </c>
      <c r="N33" s="32">
        <v>0.16903887611240079</v>
      </c>
      <c r="O33" s="32">
        <v>0.11519831120907593</v>
      </c>
      <c r="P33" s="33">
        <v>0.14290267955738872</v>
      </c>
      <c r="Q33" s="41"/>
      <c r="R33" s="57">
        <f t="shared" si="0"/>
        <v>36.512397240278567</v>
      </c>
      <c r="S33" s="57">
        <f t="shared" si="1"/>
        <v>24.882835221160402</v>
      </c>
      <c r="T33" s="57">
        <f t="shared" si="2"/>
        <v>30.866978784395965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3516.2098012382335</v>
      </c>
      <c r="F34" s="55">
        <v>3062.5628486830433</v>
      </c>
      <c r="G34" s="56">
        <v>6578.7726499212768</v>
      </c>
      <c r="H34" s="55">
        <v>206</v>
      </c>
      <c r="I34" s="55">
        <v>197</v>
      </c>
      <c r="J34" s="56">
        <v>403</v>
      </c>
      <c r="K34" s="55">
        <v>0</v>
      </c>
      <c r="L34" s="55">
        <v>0</v>
      </c>
      <c r="M34" s="56">
        <v>0</v>
      </c>
      <c r="N34" s="32">
        <v>7.9023053785469102E-2</v>
      </c>
      <c r="O34" s="32">
        <v>7.1972242166832193E-2</v>
      </c>
      <c r="P34" s="33">
        <v>7.5576379123257015E-2</v>
      </c>
      <c r="Q34" s="41"/>
      <c r="R34" s="57">
        <f t="shared" si="0"/>
        <v>17.068979617661327</v>
      </c>
      <c r="S34" s="57">
        <f t="shared" si="1"/>
        <v>15.546004308035753</v>
      </c>
      <c r="T34" s="57">
        <f t="shared" si="2"/>
        <v>16.324497890623515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1503.5643653862894</v>
      </c>
      <c r="F35" s="55">
        <v>1959.2331287331881</v>
      </c>
      <c r="G35" s="56">
        <v>3462.7974941194775</v>
      </c>
      <c r="H35" s="55">
        <v>205</v>
      </c>
      <c r="I35" s="55">
        <v>180</v>
      </c>
      <c r="J35" s="56">
        <v>385</v>
      </c>
      <c r="K35" s="55">
        <v>0</v>
      </c>
      <c r="L35" s="55">
        <v>0</v>
      </c>
      <c r="M35" s="56">
        <v>0</v>
      </c>
      <c r="N35" s="32">
        <v>3.3955834809988469E-2</v>
      </c>
      <c r="O35" s="32">
        <v>5.0391798578528497E-2</v>
      </c>
      <c r="P35" s="33">
        <v>4.1640181506968223E-2</v>
      </c>
      <c r="Q35" s="41"/>
      <c r="R35" s="57">
        <f t="shared" si="0"/>
        <v>7.3344603189575093</v>
      </c>
      <c r="S35" s="57">
        <f t="shared" si="1"/>
        <v>10.884628492962156</v>
      </c>
      <c r="T35" s="57">
        <f t="shared" si="2"/>
        <v>8.994279205505137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293.64964409829912</v>
      </c>
      <c r="F36" s="60">
        <v>477.99999999858642</v>
      </c>
      <c r="G36" s="61">
        <v>771.64964409688559</v>
      </c>
      <c r="H36" s="60">
        <v>205</v>
      </c>
      <c r="I36" s="60">
        <v>181</v>
      </c>
      <c r="J36" s="61">
        <v>386</v>
      </c>
      <c r="K36" s="60">
        <v>0</v>
      </c>
      <c r="L36" s="60">
        <v>0</v>
      </c>
      <c r="M36" s="61">
        <v>0</v>
      </c>
      <c r="N36" s="34">
        <v>6.6316541124277128E-3</v>
      </c>
      <c r="O36" s="34">
        <v>1.22263147124664E-2</v>
      </c>
      <c r="P36" s="35">
        <v>9.2550571399069945E-3</v>
      </c>
      <c r="Q36" s="41"/>
      <c r="R36" s="57">
        <f t="shared" si="0"/>
        <v>1.4324372882843859</v>
      </c>
      <c r="S36" s="57">
        <f t="shared" si="1"/>
        <v>2.6408839778927424</v>
      </c>
      <c r="T36" s="57">
        <f t="shared" si="2"/>
        <v>1.9990923422199109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8607.8491381950316</v>
      </c>
      <c r="F37" s="55">
        <v>16751.131345941947</v>
      </c>
      <c r="G37" s="64">
        <v>25358.980484136977</v>
      </c>
      <c r="H37" s="63">
        <v>123</v>
      </c>
      <c r="I37" s="63">
        <v>81</v>
      </c>
      <c r="J37" s="64">
        <v>204</v>
      </c>
      <c r="K37" s="63">
        <v>142</v>
      </c>
      <c r="L37" s="63">
        <v>160</v>
      </c>
      <c r="M37" s="64">
        <v>302</v>
      </c>
      <c r="N37" s="30">
        <v>0.13932165509185276</v>
      </c>
      <c r="O37" s="30">
        <v>0.29297487312757009</v>
      </c>
      <c r="P37" s="31">
        <v>0.2131723309022947</v>
      </c>
      <c r="Q37" s="41"/>
      <c r="R37" s="57">
        <f t="shared" si="0"/>
        <v>32.48244957809446</v>
      </c>
      <c r="S37" s="57">
        <f t="shared" si="1"/>
        <v>69.506769070298532</v>
      </c>
      <c r="T37" s="57">
        <f t="shared" si="2"/>
        <v>50.116562221614579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8306.6143704323131</v>
      </c>
      <c r="F38" s="55">
        <v>16262.278571932997</v>
      </c>
      <c r="G38" s="56">
        <v>24568.89294236531</v>
      </c>
      <c r="H38" s="55">
        <v>117</v>
      </c>
      <c r="I38" s="55">
        <v>79</v>
      </c>
      <c r="J38" s="56">
        <v>196</v>
      </c>
      <c r="K38" s="55">
        <v>152</v>
      </c>
      <c r="L38" s="55">
        <v>162</v>
      </c>
      <c r="M38" s="56">
        <v>314</v>
      </c>
      <c r="N38" s="32">
        <v>0.13191802773523556</v>
      </c>
      <c r="O38" s="32">
        <v>0.28410689329023403</v>
      </c>
      <c r="P38" s="33">
        <v>0.20438650457844162</v>
      </c>
      <c r="Q38" s="41"/>
      <c r="R38" s="57">
        <f t="shared" si="0"/>
        <v>30.879607325027187</v>
      </c>
      <c r="S38" s="57">
        <f t="shared" si="1"/>
        <v>67.478334323373431</v>
      </c>
      <c r="T38" s="57">
        <f t="shared" si="2"/>
        <v>48.174299886990802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8096.586763363829</v>
      </c>
      <c r="F39" s="55">
        <v>15796.044141854221</v>
      </c>
      <c r="G39" s="56">
        <v>23892.630905218051</v>
      </c>
      <c r="H39" s="55">
        <v>117</v>
      </c>
      <c r="I39" s="55">
        <v>79</v>
      </c>
      <c r="J39" s="56">
        <v>196</v>
      </c>
      <c r="K39" s="55">
        <v>156</v>
      </c>
      <c r="L39" s="55">
        <v>158</v>
      </c>
      <c r="M39" s="56">
        <v>314</v>
      </c>
      <c r="N39" s="32">
        <v>0.12658828585621998</v>
      </c>
      <c r="O39" s="32">
        <v>0.28082854753687636</v>
      </c>
      <c r="P39" s="33">
        <v>0.19876073892933957</v>
      </c>
      <c r="Q39" s="41"/>
      <c r="R39" s="57">
        <f t="shared" si="0"/>
        <v>29.657826972028676</v>
      </c>
      <c r="S39" s="57">
        <f t="shared" si="1"/>
        <v>66.649975282085322</v>
      </c>
      <c r="T39" s="57">
        <f t="shared" si="2"/>
        <v>46.848295892584417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8014.9316810438195</v>
      </c>
      <c r="F40" s="55">
        <v>15583.555249811921</v>
      </c>
      <c r="G40" s="56">
        <v>23598.486930855739</v>
      </c>
      <c r="H40" s="55">
        <v>118</v>
      </c>
      <c r="I40" s="55">
        <v>79</v>
      </c>
      <c r="J40" s="56">
        <v>197</v>
      </c>
      <c r="K40" s="55">
        <v>147</v>
      </c>
      <c r="L40" s="55">
        <v>158</v>
      </c>
      <c r="M40" s="56">
        <v>305</v>
      </c>
      <c r="N40" s="32">
        <v>0.12938995998068933</v>
      </c>
      <c r="O40" s="32">
        <v>0.27705083291516003</v>
      </c>
      <c r="P40" s="33">
        <v>0.19966230312420247</v>
      </c>
      <c r="Q40" s="41"/>
      <c r="R40" s="57">
        <f t="shared" si="0"/>
        <v>30.245025211486112</v>
      </c>
      <c r="S40" s="57">
        <f t="shared" si="1"/>
        <v>65.753397678531314</v>
      </c>
      <c r="T40" s="57">
        <f t="shared" si="2"/>
        <v>47.008938109274382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8025.5376819772519</v>
      </c>
      <c r="F41" s="55">
        <v>15270.612365039391</v>
      </c>
      <c r="G41" s="56">
        <v>23296.150047016643</v>
      </c>
      <c r="H41" s="55">
        <v>118</v>
      </c>
      <c r="I41" s="55">
        <v>78</v>
      </c>
      <c r="J41" s="56">
        <v>196</v>
      </c>
      <c r="K41" s="55">
        <v>139</v>
      </c>
      <c r="L41" s="55">
        <v>158</v>
      </c>
      <c r="M41" s="56">
        <v>297</v>
      </c>
      <c r="N41" s="32">
        <v>0.13384819349528437</v>
      </c>
      <c r="O41" s="32">
        <v>0.27253377293402681</v>
      </c>
      <c r="P41" s="33">
        <v>0.20084273093848407</v>
      </c>
      <c r="Q41" s="41"/>
      <c r="R41" s="57">
        <f t="shared" si="0"/>
        <v>31.22777308162355</v>
      </c>
      <c r="S41" s="57">
        <f t="shared" si="1"/>
        <v>64.705984597624536</v>
      </c>
      <c r="T41" s="57">
        <f t="shared" si="2"/>
        <v>47.253854050743698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5828.0271317807847</v>
      </c>
      <c r="F42" s="55">
        <v>11369.857185076766</v>
      </c>
      <c r="G42" s="56">
        <v>17197.884316857551</v>
      </c>
      <c r="H42" s="55">
        <v>0</v>
      </c>
      <c r="I42" s="55">
        <v>0</v>
      </c>
      <c r="J42" s="56">
        <v>0</v>
      </c>
      <c r="K42" s="55">
        <v>139</v>
      </c>
      <c r="L42" s="55">
        <v>158</v>
      </c>
      <c r="M42" s="56">
        <v>297</v>
      </c>
      <c r="N42" s="32">
        <v>0.16906553526864657</v>
      </c>
      <c r="O42" s="32">
        <v>0.29016581219571164</v>
      </c>
      <c r="P42" s="33">
        <v>0.23348925161368458</v>
      </c>
      <c r="Q42" s="41"/>
      <c r="R42" s="57">
        <f t="shared" si="0"/>
        <v>41.928252746624352</v>
      </c>
      <c r="S42" s="57">
        <f t="shared" si="1"/>
        <v>71.961121424536486</v>
      </c>
      <c r="T42" s="57">
        <f t="shared" si="2"/>
        <v>57.905334400193773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5473.3579587410213</v>
      </c>
      <c r="F43" s="55">
        <v>9765.8448696569012</v>
      </c>
      <c r="G43" s="56">
        <v>15239.202828397923</v>
      </c>
      <c r="H43" s="55">
        <v>0</v>
      </c>
      <c r="I43" s="55">
        <v>0</v>
      </c>
      <c r="J43" s="56">
        <v>0</v>
      </c>
      <c r="K43" s="55">
        <v>139</v>
      </c>
      <c r="L43" s="55">
        <v>158</v>
      </c>
      <c r="M43" s="56">
        <v>297</v>
      </c>
      <c r="N43" s="32">
        <v>0.15877691920228074</v>
      </c>
      <c r="O43" s="32">
        <v>0.24923042235751586</v>
      </c>
      <c r="P43" s="33">
        <v>0.2068969646518671</v>
      </c>
      <c r="Q43" s="41"/>
      <c r="R43" s="57">
        <f t="shared" si="0"/>
        <v>39.376675962165621</v>
      </c>
      <c r="S43" s="57">
        <f t="shared" si="1"/>
        <v>61.809144744663932</v>
      </c>
      <c r="T43" s="57">
        <f t="shared" si="2"/>
        <v>51.310447233663041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5391.7713091555115</v>
      </c>
      <c r="F44" s="55">
        <v>9269.2784987869945</v>
      </c>
      <c r="G44" s="56">
        <v>14661.049807942505</v>
      </c>
      <c r="H44" s="55">
        <v>0</v>
      </c>
      <c r="I44" s="55">
        <v>0</v>
      </c>
      <c r="J44" s="56">
        <v>0</v>
      </c>
      <c r="K44" s="55">
        <v>139</v>
      </c>
      <c r="L44" s="55">
        <v>158</v>
      </c>
      <c r="M44" s="56">
        <v>297</v>
      </c>
      <c r="N44" s="32">
        <v>0.15641016793790646</v>
      </c>
      <c r="O44" s="32">
        <v>0.23655774037328997</v>
      </c>
      <c r="P44" s="33">
        <v>0.19904759704494548</v>
      </c>
      <c r="Q44" s="41"/>
      <c r="R44" s="57">
        <f t="shared" si="0"/>
        <v>38.789721648600803</v>
      </c>
      <c r="S44" s="57">
        <f t="shared" si="1"/>
        <v>58.666319612575911</v>
      </c>
      <c r="T44" s="57">
        <f t="shared" si="2"/>
        <v>49.363804067146482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5512.4026702535339</v>
      </c>
      <c r="F45" s="55">
        <v>8850.1530931156667</v>
      </c>
      <c r="G45" s="56">
        <v>14362.555763369201</v>
      </c>
      <c r="H45" s="55">
        <v>0</v>
      </c>
      <c r="I45" s="55">
        <v>0</v>
      </c>
      <c r="J45" s="56">
        <v>0</v>
      </c>
      <c r="K45" s="55">
        <v>139</v>
      </c>
      <c r="L45" s="55">
        <v>129</v>
      </c>
      <c r="M45" s="56">
        <v>268</v>
      </c>
      <c r="N45" s="32">
        <v>0.15990956922295005</v>
      </c>
      <c r="O45" s="32">
        <v>0.27663644327068226</v>
      </c>
      <c r="P45" s="33">
        <v>0.21609526605935847</v>
      </c>
      <c r="Q45" s="41"/>
      <c r="R45" s="57">
        <f t="shared" si="0"/>
        <v>39.657573167291609</v>
      </c>
      <c r="S45" s="57">
        <f t="shared" si="1"/>
        <v>68.605837931129201</v>
      </c>
      <c r="T45" s="57">
        <f t="shared" si="2"/>
        <v>53.591625982720899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5527.7251252924707</v>
      </c>
      <c r="F46" s="55">
        <v>8761.6573862800142</v>
      </c>
      <c r="G46" s="56">
        <v>14289.382511572485</v>
      </c>
      <c r="H46" s="55">
        <v>0</v>
      </c>
      <c r="I46" s="55">
        <v>0</v>
      </c>
      <c r="J46" s="56">
        <v>0</v>
      </c>
      <c r="K46" s="55">
        <v>139</v>
      </c>
      <c r="L46" s="55">
        <v>135</v>
      </c>
      <c r="M46" s="56">
        <v>274</v>
      </c>
      <c r="N46" s="32">
        <v>0.16035405909992081</v>
      </c>
      <c r="O46" s="32">
        <v>0.26169824929151775</v>
      </c>
      <c r="P46" s="33">
        <v>0.21028641558118208</v>
      </c>
      <c r="Q46" s="41"/>
      <c r="R46" s="57">
        <f t="shared" si="0"/>
        <v>39.767806656780365</v>
      </c>
      <c r="S46" s="57">
        <f t="shared" si="1"/>
        <v>64.901165824296399</v>
      </c>
      <c r="T46" s="57">
        <f t="shared" si="2"/>
        <v>52.151031064133157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5609.1298766477357</v>
      </c>
      <c r="F47" s="55">
        <v>8638.0798785660736</v>
      </c>
      <c r="G47" s="56">
        <v>14247.209755213809</v>
      </c>
      <c r="H47" s="55">
        <v>0</v>
      </c>
      <c r="I47" s="55">
        <v>0</v>
      </c>
      <c r="J47" s="56">
        <v>0</v>
      </c>
      <c r="K47" s="55">
        <v>139</v>
      </c>
      <c r="L47" s="55">
        <v>136</v>
      </c>
      <c r="M47" s="56">
        <v>275</v>
      </c>
      <c r="N47" s="32">
        <v>0.16271553366928915</v>
      </c>
      <c r="O47" s="32">
        <v>0.25611005332560705</v>
      </c>
      <c r="P47" s="33">
        <v>0.20890336884477725</v>
      </c>
      <c r="Q47" s="41"/>
      <c r="R47" s="57">
        <f t="shared" si="0"/>
        <v>40.353452349983712</v>
      </c>
      <c r="S47" s="57">
        <f t="shared" si="1"/>
        <v>63.515293224750543</v>
      </c>
      <c r="T47" s="57">
        <f t="shared" si="2"/>
        <v>51.808035473504759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4600.5606866453663</v>
      </c>
      <c r="F48" s="55">
        <v>8381.0739099667499</v>
      </c>
      <c r="G48" s="56">
        <v>12981.634596612115</v>
      </c>
      <c r="H48" s="55">
        <v>0</v>
      </c>
      <c r="I48" s="55">
        <v>0</v>
      </c>
      <c r="J48" s="56">
        <v>0</v>
      </c>
      <c r="K48" s="55">
        <v>138</v>
      </c>
      <c r="L48" s="55">
        <v>139</v>
      </c>
      <c r="M48" s="56">
        <v>277</v>
      </c>
      <c r="N48" s="32">
        <v>0.13442498500015679</v>
      </c>
      <c r="O48" s="32">
        <v>0.24312699901272772</v>
      </c>
      <c r="P48" s="33">
        <v>0.18897220502812559</v>
      </c>
      <c r="Q48" s="41"/>
      <c r="R48" s="57">
        <f t="shared" ref="R48" si="3">+E48/(H48+K48)</f>
        <v>33.337396280038888</v>
      </c>
      <c r="S48" s="57">
        <f t="shared" ref="S48" si="4">+F48/(I48+L48)</f>
        <v>60.295495755156473</v>
      </c>
      <c r="T48" s="57">
        <f t="shared" ref="T48" si="5">+G48/(J48+M48)</f>
        <v>46.865106846975145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4521.5649776785867</v>
      </c>
      <c r="F49" s="55">
        <v>7808.1605796137701</v>
      </c>
      <c r="G49" s="56">
        <v>12329.725557292357</v>
      </c>
      <c r="H49" s="55">
        <v>0</v>
      </c>
      <c r="I49" s="55">
        <v>0</v>
      </c>
      <c r="J49" s="56">
        <v>0</v>
      </c>
      <c r="K49" s="55">
        <v>140</v>
      </c>
      <c r="L49" s="55">
        <v>139</v>
      </c>
      <c r="M49" s="56">
        <v>279</v>
      </c>
      <c r="N49" s="32">
        <v>0.1302294060391298</v>
      </c>
      <c r="O49" s="32">
        <v>0.22650732709485294</v>
      </c>
      <c r="P49" s="33">
        <v>0.17819582548983057</v>
      </c>
      <c r="Q49" s="41"/>
      <c r="R49" s="57">
        <f t="shared" si="0"/>
        <v>32.296892697704187</v>
      </c>
      <c r="S49" s="57">
        <f t="shared" si="1"/>
        <v>56.173817119523527</v>
      </c>
      <c r="T49" s="57">
        <f t="shared" si="2"/>
        <v>44.192564721477979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4357.4155544715013</v>
      </c>
      <c r="F50" s="55">
        <v>7914.0131261265888</v>
      </c>
      <c r="G50" s="56">
        <v>12271.42868059809</v>
      </c>
      <c r="H50" s="55">
        <v>0</v>
      </c>
      <c r="I50" s="55">
        <v>0</v>
      </c>
      <c r="J50" s="56">
        <v>0</v>
      </c>
      <c r="K50" s="55">
        <v>136</v>
      </c>
      <c r="L50" s="55">
        <v>139</v>
      </c>
      <c r="M50" s="56">
        <v>275</v>
      </c>
      <c r="N50" s="32">
        <v>0.12919282360268919</v>
      </c>
      <c r="O50" s="32">
        <v>0.22957800899647798</v>
      </c>
      <c r="P50" s="33">
        <v>0.17993297185627699</v>
      </c>
      <c r="Q50" s="41"/>
      <c r="R50" s="57">
        <f t="shared" si="0"/>
        <v>32.039820253466921</v>
      </c>
      <c r="S50" s="57">
        <f t="shared" si="1"/>
        <v>56.935346231126537</v>
      </c>
      <c r="T50" s="57">
        <f t="shared" si="2"/>
        <v>44.623377020356692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4302.0032889608065</v>
      </c>
      <c r="F51" s="55">
        <v>7408.4853343784889</v>
      </c>
      <c r="G51" s="56">
        <v>11710.488623339295</v>
      </c>
      <c r="H51" s="55">
        <v>0</v>
      </c>
      <c r="I51" s="55">
        <v>0</v>
      </c>
      <c r="J51" s="56">
        <v>0</v>
      </c>
      <c r="K51" s="55">
        <v>140</v>
      </c>
      <c r="L51" s="55">
        <v>139</v>
      </c>
      <c r="M51" s="56">
        <v>279</v>
      </c>
      <c r="N51" s="32">
        <v>0.12390562468205088</v>
      </c>
      <c r="O51" s="32">
        <v>0.21491312759278514</v>
      </c>
      <c r="P51" s="33">
        <v>0.16924628025406543</v>
      </c>
      <c r="Q51" s="41"/>
      <c r="R51" s="57">
        <f t="shared" si="0"/>
        <v>30.728594921148616</v>
      </c>
      <c r="S51" s="57">
        <f t="shared" si="1"/>
        <v>53.298455643010712</v>
      </c>
      <c r="T51" s="57">
        <f t="shared" si="2"/>
        <v>41.973077503008227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4323.9292594216631</v>
      </c>
      <c r="F52" s="55">
        <v>7334.1006696326358</v>
      </c>
      <c r="G52" s="56">
        <v>11658.029929054299</v>
      </c>
      <c r="H52" s="55">
        <v>0</v>
      </c>
      <c r="I52" s="55">
        <v>0</v>
      </c>
      <c r="J52" s="56">
        <v>0</v>
      </c>
      <c r="K52" s="55">
        <v>152</v>
      </c>
      <c r="L52" s="55">
        <v>139</v>
      </c>
      <c r="M52" s="56">
        <v>291</v>
      </c>
      <c r="N52" s="32">
        <v>0.114705254123028</v>
      </c>
      <c r="O52" s="32">
        <v>0.21275529907265711</v>
      </c>
      <c r="P52" s="33">
        <v>0.16154015531889895</v>
      </c>
      <c r="Q52" s="41"/>
      <c r="R52" s="57">
        <f t="shared" si="0"/>
        <v>28.446903022510941</v>
      </c>
      <c r="S52" s="57">
        <f t="shared" si="1"/>
        <v>52.763314170018965</v>
      </c>
      <c r="T52" s="57">
        <f t="shared" si="2"/>
        <v>40.061958519086936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4347.8061529538909</v>
      </c>
      <c r="F53" s="55">
        <v>7210.2895818407969</v>
      </c>
      <c r="G53" s="56">
        <v>11558.095734794688</v>
      </c>
      <c r="H53" s="55">
        <v>0</v>
      </c>
      <c r="I53" s="55">
        <v>0</v>
      </c>
      <c r="J53" s="56">
        <v>0</v>
      </c>
      <c r="K53" s="55">
        <v>156</v>
      </c>
      <c r="L53" s="55">
        <v>120</v>
      </c>
      <c r="M53" s="56">
        <v>276</v>
      </c>
      <c r="N53" s="32">
        <v>0.11238125912308444</v>
      </c>
      <c r="O53" s="32">
        <v>0.24228123594895151</v>
      </c>
      <c r="P53" s="33">
        <v>0.16885950991693968</v>
      </c>
      <c r="Q53" s="41"/>
      <c r="R53" s="57">
        <f t="shared" si="0"/>
        <v>27.870552262524942</v>
      </c>
      <c r="S53" s="57">
        <f t="shared" si="1"/>
        <v>60.085746515339977</v>
      </c>
      <c r="T53" s="57">
        <f t="shared" si="2"/>
        <v>41.877158459401045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4110.9490365961892</v>
      </c>
      <c r="F54" s="55">
        <v>7103.0776794864887</v>
      </c>
      <c r="G54" s="56">
        <v>11214.026716082677</v>
      </c>
      <c r="H54" s="55">
        <v>0</v>
      </c>
      <c r="I54" s="55">
        <v>0</v>
      </c>
      <c r="J54" s="56">
        <v>0</v>
      </c>
      <c r="K54" s="55">
        <v>158</v>
      </c>
      <c r="L54" s="55">
        <v>120</v>
      </c>
      <c r="M54" s="56">
        <v>278</v>
      </c>
      <c r="N54" s="32">
        <v>0.10491397092170757</v>
      </c>
      <c r="O54" s="32">
        <v>0.23867868546661589</v>
      </c>
      <c r="P54" s="33">
        <v>0.16265413547346655</v>
      </c>
      <c r="Q54" s="41"/>
      <c r="R54" s="57">
        <f t="shared" si="0"/>
        <v>26.018664788583475</v>
      </c>
      <c r="S54" s="57">
        <f t="shared" si="1"/>
        <v>59.192313995720738</v>
      </c>
      <c r="T54" s="57">
        <f>+G54/(J54+M54)</f>
        <v>40.338225597419701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2342.3660789283235</v>
      </c>
      <c r="F55" s="55">
        <v>5289.4750012934064</v>
      </c>
      <c r="G55" s="56">
        <v>7631.8410802217295</v>
      </c>
      <c r="H55" s="55">
        <v>0</v>
      </c>
      <c r="I55" s="55">
        <v>0</v>
      </c>
      <c r="J55" s="56">
        <v>0</v>
      </c>
      <c r="K55" s="55">
        <v>147</v>
      </c>
      <c r="L55" s="55">
        <v>120</v>
      </c>
      <c r="M55" s="56">
        <v>267</v>
      </c>
      <c r="N55" s="32">
        <v>6.4251867427263645E-2</v>
      </c>
      <c r="O55" s="32">
        <v>0.17773773525851499</v>
      </c>
      <c r="P55" s="33">
        <v>0.11525675184580357</v>
      </c>
      <c r="Q55" s="41"/>
      <c r="R55" s="57">
        <f t="shared" si="0"/>
        <v>15.934463121961384</v>
      </c>
      <c r="S55" s="57">
        <f t="shared" si="1"/>
        <v>44.078958344111719</v>
      </c>
      <c r="T55" s="57">
        <f>+G55/(J55+M55)</f>
        <v>28.583674457759287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1986.4495176941202</v>
      </c>
      <c r="F56" s="55">
        <v>5141.4794710409469</v>
      </c>
      <c r="G56" s="56">
        <v>7127.9289887350669</v>
      </c>
      <c r="H56" s="55">
        <v>0</v>
      </c>
      <c r="I56" s="55">
        <v>0</v>
      </c>
      <c r="J56" s="56">
        <v>0</v>
      </c>
      <c r="K56" s="55">
        <v>155</v>
      </c>
      <c r="L56" s="55">
        <v>120</v>
      </c>
      <c r="M56" s="56">
        <v>275</v>
      </c>
      <c r="N56" s="32">
        <v>5.1676626370814785E-2</v>
      </c>
      <c r="O56" s="32">
        <v>0.17276476717207484</v>
      </c>
      <c r="P56" s="33">
        <v>0.10451508781136462</v>
      </c>
      <c r="Q56" s="41"/>
      <c r="R56" s="57">
        <f t="shared" si="0"/>
        <v>12.815803339962066</v>
      </c>
      <c r="S56" s="57">
        <f t="shared" si="1"/>
        <v>42.845662258674558</v>
      </c>
      <c r="T56" s="57">
        <f>+G56/(J56+M56)</f>
        <v>25.919741777218427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1694.8152216742189</v>
      </c>
      <c r="F57" s="55">
        <v>3903.6175667001471</v>
      </c>
      <c r="G57" s="56">
        <v>5598.4327883743663</v>
      </c>
      <c r="H57" s="55">
        <v>0</v>
      </c>
      <c r="I57" s="55">
        <v>0</v>
      </c>
      <c r="J57" s="56">
        <v>0</v>
      </c>
      <c r="K57" s="55">
        <v>161</v>
      </c>
      <c r="L57" s="55">
        <v>120</v>
      </c>
      <c r="M57" s="56">
        <v>281</v>
      </c>
      <c r="N57" s="32">
        <v>4.2446784754413415E-2</v>
      </c>
      <c r="O57" s="32">
        <v>0.13116994511761246</v>
      </c>
      <c r="P57" s="33">
        <v>8.0335678859694157E-2</v>
      </c>
      <c r="Q57" s="41"/>
      <c r="R57" s="57">
        <f t="shared" si="0"/>
        <v>10.526802619094527</v>
      </c>
      <c r="S57" s="57">
        <f t="shared" si="1"/>
        <v>32.530146389167889</v>
      </c>
      <c r="T57" s="57">
        <f t="shared" si="2"/>
        <v>19.923248357204152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1634.2380574982199</v>
      </c>
      <c r="F58" s="60">
        <v>3676.9999999942315</v>
      </c>
      <c r="G58" s="61">
        <v>5311.2380574924518</v>
      </c>
      <c r="H58" s="55">
        <v>0</v>
      </c>
      <c r="I58" s="55">
        <v>0</v>
      </c>
      <c r="J58" s="56">
        <v>0</v>
      </c>
      <c r="K58" s="55">
        <v>159</v>
      </c>
      <c r="L58" s="55">
        <v>120</v>
      </c>
      <c r="M58" s="56">
        <v>279</v>
      </c>
      <c r="N58" s="34">
        <v>4.1444462809348243E-2</v>
      </c>
      <c r="O58" s="34">
        <v>0.12355510752668789</v>
      </c>
      <c r="P58" s="35">
        <v>7.6760869139386803E-2</v>
      </c>
      <c r="Q58" s="41"/>
      <c r="R58" s="57">
        <f t="shared" si="0"/>
        <v>10.278226776718364</v>
      </c>
      <c r="S58" s="57">
        <f t="shared" si="1"/>
        <v>30.641666666618598</v>
      </c>
      <c r="T58" s="57">
        <f t="shared" si="2"/>
        <v>19.036695546567927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6817.1368550918414</v>
      </c>
      <c r="F59" s="55">
        <v>11125.666057666345</v>
      </c>
      <c r="G59" s="56">
        <v>17942.802912758187</v>
      </c>
      <c r="H59" s="65">
        <v>25</v>
      </c>
      <c r="I59" s="63">
        <v>112</v>
      </c>
      <c r="J59" s="64">
        <v>137</v>
      </c>
      <c r="K59" s="65">
        <v>161</v>
      </c>
      <c r="L59" s="63">
        <v>80</v>
      </c>
      <c r="M59" s="64">
        <v>241</v>
      </c>
      <c r="N59" s="30">
        <v>0.15039571247555245</v>
      </c>
      <c r="O59" s="30">
        <v>0.25267228510325096</v>
      </c>
      <c r="P59" s="31">
        <v>0.20079233340150165</v>
      </c>
      <c r="Q59" s="41"/>
      <c r="R59" s="57">
        <f t="shared" si="0"/>
        <v>36.651273414472264</v>
      </c>
      <c r="S59" s="57">
        <f t="shared" si="1"/>
        <v>57.946177383678879</v>
      </c>
      <c r="T59" s="57">
        <f>+G59/(J59+M59)</f>
        <v>47.467732573434354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6662.3407688569596</v>
      </c>
      <c r="F60" s="55">
        <v>10855.833164392709</v>
      </c>
      <c r="G60" s="56">
        <v>17518.173933249669</v>
      </c>
      <c r="H60" s="54">
        <v>25</v>
      </c>
      <c r="I60" s="55">
        <v>111</v>
      </c>
      <c r="J60" s="56">
        <v>136</v>
      </c>
      <c r="K60" s="54">
        <v>163</v>
      </c>
      <c r="L60" s="55">
        <v>80</v>
      </c>
      <c r="M60" s="56">
        <v>243</v>
      </c>
      <c r="N60" s="32">
        <v>0.1453897688734497</v>
      </c>
      <c r="O60" s="32">
        <v>0.2477595664687034</v>
      </c>
      <c r="P60" s="33">
        <v>0.19542808939368217</v>
      </c>
      <c r="Q60" s="41"/>
      <c r="R60" s="57">
        <f t="shared" si="0"/>
        <v>35.437982813068935</v>
      </c>
      <c r="S60" s="57">
        <f t="shared" si="1"/>
        <v>56.836822850223605</v>
      </c>
      <c r="T60" s="57">
        <f t="shared" si="2"/>
        <v>46.222094810685142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6515.4396865995832</v>
      </c>
      <c r="F61" s="55">
        <v>10187.04445873704</v>
      </c>
      <c r="G61" s="56">
        <v>16702.484145336624</v>
      </c>
      <c r="H61" s="54">
        <v>25</v>
      </c>
      <c r="I61" s="55">
        <v>111</v>
      </c>
      <c r="J61" s="56">
        <v>136</v>
      </c>
      <c r="K61" s="54">
        <v>163</v>
      </c>
      <c r="L61" s="55">
        <v>80</v>
      </c>
      <c r="M61" s="56">
        <v>243</v>
      </c>
      <c r="N61" s="32">
        <v>0.14218400154066826</v>
      </c>
      <c r="O61" s="32">
        <v>0.23249599367210699</v>
      </c>
      <c r="P61" s="33">
        <v>0.18632847105462544</v>
      </c>
      <c r="Q61" s="41"/>
      <c r="R61" s="57">
        <f t="shared" si="0"/>
        <v>34.65659407765736</v>
      </c>
      <c r="S61" s="57">
        <f t="shared" si="1"/>
        <v>53.335311302288169</v>
      </c>
      <c r="T61" s="57">
        <f t="shared" si="2"/>
        <v>44.069879011442282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6459.3552826651903</v>
      </c>
      <c r="F62" s="55">
        <v>9714.0056592467936</v>
      </c>
      <c r="G62" s="56">
        <v>16173.360941911984</v>
      </c>
      <c r="H62" s="54">
        <v>31</v>
      </c>
      <c r="I62" s="55">
        <v>111</v>
      </c>
      <c r="J62" s="56">
        <v>142</v>
      </c>
      <c r="K62" s="54">
        <v>163</v>
      </c>
      <c r="L62" s="55">
        <v>80</v>
      </c>
      <c r="M62" s="56">
        <v>243</v>
      </c>
      <c r="N62" s="32">
        <v>0.13708309173737671</v>
      </c>
      <c r="O62" s="32">
        <v>0.22169996483583151</v>
      </c>
      <c r="P62" s="33">
        <v>0.17785432548068955</v>
      </c>
      <c r="Q62" s="41"/>
      <c r="R62" s="57">
        <f t="shared" si="0"/>
        <v>33.295645786933967</v>
      </c>
      <c r="S62" s="57">
        <f t="shared" si="1"/>
        <v>50.85866837301986</v>
      </c>
      <c r="T62" s="57">
        <f t="shared" si="2"/>
        <v>42.008729719251903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6374.6720646969043</v>
      </c>
      <c r="F63" s="55">
        <v>9135.4544684402554</v>
      </c>
      <c r="G63" s="56">
        <v>15510.12653313716</v>
      </c>
      <c r="H63" s="54">
        <v>31</v>
      </c>
      <c r="I63" s="55">
        <v>111</v>
      </c>
      <c r="J63" s="56">
        <v>142</v>
      </c>
      <c r="K63" s="54">
        <v>163</v>
      </c>
      <c r="L63" s="55">
        <v>80</v>
      </c>
      <c r="M63" s="56">
        <v>243</v>
      </c>
      <c r="N63" s="32">
        <v>0.13528590969220936</v>
      </c>
      <c r="O63" s="32">
        <v>0.20849585695728171</v>
      </c>
      <c r="P63" s="33">
        <v>0.1705609058363812</v>
      </c>
      <c r="Q63" s="41"/>
      <c r="R63" s="57">
        <f t="shared" si="0"/>
        <v>32.859134354107752</v>
      </c>
      <c r="S63" s="57">
        <f t="shared" si="1"/>
        <v>47.829604546807623</v>
      </c>
      <c r="T63" s="57">
        <f t="shared" si="2"/>
        <v>40.286042943213403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6477.8945615942948</v>
      </c>
      <c r="F64" s="55">
        <v>8375.8934201610191</v>
      </c>
      <c r="G64" s="56">
        <v>14853.787981755315</v>
      </c>
      <c r="H64" s="54">
        <v>40</v>
      </c>
      <c r="I64" s="55">
        <v>75</v>
      </c>
      <c r="J64" s="56">
        <v>115</v>
      </c>
      <c r="K64" s="54">
        <v>163</v>
      </c>
      <c r="L64" s="55">
        <v>117</v>
      </c>
      <c r="M64" s="56">
        <v>280</v>
      </c>
      <c r="N64" s="3">
        <v>0.13202948315657703</v>
      </c>
      <c r="O64" s="3">
        <v>0.18524180423215275</v>
      </c>
      <c r="P64" s="4">
        <v>0.15754972403219469</v>
      </c>
      <c r="Q64" s="41"/>
      <c r="R64" s="57">
        <f t="shared" si="0"/>
        <v>31.910810648247757</v>
      </c>
      <c r="S64" s="57">
        <f t="shared" si="1"/>
        <v>43.624444896671974</v>
      </c>
      <c r="T64" s="57">
        <f t="shared" si="2"/>
        <v>37.604526536089402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6023.5988514171404</v>
      </c>
      <c r="F65" s="55">
        <v>6821.8956281342307</v>
      </c>
      <c r="G65" s="56">
        <v>12845.494479551371</v>
      </c>
      <c r="H65" s="54">
        <v>37</v>
      </c>
      <c r="I65" s="55">
        <v>73</v>
      </c>
      <c r="J65" s="56">
        <v>110</v>
      </c>
      <c r="K65" s="54">
        <v>163</v>
      </c>
      <c r="L65" s="55">
        <v>117</v>
      </c>
      <c r="M65" s="56">
        <v>280</v>
      </c>
      <c r="N65" s="3">
        <v>0.12441339332900571</v>
      </c>
      <c r="O65" s="3">
        <v>0.15232885914912092</v>
      </c>
      <c r="P65" s="4">
        <v>0.1378271939866027</v>
      </c>
      <c r="Q65" s="41"/>
      <c r="R65" s="57">
        <f t="shared" si="0"/>
        <v>30.117994257085702</v>
      </c>
      <c r="S65" s="57">
        <f t="shared" si="1"/>
        <v>35.904713832285424</v>
      </c>
      <c r="T65" s="57">
        <f t="shared" si="2"/>
        <v>32.937165332183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3491.4313096127253</v>
      </c>
      <c r="F66" s="55">
        <v>2789.0459707465434</v>
      </c>
      <c r="G66" s="56">
        <v>6280.4772803592687</v>
      </c>
      <c r="H66" s="54">
        <v>8</v>
      </c>
      <c r="I66" s="55">
        <v>40</v>
      </c>
      <c r="J66" s="56">
        <v>48</v>
      </c>
      <c r="K66" s="54">
        <v>98</v>
      </c>
      <c r="L66" s="55">
        <v>60</v>
      </c>
      <c r="M66" s="56">
        <v>158</v>
      </c>
      <c r="N66" s="3">
        <v>0.13412074791075312</v>
      </c>
      <c r="O66" s="3">
        <v>0.11858188651133263</v>
      </c>
      <c r="P66" s="4">
        <v>0.12674518244186447</v>
      </c>
      <c r="Q66" s="41"/>
      <c r="R66" s="57">
        <f t="shared" si="0"/>
        <v>32.938031222761559</v>
      </c>
      <c r="S66" s="57">
        <f t="shared" si="1"/>
        <v>27.890459707465435</v>
      </c>
      <c r="T66" s="57">
        <f t="shared" si="2"/>
        <v>30.487753788151789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3160.0740885898554</v>
      </c>
      <c r="F67" s="55">
        <v>2650.3784277850918</v>
      </c>
      <c r="G67" s="56">
        <v>5810.4525163749477</v>
      </c>
      <c r="H67" s="54">
        <v>16</v>
      </c>
      <c r="I67" s="55">
        <v>40</v>
      </c>
      <c r="J67" s="56">
        <v>56</v>
      </c>
      <c r="K67" s="54">
        <v>92</v>
      </c>
      <c r="L67" s="55">
        <v>60</v>
      </c>
      <c r="M67" s="56">
        <v>152</v>
      </c>
      <c r="N67" s="3">
        <v>0.12028296622220826</v>
      </c>
      <c r="O67" s="3">
        <v>0.11268615764392398</v>
      </c>
      <c r="P67" s="4">
        <v>0.11669449944519095</v>
      </c>
      <c r="Q67" s="41"/>
      <c r="R67" s="57">
        <f t="shared" si="0"/>
        <v>29.259945264720884</v>
      </c>
      <c r="S67" s="57">
        <f t="shared" si="1"/>
        <v>26.503784277850919</v>
      </c>
      <c r="T67" s="57">
        <f t="shared" si="2"/>
        <v>27.934867867187247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3043.7886090349039</v>
      </c>
      <c r="F68" s="55">
        <v>2553.254348051109</v>
      </c>
      <c r="G68" s="56">
        <v>5597.0429570860124</v>
      </c>
      <c r="H68" s="54">
        <v>40</v>
      </c>
      <c r="I68" s="55">
        <v>40</v>
      </c>
      <c r="J68" s="56">
        <v>80</v>
      </c>
      <c r="K68" s="54">
        <v>76</v>
      </c>
      <c r="L68" s="55">
        <v>39</v>
      </c>
      <c r="M68" s="56">
        <v>115</v>
      </c>
      <c r="N68" s="3">
        <v>0.11073154136477387</v>
      </c>
      <c r="O68" s="3">
        <v>0.13943066557727768</v>
      </c>
      <c r="P68" s="4">
        <v>0.12220617810231468</v>
      </c>
      <c r="Q68" s="41"/>
      <c r="R68" s="57">
        <f t="shared" si="0"/>
        <v>26.239556974438827</v>
      </c>
      <c r="S68" s="57">
        <f t="shared" si="1"/>
        <v>32.31967529178619</v>
      </c>
      <c r="T68" s="57">
        <f t="shared" si="2"/>
        <v>28.702784395312886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2626.0314980526114</v>
      </c>
      <c r="F69" s="60">
        <v>1394.0000000041853</v>
      </c>
      <c r="G69" s="61">
        <v>4020.0314980567964</v>
      </c>
      <c r="H69" s="66">
        <v>40</v>
      </c>
      <c r="I69" s="60">
        <v>40</v>
      </c>
      <c r="J69" s="61">
        <v>80</v>
      </c>
      <c r="K69" s="66">
        <v>66</v>
      </c>
      <c r="L69" s="60">
        <v>40</v>
      </c>
      <c r="M69" s="61">
        <v>106</v>
      </c>
      <c r="N69" s="6">
        <v>0.10500765747171351</v>
      </c>
      <c r="O69" s="6">
        <v>7.5107758620915149E-2</v>
      </c>
      <c r="P69" s="7">
        <v>9.2270278600275354E-2</v>
      </c>
      <c r="Q69" s="41"/>
      <c r="R69" s="57">
        <f t="shared" si="0"/>
        <v>24.773882057100106</v>
      </c>
      <c r="S69" s="57">
        <f t="shared" si="1"/>
        <v>17.425000000052314</v>
      </c>
      <c r="T69" s="57">
        <f t="shared" si="2"/>
        <v>21.613072570197829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18645.999999904787</v>
      </c>
      <c r="F70" s="55">
        <v>5126.420273372165</v>
      </c>
      <c r="G70" s="64">
        <v>23772.420273276952</v>
      </c>
      <c r="H70" s="65">
        <v>422</v>
      </c>
      <c r="I70" s="63">
        <v>420</v>
      </c>
      <c r="J70" s="64">
        <v>842</v>
      </c>
      <c r="K70" s="65">
        <v>0</v>
      </c>
      <c r="L70" s="63">
        <v>0</v>
      </c>
      <c r="M70" s="64">
        <v>0</v>
      </c>
      <c r="N70" s="15">
        <v>0.2045594172360978</v>
      </c>
      <c r="O70" s="15">
        <v>5.6508159979851903E-2</v>
      </c>
      <c r="P70" s="16">
        <v>0.13070962145507253</v>
      </c>
      <c r="Q70" s="41"/>
      <c r="R70" s="57">
        <f t="shared" si="0"/>
        <v>44.184834122997124</v>
      </c>
      <c r="S70" s="57">
        <f t="shared" si="1"/>
        <v>12.205762555648011</v>
      </c>
      <c r="T70" s="57">
        <f t="shared" si="2"/>
        <v>28.233278234295668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25941.225055888983</v>
      </c>
      <c r="F71" s="55">
        <v>7803.1013419468454</v>
      </c>
      <c r="G71" s="56">
        <v>33744.32639783583</v>
      </c>
      <c r="H71" s="54">
        <v>422</v>
      </c>
      <c r="I71" s="55">
        <v>420</v>
      </c>
      <c r="J71" s="56">
        <v>842</v>
      </c>
      <c r="K71" s="54">
        <v>0</v>
      </c>
      <c r="L71" s="55">
        <v>0</v>
      </c>
      <c r="M71" s="56">
        <v>0</v>
      </c>
      <c r="N71" s="3">
        <v>0.28459304300387245</v>
      </c>
      <c r="O71" s="3">
        <v>8.601302184685676E-2</v>
      </c>
      <c r="P71" s="4">
        <v>0.18553887568089553</v>
      </c>
      <c r="Q71" s="41"/>
      <c r="R71" s="57">
        <f t="shared" ref="R71:R85" si="6">+E71/(H71+K71)</f>
        <v>61.472097288836451</v>
      </c>
      <c r="S71" s="57">
        <f t="shared" ref="S71:S85" si="7">+F71/(I71+L71)</f>
        <v>18.578812718921061</v>
      </c>
      <c r="T71" s="57">
        <f t="shared" ref="T71:T85" si="8">+G71/(J71+M71)</f>
        <v>40.076397147073429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36364.385352201694</v>
      </c>
      <c r="F72" s="55">
        <v>13862.450619067269</v>
      </c>
      <c r="G72" s="56">
        <v>50226.835971268963</v>
      </c>
      <c r="H72" s="54">
        <v>388</v>
      </c>
      <c r="I72" s="55">
        <v>422</v>
      </c>
      <c r="J72" s="56">
        <v>810</v>
      </c>
      <c r="K72" s="54">
        <v>0</v>
      </c>
      <c r="L72" s="55">
        <v>0</v>
      </c>
      <c r="M72" s="56">
        <v>0</v>
      </c>
      <c r="N72" s="3">
        <v>0.43390112342737797</v>
      </c>
      <c r="O72" s="3">
        <v>0.15208059745334462</v>
      </c>
      <c r="P72" s="4">
        <v>0.28707610866065936</v>
      </c>
      <c r="Q72" s="41"/>
      <c r="R72" s="57">
        <f t="shared" si="6"/>
        <v>93.722642660313639</v>
      </c>
      <c r="S72" s="57">
        <f t="shared" si="7"/>
        <v>32.849409049922436</v>
      </c>
      <c r="T72" s="57">
        <f t="shared" si="8"/>
        <v>62.008439470702427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42589.324315228565</v>
      </c>
      <c r="F73" s="55">
        <v>16272.693161600568</v>
      </c>
      <c r="G73" s="56">
        <v>58862.017476829133</v>
      </c>
      <c r="H73" s="54">
        <v>414</v>
      </c>
      <c r="I73" s="55">
        <v>426</v>
      </c>
      <c r="J73" s="56">
        <v>840</v>
      </c>
      <c r="K73" s="54">
        <v>0</v>
      </c>
      <c r="L73" s="55">
        <v>0</v>
      </c>
      <c r="M73" s="56">
        <v>0</v>
      </c>
      <c r="N73" s="3">
        <v>0.47626279651132319</v>
      </c>
      <c r="O73" s="3">
        <v>0.17684634369675456</v>
      </c>
      <c r="P73" s="4">
        <v>0.32441588115536341</v>
      </c>
      <c r="Q73" s="41"/>
      <c r="R73" s="57">
        <f t="shared" si="6"/>
        <v>102.87276404644581</v>
      </c>
      <c r="S73" s="57">
        <f t="shared" si="7"/>
        <v>38.198810238498986</v>
      </c>
      <c r="T73" s="57">
        <f t="shared" si="8"/>
        <v>70.07383032955849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52149.207718397374</v>
      </c>
      <c r="F74" s="55">
        <v>16615.773511843759</v>
      </c>
      <c r="G74" s="56">
        <v>68764.98123024113</v>
      </c>
      <c r="H74" s="54">
        <v>418</v>
      </c>
      <c r="I74" s="55">
        <v>430</v>
      </c>
      <c r="J74" s="56">
        <v>848</v>
      </c>
      <c r="K74" s="54">
        <v>0</v>
      </c>
      <c r="L74" s="55">
        <v>0</v>
      </c>
      <c r="M74" s="56">
        <v>0</v>
      </c>
      <c r="N74" s="3">
        <v>0.57758736175790115</v>
      </c>
      <c r="O74" s="3">
        <v>0.17889506365034194</v>
      </c>
      <c r="P74" s="4">
        <v>0.37542027663260574</v>
      </c>
      <c r="Q74" s="41"/>
      <c r="R74" s="57">
        <f t="shared" si="6"/>
        <v>124.75887013970663</v>
      </c>
      <c r="S74" s="57">
        <f t="shared" si="7"/>
        <v>38.641333748473862</v>
      </c>
      <c r="T74" s="57">
        <f t="shared" si="8"/>
        <v>81.090779752642845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52993.051687749285</v>
      </c>
      <c r="F75" s="55">
        <v>18135.991129013222</v>
      </c>
      <c r="G75" s="56">
        <v>71129.042816762507</v>
      </c>
      <c r="H75" s="54">
        <v>424</v>
      </c>
      <c r="I75" s="55">
        <v>426</v>
      </c>
      <c r="J75" s="56">
        <v>850</v>
      </c>
      <c r="K75" s="54">
        <v>0</v>
      </c>
      <c r="L75" s="55">
        <v>0</v>
      </c>
      <c r="M75" s="56">
        <v>0</v>
      </c>
      <c r="N75" s="3">
        <v>0.57862783551438335</v>
      </c>
      <c r="O75" s="3">
        <v>0.197096060783051</v>
      </c>
      <c r="P75" s="4">
        <v>0.38741308723726858</v>
      </c>
      <c r="Q75" s="41"/>
      <c r="R75" s="57">
        <f t="shared" si="6"/>
        <v>124.98361247110681</v>
      </c>
      <c r="S75" s="57">
        <f t="shared" si="7"/>
        <v>42.572749129139019</v>
      </c>
      <c r="T75" s="57">
        <f t="shared" si="8"/>
        <v>83.681226843250002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57111.43013810792</v>
      </c>
      <c r="F76" s="55">
        <v>28201.815025038828</v>
      </c>
      <c r="G76" s="56">
        <v>85313.245163146756</v>
      </c>
      <c r="H76" s="54">
        <v>422</v>
      </c>
      <c r="I76" s="55">
        <v>442</v>
      </c>
      <c r="J76" s="56">
        <v>864</v>
      </c>
      <c r="K76" s="54">
        <v>0</v>
      </c>
      <c r="L76" s="55">
        <v>0</v>
      </c>
      <c r="M76" s="56">
        <v>0</v>
      </c>
      <c r="N76" s="3">
        <v>0.62655158568224412</v>
      </c>
      <c r="O76" s="3">
        <v>0.29539357115215797</v>
      </c>
      <c r="P76" s="4">
        <v>0.45713973102680661</v>
      </c>
      <c r="Q76" s="41"/>
      <c r="R76" s="57">
        <f t="shared" si="6"/>
        <v>135.33514250736474</v>
      </c>
      <c r="S76" s="57">
        <f t="shared" si="7"/>
        <v>63.805011368866126</v>
      </c>
      <c r="T76" s="57">
        <f t="shared" si="8"/>
        <v>98.742181901790232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55043.435622208402</v>
      </c>
      <c r="F77" s="55">
        <v>33068.728035414075</v>
      </c>
      <c r="G77" s="56">
        <v>88112.16365762247</v>
      </c>
      <c r="H77" s="54">
        <v>420</v>
      </c>
      <c r="I77" s="55">
        <v>428</v>
      </c>
      <c r="J77" s="56">
        <v>848</v>
      </c>
      <c r="K77" s="54">
        <v>0</v>
      </c>
      <c r="L77" s="55">
        <v>0</v>
      </c>
      <c r="M77" s="56">
        <v>0</v>
      </c>
      <c r="N77" s="3">
        <v>0.60673981065044535</v>
      </c>
      <c r="O77" s="3">
        <v>0.35770084842737621</v>
      </c>
      <c r="P77" s="4">
        <v>0.48104561745295288</v>
      </c>
      <c r="Q77" s="41"/>
      <c r="R77" s="57">
        <f t="shared" si="6"/>
        <v>131.05579910049619</v>
      </c>
      <c r="S77" s="57">
        <f t="shared" si="7"/>
        <v>77.263383260313262</v>
      </c>
      <c r="T77" s="57">
        <f t="shared" si="8"/>
        <v>103.90585336983781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46107.597623225469</v>
      </c>
      <c r="F78" s="55">
        <v>28549.102599133228</v>
      </c>
      <c r="G78" s="56">
        <v>74656.70022235869</v>
      </c>
      <c r="H78" s="54">
        <v>432</v>
      </c>
      <c r="I78" s="55">
        <v>416</v>
      </c>
      <c r="J78" s="56">
        <v>848</v>
      </c>
      <c r="K78" s="54">
        <v>0</v>
      </c>
      <c r="L78" s="55">
        <v>0</v>
      </c>
      <c r="M78" s="56">
        <v>0</v>
      </c>
      <c r="N78" s="3">
        <v>0.49412291691556787</v>
      </c>
      <c r="O78" s="3">
        <v>0.31772060406798908</v>
      </c>
      <c r="P78" s="4">
        <v>0.40758593325449144</v>
      </c>
      <c r="Q78" s="41"/>
      <c r="R78" s="57">
        <f t="shared" si="6"/>
        <v>106.73055005376266</v>
      </c>
      <c r="S78" s="57">
        <f t="shared" si="7"/>
        <v>68.627650478685638</v>
      </c>
      <c r="T78" s="57">
        <f t="shared" si="8"/>
        <v>88.038561582970146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44205.466638343096</v>
      </c>
      <c r="F79" s="55">
        <v>27454.565978867104</v>
      </c>
      <c r="G79" s="56">
        <v>71660.032617210207</v>
      </c>
      <c r="H79" s="54">
        <v>426</v>
      </c>
      <c r="I79" s="55">
        <v>418</v>
      </c>
      <c r="J79" s="56">
        <v>844</v>
      </c>
      <c r="K79" s="54">
        <v>0</v>
      </c>
      <c r="L79" s="55">
        <v>0</v>
      </c>
      <c r="M79" s="56">
        <v>0</v>
      </c>
      <c r="N79" s="3">
        <v>0.48041065291191853</v>
      </c>
      <c r="O79" s="3">
        <v>0.30407768450809747</v>
      </c>
      <c r="P79" s="4">
        <v>0.39307986998206407</v>
      </c>
      <c r="Q79" s="41"/>
      <c r="R79" s="57">
        <f t="shared" si="6"/>
        <v>103.76870102897441</v>
      </c>
      <c r="S79" s="57">
        <f t="shared" si="7"/>
        <v>65.680779853749058</v>
      </c>
      <c r="T79" s="57">
        <f t="shared" si="8"/>
        <v>84.905251916125835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39400.111115051644</v>
      </c>
      <c r="F80" s="55">
        <v>22025.259994501699</v>
      </c>
      <c r="G80" s="56">
        <v>61425.371109553344</v>
      </c>
      <c r="H80" s="54">
        <v>430</v>
      </c>
      <c r="I80" s="55">
        <v>416</v>
      </c>
      <c r="J80" s="56">
        <v>846</v>
      </c>
      <c r="K80" s="54">
        <v>0</v>
      </c>
      <c r="L80" s="55">
        <v>0</v>
      </c>
      <c r="M80" s="56">
        <v>0</v>
      </c>
      <c r="N80" s="3">
        <v>0.42420446936963441</v>
      </c>
      <c r="O80" s="3">
        <v>0.24511729872798366</v>
      </c>
      <c r="P80" s="4">
        <v>0.33614269278934278</v>
      </c>
      <c r="Q80" s="41"/>
      <c r="R80" s="57">
        <f t="shared" si="6"/>
        <v>91.628165383841036</v>
      </c>
      <c r="S80" s="57">
        <f t="shared" si="7"/>
        <v>52.945336525244471</v>
      </c>
      <c r="T80" s="57">
        <f t="shared" si="8"/>
        <v>72.606821642498048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37536.873072276059</v>
      </c>
      <c r="F81" s="55">
        <v>17434.244908511995</v>
      </c>
      <c r="G81" s="56">
        <v>54971.117980788054</v>
      </c>
      <c r="H81" s="54">
        <v>430</v>
      </c>
      <c r="I81" s="55">
        <v>418</v>
      </c>
      <c r="J81" s="56">
        <v>848</v>
      </c>
      <c r="K81" s="54">
        <v>0</v>
      </c>
      <c r="L81" s="55">
        <v>0</v>
      </c>
      <c r="M81" s="56">
        <v>0</v>
      </c>
      <c r="N81" s="3">
        <v>0.40414376692803683</v>
      </c>
      <c r="O81" s="3">
        <v>0.19309592535566183</v>
      </c>
      <c r="P81" s="4">
        <v>0.30011310917184253</v>
      </c>
      <c r="Q81" s="41"/>
      <c r="R81" s="57">
        <f t="shared" si="6"/>
        <v>87.295053656455948</v>
      </c>
      <c r="S81" s="57">
        <f t="shared" si="7"/>
        <v>41.708719876822954</v>
      </c>
      <c r="T81" s="57">
        <f t="shared" si="8"/>
        <v>64.824431581117992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36425.81553105513</v>
      </c>
      <c r="F82" s="55">
        <v>14366.415079348206</v>
      </c>
      <c r="G82" s="56">
        <v>50792.230610403334</v>
      </c>
      <c r="H82" s="54">
        <v>442</v>
      </c>
      <c r="I82" s="55">
        <v>416</v>
      </c>
      <c r="J82" s="56">
        <v>858</v>
      </c>
      <c r="K82" s="54">
        <v>0</v>
      </c>
      <c r="L82" s="55">
        <v>0</v>
      </c>
      <c r="M82" s="56">
        <v>0</v>
      </c>
      <c r="N82" s="3">
        <v>0.38153401553392752</v>
      </c>
      <c r="O82" s="3">
        <v>0.15988264644929895</v>
      </c>
      <c r="P82" s="4">
        <v>0.27406668506865306</v>
      </c>
      <c r="Q82" s="41"/>
      <c r="R82" s="57">
        <f t="shared" si="6"/>
        <v>82.411347355328346</v>
      </c>
      <c r="S82" s="57">
        <f t="shared" si="7"/>
        <v>34.534651633048568</v>
      </c>
      <c r="T82" s="57">
        <f t="shared" si="8"/>
        <v>59.198403974829063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24302.768089265981</v>
      </c>
      <c r="F83" s="55">
        <v>12581.365575346907</v>
      </c>
      <c r="G83" s="56">
        <v>36884.133664612891</v>
      </c>
      <c r="H83" s="54">
        <v>420</v>
      </c>
      <c r="I83" s="55">
        <v>422</v>
      </c>
      <c r="J83" s="56">
        <v>842</v>
      </c>
      <c r="K83" s="54">
        <v>0</v>
      </c>
      <c r="L83" s="55">
        <v>0</v>
      </c>
      <c r="M83" s="56">
        <v>0</v>
      </c>
      <c r="N83" s="3">
        <v>0.26788765530496012</v>
      </c>
      <c r="O83" s="3">
        <v>0.13802621528158357</v>
      </c>
      <c r="P83" s="4">
        <v>0.20280270555452676</v>
      </c>
      <c r="Q83" s="41"/>
      <c r="R83" s="57">
        <f t="shared" si="6"/>
        <v>57.863733545871384</v>
      </c>
      <c r="S83" s="57">
        <f t="shared" si="7"/>
        <v>29.813662500822055</v>
      </c>
      <c r="T83" s="57">
        <f t="shared" si="8"/>
        <v>43.805384399777779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7379.0222533908018</v>
      </c>
      <c r="F84" s="60">
        <v>9785.9999999473148</v>
      </c>
      <c r="G84" s="61">
        <v>17165.022253338117</v>
      </c>
      <c r="H84" s="66">
        <v>434</v>
      </c>
      <c r="I84" s="60">
        <v>418</v>
      </c>
      <c r="J84" s="61">
        <v>852</v>
      </c>
      <c r="K84" s="66">
        <v>0</v>
      </c>
      <c r="L84" s="60">
        <v>0</v>
      </c>
      <c r="M84" s="61">
        <v>0</v>
      </c>
      <c r="N84" s="6">
        <v>7.8714608437775238E-2</v>
      </c>
      <c r="O84" s="6">
        <v>0.10838649654380776</v>
      </c>
      <c r="P84" s="7">
        <v>9.3271943212800579E-2</v>
      </c>
      <c r="Q84" s="41"/>
      <c r="R84" s="57">
        <f t="shared" si="6"/>
        <v>17.00235542255945</v>
      </c>
      <c r="S84" s="57">
        <f t="shared" si="7"/>
        <v>23.411483253462475</v>
      </c>
      <c r="T84" s="57">
        <f t="shared" si="8"/>
        <v>20.146739733964925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2375.1604195410182</v>
      </c>
      <c r="F85" s="55">
        <v>3988.4006171676406</v>
      </c>
      <c r="G85" s="64">
        <v>6363.5610367086592</v>
      </c>
      <c r="H85" s="68">
        <v>116</v>
      </c>
      <c r="I85" s="63">
        <v>78</v>
      </c>
      <c r="J85" s="64">
        <v>194</v>
      </c>
      <c r="K85" s="68">
        <v>0</v>
      </c>
      <c r="L85" s="63">
        <v>0</v>
      </c>
      <c r="M85" s="64">
        <v>0</v>
      </c>
      <c r="N85" s="3">
        <v>9.4794078046815861E-2</v>
      </c>
      <c r="O85" s="3">
        <v>0.23672843169323601</v>
      </c>
      <c r="P85" s="4">
        <v>0.15186046765723224</v>
      </c>
      <c r="Q85" s="41"/>
      <c r="R85" s="57">
        <f t="shared" si="6"/>
        <v>20.475520858112226</v>
      </c>
      <c r="S85" s="57">
        <f t="shared" si="7"/>
        <v>51.133341245738983</v>
      </c>
      <c r="T85" s="57">
        <f t="shared" si="8"/>
        <v>32.80186101396216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2104.8850168355852</v>
      </c>
      <c r="F86" s="60">
        <v>3738.9999999972251</v>
      </c>
      <c r="G86" s="61">
        <v>5843.8850168328099</v>
      </c>
      <c r="H86" s="69">
        <v>114</v>
      </c>
      <c r="I86" s="60">
        <v>78</v>
      </c>
      <c r="J86" s="61">
        <v>192</v>
      </c>
      <c r="K86" s="69">
        <v>0</v>
      </c>
      <c r="L86" s="60">
        <v>0</v>
      </c>
      <c r="M86" s="61">
        <v>0</v>
      </c>
      <c r="N86" s="6">
        <v>8.5481035446539358E-2</v>
      </c>
      <c r="O86" s="6">
        <v>0.22192545109195305</v>
      </c>
      <c r="P86" s="7">
        <v>0.14091157930248865</v>
      </c>
      <c r="Q86" s="41"/>
      <c r="R86" s="57">
        <f>+E86/(H86+K86)</f>
        <v>18.463903656452501</v>
      </c>
      <c r="S86" s="57">
        <f>+F86/(I86+L86)</f>
        <v>47.935897435861861</v>
      </c>
      <c r="T86" s="57">
        <f>+G86/(J86+M86)</f>
        <v>30.436901129337553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1856231.7018321522</v>
      </c>
    </row>
    <row r="91" spans="2:20" x14ac:dyDescent="0.25">
      <c r="C91" t="s">
        <v>109</v>
      </c>
      <c r="D91" s="75">
        <f>SUMPRODUCT(((((J5:J86)*216)+((M5:M86)*248))*((D5:D86))/1000))</f>
        <v>8126496.0664799996</v>
      </c>
    </row>
    <row r="92" spans="2:20" x14ac:dyDescent="0.25">
      <c r="C92" t="s">
        <v>108</v>
      </c>
      <c r="D92" s="39">
        <f>+D90/D91</f>
        <v>0.2284172276276239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91" zoomScaleNormal="91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+'[1]10'!$G$176</f>
        <v>0.19664365518396884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659.99999999759416</v>
      </c>
      <c r="F5" s="55">
        <v>665.72252819826508</v>
      </c>
      <c r="G5" s="56">
        <v>1325.7225281958592</v>
      </c>
      <c r="H5" s="55">
        <v>81</v>
      </c>
      <c r="I5" s="55">
        <v>135</v>
      </c>
      <c r="J5" s="56">
        <v>216</v>
      </c>
      <c r="K5" s="55">
        <v>0</v>
      </c>
      <c r="L5" s="55">
        <v>0</v>
      </c>
      <c r="M5" s="56">
        <v>0</v>
      </c>
      <c r="N5" s="32">
        <v>3.7722908093140953E-2</v>
      </c>
      <c r="O5" s="32">
        <v>2.282999067895285E-2</v>
      </c>
      <c r="P5" s="33">
        <v>2.841483470927339E-2</v>
      </c>
      <c r="Q5" s="41"/>
      <c r="R5" s="57">
        <f>+E5/(H5+K5)</f>
        <v>8.1481481481184463</v>
      </c>
      <c r="S5" s="57">
        <f t="shared" ref="S5" si="0">+F5/(I5+L5)</f>
        <v>4.9312779866538152</v>
      </c>
      <c r="T5" s="57">
        <f>+G5/(J5+M5)</f>
        <v>6.137604297203052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1363.2226136119732</v>
      </c>
      <c r="F6" s="55">
        <v>1160.4796990807267</v>
      </c>
      <c r="G6" s="56">
        <v>2523.7023126926997</v>
      </c>
      <c r="H6" s="55">
        <v>81</v>
      </c>
      <c r="I6" s="55">
        <v>136</v>
      </c>
      <c r="J6" s="56">
        <v>217</v>
      </c>
      <c r="K6" s="55">
        <v>0</v>
      </c>
      <c r="L6" s="55">
        <v>0</v>
      </c>
      <c r="M6" s="56">
        <v>0</v>
      </c>
      <c r="N6" s="32">
        <v>7.791624449085352E-2</v>
      </c>
      <c r="O6" s="32">
        <v>3.95043470547633E-2</v>
      </c>
      <c r="P6" s="33">
        <v>5.3842428586207108E-2</v>
      </c>
      <c r="Q6" s="41"/>
      <c r="R6" s="57">
        <f t="shared" ref="R6:R70" si="1">+E6/(H6+K6)</f>
        <v>16.82990881002436</v>
      </c>
      <c r="S6" s="57">
        <f t="shared" ref="S6:S70" si="2">+F6/(I6+L6)</f>
        <v>8.5329389638288724</v>
      </c>
      <c r="T6" s="57">
        <f t="shared" ref="T6:T70" si="3">+G6/(J6+M6)</f>
        <v>11.629964574620736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1775.6678602606021</v>
      </c>
      <c r="F7" s="55">
        <v>1429.6513873206832</v>
      </c>
      <c r="G7" s="56">
        <v>3205.3192475812853</v>
      </c>
      <c r="H7" s="55">
        <v>80</v>
      </c>
      <c r="I7" s="55">
        <v>138</v>
      </c>
      <c r="J7" s="56">
        <v>218</v>
      </c>
      <c r="K7" s="55">
        <v>0</v>
      </c>
      <c r="L7" s="55">
        <v>0</v>
      </c>
      <c r="M7" s="56">
        <v>0</v>
      </c>
      <c r="N7" s="32">
        <v>0.1027585567280441</v>
      </c>
      <c r="O7" s="32">
        <v>4.7962003063630007E-2</v>
      </c>
      <c r="P7" s="33">
        <v>6.8070830096442519E-2</v>
      </c>
      <c r="Q7" s="41"/>
      <c r="R7" s="57">
        <f t="shared" si="1"/>
        <v>22.195848253257527</v>
      </c>
      <c r="S7" s="57">
        <f t="shared" si="2"/>
        <v>10.359792661744081</v>
      </c>
      <c r="T7" s="57">
        <f t="shared" si="3"/>
        <v>14.703299300831583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2342.3551297853064</v>
      </c>
      <c r="F8" s="55">
        <v>1548.2306554313473</v>
      </c>
      <c r="G8" s="56">
        <v>3890.5857852166537</v>
      </c>
      <c r="H8" s="55">
        <v>80</v>
      </c>
      <c r="I8" s="55">
        <v>132</v>
      </c>
      <c r="J8" s="56">
        <v>212</v>
      </c>
      <c r="K8" s="55">
        <v>0</v>
      </c>
      <c r="L8" s="55">
        <v>0</v>
      </c>
      <c r="M8" s="56">
        <v>0</v>
      </c>
      <c r="N8" s="32">
        <v>0.13555295889961264</v>
      </c>
      <c r="O8" s="32">
        <v>5.4301019059741419E-2</v>
      </c>
      <c r="P8" s="33">
        <v>8.4962128433277731E-2</v>
      </c>
      <c r="Q8" s="41"/>
      <c r="R8" s="57">
        <f t="shared" si="1"/>
        <v>29.27943912231633</v>
      </c>
      <c r="S8" s="57">
        <f t="shared" si="2"/>
        <v>11.729020116904145</v>
      </c>
      <c r="T8" s="57">
        <f t="shared" si="3"/>
        <v>18.351819741587988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3087.3678161015664</v>
      </c>
      <c r="F9" s="55">
        <v>1904.7119022012055</v>
      </c>
      <c r="G9" s="56">
        <v>4992.0797183027717</v>
      </c>
      <c r="H9" s="55">
        <v>80</v>
      </c>
      <c r="I9" s="55">
        <v>117</v>
      </c>
      <c r="J9" s="56">
        <v>197</v>
      </c>
      <c r="K9" s="55">
        <v>0</v>
      </c>
      <c r="L9" s="55">
        <v>0</v>
      </c>
      <c r="M9" s="56">
        <v>0</v>
      </c>
      <c r="N9" s="32">
        <v>0.17866711898735918</v>
      </c>
      <c r="O9" s="32">
        <v>7.536846716528986E-2</v>
      </c>
      <c r="P9" s="33">
        <v>0.11731715826054642</v>
      </c>
      <c r="Q9" s="41"/>
      <c r="R9" s="57">
        <f t="shared" si="1"/>
        <v>38.59209770126958</v>
      </c>
      <c r="S9" s="57">
        <f t="shared" si="2"/>
        <v>16.27958890770261</v>
      </c>
      <c r="T9" s="57">
        <f t="shared" si="3"/>
        <v>25.340506184278027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3529.4436159821262</v>
      </c>
      <c r="F10" s="55">
        <v>2147.8552324977195</v>
      </c>
      <c r="G10" s="56">
        <v>5677.2988484798461</v>
      </c>
      <c r="H10" s="55">
        <v>81</v>
      </c>
      <c r="I10" s="55">
        <v>111</v>
      </c>
      <c r="J10" s="56">
        <v>192</v>
      </c>
      <c r="K10" s="55">
        <v>0</v>
      </c>
      <c r="L10" s="55">
        <v>0</v>
      </c>
      <c r="M10" s="56">
        <v>0</v>
      </c>
      <c r="N10" s="32">
        <v>0.20172860173651841</v>
      </c>
      <c r="O10" s="32">
        <v>8.9583551572310627E-2</v>
      </c>
      <c r="P10" s="33">
        <v>0.13689474461033579</v>
      </c>
      <c r="Q10" s="41"/>
      <c r="R10" s="57">
        <f t="shared" si="1"/>
        <v>43.573377975087979</v>
      </c>
      <c r="S10" s="57">
        <f t="shared" si="2"/>
        <v>19.350047139619093</v>
      </c>
      <c r="T10" s="57">
        <f t="shared" si="3"/>
        <v>29.569264835832531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4522.8106726492197</v>
      </c>
      <c r="F11" s="55">
        <v>2903.7409786034468</v>
      </c>
      <c r="G11" s="56">
        <v>7426.5516512526665</v>
      </c>
      <c r="H11" s="55">
        <v>81</v>
      </c>
      <c r="I11" s="55">
        <v>107</v>
      </c>
      <c r="J11" s="56">
        <v>188</v>
      </c>
      <c r="K11" s="55">
        <v>0</v>
      </c>
      <c r="L11" s="55">
        <v>0</v>
      </c>
      <c r="M11" s="56">
        <v>0</v>
      </c>
      <c r="N11" s="32">
        <v>0.25850541110249314</v>
      </c>
      <c r="O11" s="32">
        <v>0.1256378062739463</v>
      </c>
      <c r="P11" s="33">
        <v>0.18288395516284148</v>
      </c>
      <c r="Q11" s="41"/>
      <c r="R11" s="57">
        <f t="shared" si="1"/>
        <v>55.837168798138514</v>
      </c>
      <c r="S11" s="57">
        <f t="shared" si="2"/>
        <v>27.1377661551724</v>
      </c>
      <c r="T11" s="57">
        <f t="shared" si="3"/>
        <v>39.502934315173761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4750.7572715224951</v>
      </c>
      <c r="F12" s="55">
        <v>2979.4960302661948</v>
      </c>
      <c r="G12" s="56">
        <v>7730.2533017886899</v>
      </c>
      <c r="H12" s="55">
        <v>78</v>
      </c>
      <c r="I12" s="55">
        <v>103</v>
      </c>
      <c r="J12" s="56">
        <v>181</v>
      </c>
      <c r="K12" s="55">
        <v>0</v>
      </c>
      <c r="L12" s="55">
        <v>0</v>
      </c>
      <c r="M12" s="56">
        <v>0</v>
      </c>
      <c r="N12" s="32">
        <v>0.28197752086434563</v>
      </c>
      <c r="O12" s="32">
        <v>0.13392197187460422</v>
      </c>
      <c r="P12" s="33">
        <v>0.19772491563813918</v>
      </c>
      <c r="Q12" s="41"/>
      <c r="R12" s="57">
        <f t="shared" si="1"/>
        <v>60.907144506698657</v>
      </c>
      <c r="S12" s="57">
        <f t="shared" si="2"/>
        <v>28.927145924914512</v>
      </c>
      <c r="T12" s="57">
        <f t="shared" si="3"/>
        <v>42.708581777838063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4878.0608633275369</v>
      </c>
      <c r="F13" s="55">
        <v>3015.1154460507228</v>
      </c>
      <c r="G13" s="56">
        <v>7893.1763093782592</v>
      </c>
      <c r="H13" s="55">
        <v>77</v>
      </c>
      <c r="I13" s="55">
        <v>101</v>
      </c>
      <c r="J13" s="56">
        <v>178</v>
      </c>
      <c r="K13" s="55">
        <v>0</v>
      </c>
      <c r="L13" s="55">
        <v>0</v>
      </c>
      <c r="M13" s="56">
        <v>0</v>
      </c>
      <c r="N13" s="32">
        <v>0.29329370270127086</v>
      </c>
      <c r="O13" s="32">
        <v>0.13820661193851866</v>
      </c>
      <c r="P13" s="33">
        <v>0.20529484783027099</v>
      </c>
      <c r="Q13" s="41"/>
      <c r="R13" s="57">
        <f t="shared" si="1"/>
        <v>63.351439783474504</v>
      </c>
      <c r="S13" s="57">
        <f t="shared" si="2"/>
        <v>29.852628178720028</v>
      </c>
      <c r="T13" s="57">
        <f t="shared" si="3"/>
        <v>44.343687131338534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5783.2654740297194</v>
      </c>
      <c r="F14" s="55">
        <v>3856.9270852158497</v>
      </c>
      <c r="G14" s="56">
        <v>9640.19255924557</v>
      </c>
      <c r="H14" s="55">
        <v>80</v>
      </c>
      <c r="I14" s="55">
        <v>109</v>
      </c>
      <c r="J14" s="56">
        <v>189</v>
      </c>
      <c r="K14" s="55">
        <v>0</v>
      </c>
      <c r="L14" s="55">
        <v>0</v>
      </c>
      <c r="M14" s="56">
        <v>0</v>
      </c>
      <c r="N14" s="32">
        <v>0.33467971493227544</v>
      </c>
      <c r="O14" s="32">
        <v>0.16381783406455358</v>
      </c>
      <c r="P14" s="33">
        <v>0.23614032332073218</v>
      </c>
      <c r="Q14" s="41"/>
      <c r="R14" s="57">
        <f t="shared" si="1"/>
        <v>72.290818425371498</v>
      </c>
      <c r="S14" s="57">
        <f t="shared" si="2"/>
        <v>35.384652157943577</v>
      </c>
      <c r="T14" s="57">
        <f t="shared" si="3"/>
        <v>51.006309837278145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10253.81129502733</v>
      </c>
      <c r="F15" s="55">
        <v>7016.3665639665223</v>
      </c>
      <c r="G15" s="56">
        <v>17270.177858993851</v>
      </c>
      <c r="H15" s="55">
        <v>154</v>
      </c>
      <c r="I15" s="55">
        <v>191</v>
      </c>
      <c r="J15" s="56">
        <v>345</v>
      </c>
      <c r="K15" s="55">
        <v>95</v>
      </c>
      <c r="L15" s="55">
        <v>120</v>
      </c>
      <c r="M15" s="56">
        <v>215</v>
      </c>
      <c r="N15" s="32">
        <v>0.18044860085575337</v>
      </c>
      <c r="O15" s="32">
        <v>9.879979953766084E-2</v>
      </c>
      <c r="P15" s="33">
        <v>0.13509212968549633</v>
      </c>
      <c r="Q15" s="41"/>
      <c r="R15" s="57">
        <f t="shared" si="1"/>
        <v>41.179965040270403</v>
      </c>
      <c r="S15" s="57">
        <f t="shared" si="2"/>
        <v>22.5606641928184</v>
      </c>
      <c r="T15" s="57">
        <f t="shared" si="3"/>
        <v>30.839603319631877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21789.543685372828</v>
      </c>
      <c r="F16" s="55">
        <v>13216.350231326052</v>
      </c>
      <c r="G16" s="56">
        <v>35005.893916698878</v>
      </c>
      <c r="H16" s="55">
        <v>146</v>
      </c>
      <c r="I16" s="55">
        <v>239</v>
      </c>
      <c r="J16" s="56">
        <v>385</v>
      </c>
      <c r="K16" s="55">
        <v>219</v>
      </c>
      <c r="L16" s="55">
        <v>224</v>
      </c>
      <c r="M16" s="56">
        <v>443</v>
      </c>
      <c r="N16" s="32">
        <v>0.25381539098607803</v>
      </c>
      <c r="O16" s="32">
        <v>0.12331445688704609</v>
      </c>
      <c r="P16" s="33">
        <v>0.18135513675345491</v>
      </c>
      <c r="Q16" s="41"/>
      <c r="R16" s="57">
        <f t="shared" si="1"/>
        <v>59.697379959925556</v>
      </c>
      <c r="S16" s="57">
        <f t="shared" si="2"/>
        <v>28.54503289703251</v>
      </c>
      <c r="T16" s="57">
        <f t="shared" si="3"/>
        <v>42.27764965784889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23284.364084752997</v>
      </c>
      <c r="F17" s="55">
        <v>14465.412247350736</v>
      </c>
      <c r="G17" s="56">
        <v>37749.776332103735</v>
      </c>
      <c r="H17" s="55">
        <v>132</v>
      </c>
      <c r="I17" s="55">
        <v>230</v>
      </c>
      <c r="J17" s="56">
        <v>362</v>
      </c>
      <c r="K17" s="55">
        <v>220</v>
      </c>
      <c r="L17" s="55">
        <v>231</v>
      </c>
      <c r="M17" s="56">
        <v>451</v>
      </c>
      <c r="N17" s="32">
        <v>0.28029136273055899</v>
      </c>
      <c r="O17" s="32">
        <v>0.13523121164601315</v>
      </c>
      <c r="P17" s="33">
        <v>0.1986412141238883</v>
      </c>
      <c r="Q17" s="41"/>
      <c r="R17" s="57">
        <f t="shared" si="1"/>
        <v>66.148761604411916</v>
      </c>
      <c r="S17" s="57">
        <f t="shared" si="2"/>
        <v>31.378334592951706</v>
      </c>
      <c r="T17" s="57">
        <f t="shared" si="3"/>
        <v>46.432689215379746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29850.301634522475</v>
      </c>
      <c r="F18" s="55">
        <v>18347.140459083883</v>
      </c>
      <c r="G18" s="56">
        <v>48197.442093606354</v>
      </c>
      <c r="H18" s="55">
        <v>154</v>
      </c>
      <c r="I18" s="55">
        <v>219</v>
      </c>
      <c r="J18" s="56">
        <v>373</v>
      </c>
      <c r="K18" s="55">
        <v>220</v>
      </c>
      <c r="L18" s="55">
        <v>226</v>
      </c>
      <c r="M18" s="56">
        <v>446</v>
      </c>
      <c r="N18" s="32">
        <v>0.33988774861680721</v>
      </c>
      <c r="O18" s="32">
        <v>0.17752090389236669</v>
      </c>
      <c r="P18" s="33">
        <v>0.2521103176842614</v>
      </c>
      <c r="Q18" s="41"/>
      <c r="R18" s="57">
        <f t="shared" si="1"/>
        <v>79.813640734017312</v>
      </c>
      <c r="S18" s="57">
        <f t="shared" si="2"/>
        <v>41.229529121536814</v>
      </c>
      <c r="T18" s="57">
        <f t="shared" si="3"/>
        <v>58.849135645429001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32647.56863643508</v>
      </c>
      <c r="F19" s="55">
        <v>26153.210428134316</v>
      </c>
      <c r="G19" s="56">
        <v>58800.779064569397</v>
      </c>
      <c r="H19" s="55">
        <v>154</v>
      </c>
      <c r="I19" s="55">
        <v>219</v>
      </c>
      <c r="J19" s="56">
        <v>373</v>
      </c>
      <c r="K19" s="55">
        <v>219</v>
      </c>
      <c r="L19" s="55">
        <v>218</v>
      </c>
      <c r="M19" s="56">
        <v>437</v>
      </c>
      <c r="N19" s="32">
        <v>0.37279127428102538</v>
      </c>
      <c r="O19" s="32">
        <v>0.25800262832584558</v>
      </c>
      <c r="P19" s="33">
        <v>0.31120744275853901</v>
      </c>
      <c r="Q19" s="41"/>
      <c r="R19" s="57">
        <f t="shared" si="1"/>
        <v>87.52699366336482</v>
      </c>
      <c r="S19" s="57">
        <f t="shared" si="2"/>
        <v>59.847163451108273</v>
      </c>
      <c r="T19" s="57">
        <f t="shared" si="3"/>
        <v>72.593554400702956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37567.089970872577</v>
      </c>
      <c r="F20" s="55">
        <v>36469.888073390859</v>
      </c>
      <c r="G20" s="56">
        <v>74036.978044263436</v>
      </c>
      <c r="H20" s="55">
        <v>247</v>
      </c>
      <c r="I20" s="55">
        <v>283</v>
      </c>
      <c r="J20" s="56">
        <v>530</v>
      </c>
      <c r="K20" s="55">
        <v>217</v>
      </c>
      <c r="L20" s="55">
        <v>218</v>
      </c>
      <c r="M20" s="56">
        <v>435</v>
      </c>
      <c r="N20" s="32">
        <v>0.35054391209010693</v>
      </c>
      <c r="O20" s="32">
        <v>0.31660087569788581</v>
      </c>
      <c r="P20" s="33">
        <v>0.33295996602025291</v>
      </c>
      <c r="Q20" s="41"/>
      <c r="R20" s="57">
        <f t="shared" si="1"/>
        <v>80.963555971708146</v>
      </c>
      <c r="S20" s="57">
        <f t="shared" si="2"/>
        <v>72.794187771239237</v>
      </c>
      <c r="T20" s="57">
        <f t="shared" si="3"/>
        <v>76.722257040687495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34976.379874228871</v>
      </c>
      <c r="F21" s="55">
        <v>36396.282798704422</v>
      </c>
      <c r="G21" s="56">
        <v>71372.662672933293</v>
      </c>
      <c r="H21" s="55">
        <v>245</v>
      </c>
      <c r="I21" s="55">
        <v>275</v>
      </c>
      <c r="J21" s="56">
        <v>520</v>
      </c>
      <c r="K21" s="55">
        <v>217</v>
      </c>
      <c r="L21" s="55">
        <v>214</v>
      </c>
      <c r="M21" s="56">
        <v>431</v>
      </c>
      <c r="N21" s="32">
        <v>0.32769056245529971</v>
      </c>
      <c r="O21" s="32">
        <v>0.32360305497105435</v>
      </c>
      <c r="P21" s="33">
        <v>0.32559332995571921</v>
      </c>
      <c r="Q21" s="41"/>
      <c r="R21" s="57">
        <f t="shared" si="1"/>
        <v>75.706449944218335</v>
      </c>
      <c r="S21" s="57">
        <f t="shared" si="2"/>
        <v>74.430026173219673</v>
      </c>
      <c r="T21" s="57">
        <f t="shared" si="3"/>
        <v>75.050118478373605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32690.666163701375</v>
      </c>
      <c r="F22" s="55">
        <v>34162.602866830668</v>
      </c>
      <c r="G22" s="56">
        <v>66853.269030532043</v>
      </c>
      <c r="H22" s="55">
        <v>248</v>
      </c>
      <c r="I22" s="55">
        <v>271</v>
      </c>
      <c r="J22" s="56">
        <v>519</v>
      </c>
      <c r="K22" s="55">
        <v>217</v>
      </c>
      <c r="L22" s="55">
        <v>205</v>
      </c>
      <c r="M22" s="56">
        <v>422</v>
      </c>
      <c r="N22" s="32">
        <v>0.30442771887526426</v>
      </c>
      <c r="O22" s="32">
        <v>0.31234094195098255</v>
      </c>
      <c r="P22" s="33">
        <v>0.30842069122777283</v>
      </c>
      <c r="Q22" s="41"/>
      <c r="R22" s="57">
        <f t="shared" si="1"/>
        <v>70.302507878927685</v>
      </c>
      <c r="S22" s="57">
        <f t="shared" si="2"/>
        <v>71.770174089980401</v>
      </c>
      <c r="T22" s="57">
        <f t="shared" si="3"/>
        <v>71.044919267302916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28018.771876704421</v>
      </c>
      <c r="F23" s="55">
        <v>28940.822601359243</v>
      </c>
      <c r="G23" s="56">
        <v>56959.594478063664</v>
      </c>
      <c r="H23" s="55">
        <v>256</v>
      </c>
      <c r="I23" s="55">
        <v>274</v>
      </c>
      <c r="J23" s="56">
        <v>530</v>
      </c>
      <c r="K23" s="55">
        <v>212</v>
      </c>
      <c r="L23" s="55">
        <v>195</v>
      </c>
      <c r="M23" s="56">
        <v>407</v>
      </c>
      <c r="N23" s="32">
        <v>0.25974091401572624</v>
      </c>
      <c r="O23" s="32">
        <v>0.26910680838874546</v>
      </c>
      <c r="P23" s="33">
        <v>0.26441673078166739</v>
      </c>
      <c r="Q23" s="41"/>
      <c r="R23" s="57">
        <f t="shared" si="1"/>
        <v>59.869170676718845</v>
      </c>
      <c r="S23" s="57">
        <f t="shared" si="2"/>
        <v>61.707510877098599</v>
      </c>
      <c r="T23" s="57">
        <f t="shared" si="3"/>
        <v>60.78932174820028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25898.841998044372</v>
      </c>
      <c r="F24" s="55">
        <v>26956.015672170673</v>
      </c>
      <c r="G24" s="56">
        <v>52854.857670215046</v>
      </c>
      <c r="H24" s="55">
        <v>269</v>
      </c>
      <c r="I24" s="55">
        <v>274</v>
      </c>
      <c r="J24" s="56">
        <v>543</v>
      </c>
      <c r="K24" s="55">
        <v>206</v>
      </c>
      <c r="L24" s="55">
        <v>196</v>
      </c>
      <c r="M24" s="56">
        <v>402</v>
      </c>
      <c r="N24" s="32">
        <v>0.23718625904868829</v>
      </c>
      <c r="O24" s="32">
        <v>0.25007436240324582</v>
      </c>
      <c r="P24" s="33">
        <v>0.24358873313338791</v>
      </c>
      <c r="Q24" s="41"/>
      <c r="R24" s="57">
        <f t="shared" si="1"/>
        <v>54.52387789061973</v>
      </c>
      <c r="S24" s="57">
        <f t="shared" si="2"/>
        <v>57.353224834405687</v>
      </c>
      <c r="T24" s="57">
        <f t="shared" si="3"/>
        <v>55.931066317687879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25225.782996961192</v>
      </c>
      <c r="F25" s="55">
        <v>25233.211731257947</v>
      </c>
      <c r="G25" s="56">
        <v>50458.994728219142</v>
      </c>
      <c r="H25" s="55">
        <v>267</v>
      </c>
      <c r="I25" s="55">
        <v>273</v>
      </c>
      <c r="J25" s="56">
        <v>540</v>
      </c>
      <c r="K25" s="55">
        <v>219</v>
      </c>
      <c r="L25" s="55">
        <v>197</v>
      </c>
      <c r="M25" s="56">
        <v>416</v>
      </c>
      <c r="N25" s="32">
        <v>0.22526238567082077</v>
      </c>
      <c r="O25" s="32">
        <v>0.23402221890541944</v>
      </c>
      <c r="P25" s="33">
        <v>0.22955940970401051</v>
      </c>
      <c r="Q25" s="41"/>
      <c r="R25" s="57">
        <f t="shared" si="1"/>
        <v>51.904903285928377</v>
      </c>
      <c r="S25" s="57">
        <f t="shared" si="2"/>
        <v>53.687684534591376</v>
      </c>
      <c r="T25" s="57">
        <f t="shared" si="3"/>
        <v>52.781375238722951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23837.688208862743</v>
      </c>
      <c r="F26" s="55">
        <v>23510.454724874908</v>
      </c>
      <c r="G26" s="56">
        <v>47348.142933737647</v>
      </c>
      <c r="H26" s="55">
        <v>273</v>
      </c>
      <c r="I26" s="55">
        <v>272</v>
      </c>
      <c r="J26" s="56">
        <v>545</v>
      </c>
      <c r="K26" s="55">
        <v>218</v>
      </c>
      <c r="L26" s="55">
        <v>197</v>
      </c>
      <c r="M26" s="56">
        <v>415</v>
      </c>
      <c r="N26" s="32">
        <v>0.21089327101053457</v>
      </c>
      <c r="O26" s="32">
        <v>0.21848240581439027</v>
      </c>
      <c r="P26" s="33">
        <v>0.21459455644369854</v>
      </c>
      <c r="Q26" s="41"/>
      <c r="R26" s="57">
        <f t="shared" si="1"/>
        <v>48.549263154506605</v>
      </c>
      <c r="S26" s="57">
        <f t="shared" si="2"/>
        <v>50.128901332355881</v>
      </c>
      <c r="T26" s="57">
        <f t="shared" si="3"/>
        <v>49.32098222264338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19202.350509349202</v>
      </c>
      <c r="F27" s="55">
        <v>22783.03093093085</v>
      </c>
      <c r="G27" s="56">
        <v>41985.381440280049</v>
      </c>
      <c r="H27" s="55">
        <v>297</v>
      </c>
      <c r="I27" s="55">
        <v>276</v>
      </c>
      <c r="J27" s="56">
        <v>573</v>
      </c>
      <c r="K27" s="55">
        <v>198</v>
      </c>
      <c r="L27" s="55">
        <v>189</v>
      </c>
      <c r="M27" s="56">
        <v>387</v>
      </c>
      <c r="N27" s="32">
        <v>0.16954819620460904</v>
      </c>
      <c r="O27" s="32">
        <v>0.21394928002151276</v>
      </c>
      <c r="P27" s="33">
        <v>0.19106497306083464</v>
      </c>
      <c r="Q27" s="41"/>
      <c r="R27" s="57">
        <f t="shared" si="1"/>
        <v>38.792627291614551</v>
      </c>
      <c r="S27" s="57">
        <f t="shared" si="2"/>
        <v>48.995765442862044</v>
      </c>
      <c r="T27" s="57">
        <f t="shared" si="3"/>
        <v>43.734772333625052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8278.2973430381189</v>
      </c>
      <c r="F28" s="55">
        <v>7533.2836813422173</v>
      </c>
      <c r="G28" s="56">
        <v>15811.581024380335</v>
      </c>
      <c r="H28" s="55">
        <v>170</v>
      </c>
      <c r="I28" s="55">
        <v>169</v>
      </c>
      <c r="J28" s="56">
        <v>339</v>
      </c>
      <c r="K28" s="55">
        <v>0</v>
      </c>
      <c r="L28" s="55">
        <v>0</v>
      </c>
      <c r="M28" s="56">
        <v>0</v>
      </c>
      <c r="N28" s="32">
        <v>0.22544382742478539</v>
      </c>
      <c r="O28" s="32">
        <v>0.206368717985487</v>
      </c>
      <c r="P28" s="33">
        <v>0.21593440708484016</v>
      </c>
      <c r="Q28" s="41"/>
      <c r="R28" s="57">
        <f t="shared" si="1"/>
        <v>48.695866723753639</v>
      </c>
      <c r="S28" s="57">
        <f t="shared" si="2"/>
        <v>44.575643084865192</v>
      </c>
      <c r="T28" s="57">
        <f t="shared" si="3"/>
        <v>46.641831930325473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8343.015048447116</v>
      </c>
      <c r="F29" s="55">
        <v>7065.6632969289294</v>
      </c>
      <c r="G29" s="56">
        <v>15408.678345376045</v>
      </c>
      <c r="H29" s="55">
        <v>174</v>
      </c>
      <c r="I29" s="55">
        <v>171</v>
      </c>
      <c r="J29" s="56">
        <v>345</v>
      </c>
      <c r="K29" s="55">
        <v>0</v>
      </c>
      <c r="L29" s="55">
        <v>0</v>
      </c>
      <c r="M29" s="56">
        <v>0</v>
      </c>
      <c r="N29" s="32">
        <v>0.22198315901572785</v>
      </c>
      <c r="O29" s="32">
        <v>0.19129476112543128</v>
      </c>
      <c r="P29" s="33">
        <v>0.20677238788749389</v>
      </c>
      <c r="Q29" s="41"/>
      <c r="R29" s="57">
        <f t="shared" si="1"/>
        <v>47.948362347397222</v>
      </c>
      <c r="S29" s="57">
        <f t="shared" si="2"/>
        <v>41.319668403093154</v>
      </c>
      <c r="T29" s="57">
        <f t="shared" si="3"/>
        <v>44.662835783698682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7804.8993309252992</v>
      </c>
      <c r="F30" s="55">
        <v>6956.7477592157329</v>
      </c>
      <c r="G30" s="56">
        <v>14761.647090141032</v>
      </c>
      <c r="H30" s="55">
        <v>189</v>
      </c>
      <c r="I30" s="55">
        <v>175</v>
      </c>
      <c r="J30" s="56">
        <v>364</v>
      </c>
      <c r="K30" s="55">
        <v>0</v>
      </c>
      <c r="L30" s="55">
        <v>0</v>
      </c>
      <c r="M30" s="56">
        <v>0</v>
      </c>
      <c r="N30" s="32">
        <v>0.1911840909985621</v>
      </c>
      <c r="O30" s="32">
        <v>0.18404094601099821</v>
      </c>
      <c r="P30" s="33">
        <v>0.18774988667761794</v>
      </c>
      <c r="Q30" s="41"/>
      <c r="R30" s="57">
        <f t="shared" si="1"/>
        <v>41.295763655689413</v>
      </c>
      <c r="S30" s="57">
        <f t="shared" si="2"/>
        <v>39.752844338375617</v>
      </c>
      <c r="T30" s="57">
        <f t="shared" si="3"/>
        <v>40.553975522365469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7223.0834706715195</v>
      </c>
      <c r="F31" s="55">
        <v>6077.7645465208816</v>
      </c>
      <c r="G31" s="56">
        <v>13300.848017192402</v>
      </c>
      <c r="H31" s="55">
        <v>187</v>
      </c>
      <c r="I31" s="55">
        <v>172</v>
      </c>
      <c r="J31" s="56">
        <v>359</v>
      </c>
      <c r="K31" s="55">
        <v>0</v>
      </c>
      <c r="L31" s="55">
        <v>0</v>
      </c>
      <c r="M31" s="56">
        <v>0</v>
      </c>
      <c r="N31" s="32">
        <v>0.17882460563159833</v>
      </c>
      <c r="O31" s="32">
        <v>0.16359185364235793</v>
      </c>
      <c r="P31" s="33">
        <v>0.17152646261725474</v>
      </c>
      <c r="Q31" s="41"/>
      <c r="R31" s="57">
        <f t="shared" si="1"/>
        <v>38.626114816425236</v>
      </c>
      <c r="S31" s="57">
        <f t="shared" si="2"/>
        <v>35.335840386749311</v>
      </c>
      <c r="T31" s="57">
        <f t="shared" si="3"/>
        <v>37.049715925327028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7060.9268920392351</v>
      </c>
      <c r="F32" s="55">
        <v>5860.6804600435398</v>
      </c>
      <c r="G32" s="56">
        <v>12921.607352082774</v>
      </c>
      <c r="H32" s="55">
        <v>183</v>
      </c>
      <c r="I32" s="55">
        <v>172</v>
      </c>
      <c r="J32" s="56">
        <v>355</v>
      </c>
      <c r="K32" s="55">
        <v>0</v>
      </c>
      <c r="L32" s="55">
        <v>0</v>
      </c>
      <c r="M32" s="56">
        <v>0</v>
      </c>
      <c r="N32" s="32">
        <v>0.17863101831712294</v>
      </c>
      <c r="O32" s="32">
        <v>0.15774872039307547</v>
      </c>
      <c r="P32" s="33">
        <v>0.16851339791448583</v>
      </c>
      <c r="Q32" s="41"/>
      <c r="R32" s="57">
        <f t="shared" si="1"/>
        <v>38.584299956498555</v>
      </c>
      <c r="S32" s="57">
        <f t="shared" si="2"/>
        <v>34.073723604904302</v>
      </c>
      <c r="T32" s="57">
        <f t="shared" si="3"/>
        <v>36.39889394952894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5450.6867314275123</v>
      </c>
      <c r="F33" s="55">
        <v>4267.225316964923</v>
      </c>
      <c r="G33" s="56">
        <v>9717.9120483924344</v>
      </c>
      <c r="H33" s="55">
        <v>190</v>
      </c>
      <c r="I33" s="55">
        <v>172</v>
      </c>
      <c r="J33" s="56">
        <v>362</v>
      </c>
      <c r="K33" s="55">
        <v>0</v>
      </c>
      <c r="L33" s="55">
        <v>0</v>
      </c>
      <c r="M33" s="56">
        <v>0</v>
      </c>
      <c r="N33" s="32">
        <v>0.13281400417708364</v>
      </c>
      <c r="O33" s="32">
        <v>0.1148585625798052</v>
      </c>
      <c r="P33" s="33">
        <v>0.12428268938500658</v>
      </c>
      <c r="Q33" s="41"/>
      <c r="R33" s="57">
        <f t="shared" si="1"/>
        <v>28.687824902250064</v>
      </c>
      <c r="S33" s="57">
        <f t="shared" si="2"/>
        <v>24.809449517237923</v>
      </c>
      <c r="T33" s="57">
        <f t="shared" si="3"/>
        <v>26.845060907161422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2821.1388967163912</v>
      </c>
      <c r="F34" s="55">
        <v>2765.8073176295998</v>
      </c>
      <c r="G34" s="56">
        <v>5586.9462143459914</v>
      </c>
      <c r="H34" s="55">
        <v>188</v>
      </c>
      <c r="I34" s="55">
        <v>169</v>
      </c>
      <c r="J34" s="56">
        <v>357</v>
      </c>
      <c r="K34" s="55">
        <v>0</v>
      </c>
      <c r="L34" s="55">
        <v>0</v>
      </c>
      <c r="M34" s="56">
        <v>0</v>
      </c>
      <c r="N34" s="32">
        <v>6.9472490561376846E-2</v>
      </c>
      <c r="O34" s="32">
        <v>7.576723968961209E-2</v>
      </c>
      <c r="P34" s="33">
        <v>7.2452357795751529E-2</v>
      </c>
      <c r="Q34" s="41"/>
      <c r="R34" s="57">
        <f t="shared" si="1"/>
        <v>15.006057961257399</v>
      </c>
      <c r="S34" s="57">
        <f t="shared" si="2"/>
        <v>16.365723772956212</v>
      </c>
      <c r="T34" s="57">
        <f t="shared" si="3"/>
        <v>15.649709283882329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1424.7548700609243</v>
      </c>
      <c r="F35" s="55">
        <v>1616.9703872329167</v>
      </c>
      <c r="G35" s="56">
        <v>3041.725257293841</v>
      </c>
      <c r="H35" s="55">
        <v>192</v>
      </c>
      <c r="I35" s="55">
        <v>175</v>
      </c>
      <c r="J35" s="56">
        <v>367</v>
      </c>
      <c r="K35" s="55">
        <v>0</v>
      </c>
      <c r="L35" s="55">
        <v>0</v>
      </c>
      <c r="M35" s="56">
        <v>0</v>
      </c>
      <c r="N35" s="32">
        <v>3.4354621673922753E-2</v>
      </c>
      <c r="O35" s="32">
        <v>4.2776994371241182E-2</v>
      </c>
      <c r="P35" s="33">
        <v>3.837073944512364E-2</v>
      </c>
      <c r="Q35" s="41"/>
      <c r="R35" s="57">
        <f t="shared" si="1"/>
        <v>7.4205982815673144</v>
      </c>
      <c r="S35" s="57">
        <f t="shared" si="2"/>
        <v>9.2398307841880953</v>
      </c>
      <c r="T35" s="57">
        <f t="shared" si="3"/>
        <v>8.2880797201467065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321.4552118883924</v>
      </c>
      <c r="F36" s="60">
        <v>312.99999999899944</v>
      </c>
      <c r="G36" s="61">
        <v>634.4552118873919</v>
      </c>
      <c r="H36" s="60">
        <v>195</v>
      </c>
      <c r="I36" s="60">
        <v>169</v>
      </c>
      <c r="J36" s="61">
        <v>364</v>
      </c>
      <c r="K36" s="60">
        <v>0</v>
      </c>
      <c r="L36" s="60">
        <v>0</v>
      </c>
      <c r="M36" s="61">
        <v>0</v>
      </c>
      <c r="N36" s="34">
        <v>7.6318901208070368E-3</v>
      </c>
      <c r="O36" s="34">
        <v>8.5744028051446264E-3</v>
      </c>
      <c r="P36" s="35">
        <v>8.0694852956780614E-3</v>
      </c>
      <c r="Q36" s="41"/>
      <c r="R36" s="57">
        <f t="shared" si="1"/>
        <v>1.6484882660943201</v>
      </c>
      <c r="S36" s="57">
        <f t="shared" si="2"/>
        <v>1.8520710059112393</v>
      </c>
      <c r="T36" s="57">
        <f t="shared" si="3"/>
        <v>1.7430088238664612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7354.5630968498572</v>
      </c>
      <c r="F37" s="55">
        <v>9841.9125284703441</v>
      </c>
      <c r="G37" s="64">
        <v>17196.475625320199</v>
      </c>
      <c r="H37" s="63">
        <v>88</v>
      </c>
      <c r="I37" s="63">
        <v>81</v>
      </c>
      <c r="J37" s="64">
        <v>169</v>
      </c>
      <c r="K37" s="63">
        <v>119</v>
      </c>
      <c r="L37" s="63">
        <v>94</v>
      </c>
      <c r="M37" s="64">
        <v>213</v>
      </c>
      <c r="N37" s="30">
        <v>0.15157796984439112</v>
      </c>
      <c r="O37" s="30">
        <v>0.24117605686312352</v>
      </c>
      <c r="P37" s="31">
        <v>0.19250935457326035</v>
      </c>
      <c r="Q37" s="41"/>
      <c r="R37" s="57">
        <f t="shared" si="1"/>
        <v>35.529290322946167</v>
      </c>
      <c r="S37" s="57">
        <f t="shared" si="2"/>
        <v>56.239500162687683</v>
      </c>
      <c r="T37" s="57">
        <f t="shared" si="3"/>
        <v>45.016951898743976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7044.6410359293013</v>
      </c>
      <c r="F38" s="55">
        <v>9416.689863697964</v>
      </c>
      <c r="G38" s="56">
        <v>16461.330899627264</v>
      </c>
      <c r="H38" s="55">
        <v>94</v>
      </c>
      <c r="I38" s="55">
        <v>81</v>
      </c>
      <c r="J38" s="56">
        <v>175</v>
      </c>
      <c r="K38" s="55">
        <v>119</v>
      </c>
      <c r="L38" s="55">
        <v>86</v>
      </c>
      <c r="M38" s="56">
        <v>205</v>
      </c>
      <c r="N38" s="32">
        <v>0.14141322137323956</v>
      </c>
      <c r="O38" s="32">
        <v>0.2425481625720679</v>
      </c>
      <c r="P38" s="33">
        <v>0.18570996051023539</v>
      </c>
      <c r="Q38" s="41"/>
      <c r="R38" s="57">
        <f t="shared" si="1"/>
        <v>33.073432093564797</v>
      </c>
      <c r="S38" s="57">
        <f t="shared" si="2"/>
        <v>56.387364453281222</v>
      </c>
      <c r="T38" s="57">
        <f t="shared" si="3"/>
        <v>43.319291841124382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6884.163202273151</v>
      </c>
      <c r="F39" s="55">
        <v>9215.3571730381173</v>
      </c>
      <c r="G39" s="56">
        <v>16099.520375311269</v>
      </c>
      <c r="H39" s="55">
        <v>94</v>
      </c>
      <c r="I39" s="55">
        <v>81</v>
      </c>
      <c r="J39" s="56">
        <v>175</v>
      </c>
      <c r="K39" s="55">
        <v>120</v>
      </c>
      <c r="L39" s="55">
        <v>80</v>
      </c>
      <c r="M39" s="56">
        <v>200</v>
      </c>
      <c r="N39" s="32">
        <v>0.13750725475937103</v>
      </c>
      <c r="O39" s="32">
        <v>0.24682229411394144</v>
      </c>
      <c r="P39" s="33">
        <v>0.18420503861912207</v>
      </c>
      <c r="Q39" s="41"/>
      <c r="R39" s="57">
        <f t="shared" si="1"/>
        <v>32.168986926510051</v>
      </c>
      <c r="S39" s="57">
        <f t="shared" si="2"/>
        <v>57.23824331079576</v>
      </c>
      <c r="T39" s="57">
        <f t="shared" si="3"/>
        <v>42.932054334163382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6815.7863475259001</v>
      </c>
      <c r="F40" s="55">
        <v>9113.5428726092759</v>
      </c>
      <c r="G40" s="56">
        <v>15929.329220135176</v>
      </c>
      <c r="H40" s="55">
        <v>94</v>
      </c>
      <c r="I40" s="55">
        <v>81</v>
      </c>
      <c r="J40" s="56">
        <v>175</v>
      </c>
      <c r="K40" s="55">
        <v>135</v>
      </c>
      <c r="L40" s="55">
        <v>80</v>
      </c>
      <c r="M40" s="56">
        <v>215</v>
      </c>
      <c r="N40" s="32">
        <v>0.12672516636036554</v>
      </c>
      <c r="O40" s="32">
        <v>0.24409532013631016</v>
      </c>
      <c r="P40" s="33">
        <v>0.17481704587505681</v>
      </c>
      <c r="Q40" s="41"/>
      <c r="R40" s="57">
        <f t="shared" si="1"/>
        <v>29.763259159501747</v>
      </c>
      <c r="S40" s="57">
        <f t="shared" si="2"/>
        <v>56.605856351610413</v>
      </c>
      <c r="T40" s="57">
        <f t="shared" si="3"/>
        <v>40.844433897782501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6776.1477983998739</v>
      </c>
      <c r="F41" s="55">
        <v>8986.2375588850591</v>
      </c>
      <c r="G41" s="56">
        <v>15762.385357284933</v>
      </c>
      <c r="H41" s="55">
        <v>94</v>
      </c>
      <c r="I41" s="55">
        <v>81</v>
      </c>
      <c r="J41" s="56">
        <v>175</v>
      </c>
      <c r="K41" s="55">
        <v>140</v>
      </c>
      <c r="L41" s="55">
        <v>80</v>
      </c>
      <c r="M41" s="56">
        <v>220</v>
      </c>
      <c r="N41" s="32">
        <v>0.12314894952020707</v>
      </c>
      <c r="O41" s="32">
        <v>0.24068559992728356</v>
      </c>
      <c r="P41" s="33">
        <v>0.17066246597320195</v>
      </c>
      <c r="Q41" s="41"/>
      <c r="R41" s="57">
        <f t="shared" si="1"/>
        <v>28.957896574358436</v>
      </c>
      <c r="S41" s="57">
        <f t="shared" si="2"/>
        <v>55.815140117298505</v>
      </c>
      <c r="T41" s="57">
        <f t="shared" si="3"/>
        <v>39.904773056417554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4681.0006051528353</v>
      </c>
      <c r="F42" s="55">
        <v>6215.1976813995316</v>
      </c>
      <c r="G42" s="56">
        <v>10896.198286552368</v>
      </c>
      <c r="H42" s="55">
        <v>0</v>
      </c>
      <c r="I42" s="55">
        <v>0</v>
      </c>
      <c r="J42" s="56">
        <v>0</v>
      </c>
      <c r="K42" s="55">
        <v>140</v>
      </c>
      <c r="L42" s="55">
        <v>80</v>
      </c>
      <c r="M42" s="56">
        <v>220</v>
      </c>
      <c r="N42" s="32">
        <v>0.13482144600094573</v>
      </c>
      <c r="O42" s="32">
        <v>0.31326601216731509</v>
      </c>
      <c r="P42" s="33">
        <v>0.19971037915235279</v>
      </c>
      <c r="Q42" s="41"/>
      <c r="R42" s="57">
        <f t="shared" si="1"/>
        <v>33.435718608234538</v>
      </c>
      <c r="S42" s="57">
        <f t="shared" si="2"/>
        <v>77.689971017494145</v>
      </c>
      <c r="T42" s="57">
        <f t="shared" si="3"/>
        <v>49.528174029783493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4342.9592515306804</v>
      </c>
      <c r="F43" s="55">
        <v>5396.9029788924527</v>
      </c>
      <c r="G43" s="56">
        <v>9739.8622304231321</v>
      </c>
      <c r="H43" s="55">
        <v>0</v>
      </c>
      <c r="I43" s="55">
        <v>0</v>
      </c>
      <c r="J43" s="56">
        <v>0</v>
      </c>
      <c r="K43" s="55">
        <v>140</v>
      </c>
      <c r="L43" s="55">
        <v>80</v>
      </c>
      <c r="M43" s="56">
        <v>220</v>
      </c>
      <c r="N43" s="32">
        <v>0.12508523189892512</v>
      </c>
      <c r="O43" s="32">
        <v>0.27202131950062763</v>
      </c>
      <c r="P43" s="33">
        <v>0.1785165364813624</v>
      </c>
      <c r="Q43" s="41"/>
      <c r="R43" s="57">
        <f t="shared" si="1"/>
        <v>31.021137510933432</v>
      </c>
      <c r="S43" s="57">
        <f t="shared" si="2"/>
        <v>67.461287236155655</v>
      </c>
      <c r="T43" s="57">
        <f t="shared" si="3"/>
        <v>44.272101047377873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4262.03996176074</v>
      </c>
      <c r="F44" s="55">
        <v>5196.5695763245985</v>
      </c>
      <c r="G44" s="56">
        <v>9458.6095380853385</v>
      </c>
      <c r="H44" s="55">
        <v>0</v>
      </c>
      <c r="I44" s="55">
        <v>0</v>
      </c>
      <c r="J44" s="56">
        <v>0</v>
      </c>
      <c r="K44" s="55">
        <v>140</v>
      </c>
      <c r="L44" s="55">
        <v>80</v>
      </c>
      <c r="M44" s="56">
        <v>220</v>
      </c>
      <c r="N44" s="32">
        <v>0.1227546071935697</v>
      </c>
      <c r="O44" s="32">
        <v>0.26192386977442533</v>
      </c>
      <c r="P44" s="33">
        <v>0.17336161176842629</v>
      </c>
      <c r="Q44" s="41"/>
      <c r="R44" s="57">
        <f t="shared" si="1"/>
        <v>30.443142584005287</v>
      </c>
      <c r="S44" s="57">
        <f t="shared" si="2"/>
        <v>64.957119704057476</v>
      </c>
      <c r="T44" s="57">
        <f t="shared" si="3"/>
        <v>42.993679718569723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4197.1055901704485</v>
      </c>
      <c r="F45" s="55">
        <v>5039.5565169204101</v>
      </c>
      <c r="G45" s="56">
        <v>9236.6621070908586</v>
      </c>
      <c r="H45" s="55">
        <v>0</v>
      </c>
      <c r="I45" s="55">
        <v>0</v>
      </c>
      <c r="J45" s="56">
        <v>0</v>
      </c>
      <c r="K45" s="55">
        <v>140</v>
      </c>
      <c r="L45" s="55">
        <v>83</v>
      </c>
      <c r="M45" s="56">
        <v>223</v>
      </c>
      <c r="N45" s="32">
        <v>0.12088437759707513</v>
      </c>
      <c r="O45" s="32">
        <v>0.24482882417996552</v>
      </c>
      <c r="P45" s="33">
        <v>0.16701616713241102</v>
      </c>
      <c r="Q45" s="41"/>
      <c r="R45" s="57">
        <f t="shared" si="1"/>
        <v>29.979325644074631</v>
      </c>
      <c r="S45" s="57">
        <f t="shared" si="2"/>
        <v>60.71754839663145</v>
      </c>
      <c r="T45" s="57">
        <f t="shared" si="3"/>
        <v>41.420009448837931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4202.6381693610874</v>
      </c>
      <c r="F46" s="55">
        <v>5004.0424967458284</v>
      </c>
      <c r="G46" s="56">
        <v>9206.6806661069168</v>
      </c>
      <c r="H46" s="55">
        <v>0</v>
      </c>
      <c r="I46" s="55">
        <v>0</v>
      </c>
      <c r="J46" s="56">
        <v>0</v>
      </c>
      <c r="K46" s="55">
        <v>140</v>
      </c>
      <c r="L46" s="55">
        <v>85</v>
      </c>
      <c r="M46" s="56">
        <v>225</v>
      </c>
      <c r="N46" s="32">
        <v>0.12104372607606818</v>
      </c>
      <c r="O46" s="32">
        <v>0.23738342014923286</v>
      </c>
      <c r="P46" s="33">
        <v>0.16499427717037485</v>
      </c>
      <c r="Q46" s="41"/>
      <c r="R46" s="57">
        <f t="shared" si="1"/>
        <v>30.018844066864911</v>
      </c>
      <c r="S46" s="57">
        <f t="shared" si="2"/>
        <v>58.871088197009747</v>
      </c>
      <c r="T46" s="57">
        <f t="shared" si="3"/>
        <v>40.918580738252963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4196.0548315642527</v>
      </c>
      <c r="F47" s="55">
        <v>4963.9158763640316</v>
      </c>
      <c r="G47" s="56">
        <v>9159.9707079282853</v>
      </c>
      <c r="H47" s="55">
        <v>0</v>
      </c>
      <c r="I47" s="55">
        <v>0</v>
      </c>
      <c r="J47" s="56">
        <v>0</v>
      </c>
      <c r="K47" s="55">
        <v>140</v>
      </c>
      <c r="L47" s="55">
        <v>85</v>
      </c>
      <c r="M47" s="56">
        <v>225</v>
      </c>
      <c r="N47" s="32">
        <v>0.12085411381233446</v>
      </c>
      <c r="O47" s="32">
        <v>0.23547988028292371</v>
      </c>
      <c r="P47" s="33">
        <v>0.16415718114566819</v>
      </c>
      <c r="Q47" s="41"/>
      <c r="R47" s="57">
        <f t="shared" si="1"/>
        <v>29.971820225458949</v>
      </c>
      <c r="S47" s="57">
        <f t="shared" si="2"/>
        <v>58.399010310165082</v>
      </c>
      <c r="T47" s="57">
        <f t="shared" si="3"/>
        <v>40.710980924125714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3259.505823879751</v>
      </c>
      <c r="F48" s="55">
        <v>4875.141543641058</v>
      </c>
      <c r="G48" s="56">
        <v>8134.647367520809</v>
      </c>
      <c r="H48" s="55">
        <v>0</v>
      </c>
      <c r="I48" s="55">
        <v>0</v>
      </c>
      <c r="J48" s="56">
        <v>0</v>
      </c>
      <c r="K48" s="55">
        <v>141</v>
      </c>
      <c r="L48" s="55">
        <v>80</v>
      </c>
      <c r="M48" s="56">
        <v>221</v>
      </c>
      <c r="N48" s="32">
        <v>9.3213962018981675E-2</v>
      </c>
      <c r="O48" s="32">
        <v>0.24572286006255334</v>
      </c>
      <c r="P48" s="33">
        <v>0.14842080293973159</v>
      </c>
      <c r="Q48" s="41"/>
      <c r="R48" s="57">
        <f t="shared" ref="R48" si="4">+E48/(H48+K48)</f>
        <v>23.117062580707454</v>
      </c>
      <c r="S48" s="57">
        <f t="shared" ref="S48" si="5">+F48/(I48+L48)</f>
        <v>60.939269295513228</v>
      </c>
      <c r="T48" s="57">
        <f t="shared" ref="T48" si="6">+G48/(J48+M48)</f>
        <v>36.808359129053436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3192.6117934794834</v>
      </c>
      <c r="F49" s="55">
        <v>4635.8611771899241</v>
      </c>
      <c r="G49" s="56">
        <v>7828.472970669407</v>
      </c>
      <c r="H49" s="55">
        <v>0</v>
      </c>
      <c r="I49" s="55">
        <v>0</v>
      </c>
      <c r="J49" s="56">
        <v>0</v>
      </c>
      <c r="K49" s="55">
        <v>141</v>
      </c>
      <c r="L49" s="55">
        <v>80</v>
      </c>
      <c r="M49" s="56">
        <v>221</v>
      </c>
      <c r="N49" s="32">
        <v>9.1300954972531559E-2</v>
      </c>
      <c r="O49" s="32">
        <v>0.23366235772126634</v>
      </c>
      <c r="P49" s="33">
        <v>0.14283449442908713</v>
      </c>
      <c r="Q49" s="41"/>
      <c r="R49" s="57">
        <f t="shared" si="1"/>
        <v>22.642636833187826</v>
      </c>
      <c r="S49" s="57">
        <f t="shared" si="2"/>
        <v>57.94826471487405</v>
      </c>
      <c r="T49" s="57">
        <f t="shared" si="3"/>
        <v>35.422954618413605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3148.4984867032117</v>
      </c>
      <c r="F50" s="55">
        <v>4626.2434231460793</v>
      </c>
      <c r="G50" s="56">
        <v>7774.741909849291</v>
      </c>
      <c r="H50" s="55">
        <v>0</v>
      </c>
      <c r="I50" s="55">
        <v>0</v>
      </c>
      <c r="J50" s="56">
        <v>0</v>
      </c>
      <c r="K50" s="55">
        <v>145</v>
      </c>
      <c r="L50" s="55">
        <v>80</v>
      </c>
      <c r="M50" s="56">
        <v>225</v>
      </c>
      <c r="N50" s="32">
        <v>8.7555575269833472E-2</v>
      </c>
      <c r="O50" s="32">
        <v>0.23317759189244353</v>
      </c>
      <c r="P50" s="33">
        <v>0.13933229229120594</v>
      </c>
      <c r="Q50" s="41"/>
      <c r="R50" s="57">
        <f t="shared" si="1"/>
        <v>21.7137826669187</v>
      </c>
      <c r="S50" s="57">
        <f t="shared" si="2"/>
        <v>57.828042789325991</v>
      </c>
      <c r="T50" s="57">
        <f t="shared" si="3"/>
        <v>34.554408488219075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3063.0032174910357</v>
      </c>
      <c r="F51" s="55">
        <v>4310.053930986589</v>
      </c>
      <c r="G51" s="56">
        <v>7373.0571484776247</v>
      </c>
      <c r="H51" s="55">
        <v>0</v>
      </c>
      <c r="I51" s="55">
        <v>0</v>
      </c>
      <c r="J51" s="56">
        <v>0</v>
      </c>
      <c r="K51" s="55">
        <v>137</v>
      </c>
      <c r="L51" s="55">
        <v>80</v>
      </c>
      <c r="M51" s="56">
        <v>217</v>
      </c>
      <c r="N51" s="32">
        <v>9.0151966608518833E-2</v>
      </c>
      <c r="O51" s="32">
        <v>0.21724062152150145</v>
      </c>
      <c r="P51" s="33">
        <v>0.13700492694510227</v>
      </c>
      <c r="Q51" s="41"/>
      <c r="R51" s="57">
        <f t="shared" si="1"/>
        <v>22.357687718912668</v>
      </c>
      <c r="S51" s="57">
        <f t="shared" si="2"/>
        <v>53.875674137332361</v>
      </c>
      <c r="T51" s="57">
        <f t="shared" si="3"/>
        <v>33.977221882385365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3058.068857365522</v>
      </c>
      <c r="F52" s="55">
        <v>4275.8287061681331</v>
      </c>
      <c r="G52" s="56">
        <v>7333.8975635336556</v>
      </c>
      <c r="H52" s="55">
        <v>0</v>
      </c>
      <c r="I52" s="55">
        <v>0</v>
      </c>
      <c r="J52" s="56">
        <v>0</v>
      </c>
      <c r="K52" s="55">
        <v>131</v>
      </c>
      <c r="L52" s="55">
        <v>80</v>
      </c>
      <c r="M52" s="56">
        <v>211</v>
      </c>
      <c r="N52" s="32">
        <v>9.4129181770669854E-2</v>
      </c>
      <c r="O52" s="32">
        <v>0.21551555978670026</v>
      </c>
      <c r="P52" s="33">
        <v>0.14015245305636859</v>
      </c>
      <c r="Q52" s="41"/>
      <c r="R52" s="57">
        <f t="shared" si="1"/>
        <v>23.344037079126121</v>
      </c>
      <c r="S52" s="57">
        <f t="shared" si="2"/>
        <v>53.447858827101662</v>
      </c>
      <c r="T52" s="57">
        <f t="shared" si="3"/>
        <v>34.757808357979407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3048.9091502506217</v>
      </c>
      <c r="F53" s="55">
        <v>4223.9157475110851</v>
      </c>
      <c r="G53" s="56">
        <v>7272.8248977617068</v>
      </c>
      <c r="H53" s="55">
        <v>0</v>
      </c>
      <c r="I53" s="55">
        <v>0</v>
      </c>
      <c r="J53" s="56">
        <v>0</v>
      </c>
      <c r="K53" s="55">
        <v>131</v>
      </c>
      <c r="L53" s="55">
        <v>80</v>
      </c>
      <c r="M53" s="56">
        <v>211</v>
      </c>
      <c r="N53" s="32">
        <v>9.3847240527290737E-2</v>
      </c>
      <c r="O53" s="32">
        <v>0.21289897920922807</v>
      </c>
      <c r="P53" s="33">
        <v>0.13898534050148501</v>
      </c>
      <c r="Q53" s="41"/>
      <c r="R53" s="57">
        <f t="shared" si="1"/>
        <v>23.274115650768106</v>
      </c>
      <c r="S53" s="57">
        <f t="shared" si="2"/>
        <v>52.798946843888565</v>
      </c>
      <c r="T53" s="57">
        <f t="shared" si="3"/>
        <v>34.468364444368277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2967.2664596924069</v>
      </c>
      <c r="F54" s="55">
        <v>3997.2074892374053</v>
      </c>
      <c r="G54" s="56">
        <v>6964.4739489298117</v>
      </c>
      <c r="H54" s="55">
        <v>0</v>
      </c>
      <c r="I54" s="55">
        <v>0</v>
      </c>
      <c r="J54" s="56">
        <v>0</v>
      </c>
      <c r="K54" s="55">
        <v>124</v>
      </c>
      <c r="L54" s="55">
        <v>80</v>
      </c>
      <c r="M54" s="56">
        <v>204</v>
      </c>
      <c r="N54" s="32">
        <v>9.6490194448894603E-2</v>
      </c>
      <c r="O54" s="32">
        <v>0.20147215167527244</v>
      </c>
      <c r="P54" s="33">
        <v>0.137659589439631</v>
      </c>
      <c r="Q54" s="41"/>
      <c r="R54" s="57">
        <f t="shared" si="1"/>
        <v>23.929568223325862</v>
      </c>
      <c r="S54" s="57">
        <f t="shared" si="2"/>
        <v>49.965093615467566</v>
      </c>
      <c r="T54" s="57">
        <f t="shared" si="3"/>
        <v>34.13957818102849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2153.7261890809632</v>
      </c>
      <c r="F55" s="55">
        <v>2996.7549494180116</v>
      </c>
      <c r="G55" s="56">
        <v>5150.4811384989753</v>
      </c>
      <c r="H55" s="55">
        <v>0</v>
      </c>
      <c r="I55" s="55">
        <v>0</v>
      </c>
      <c r="J55" s="56">
        <v>0</v>
      </c>
      <c r="K55" s="55">
        <v>137</v>
      </c>
      <c r="L55" s="55">
        <v>80</v>
      </c>
      <c r="M55" s="56">
        <v>217</v>
      </c>
      <c r="N55" s="32">
        <v>6.3389633537819734E-2</v>
      </c>
      <c r="O55" s="32">
        <v>0.15104611640211751</v>
      </c>
      <c r="P55" s="33">
        <v>9.5705387589173768E-2</v>
      </c>
      <c r="Q55" s="41"/>
      <c r="R55" s="57">
        <f t="shared" si="1"/>
        <v>15.720629117379293</v>
      </c>
      <c r="S55" s="57">
        <f t="shared" si="2"/>
        <v>37.459436867725145</v>
      </c>
      <c r="T55" s="57">
        <f t="shared" si="3"/>
        <v>23.734936122115094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1925.93140006571</v>
      </c>
      <c r="F56" s="55">
        <v>2900.1657859963507</v>
      </c>
      <c r="G56" s="56">
        <v>4826.0971860620612</v>
      </c>
      <c r="H56" s="55">
        <v>0</v>
      </c>
      <c r="I56" s="55">
        <v>0</v>
      </c>
      <c r="J56" s="56">
        <v>0</v>
      </c>
      <c r="K56" s="55">
        <v>140</v>
      </c>
      <c r="L56" s="55">
        <v>80</v>
      </c>
      <c r="M56" s="56">
        <v>220</v>
      </c>
      <c r="N56" s="32">
        <v>5.5470374425855701E-2</v>
      </c>
      <c r="O56" s="32">
        <v>0.14617771098771928</v>
      </c>
      <c r="P56" s="33">
        <v>8.845486044835156E-2</v>
      </c>
      <c r="Q56" s="41"/>
      <c r="R56" s="57">
        <f t="shared" si="1"/>
        <v>13.756652857612215</v>
      </c>
      <c r="S56" s="57">
        <f t="shared" si="2"/>
        <v>36.252072324954383</v>
      </c>
      <c r="T56" s="57">
        <f t="shared" si="3"/>
        <v>21.936805391191186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1582.3775193892936</v>
      </c>
      <c r="F57" s="55">
        <v>2284.5264542393138</v>
      </c>
      <c r="G57" s="56">
        <v>3866.9039736286077</v>
      </c>
      <c r="H57" s="55">
        <v>0</v>
      </c>
      <c r="I57" s="55">
        <v>0</v>
      </c>
      <c r="J57" s="56">
        <v>0</v>
      </c>
      <c r="K57" s="55">
        <v>148</v>
      </c>
      <c r="L57" s="55">
        <v>80</v>
      </c>
      <c r="M57" s="56">
        <v>228</v>
      </c>
      <c r="N57" s="32">
        <v>4.3111854822070993E-2</v>
      </c>
      <c r="O57" s="32">
        <v>0.11514750273383638</v>
      </c>
      <c r="P57" s="33">
        <v>6.8387520756023765E-2</v>
      </c>
      <c r="Q57" s="41"/>
      <c r="R57" s="57">
        <f t="shared" si="1"/>
        <v>10.691739995873606</v>
      </c>
      <c r="S57" s="57">
        <f t="shared" si="2"/>
        <v>28.556580677991423</v>
      </c>
      <c r="T57" s="57">
        <f t="shared" si="3"/>
        <v>16.960105147493895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1502.568973122723</v>
      </c>
      <c r="F58" s="60">
        <v>2190.0000000023565</v>
      </c>
      <c r="G58" s="61">
        <v>3692.5689731250795</v>
      </c>
      <c r="H58" s="55">
        <v>0</v>
      </c>
      <c r="I58" s="55">
        <v>0</v>
      </c>
      <c r="J58" s="56">
        <v>0</v>
      </c>
      <c r="K58" s="55">
        <v>140</v>
      </c>
      <c r="L58" s="55">
        <v>80</v>
      </c>
      <c r="M58" s="56">
        <v>220</v>
      </c>
      <c r="N58" s="34">
        <v>4.327675613832728E-2</v>
      </c>
      <c r="O58" s="34">
        <v>0.11038306451624781</v>
      </c>
      <c r="P58" s="35">
        <v>6.7679050093934739E-2</v>
      </c>
      <c r="Q58" s="41"/>
      <c r="R58" s="57">
        <f t="shared" si="1"/>
        <v>10.732635522305165</v>
      </c>
      <c r="S58" s="57">
        <f t="shared" si="2"/>
        <v>27.375000000029456</v>
      </c>
      <c r="T58" s="57">
        <f t="shared" si="3"/>
        <v>16.784404423295815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5795.7373468464948</v>
      </c>
      <c r="F59" s="55">
        <v>6290.4316352087853</v>
      </c>
      <c r="G59" s="56">
        <v>12086.16898205528</v>
      </c>
      <c r="H59" s="65">
        <v>39</v>
      </c>
      <c r="I59" s="63">
        <v>26</v>
      </c>
      <c r="J59" s="64">
        <v>65</v>
      </c>
      <c r="K59" s="65">
        <v>79</v>
      </c>
      <c r="L59" s="63">
        <v>98</v>
      </c>
      <c r="M59" s="64">
        <v>177</v>
      </c>
      <c r="N59" s="30">
        <v>0.20687240672638832</v>
      </c>
      <c r="O59" s="30">
        <v>0.21024169903772677</v>
      </c>
      <c r="P59" s="31">
        <v>0.20861241684022508</v>
      </c>
      <c r="Q59" s="41"/>
      <c r="R59" s="57">
        <f t="shared" si="1"/>
        <v>49.116418193614365</v>
      </c>
      <c r="S59" s="57">
        <f t="shared" si="2"/>
        <v>50.729287380716009</v>
      </c>
      <c r="T59" s="57">
        <f t="shared" si="3"/>
        <v>49.942847033286284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5696.4070252990759</v>
      </c>
      <c r="F60" s="55">
        <v>6169.672178578252</v>
      </c>
      <c r="G60" s="56">
        <v>11866.079203877329</v>
      </c>
      <c r="H60" s="54">
        <v>39</v>
      </c>
      <c r="I60" s="55">
        <v>26</v>
      </c>
      <c r="J60" s="56">
        <v>65</v>
      </c>
      <c r="K60" s="54">
        <v>79</v>
      </c>
      <c r="L60" s="55">
        <v>97</v>
      </c>
      <c r="M60" s="56">
        <v>176</v>
      </c>
      <c r="N60" s="32">
        <v>0.20332692123426171</v>
      </c>
      <c r="O60" s="32">
        <v>0.20792909741770868</v>
      </c>
      <c r="P60" s="33">
        <v>0.20569406469070395</v>
      </c>
      <c r="Q60" s="41"/>
      <c r="R60" s="57">
        <f t="shared" si="1"/>
        <v>48.274635807619291</v>
      </c>
      <c r="S60" s="57">
        <f t="shared" si="2"/>
        <v>50.159936411205301</v>
      </c>
      <c r="T60" s="57">
        <f t="shared" si="3"/>
        <v>49.236843169615476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5577.2652648003195</v>
      </c>
      <c r="F61" s="55">
        <v>5915.1909050851855</v>
      </c>
      <c r="G61" s="56">
        <v>11492.456169885505</v>
      </c>
      <c r="H61" s="54">
        <v>39</v>
      </c>
      <c r="I61" s="55">
        <v>26</v>
      </c>
      <c r="J61" s="56">
        <v>65</v>
      </c>
      <c r="K61" s="54">
        <v>78</v>
      </c>
      <c r="L61" s="55">
        <v>97</v>
      </c>
      <c r="M61" s="56">
        <v>175</v>
      </c>
      <c r="N61" s="32">
        <v>0.20085224952464417</v>
      </c>
      <c r="O61" s="32">
        <v>0.19935261880173852</v>
      </c>
      <c r="P61" s="33">
        <v>0.20007757955928804</v>
      </c>
      <c r="Q61" s="41"/>
      <c r="R61" s="57">
        <f t="shared" si="1"/>
        <v>47.66893388718222</v>
      </c>
      <c r="S61" s="57">
        <f t="shared" si="2"/>
        <v>48.090982968172241</v>
      </c>
      <c r="T61" s="57">
        <f t="shared" si="3"/>
        <v>47.885234041189605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5465.3111286028488</v>
      </c>
      <c r="F62" s="55">
        <v>5679.3696930241649</v>
      </c>
      <c r="G62" s="56">
        <v>11144.680821627015</v>
      </c>
      <c r="H62" s="54">
        <v>39</v>
      </c>
      <c r="I62" s="55">
        <v>26</v>
      </c>
      <c r="J62" s="56">
        <v>65</v>
      </c>
      <c r="K62" s="54">
        <v>78</v>
      </c>
      <c r="L62" s="55">
        <v>96</v>
      </c>
      <c r="M62" s="56">
        <v>174</v>
      </c>
      <c r="N62" s="32">
        <v>0.19682048143916914</v>
      </c>
      <c r="O62" s="32">
        <v>0.19301827396085389</v>
      </c>
      <c r="P62" s="33">
        <v>0.19486433105376652</v>
      </c>
      <c r="Q62" s="41"/>
      <c r="R62" s="57">
        <f t="shared" si="1"/>
        <v>46.712060928229477</v>
      </c>
      <c r="S62" s="57">
        <f t="shared" si="2"/>
        <v>46.55221059855873</v>
      </c>
      <c r="T62" s="57">
        <f t="shared" si="3"/>
        <v>46.630463688815958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5424.4223570835375</v>
      </c>
      <c r="F63" s="55">
        <v>5383.2271244053891</v>
      </c>
      <c r="G63" s="56">
        <v>10807.649481488927</v>
      </c>
      <c r="H63" s="54">
        <v>45</v>
      </c>
      <c r="I63" s="55">
        <v>26</v>
      </c>
      <c r="J63" s="56">
        <v>71</v>
      </c>
      <c r="K63" s="54">
        <v>76</v>
      </c>
      <c r="L63" s="55">
        <v>96</v>
      </c>
      <c r="M63" s="56">
        <v>172</v>
      </c>
      <c r="N63" s="32">
        <v>0.18987756780606055</v>
      </c>
      <c r="O63" s="32">
        <v>0.18295361352655617</v>
      </c>
      <c r="P63" s="33">
        <v>0.18636448961044499</v>
      </c>
      <c r="Q63" s="41"/>
      <c r="R63" s="57">
        <f t="shared" si="1"/>
        <v>44.829936835401135</v>
      </c>
      <c r="S63" s="57">
        <f t="shared" si="2"/>
        <v>44.124812495126143</v>
      </c>
      <c r="T63" s="57">
        <f t="shared" si="3"/>
        <v>44.475923792135497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5425.8821823223961</v>
      </c>
      <c r="F64" s="55">
        <v>5027.5472502475322</v>
      </c>
      <c r="G64" s="56">
        <v>10453.429432569928</v>
      </c>
      <c r="H64" s="54">
        <v>57</v>
      </c>
      <c r="I64" s="55">
        <v>26</v>
      </c>
      <c r="J64" s="56">
        <v>83</v>
      </c>
      <c r="K64" s="54">
        <v>71</v>
      </c>
      <c r="L64" s="55">
        <v>78</v>
      </c>
      <c r="M64" s="56">
        <v>149</v>
      </c>
      <c r="N64" s="3">
        <v>0.18134632962307473</v>
      </c>
      <c r="O64" s="3">
        <v>0.20142416867978896</v>
      </c>
      <c r="P64" s="4">
        <v>0.19047794155557449</v>
      </c>
      <c r="Q64" s="41"/>
      <c r="R64" s="57">
        <f t="shared" si="1"/>
        <v>42.38970454939372</v>
      </c>
      <c r="S64" s="57">
        <f t="shared" si="2"/>
        <v>48.341800483149349</v>
      </c>
      <c r="T64" s="57">
        <f t="shared" si="3"/>
        <v>45.057885485215209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5142.6291575387795</v>
      </c>
      <c r="F65" s="55">
        <v>4423.2419598352963</v>
      </c>
      <c r="G65" s="56">
        <v>9565.8711173740758</v>
      </c>
      <c r="H65" s="54">
        <v>64</v>
      </c>
      <c r="I65" s="55">
        <v>26</v>
      </c>
      <c r="J65" s="56">
        <v>90</v>
      </c>
      <c r="K65" s="54">
        <v>59</v>
      </c>
      <c r="L65" s="55">
        <v>80</v>
      </c>
      <c r="M65" s="56">
        <v>139</v>
      </c>
      <c r="N65" s="3">
        <v>0.18072213795118006</v>
      </c>
      <c r="O65" s="3">
        <v>0.17376029069120427</v>
      </c>
      <c r="P65" s="4">
        <v>0.17743491462706032</v>
      </c>
      <c r="Q65" s="41"/>
      <c r="R65" s="57">
        <f t="shared" si="1"/>
        <v>41.809993150721787</v>
      </c>
      <c r="S65" s="57">
        <f t="shared" si="2"/>
        <v>41.728697734295245</v>
      </c>
      <c r="T65" s="57">
        <f t="shared" si="3"/>
        <v>41.772362957965399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3465.4901635638848</v>
      </c>
      <c r="F66" s="55">
        <v>1860.706433174784</v>
      </c>
      <c r="G66" s="56">
        <v>5326.1965967386686</v>
      </c>
      <c r="H66" s="54">
        <v>38</v>
      </c>
      <c r="I66" s="55">
        <v>0</v>
      </c>
      <c r="J66" s="56">
        <v>38</v>
      </c>
      <c r="K66" s="54">
        <v>47</v>
      </c>
      <c r="L66" s="55">
        <v>60</v>
      </c>
      <c r="M66" s="56">
        <v>107</v>
      </c>
      <c r="N66" s="3">
        <v>0.17446084190313557</v>
      </c>
      <c r="O66" s="3">
        <v>0.12504747534776775</v>
      </c>
      <c r="P66" s="4">
        <v>0.15329831328398194</v>
      </c>
      <c r="Q66" s="41"/>
      <c r="R66" s="57">
        <f t="shared" si="1"/>
        <v>40.770472512516292</v>
      </c>
      <c r="S66" s="57">
        <f t="shared" si="2"/>
        <v>31.011773886246399</v>
      </c>
      <c r="T66" s="57">
        <f t="shared" si="3"/>
        <v>36.732390322335647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3346.7810089179006</v>
      </c>
      <c r="F67" s="55">
        <v>1801.7039637598921</v>
      </c>
      <c r="G67" s="56">
        <v>5148.4849726777929</v>
      </c>
      <c r="H67" s="54">
        <v>38</v>
      </c>
      <c r="I67" s="55">
        <v>0</v>
      </c>
      <c r="J67" s="56">
        <v>38</v>
      </c>
      <c r="K67" s="54">
        <v>53</v>
      </c>
      <c r="L67" s="55">
        <v>60</v>
      </c>
      <c r="M67" s="56">
        <v>113</v>
      </c>
      <c r="N67" s="3">
        <v>0.15674320948472745</v>
      </c>
      <c r="O67" s="3">
        <v>0.121082255629025</v>
      </c>
      <c r="P67" s="4">
        <v>0.14209773053316938</v>
      </c>
      <c r="Q67" s="41"/>
      <c r="R67" s="57">
        <f t="shared" si="1"/>
        <v>36.777813284812098</v>
      </c>
      <c r="S67" s="57">
        <f t="shared" si="2"/>
        <v>30.0283993959982</v>
      </c>
      <c r="T67" s="57">
        <f t="shared" si="3"/>
        <v>34.095926971376109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3281.8628229206947</v>
      </c>
      <c r="F68" s="55">
        <v>1744.9273995505703</v>
      </c>
      <c r="G68" s="56">
        <v>5026.7902224712652</v>
      </c>
      <c r="H68" s="54">
        <v>38</v>
      </c>
      <c r="I68" s="55">
        <v>0</v>
      </c>
      <c r="J68" s="56">
        <v>38</v>
      </c>
      <c r="K68" s="54">
        <v>69</v>
      </c>
      <c r="L68" s="55">
        <v>41</v>
      </c>
      <c r="M68" s="56">
        <v>110</v>
      </c>
      <c r="N68" s="3">
        <v>0.12961543534441922</v>
      </c>
      <c r="O68" s="3">
        <v>0.17160969704470597</v>
      </c>
      <c r="P68" s="4">
        <v>0.14164760545737334</v>
      </c>
      <c r="Q68" s="41"/>
      <c r="R68" s="57">
        <f t="shared" si="1"/>
        <v>30.671615167483129</v>
      </c>
      <c r="S68" s="57">
        <f t="shared" si="2"/>
        <v>42.559204867087082</v>
      </c>
      <c r="T68" s="57">
        <f t="shared" si="3"/>
        <v>33.964798800481525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2928.433221953333</v>
      </c>
      <c r="F69" s="60">
        <v>1074.0000000020775</v>
      </c>
      <c r="G69" s="61">
        <v>4002.4332219554108</v>
      </c>
      <c r="H69" s="66">
        <v>38</v>
      </c>
      <c r="I69" s="60">
        <v>0</v>
      </c>
      <c r="J69" s="61">
        <v>38</v>
      </c>
      <c r="K69" s="66">
        <v>80</v>
      </c>
      <c r="L69" s="60">
        <v>41</v>
      </c>
      <c r="M69" s="61">
        <v>121</v>
      </c>
      <c r="N69" s="6">
        <v>0.10440791578555808</v>
      </c>
      <c r="O69" s="6">
        <v>0.10562549173899267</v>
      </c>
      <c r="P69" s="7">
        <v>0.10473187204195653</v>
      </c>
      <c r="Q69" s="41"/>
      <c r="R69" s="57">
        <f t="shared" si="1"/>
        <v>24.817230694519772</v>
      </c>
      <c r="S69" s="57">
        <f t="shared" si="2"/>
        <v>26.195121951270185</v>
      </c>
      <c r="T69" s="57">
        <f t="shared" si="3"/>
        <v>25.172535987140947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10320.999999937323</v>
      </c>
      <c r="F70" s="55">
        <v>4485.2393168657964</v>
      </c>
      <c r="G70" s="64">
        <v>14806.239316803119</v>
      </c>
      <c r="H70" s="65">
        <v>394</v>
      </c>
      <c r="I70" s="63">
        <v>422</v>
      </c>
      <c r="J70" s="64">
        <v>816</v>
      </c>
      <c r="K70" s="65">
        <v>0</v>
      </c>
      <c r="L70" s="63">
        <v>0</v>
      </c>
      <c r="M70" s="64">
        <v>0</v>
      </c>
      <c r="N70" s="15">
        <v>0.12127514570334325</v>
      </c>
      <c r="O70" s="15">
        <v>4.9206153642989692E-2</v>
      </c>
      <c r="P70" s="16">
        <v>8.4004171868209424E-2</v>
      </c>
      <c r="Q70" s="41"/>
      <c r="R70" s="57">
        <f t="shared" si="1"/>
        <v>26.195431471922141</v>
      </c>
      <c r="S70" s="57">
        <f t="shared" si="2"/>
        <v>10.628529186885773</v>
      </c>
      <c r="T70" s="57">
        <f t="shared" si="3"/>
        <v>18.144901123533234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14008.872379101229</v>
      </c>
      <c r="F71" s="55">
        <v>6656.6699805622147</v>
      </c>
      <c r="G71" s="56">
        <v>20665.542359663443</v>
      </c>
      <c r="H71" s="54">
        <v>392</v>
      </c>
      <c r="I71" s="55">
        <v>406</v>
      </c>
      <c r="J71" s="56">
        <v>798</v>
      </c>
      <c r="K71" s="54">
        <v>0</v>
      </c>
      <c r="L71" s="55">
        <v>0</v>
      </c>
      <c r="M71" s="56">
        <v>0</v>
      </c>
      <c r="N71" s="3">
        <v>0.16544870062241626</v>
      </c>
      <c r="O71" s="3">
        <v>7.5906198464721478E-2</v>
      </c>
      <c r="P71" s="4">
        <v>0.11989198899832593</v>
      </c>
      <c r="Q71" s="41"/>
      <c r="R71" s="57">
        <f t="shared" ref="R71:R86" si="7">+E71/(H71+K71)</f>
        <v>35.736919334441907</v>
      </c>
      <c r="S71" s="57">
        <f t="shared" ref="S71:S85" si="8">+F71/(I71+L71)</f>
        <v>16.395738868379841</v>
      </c>
      <c r="T71" s="57">
        <f t="shared" ref="T71:T86" si="9">+G71/(J71+M71)</f>
        <v>25.896669623638399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20440.197344557288</v>
      </c>
      <c r="F72" s="55">
        <v>11570.208421907442</v>
      </c>
      <c r="G72" s="56">
        <v>32010.40576646473</v>
      </c>
      <c r="H72" s="54">
        <v>394</v>
      </c>
      <c r="I72" s="55">
        <v>426</v>
      </c>
      <c r="J72" s="56">
        <v>820</v>
      </c>
      <c r="K72" s="54">
        <v>0</v>
      </c>
      <c r="L72" s="55">
        <v>0</v>
      </c>
      <c r="M72" s="56">
        <v>0</v>
      </c>
      <c r="N72" s="3">
        <v>0.24017904381177485</v>
      </c>
      <c r="O72" s="3">
        <v>0.12574126697430277</v>
      </c>
      <c r="P72" s="4">
        <v>0.18072722316206374</v>
      </c>
      <c r="Q72" s="41"/>
      <c r="R72" s="57">
        <f t="shared" si="7"/>
        <v>51.878673463343368</v>
      </c>
      <c r="S72" s="57">
        <f t="shared" si="8"/>
        <v>27.160113666449394</v>
      </c>
      <c r="T72" s="57">
        <f t="shared" si="9"/>
        <v>39.037080203005765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23986.400630208998</v>
      </c>
      <c r="F73" s="55">
        <v>12967.360554655021</v>
      </c>
      <c r="G73" s="56">
        <v>36953.761184864023</v>
      </c>
      <c r="H73" s="54">
        <v>392</v>
      </c>
      <c r="I73" s="55">
        <v>426</v>
      </c>
      <c r="J73" s="56">
        <v>818</v>
      </c>
      <c r="K73" s="54">
        <v>0</v>
      </c>
      <c r="L73" s="55">
        <v>0</v>
      </c>
      <c r="M73" s="56">
        <v>0</v>
      </c>
      <c r="N73" s="3">
        <v>0.28328609965760815</v>
      </c>
      <c r="O73" s="3">
        <v>0.14092506253972159</v>
      </c>
      <c r="P73" s="4">
        <v>0.20914697763777973</v>
      </c>
      <c r="Q73" s="41"/>
      <c r="R73" s="57">
        <f t="shared" si="7"/>
        <v>61.189797526043364</v>
      </c>
      <c r="S73" s="57">
        <f t="shared" si="8"/>
        <v>30.43981350857986</v>
      </c>
      <c r="T73" s="57">
        <f t="shared" si="9"/>
        <v>45.17574716976042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28469.892262616824</v>
      </c>
      <c r="F74" s="55">
        <v>13691.823019153542</v>
      </c>
      <c r="G74" s="56">
        <v>42161.715281770368</v>
      </c>
      <c r="H74" s="54">
        <v>394</v>
      </c>
      <c r="I74" s="55">
        <v>408</v>
      </c>
      <c r="J74" s="56">
        <v>802</v>
      </c>
      <c r="K74" s="54">
        <v>0</v>
      </c>
      <c r="L74" s="55">
        <v>0</v>
      </c>
      <c r="M74" s="56">
        <v>0</v>
      </c>
      <c r="N74" s="3">
        <v>0.33453060094257409</v>
      </c>
      <c r="O74" s="3">
        <v>0.15536291552234865</v>
      </c>
      <c r="P74" s="4">
        <v>0.24338295050435468</v>
      </c>
      <c r="Q74" s="41"/>
      <c r="R74" s="57">
        <f t="shared" si="7"/>
        <v>72.258609803596002</v>
      </c>
      <c r="S74" s="57">
        <f t="shared" si="8"/>
        <v>33.55838975282731</v>
      </c>
      <c r="T74" s="57">
        <f t="shared" si="9"/>
        <v>52.570717308940608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28979.298549077321</v>
      </c>
      <c r="F75" s="55">
        <v>14899.72930113865</v>
      </c>
      <c r="G75" s="56">
        <v>43879.027850215971</v>
      </c>
      <c r="H75" s="54">
        <v>388</v>
      </c>
      <c r="I75" s="55">
        <v>422</v>
      </c>
      <c r="J75" s="56">
        <v>810</v>
      </c>
      <c r="K75" s="54">
        <v>0</v>
      </c>
      <c r="L75" s="55">
        <v>0</v>
      </c>
      <c r="M75" s="56">
        <v>0</v>
      </c>
      <c r="N75" s="3">
        <v>0.34578200826982292</v>
      </c>
      <c r="O75" s="3">
        <v>0.16346025650713808</v>
      </c>
      <c r="P75" s="4">
        <v>0.25079462648728834</v>
      </c>
      <c r="Q75" s="41"/>
      <c r="R75" s="57">
        <f t="shared" si="7"/>
        <v>74.688913786281759</v>
      </c>
      <c r="S75" s="57">
        <f t="shared" si="8"/>
        <v>35.307415405541825</v>
      </c>
      <c r="T75" s="57">
        <f t="shared" si="9"/>
        <v>54.171639321254283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31924.146253697847</v>
      </c>
      <c r="F76" s="55">
        <v>22137.435863066064</v>
      </c>
      <c r="G76" s="56">
        <v>54061.582116763908</v>
      </c>
      <c r="H76" s="54">
        <v>394</v>
      </c>
      <c r="I76" s="55">
        <v>402</v>
      </c>
      <c r="J76" s="56">
        <v>796</v>
      </c>
      <c r="K76" s="54">
        <v>0</v>
      </c>
      <c r="L76" s="55">
        <v>0</v>
      </c>
      <c r="M76" s="56">
        <v>0</v>
      </c>
      <c r="N76" s="3">
        <v>0.37511922181916063</v>
      </c>
      <c r="O76" s="3">
        <v>0.25494559451660753</v>
      </c>
      <c r="P76" s="4">
        <v>0.31442852059349935</v>
      </c>
      <c r="Q76" s="41"/>
      <c r="R76" s="57">
        <f t="shared" si="7"/>
        <v>81.025751912938702</v>
      </c>
      <c r="S76" s="57">
        <f t="shared" si="8"/>
        <v>55.068248415587227</v>
      </c>
      <c r="T76" s="57">
        <f t="shared" si="9"/>
        <v>67.916560448195867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32138.014242163899</v>
      </c>
      <c r="F77" s="55">
        <v>25076.419718813097</v>
      </c>
      <c r="G77" s="56">
        <v>57214.433960976996</v>
      </c>
      <c r="H77" s="54">
        <v>396</v>
      </c>
      <c r="I77" s="55">
        <v>398</v>
      </c>
      <c r="J77" s="56">
        <v>794</v>
      </c>
      <c r="K77" s="54">
        <v>0</v>
      </c>
      <c r="L77" s="55">
        <v>0</v>
      </c>
      <c r="M77" s="56">
        <v>0</v>
      </c>
      <c r="N77" s="3">
        <v>0.3757250075075278</v>
      </c>
      <c r="O77" s="3">
        <v>0.29169481340514025</v>
      </c>
      <c r="P77" s="4">
        <v>0.33360407897761568</v>
      </c>
      <c r="Q77" s="41"/>
      <c r="R77" s="57">
        <f t="shared" si="7"/>
        <v>81.15660162162601</v>
      </c>
      <c r="S77" s="57">
        <f t="shared" si="8"/>
        <v>63.006079695510294</v>
      </c>
      <c r="T77" s="57">
        <f t="shared" si="9"/>
        <v>72.058481059164976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28879.719401972965</v>
      </c>
      <c r="F78" s="55">
        <v>23555.038720887802</v>
      </c>
      <c r="G78" s="56">
        <v>52434.758122860767</v>
      </c>
      <c r="H78" s="54">
        <v>398</v>
      </c>
      <c r="I78" s="55">
        <v>416</v>
      </c>
      <c r="J78" s="56">
        <v>814</v>
      </c>
      <c r="K78" s="54">
        <v>0</v>
      </c>
      <c r="L78" s="55">
        <v>0</v>
      </c>
      <c r="M78" s="56">
        <v>0</v>
      </c>
      <c r="N78" s="3">
        <v>0.33593569004714502</v>
      </c>
      <c r="O78" s="3">
        <v>0.26214207978196002</v>
      </c>
      <c r="P78" s="4">
        <v>0.29822298504675565</v>
      </c>
      <c r="Q78" s="41"/>
      <c r="R78" s="57">
        <f t="shared" si="7"/>
        <v>72.562109050183324</v>
      </c>
      <c r="S78" s="57">
        <f t="shared" si="8"/>
        <v>56.622689232903369</v>
      </c>
      <c r="T78" s="57">
        <f t="shared" si="9"/>
        <v>64.416164770099229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27830.660080457925</v>
      </c>
      <c r="F79" s="55">
        <v>22189.413702492675</v>
      </c>
      <c r="G79" s="56">
        <v>50020.073782950596</v>
      </c>
      <c r="H79" s="54">
        <v>394</v>
      </c>
      <c r="I79" s="55">
        <v>422</v>
      </c>
      <c r="J79" s="56">
        <v>816</v>
      </c>
      <c r="K79" s="54">
        <v>0</v>
      </c>
      <c r="L79" s="55">
        <v>0</v>
      </c>
      <c r="M79" s="56">
        <v>0</v>
      </c>
      <c r="N79" s="3">
        <v>0.32701941248893029</v>
      </c>
      <c r="O79" s="3">
        <v>0.24343309749092368</v>
      </c>
      <c r="P79" s="4">
        <v>0.28379217605613766</v>
      </c>
      <c r="Q79" s="41"/>
      <c r="R79" s="57">
        <f t="shared" si="7"/>
        <v>70.636193097608952</v>
      </c>
      <c r="S79" s="57">
        <f t="shared" si="8"/>
        <v>52.581549058039514</v>
      </c>
      <c r="T79" s="57">
        <f t="shared" si="9"/>
        <v>61.299110028125732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24751.986376171113</v>
      </c>
      <c r="F80" s="55">
        <v>17488.929271550263</v>
      </c>
      <c r="G80" s="56">
        <v>42240.915647721376</v>
      </c>
      <c r="H80" s="54">
        <v>396</v>
      </c>
      <c r="I80" s="55">
        <v>400</v>
      </c>
      <c r="J80" s="56">
        <v>796</v>
      </c>
      <c r="K80" s="54">
        <v>0</v>
      </c>
      <c r="L80" s="55">
        <v>0</v>
      </c>
      <c r="M80" s="56">
        <v>0</v>
      </c>
      <c r="N80" s="3">
        <v>0.28937507454371392</v>
      </c>
      <c r="O80" s="3">
        <v>0.20241816286516509</v>
      </c>
      <c r="P80" s="4">
        <v>0.24567813400172958</v>
      </c>
      <c r="Q80" s="41"/>
      <c r="R80" s="57">
        <f t="shared" si="7"/>
        <v>62.505016101442202</v>
      </c>
      <c r="S80" s="57">
        <f t="shared" si="8"/>
        <v>43.722323178875655</v>
      </c>
      <c r="T80" s="57">
        <f t="shared" si="9"/>
        <v>53.066476944373591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23505.084925146773</v>
      </c>
      <c r="F81" s="55">
        <v>15146.502646412782</v>
      </c>
      <c r="G81" s="56">
        <v>38651.587571559554</v>
      </c>
      <c r="H81" s="54">
        <v>404</v>
      </c>
      <c r="I81" s="55">
        <v>392</v>
      </c>
      <c r="J81" s="56">
        <v>796</v>
      </c>
      <c r="K81" s="54">
        <v>0</v>
      </c>
      <c r="L81" s="55">
        <v>0</v>
      </c>
      <c r="M81" s="56">
        <v>0</v>
      </c>
      <c r="N81" s="3">
        <v>0.26935603370401051</v>
      </c>
      <c r="O81" s="3">
        <v>0.17888443223749034</v>
      </c>
      <c r="P81" s="4">
        <v>0.22480217971547292</v>
      </c>
      <c r="Q81" s="41"/>
      <c r="R81" s="57">
        <f t="shared" si="7"/>
        <v>58.180903280066268</v>
      </c>
      <c r="S81" s="57">
        <f t="shared" si="8"/>
        <v>38.639037363297916</v>
      </c>
      <c r="T81" s="57">
        <f t="shared" si="9"/>
        <v>48.55727081854215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22659.589381005022</v>
      </c>
      <c r="F82" s="55">
        <v>13347.607925393741</v>
      </c>
      <c r="G82" s="56">
        <v>36007.197306398761</v>
      </c>
      <c r="H82" s="54">
        <v>410</v>
      </c>
      <c r="I82" s="55">
        <v>416</v>
      </c>
      <c r="J82" s="56">
        <v>826</v>
      </c>
      <c r="K82" s="54">
        <v>0</v>
      </c>
      <c r="L82" s="55">
        <v>0</v>
      </c>
      <c r="M82" s="56">
        <v>0</v>
      </c>
      <c r="N82" s="3">
        <v>0.25586708876473602</v>
      </c>
      <c r="O82" s="3">
        <v>0.14854442580788974</v>
      </c>
      <c r="P82" s="4">
        <v>0.20181596553223233</v>
      </c>
      <c r="Q82" s="41"/>
      <c r="R82" s="57">
        <f t="shared" si="7"/>
        <v>55.267291173182983</v>
      </c>
      <c r="S82" s="57">
        <f t="shared" si="8"/>
        <v>32.085595974504187</v>
      </c>
      <c r="T82" s="57">
        <f t="shared" si="9"/>
        <v>43.592248554962183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16822.737716537293</v>
      </c>
      <c r="F83" s="55">
        <v>11494.208697293059</v>
      </c>
      <c r="G83" s="56">
        <v>28316.946413830352</v>
      </c>
      <c r="H83" s="54">
        <v>386</v>
      </c>
      <c r="I83" s="55">
        <v>394</v>
      </c>
      <c r="J83" s="56">
        <v>780</v>
      </c>
      <c r="K83" s="54">
        <v>0</v>
      </c>
      <c r="L83" s="55">
        <v>0</v>
      </c>
      <c r="M83" s="56">
        <v>0</v>
      </c>
      <c r="N83" s="3">
        <v>0.20176954659059312</v>
      </c>
      <c r="O83" s="3">
        <v>0.13506073389374246</v>
      </c>
      <c r="P83" s="4">
        <v>0.16807304376679932</v>
      </c>
      <c r="Q83" s="41"/>
      <c r="R83" s="57">
        <f t="shared" si="7"/>
        <v>43.582222063568118</v>
      </c>
      <c r="S83" s="57">
        <f t="shared" si="8"/>
        <v>29.173118521048373</v>
      </c>
      <c r="T83" s="57">
        <f t="shared" si="9"/>
        <v>36.303777453628655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5523.6859781101866</v>
      </c>
      <c r="F84" s="60">
        <v>6941.9999999610145</v>
      </c>
      <c r="G84" s="61">
        <v>12465.6859780712</v>
      </c>
      <c r="H84" s="66">
        <v>402</v>
      </c>
      <c r="I84" s="60">
        <v>390</v>
      </c>
      <c r="J84" s="61">
        <v>792</v>
      </c>
      <c r="K84" s="66">
        <v>0</v>
      </c>
      <c r="L84" s="60">
        <v>0</v>
      </c>
      <c r="M84" s="61">
        <v>0</v>
      </c>
      <c r="N84" s="6">
        <v>6.3613483256290154E-2</v>
      </c>
      <c r="O84" s="6">
        <v>8.2407407406944619E-2</v>
      </c>
      <c r="P84" s="7">
        <v>7.2868067118354848E-2</v>
      </c>
      <c r="Q84" s="41"/>
      <c r="R84" s="57">
        <f t="shared" si="7"/>
        <v>13.740512383358674</v>
      </c>
      <c r="S84" s="57">
        <f t="shared" si="8"/>
        <v>17.799999999900038</v>
      </c>
      <c r="T84" s="57">
        <f t="shared" si="9"/>
        <v>15.739502497564647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2262.6297156590745</v>
      </c>
      <c r="F85" s="55">
        <v>2917.6728586794366</v>
      </c>
      <c r="G85" s="64">
        <v>5180.3025743385115</v>
      </c>
      <c r="H85" s="68">
        <v>96</v>
      </c>
      <c r="I85" s="63">
        <v>81</v>
      </c>
      <c r="J85" s="64">
        <v>177</v>
      </c>
      <c r="K85" s="68">
        <v>0</v>
      </c>
      <c r="L85" s="63">
        <v>0</v>
      </c>
      <c r="M85" s="64">
        <v>0</v>
      </c>
      <c r="N85" s="3">
        <v>0.1091160163801637</v>
      </c>
      <c r="O85" s="3">
        <v>0.16676228044578398</v>
      </c>
      <c r="P85" s="4">
        <v>0.13549651010510858</v>
      </c>
      <c r="Q85" s="41"/>
      <c r="R85" s="57">
        <f t="shared" si="7"/>
        <v>23.569059538115358</v>
      </c>
      <c r="S85" s="57">
        <f t="shared" si="8"/>
        <v>36.020652576289343</v>
      </c>
      <c r="T85" s="57">
        <f t="shared" si="9"/>
        <v>29.267246182703456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2089.9466276683652</v>
      </c>
      <c r="F86" s="60">
        <v>2655.9999999983238</v>
      </c>
      <c r="G86" s="61">
        <v>4745.946627666689</v>
      </c>
      <c r="H86" s="69">
        <v>98</v>
      </c>
      <c r="I86" s="60">
        <v>81</v>
      </c>
      <c r="J86" s="61">
        <v>179</v>
      </c>
      <c r="K86" s="69">
        <v>0</v>
      </c>
      <c r="L86" s="60">
        <v>0</v>
      </c>
      <c r="M86" s="61">
        <v>0</v>
      </c>
      <c r="N86" s="6">
        <v>9.8731416650999868E-2</v>
      </c>
      <c r="O86" s="6">
        <v>0.15180612711467328</v>
      </c>
      <c r="P86" s="7">
        <v>0.122748464402718</v>
      </c>
      <c r="Q86" s="41"/>
      <c r="R86" s="57">
        <f t="shared" si="7"/>
        <v>21.325985996615969</v>
      </c>
      <c r="S86" s="57">
        <f>+F86/(I86+L86)</f>
        <v>32.790123456769429</v>
      </c>
      <c r="T86" s="57">
        <f t="shared" si="9"/>
        <v>26.513668310987089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1230405.7032245544</v>
      </c>
    </row>
    <row r="91" spans="2:20" x14ac:dyDescent="0.25">
      <c r="C91" t="s">
        <v>109</v>
      </c>
      <c r="D91" s="75">
        <f>SUMPRODUCT(((((J5:J86)*216)+((M5:M86)*248))*((D5:D86))/1000))</f>
        <v>6257032.3058399996</v>
      </c>
    </row>
    <row r="92" spans="2:20" x14ac:dyDescent="0.25">
      <c r="C92" t="s">
        <v>108</v>
      </c>
      <c r="D92" s="39">
        <f>+D90/D91</f>
        <v>0.19664365518396884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82" zoomScaleNormal="82" workbookViewId="0">
      <selection activeCell="E13" sqref="E13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0">
        <f>+'[1]11'!$G$176</f>
        <v>0.20125445270961326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0" t="s">
        <v>2</v>
      </c>
      <c r="H4" s="25" t="s">
        <v>5</v>
      </c>
      <c r="I4" s="26" t="s">
        <v>6</v>
      </c>
      <c r="J4" s="70" t="s">
        <v>2</v>
      </c>
      <c r="K4" s="25" t="s">
        <v>5</v>
      </c>
      <c r="L4" s="26" t="s">
        <v>6</v>
      </c>
      <c r="M4" s="70" t="s">
        <v>2</v>
      </c>
      <c r="N4" s="25" t="s">
        <v>5</v>
      </c>
      <c r="O4" s="26" t="s">
        <v>6</v>
      </c>
      <c r="P4" s="70" t="s">
        <v>2</v>
      </c>
      <c r="R4" s="25" t="s">
        <v>5</v>
      </c>
      <c r="S4" s="26" t="s">
        <v>6</v>
      </c>
      <c r="T4" s="70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633.99999999737804</v>
      </c>
      <c r="F5" s="55">
        <v>728.81335953749215</v>
      </c>
      <c r="G5" s="56">
        <v>1362.8133595348702</v>
      </c>
      <c r="H5" s="55">
        <v>80</v>
      </c>
      <c r="I5" s="55">
        <v>93</v>
      </c>
      <c r="J5" s="56">
        <v>173</v>
      </c>
      <c r="K5" s="55">
        <v>0</v>
      </c>
      <c r="L5" s="55">
        <v>0</v>
      </c>
      <c r="M5" s="56">
        <v>0</v>
      </c>
      <c r="N5" s="32">
        <v>3.6689814814663081E-2</v>
      </c>
      <c r="O5" s="32">
        <v>3.6281031438545011E-2</v>
      </c>
      <c r="P5" s="33">
        <v>3.6470064213628514E-2</v>
      </c>
      <c r="Q5" s="41"/>
      <c r="R5" s="57">
        <f>+E5/(H5+K5)</f>
        <v>7.9249999999672252</v>
      </c>
      <c r="S5" s="57">
        <f t="shared" ref="S5" si="0">+F5/(I5+L5)</f>
        <v>7.8367027907257221</v>
      </c>
      <c r="T5" s="57">
        <f t="shared" ref="T5" si="1">+G5/(J5+M5)</f>
        <v>7.8775338701437585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1177.8146717197235</v>
      </c>
      <c r="F6" s="55">
        <v>1313.7751765113471</v>
      </c>
      <c r="G6" s="56">
        <v>2491.5898482310704</v>
      </c>
      <c r="H6" s="55">
        <v>80</v>
      </c>
      <c r="I6" s="55">
        <v>92</v>
      </c>
      <c r="J6" s="56">
        <v>172</v>
      </c>
      <c r="K6" s="55">
        <v>0</v>
      </c>
      <c r="L6" s="55">
        <v>0</v>
      </c>
      <c r="M6" s="56">
        <v>0</v>
      </c>
      <c r="N6" s="32">
        <v>6.816057128007659E-2</v>
      </c>
      <c r="O6" s="32">
        <v>6.6111874824443792E-2</v>
      </c>
      <c r="P6" s="33">
        <v>6.706475689683114E-2</v>
      </c>
      <c r="Q6" s="41"/>
      <c r="R6" s="57">
        <f t="shared" ref="R6:R70" si="2">+E6/(H6+K6)</f>
        <v>14.722683396496544</v>
      </c>
      <c r="S6" s="57">
        <f t="shared" ref="S6:S70" si="3">+F6/(I6+L6)</f>
        <v>14.28016496207986</v>
      </c>
      <c r="T6" s="57">
        <f t="shared" ref="T6:T70" si="4">+G6/(J6+M6)</f>
        <v>14.485987489715525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1467.7280891458852</v>
      </c>
      <c r="F7" s="55">
        <v>1612.5609823611164</v>
      </c>
      <c r="G7" s="56">
        <v>3080.2890715070016</v>
      </c>
      <c r="H7" s="55">
        <v>81</v>
      </c>
      <c r="I7" s="55">
        <v>91</v>
      </c>
      <c r="J7" s="56">
        <v>172</v>
      </c>
      <c r="K7" s="55">
        <v>0</v>
      </c>
      <c r="L7" s="55">
        <v>0</v>
      </c>
      <c r="M7" s="56">
        <v>0</v>
      </c>
      <c r="N7" s="32">
        <v>8.3889351231474923E-2</v>
      </c>
      <c r="O7" s="32">
        <v>8.2039122016743821E-2</v>
      </c>
      <c r="P7" s="33">
        <v>8.2910450891122991E-2</v>
      </c>
      <c r="Q7" s="41"/>
      <c r="R7" s="57">
        <f t="shared" si="2"/>
        <v>18.120099865998583</v>
      </c>
      <c r="S7" s="57">
        <f t="shared" si="3"/>
        <v>17.720450355616663</v>
      </c>
      <c r="T7" s="57">
        <f t="shared" si="4"/>
        <v>17.908657392482567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1785.3855098056129</v>
      </c>
      <c r="F8" s="55">
        <v>1774.1707827265277</v>
      </c>
      <c r="G8" s="56">
        <v>3559.5562925321406</v>
      </c>
      <c r="H8" s="55">
        <v>81</v>
      </c>
      <c r="I8" s="55">
        <v>91</v>
      </c>
      <c r="J8" s="56">
        <v>172</v>
      </c>
      <c r="K8" s="55">
        <v>0</v>
      </c>
      <c r="L8" s="55">
        <v>0</v>
      </c>
      <c r="M8" s="56">
        <v>0</v>
      </c>
      <c r="N8" s="32">
        <v>0.10204535378404281</v>
      </c>
      <c r="O8" s="32">
        <v>9.0261028832240936E-2</v>
      </c>
      <c r="P8" s="33">
        <v>9.5810623722333677E-2</v>
      </c>
      <c r="Q8" s="41"/>
      <c r="R8" s="57">
        <f t="shared" si="2"/>
        <v>22.041796417353247</v>
      </c>
      <c r="S8" s="57">
        <f t="shared" si="3"/>
        <v>19.496382227764041</v>
      </c>
      <c r="T8" s="57">
        <f t="shared" si="4"/>
        <v>20.695094724024074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2345.522941890425</v>
      </c>
      <c r="F9" s="55">
        <v>2200.288543257308</v>
      </c>
      <c r="G9" s="56">
        <v>4545.811485147733</v>
      </c>
      <c r="H9" s="55">
        <v>81</v>
      </c>
      <c r="I9" s="55">
        <v>90</v>
      </c>
      <c r="J9" s="56">
        <v>171</v>
      </c>
      <c r="K9" s="55">
        <v>0</v>
      </c>
      <c r="L9" s="55">
        <v>0</v>
      </c>
      <c r="M9" s="56">
        <v>0</v>
      </c>
      <c r="N9" s="32">
        <v>0.134060524799407</v>
      </c>
      <c r="O9" s="32">
        <v>0.11318356703998497</v>
      </c>
      <c r="P9" s="33">
        <v>0.12307265229444804</v>
      </c>
      <c r="Q9" s="41"/>
      <c r="R9" s="57">
        <f t="shared" si="2"/>
        <v>28.957073356671913</v>
      </c>
      <c r="S9" s="57">
        <f t="shared" si="3"/>
        <v>24.447650480636756</v>
      </c>
      <c r="T9" s="57">
        <f t="shared" si="4"/>
        <v>26.583692895600777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2650.5351662165399</v>
      </c>
      <c r="F10" s="55">
        <v>2419.0027562231858</v>
      </c>
      <c r="G10" s="56">
        <v>5069.5379224397257</v>
      </c>
      <c r="H10" s="55">
        <v>81</v>
      </c>
      <c r="I10" s="55">
        <v>90</v>
      </c>
      <c r="J10" s="56">
        <v>171</v>
      </c>
      <c r="K10" s="55">
        <v>0</v>
      </c>
      <c r="L10" s="55">
        <v>0</v>
      </c>
      <c r="M10" s="56">
        <v>0</v>
      </c>
      <c r="N10" s="32">
        <v>0.15149377950483195</v>
      </c>
      <c r="O10" s="32">
        <v>0.12443429815962889</v>
      </c>
      <c r="P10" s="33">
        <v>0.13725194721788297</v>
      </c>
      <c r="Q10" s="41"/>
      <c r="R10" s="57">
        <f t="shared" si="2"/>
        <v>32.722656373043705</v>
      </c>
      <c r="S10" s="57">
        <f t="shared" si="3"/>
        <v>26.877808402479843</v>
      </c>
      <c r="T10" s="57">
        <f t="shared" si="4"/>
        <v>29.646420599062722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3465.6993959420497</v>
      </c>
      <c r="F11" s="55">
        <v>3283.3827621555033</v>
      </c>
      <c r="G11" s="56">
        <v>6749.0821580975535</v>
      </c>
      <c r="H11" s="55">
        <v>81</v>
      </c>
      <c r="I11" s="55">
        <v>90</v>
      </c>
      <c r="J11" s="56">
        <v>171</v>
      </c>
      <c r="K11" s="55">
        <v>0</v>
      </c>
      <c r="L11" s="55">
        <v>0</v>
      </c>
      <c r="M11" s="56">
        <v>0</v>
      </c>
      <c r="N11" s="32">
        <v>0.19808524210917064</v>
      </c>
      <c r="O11" s="32">
        <v>0.16889829023433658</v>
      </c>
      <c r="P11" s="33">
        <v>0.18272368849083695</v>
      </c>
      <c r="Q11" s="41"/>
      <c r="R11" s="57">
        <f t="shared" si="2"/>
        <v>42.78641229558086</v>
      </c>
      <c r="S11" s="57">
        <f t="shared" si="3"/>
        <v>36.482030690616703</v>
      </c>
      <c r="T11" s="57">
        <f t="shared" si="4"/>
        <v>39.46831671402078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3652.8013716344803</v>
      </c>
      <c r="F12" s="55">
        <v>3380.9746745010771</v>
      </c>
      <c r="G12" s="56">
        <v>7033.7760461355574</v>
      </c>
      <c r="H12" s="55">
        <v>86</v>
      </c>
      <c r="I12" s="55">
        <v>91</v>
      </c>
      <c r="J12" s="56">
        <v>177</v>
      </c>
      <c r="K12" s="55">
        <v>0</v>
      </c>
      <c r="L12" s="55">
        <v>0</v>
      </c>
      <c r="M12" s="56">
        <v>0</v>
      </c>
      <c r="N12" s="32">
        <v>0.19664090071245049</v>
      </c>
      <c r="O12" s="32">
        <v>0.17200725857250088</v>
      </c>
      <c r="P12" s="33">
        <v>0.18397614684388883</v>
      </c>
      <c r="Q12" s="41"/>
      <c r="R12" s="57">
        <f t="shared" si="2"/>
        <v>42.474434553889303</v>
      </c>
      <c r="S12" s="57">
        <f t="shared" si="3"/>
        <v>37.153567851660185</v>
      </c>
      <c r="T12" s="57">
        <f t="shared" si="4"/>
        <v>39.738847718279985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3759.2854455708739</v>
      </c>
      <c r="F13" s="55">
        <v>3452.7118477175595</v>
      </c>
      <c r="G13" s="56">
        <v>7211.9972932884339</v>
      </c>
      <c r="H13" s="55">
        <v>92</v>
      </c>
      <c r="I13" s="55">
        <v>99</v>
      </c>
      <c r="J13" s="56">
        <v>191</v>
      </c>
      <c r="K13" s="55">
        <v>0</v>
      </c>
      <c r="L13" s="55">
        <v>0</v>
      </c>
      <c r="M13" s="56">
        <v>0</v>
      </c>
      <c r="N13" s="32">
        <v>0.18917499222880807</v>
      </c>
      <c r="O13" s="32">
        <v>0.16146239467440887</v>
      </c>
      <c r="P13" s="33">
        <v>0.17481087098333414</v>
      </c>
      <c r="Q13" s="41"/>
      <c r="R13" s="57">
        <f t="shared" si="2"/>
        <v>40.86179832142254</v>
      </c>
      <c r="S13" s="57">
        <f t="shared" si="3"/>
        <v>34.875877249672321</v>
      </c>
      <c r="T13" s="57">
        <f t="shared" si="4"/>
        <v>37.759148132400178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4345.0797549705567</v>
      </c>
      <c r="F14" s="55">
        <v>4255.1384674210558</v>
      </c>
      <c r="G14" s="56">
        <v>8600.2182223916134</v>
      </c>
      <c r="H14" s="55">
        <v>81</v>
      </c>
      <c r="I14" s="55">
        <v>95</v>
      </c>
      <c r="J14" s="56">
        <v>176</v>
      </c>
      <c r="K14" s="55">
        <v>0</v>
      </c>
      <c r="L14" s="55">
        <v>0</v>
      </c>
      <c r="M14" s="56">
        <v>0</v>
      </c>
      <c r="N14" s="32">
        <v>0.24834703674957456</v>
      </c>
      <c r="O14" s="32">
        <v>0.20736542238894035</v>
      </c>
      <c r="P14" s="33">
        <v>0.22622627899809589</v>
      </c>
      <c r="Q14" s="41"/>
      <c r="R14" s="57">
        <f t="shared" si="2"/>
        <v>53.64295993790811</v>
      </c>
      <c r="S14" s="57">
        <f t="shared" si="3"/>
        <v>44.790931236011112</v>
      </c>
      <c r="T14" s="57">
        <f t="shared" si="4"/>
        <v>48.864876263588712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7681.8643168009257</v>
      </c>
      <c r="F15" s="55">
        <v>7236.5058241872348</v>
      </c>
      <c r="G15" s="56">
        <v>14918.370140988161</v>
      </c>
      <c r="H15" s="55">
        <v>165</v>
      </c>
      <c r="I15" s="55">
        <v>157</v>
      </c>
      <c r="J15" s="56">
        <v>322</v>
      </c>
      <c r="K15" s="55">
        <v>80</v>
      </c>
      <c r="L15" s="55">
        <v>79</v>
      </c>
      <c r="M15" s="56">
        <v>159</v>
      </c>
      <c r="N15" s="32">
        <v>0.13846186583995901</v>
      </c>
      <c r="O15" s="32">
        <v>0.13525167883125064</v>
      </c>
      <c r="P15" s="33">
        <v>0.13688587444935185</v>
      </c>
      <c r="Q15" s="41"/>
      <c r="R15" s="57">
        <f t="shared" si="2"/>
        <v>31.354548231840514</v>
      </c>
      <c r="S15" s="57">
        <f t="shared" si="3"/>
        <v>30.663160271979809</v>
      </c>
      <c r="T15" s="57">
        <f t="shared" si="4"/>
        <v>31.015322538436926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15011.056236587463</v>
      </c>
      <c r="F16" s="55">
        <v>13915.454523975201</v>
      </c>
      <c r="G16" s="56">
        <v>28926.510760562662</v>
      </c>
      <c r="H16" s="55">
        <v>173</v>
      </c>
      <c r="I16" s="55">
        <v>157</v>
      </c>
      <c r="J16" s="56">
        <v>330</v>
      </c>
      <c r="K16" s="55">
        <v>173</v>
      </c>
      <c r="L16" s="55">
        <v>176</v>
      </c>
      <c r="M16" s="56">
        <v>349</v>
      </c>
      <c r="N16" s="32">
        <v>0.18700239481497238</v>
      </c>
      <c r="O16" s="32">
        <v>0.17941534971602888</v>
      </c>
      <c r="P16" s="33">
        <v>0.18327405570836497</v>
      </c>
      <c r="Q16" s="41"/>
      <c r="R16" s="57">
        <f t="shared" si="2"/>
        <v>43.384555597073593</v>
      </c>
      <c r="S16" s="57">
        <f t="shared" si="3"/>
        <v>41.78815172364925</v>
      </c>
      <c r="T16" s="57">
        <f t="shared" si="4"/>
        <v>42.601635877117324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16363.554690053528</v>
      </c>
      <c r="F17" s="55">
        <v>15188.236349583183</v>
      </c>
      <c r="G17" s="56">
        <v>31551.791039636712</v>
      </c>
      <c r="H17" s="55">
        <v>191</v>
      </c>
      <c r="I17" s="55">
        <v>156</v>
      </c>
      <c r="J17" s="56">
        <v>347</v>
      </c>
      <c r="K17" s="55">
        <v>159</v>
      </c>
      <c r="L17" s="55">
        <v>177</v>
      </c>
      <c r="M17" s="56">
        <v>336</v>
      </c>
      <c r="N17" s="32">
        <v>0.20280035061041948</v>
      </c>
      <c r="O17" s="32">
        <v>0.19574487511061944</v>
      </c>
      <c r="P17" s="33">
        <v>0.19934161637374723</v>
      </c>
      <c r="Q17" s="41"/>
      <c r="R17" s="57">
        <f t="shared" si="2"/>
        <v>46.753013400152938</v>
      </c>
      <c r="S17" s="57">
        <f t="shared" si="3"/>
        <v>45.610319368117665</v>
      </c>
      <c r="T17" s="57">
        <f t="shared" si="4"/>
        <v>46.195887320112313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21752.277864806347</v>
      </c>
      <c r="F18" s="55">
        <v>18575.649992120354</v>
      </c>
      <c r="G18" s="56">
        <v>40327.927856926704</v>
      </c>
      <c r="H18" s="55">
        <v>160</v>
      </c>
      <c r="I18" s="55">
        <v>155</v>
      </c>
      <c r="J18" s="56">
        <v>315</v>
      </c>
      <c r="K18" s="55">
        <v>159</v>
      </c>
      <c r="L18" s="55">
        <v>186</v>
      </c>
      <c r="M18" s="56">
        <v>345</v>
      </c>
      <c r="N18" s="32">
        <v>0.29398148265767038</v>
      </c>
      <c r="O18" s="32">
        <v>0.23333898593257404</v>
      </c>
      <c r="P18" s="33">
        <v>0.26255161365186658</v>
      </c>
      <c r="Q18" s="41"/>
      <c r="R18" s="57">
        <f t="shared" si="2"/>
        <v>68.188958823844345</v>
      </c>
      <c r="S18" s="57">
        <f t="shared" si="3"/>
        <v>54.474046897713649</v>
      </c>
      <c r="T18" s="57">
        <f t="shared" si="4"/>
        <v>61.102920995343489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26328.034276943519</v>
      </c>
      <c r="F19" s="55">
        <v>25030.406121026332</v>
      </c>
      <c r="G19" s="56">
        <v>51358.440397969855</v>
      </c>
      <c r="H19" s="55">
        <v>160</v>
      </c>
      <c r="I19" s="55">
        <v>155</v>
      </c>
      <c r="J19" s="56">
        <v>315</v>
      </c>
      <c r="K19" s="55">
        <v>160</v>
      </c>
      <c r="L19" s="55">
        <v>189</v>
      </c>
      <c r="M19" s="56">
        <v>349</v>
      </c>
      <c r="N19" s="32">
        <v>0.35463408239417454</v>
      </c>
      <c r="O19" s="32">
        <v>0.31150943499883427</v>
      </c>
      <c r="P19" s="33">
        <v>0.33221926359688636</v>
      </c>
      <c r="Q19" s="41"/>
      <c r="R19" s="57">
        <f t="shared" si="2"/>
        <v>82.275107115448492</v>
      </c>
      <c r="S19" s="57">
        <f t="shared" si="3"/>
        <v>72.762808491355614</v>
      </c>
      <c r="T19" s="57">
        <f t="shared" si="4"/>
        <v>77.347048792123275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32796.703375890735</v>
      </c>
      <c r="F20" s="55">
        <v>33479.762839324154</v>
      </c>
      <c r="G20" s="56">
        <v>66276.466215214896</v>
      </c>
      <c r="H20" s="55">
        <v>240</v>
      </c>
      <c r="I20" s="55">
        <v>240</v>
      </c>
      <c r="J20" s="56">
        <v>480</v>
      </c>
      <c r="K20" s="55">
        <v>162</v>
      </c>
      <c r="L20" s="55">
        <v>184</v>
      </c>
      <c r="M20" s="56">
        <v>346</v>
      </c>
      <c r="N20" s="32">
        <v>0.35642391949107477</v>
      </c>
      <c r="O20" s="32">
        <v>0.34348082361420873</v>
      </c>
      <c r="P20" s="33">
        <v>0.34976603381330162</v>
      </c>
      <c r="Q20" s="41"/>
      <c r="R20" s="57">
        <f t="shared" si="2"/>
        <v>81.583839243509289</v>
      </c>
      <c r="S20" s="57">
        <f t="shared" si="3"/>
        <v>78.961704809726783</v>
      </c>
      <c r="T20" s="57">
        <f t="shared" si="4"/>
        <v>80.237852560792845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30169.403072613713</v>
      </c>
      <c r="F21" s="55">
        <v>33364.122710028307</v>
      </c>
      <c r="G21" s="56">
        <v>63533.52578264202</v>
      </c>
      <c r="H21" s="55">
        <v>239</v>
      </c>
      <c r="I21" s="55">
        <v>235</v>
      </c>
      <c r="J21" s="56">
        <v>474</v>
      </c>
      <c r="K21" s="55">
        <v>162</v>
      </c>
      <c r="L21" s="55">
        <v>184</v>
      </c>
      <c r="M21" s="56">
        <v>346</v>
      </c>
      <c r="N21" s="32">
        <v>0.32864273499579211</v>
      </c>
      <c r="O21" s="32">
        <v>0.34612958243452058</v>
      </c>
      <c r="P21" s="33">
        <v>0.33759950360611513</v>
      </c>
      <c r="Q21" s="41"/>
      <c r="R21" s="57">
        <f t="shared" si="2"/>
        <v>75.235419133700034</v>
      </c>
      <c r="S21" s="57">
        <f t="shared" si="3"/>
        <v>79.627977828229845</v>
      </c>
      <c r="T21" s="57">
        <f t="shared" si="4"/>
        <v>77.479909491026859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28687.688702164956</v>
      </c>
      <c r="F22" s="55">
        <v>31479.294192572022</v>
      </c>
      <c r="G22" s="56">
        <v>60166.982894736982</v>
      </c>
      <c r="H22" s="55">
        <v>244</v>
      </c>
      <c r="I22" s="55">
        <v>234</v>
      </c>
      <c r="J22" s="56">
        <v>478</v>
      </c>
      <c r="K22" s="55">
        <v>162</v>
      </c>
      <c r="L22" s="55">
        <v>184</v>
      </c>
      <c r="M22" s="56">
        <v>346</v>
      </c>
      <c r="N22" s="32">
        <v>0.30886831074682342</v>
      </c>
      <c r="O22" s="32">
        <v>0.32730924755211305</v>
      </c>
      <c r="P22" s="33">
        <v>0.31824952868323131</v>
      </c>
      <c r="Q22" s="41"/>
      <c r="R22" s="57">
        <f t="shared" si="2"/>
        <v>70.659331778731413</v>
      </c>
      <c r="S22" s="57">
        <f t="shared" si="3"/>
        <v>75.309316250172301</v>
      </c>
      <c r="T22" s="57">
        <f t="shared" si="4"/>
        <v>73.018183124680803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25995.557736456431</v>
      </c>
      <c r="F23" s="55">
        <v>26205.777331919187</v>
      </c>
      <c r="G23" s="56">
        <v>52201.335068375614</v>
      </c>
      <c r="H23" s="55">
        <v>248</v>
      </c>
      <c r="I23" s="55">
        <v>237</v>
      </c>
      <c r="J23" s="56">
        <v>485</v>
      </c>
      <c r="K23" s="55">
        <v>168</v>
      </c>
      <c r="L23" s="55">
        <v>182</v>
      </c>
      <c r="M23" s="56">
        <v>350</v>
      </c>
      <c r="N23" s="32">
        <v>0.27297082636567993</v>
      </c>
      <c r="O23" s="32">
        <v>0.27204735208785802</v>
      </c>
      <c r="P23" s="33">
        <v>0.27250644742313435</v>
      </c>
      <c r="Q23" s="41"/>
      <c r="R23" s="57">
        <f t="shared" si="2"/>
        <v>62.489321481866419</v>
      </c>
      <c r="S23" s="57">
        <f t="shared" si="3"/>
        <v>62.543621317229565</v>
      </c>
      <c r="T23" s="57">
        <f t="shared" si="4"/>
        <v>62.516568944162415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24104.736456335537</v>
      </c>
      <c r="F24" s="55">
        <v>24512.949706018739</v>
      </c>
      <c r="G24" s="56">
        <v>48617.686162354279</v>
      </c>
      <c r="H24" s="55">
        <v>238</v>
      </c>
      <c r="I24" s="55">
        <v>238</v>
      </c>
      <c r="J24" s="56">
        <v>476</v>
      </c>
      <c r="K24" s="55">
        <v>176</v>
      </c>
      <c r="L24" s="55">
        <v>181</v>
      </c>
      <c r="M24" s="56">
        <v>357</v>
      </c>
      <c r="N24" s="32">
        <v>0.25358458652095117</v>
      </c>
      <c r="O24" s="32">
        <v>0.25455833789584964</v>
      </c>
      <c r="P24" s="33">
        <v>0.25407461726218844</v>
      </c>
      <c r="Q24" s="41"/>
      <c r="R24" s="57">
        <f t="shared" si="2"/>
        <v>58.224001102259749</v>
      </c>
      <c r="S24" s="57">
        <f t="shared" si="3"/>
        <v>58.503459918899139</v>
      </c>
      <c r="T24" s="57">
        <f t="shared" si="4"/>
        <v>58.364569222514142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23075.976805718474</v>
      </c>
      <c r="F25" s="55">
        <v>23512.305991552472</v>
      </c>
      <c r="G25" s="56">
        <v>46588.282797270949</v>
      </c>
      <c r="H25" s="55">
        <v>240</v>
      </c>
      <c r="I25" s="55">
        <v>234</v>
      </c>
      <c r="J25" s="56">
        <v>474</v>
      </c>
      <c r="K25" s="55">
        <v>176</v>
      </c>
      <c r="L25" s="55">
        <v>180</v>
      </c>
      <c r="M25" s="56">
        <v>356</v>
      </c>
      <c r="N25" s="32">
        <v>0.24166363109205841</v>
      </c>
      <c r="O25" s="32">
        <v>0.2470195199986602</v>
      </c>
      <c r="P25" s="33">
        <v>0.24433730593517114</v>
      </c>
      <c r="Q25" s="41"/>
      <c r="R25" s="57">
        <f t="shared" si="2"/>
        <v>55.471098090669408</v>
      </c>
      <c r="S25" s="57">
        <f t="shared" si="3"/>
        <v>56.793009641431091</v>
      </c>
      <c r="T25" s="57">
        <f t="shared" si="4"/>
        <v>56.130461201531261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21867.800205115091</v>
      </c>
      <c r="F26" s="55">
        <v>22234.659506604043</v>
      </c>
      <c r="G26" s="56">
        <v>44102.45971171913</v>
      </c>
      <c r="H26" s="55">
        <v>240</v>
      </c>
      <c r="I26" s="55">
        <v>230</v>
      </c>
      <c r="J26" s="56">
        <v>470</v>
      </c>
      <c r="K26" s="55">
        <v>179</v>
      </c>
      <c r="L26" s="55">
        <v>180</v>
      </c>
      <c r="M26" s="56">
        <v>359</v>
      </c>
      <c r="N26" s="32">
        <v>0.22724042111891149</v>
      </c>
      <c r="O26" s="32">
        <v>0.23573642394618366</v>
      </c>
      <c r="P26" s="33">
        <v>0.23144579805889798</v>
      </c>
      <c r="Q26" s="41"/>
      <c r="R26" s="57">
        <f t="shared" si="2"/>
        <v>52.190453950155344</v>
      </c>
      <c r="S26" s="57">
        <f t="shared" si="3"/>
        <v>54.230876845375711</v>
      </c>
      <c r="T26" s="57">
        <f t="shared" si="4"/>
        <v>53.19958951956469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17991.601353838727</v>
      </c>
      <c r="F27" s="55">
        <v>20966.214812152553</v>
      </c>
      <c r="G27" s="56">
        <v>38957.81616599128</v>
      </c>
      <c r="H27" s="55">
        <v>246</v>
      </c>
      <c r="I27" s="55">
        <v>239</v>
      </c>
      <c r="J27" s="56">
        <v>485</v>
      </c>
      <c r="K27" s="55">
        <v>184</v>
      </c>
      <c r="L27" s="55">
        <v>182</v>
      </c>
      <c r="M27" s="56">
        <v>366</v>
      </c>
      <c r="N27" s="32">
        <v>0.18216022754170103</v>
      </c>
      <c r="O27" s="32">
        <v>0.21668266651666548</v>
      </c>
      <c r="P27" s="33">
        <v>0.19924418071064645</v>
      </c>
      <c r="Q27" s="41"/>
      <c r="R27" s="57">
        <f t="shared" si="2"/>
        <v>41.840933381020292</v>
      </c>
      <c r="S27" s="57">
        <f t="shared" si="3"/>
        <v>49.800985302025069</v>
      </c>
      <c r="T27" s="57">
        <f t="shared" si="4"/>
        <v>45.778867410095515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6892.9078544832901</v>
      </c>
      <c r="F28" s="55">
        <v>7371.4693752311541</v>
      </c>
      <c r="G28" s="56">
        <v>14264.377229714444</v>
      </c>
      <c r="H28" s="55">
        <v>166</v>
      </c>
      <c r="I28" s="55">
        <v>156</v>
      </c>
      <c r="J28" s="56">
        <v>322</v>
      </c>
      <c r="K28" s="55">
        <v>0</v>
      </c>
      <c r="L28" s="55">
        <v>0</v>
      </c>
      <c r="M28" s="56">
        <v>0</v>
      </c>
      <c r="N28" s="32">
        <v>0.19223861709290746</v>
      </c>
      <c r="O28" s="32">
        <v>0.21876392970177927</v>
      </c>
      <c r="P28" s="33">
        <v>0.20508938966118076</v>
      </c>
      <c r="Q28" s="41"/>
      <c r="R28" s="57">
        <f t="shared" si="2"/>
        <v>41.52354129206801</v>
      </c>
      <c r="S28" s="57">
        <f t="shared" si="3"/>
        <v>47.253008815584323</v>
      </c>
      <c r="T28" s="57">
        <f t="shared" si="4"/>
        <v>44.299308166815045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6708.0156441091767</v>
      </c>
      <c r="F29" s="55">
        <v>7240.1222543818585</v>
      </c>
      <c r="G29" s="56">
        <v>13948.137898491035</v>
      </c>
      <c r="H29" s="55">
        <v>174</v>
      </c>
      <c r="I29" s="55">
        <v>171</v>
      </c>
      <c r="J29" s="56">
        <v>345</v>
      </c>
      <c r="K29" s="55">
        <v>0</v>
      </c>
      <c r="L29" s="55">
        <v>0</v>
      </c>
      <c r="M29" s="56">
        <v>0</v>
      </c>
      <c r="N29" s="32">
        <v>0.17848062058613179</v>
      </c>
      <c r="O29" s="32">
        <v>0.19601803807618201</v>
      </c>
      <c r="P29" s="33">
        <v>0.1871730796898958</v>
      </c>
      <c r="Q29" s="41"/>
      <c r="R29" s="57">
        <f t="shared" si="2"/>
        <v>38.551814046604463</v>
      </c>
      <c r="S29" s="57">
        <f t="shared" si="3"/>
        <v>42.339896224455316</v>
      </c>
      <c r="T29" s="57">
        <f t="shared" si="4"/>
        <v>40.429385213017497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6358.5910973076352</v>
      </c>
      <c r="F30" s="55">
        <v>7132.3930433543283</v>
      </c>
      <c r="G30" s="56">
        <v>13490.984140661963</v>
      </c>
      <c r="H30" s="55">
        <v>164</v>
      </c>
      <c r="I30" s="55">
        <v>155</v>
      </c>
      <c r="J30" s="56">
        <v>319</v>
      </c>
      <c r="K30" s="55">
        <v>0</v>
      </c>
      <c r="L30" s="55">
        <v>0</v>
      </c>
      <c r="M30" s="56">
        <v>0</v>
      </c>
      <c r="N30" s="32">
        <v>0.17949952284630857</v>
      </c>
      <c r="O30" s="32">
        <v>0.21303443976566094</v>
      </c>
      <c r="P30" s="33">
        <v>0.19579391821464592</v>
      </c>
      <c r="Q30" s="41"/>
      <c r="R30" s="57">
        <f t="shared" si="2"/>
        <v>38.771896934802655</v>
      </c>
      <c r="S30" s="57">
        <f t="shared" si="3"/>
        <v>46.015438989382766</v>
      </c>
      <c r="T30" s="57">
        <f t="shared" si="4"/>
        <v>42.291486334363519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5799.3804074824993</v>
      </c>
      <c r="F31" s="55">
        <v>6430.9343024196069</v>
      </c>
      <c r="G31" s="56">
        <v>12230.314709902106</v>
      </c>
      <c r="H31" s="55">
        <v>166</v>
      </c>
      <c r="I31" s="55">
        <v>155</v>
      </c>
      <c r="J31" s="56">
        <v>321</v>
      </c>
      <c r="K31" s="55">
        <v>0</v>
      </c>
      <c r="L31" s="55">
        <v>0</v>
      </c>
      <c r="M31" s="56">
        <v>0</v>
      </c>
      <c r="N31" s="32">
        <v>0.16174086366249718</v>
      </c>
      <c r="O31" s="32">
        <v>0.19208286446892495</v>
      </c>
      <c r="P31" s="33">
        <v>0.17639198554722088</v>
      </c>
      <c r="Q31" s="41"/>
      <c r="R31" s="57">
        <f t="shared" si="2"/>
        <v>34.936026551099395</v>
      </c>
      <c r="S31" s="57">
        <f t="shared" si="3"/>
        <v>41.489898725287787</v>
      </c>
      <c r="T31" s="57">
        <f t="shared" si="4"/>
        <v>38.100668878199706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5569.3448126826934</v>
      </c>
      <c r="F32" s="55">
        <v>6134.5661662284256</v>
      </c>
      <c r="G32" s="56">
        <v>11703.910978911119</v>
      </c>
      <c r="H32" s="55">
        <v>173</v>
      </c>
      <c r="I32" s="55">
        <v>157</v>
      </c>
      <c r="J32" s="56">
        <v>330</v>
      </c>
      <c r="K32" s="55">
        <v>0</v>
      </c>
      <c r="L32" s="55">
        <v>0</v>
      </c>
      <c r="M32" s="56">
        <v>0</v>
      </c>
      <c r="N32" s="32">
        <v>0.14904048417583743</v>
      </c>
      <c r="O32" s="32">
        <v>0.18089661966939213</v>
      </c>
      <c r="P32" s="33">
        <v>0.16419628197125588</v>
      </c>
      <c r="Q32" s="41"/>
      <c r="R32" s="57">
        <f t="shared" si="2"/>
        <v>32.19274458198089</v>
      </c>
      <c r="S32" s="57">
        <f t="shared" si="3"/>
        <v>39.0736698485887</v>
      </c>
      <c r="T32" s="57">
        <f t="shared" si="4"/>
        <v>35.466396905791271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4243.6680098947663</v>
      </c>
      <c r="F33" s="55">
        <v>4418.9149297247095</v>
      </c>
      <c r="G33" s="56">
        <v>8662.5829396194749</v>
      </c>
      <c r="H33" s="55">
        <v>163</v>
      </c>
      <c r="I33" s="55">
        <v>156</v>
      </c>
      <c r="J33" s="56">
        <v>319</v>
      </c>
      <c r="K33" s="55">
        <v>0</v>
      </c>
      <c r="L33" s="55">
        <v>0</v>
      </c>
      <c r="M33" s="56">
        <v>0</v>
      </c>
      <c r="N33" s="32">
        <v>0.12053135679092156</v>
      </c>
      <c r="O33" s="32">
        <v>0.13114063775298876</v>
      </c>
      <c r="P33" s="33">
        <v>0.12571959450277886</v>
      </c>
      <c r="Q33" s="41"/>
      <c r="R33" s="57">
        <f t="shared" si="2"/>
        <v>26.034773066839058</v>
      </c>
      <c r="S33" s="57">
        <f t="shared" si="3"/>
        <v>28.326377754645574</v>
      </c>
      <c r="T33" s="57">
        <f t="shared" si="4"/>
        <v>27.155432412600234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2190.077951306791</v>
      </c>
      <c r="F34" s="55">
        <v>2673.3600520362497</v>
      </c>
      <c r="G34" s="56">
        <v>4863.4380033430407</v>
      </c>
      <c r="H34" s="55">
        <v>157</v>
      </c>
      <c r="I34" s="55">
        <v>158</v>
      </c>
      <c r="J34" s="56">
        <v>315</v>
      </c>
      <c r="K34" s="55">
        <v>0</v>
      </c>
      <c r="L34" s="55">
        <v>0</v>
      </c>
      <c r="M34" s="56">
        <v>0</v>
      </c>
      <c r="N34" s="32">
        <v>6.4581208755213226E-2</v>
      </c>
      <c r="O34" s="32">
        <v>7.8333334858071077E-2</v>
      </c>
      <c r="P34" s="33">
        <v>7.1479100578233992E-2</v>
      </c>
      <c r="Q34" s="41"/>
      <c r="R34" s="57">
        <f t="shared" si="2"/>
        <v>13.949541091126058</v>
      </c>
      <c r="S34" s="57">
        <f t="shared" si="3"/>
        <v>16.920000329343353</v>
      </c>
      <c r="T34" s="57">
        <f t="shared" si="4"/>
        <v>15.439485724898542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1103.7553645568469</v>
      </c>
      <c r="F35" s="55">
        <v>1437.6128508736642</v>
      </c>
      <c r="G35" s="56">
        <v>2541.3682154305111</v>
      </c>
      <c r="H35" s="55">
        <v>158</v>
      </c>
      <c r="I35" s="55">
        <v>159</v>
      </c>
      <c r="J35" s="56">
        <v>317</v>
      </c>
      <c r="K35" s="55">
        <v>0</v>
      </c>
      <c r="L35" s="55">
        <v>0</v>
      </c>
      <c r="M35" s="56">
        <v>0</v>
      </c>
      <c r="N35" s="32">
        <v>3.2341636326677414E-2</v>
      </c>
      <c r="O35" s="32">
        <v>4.1859214153088291E-2</v>
      </c>
      <c r="P35" s="33">
        <v>3.7115437192290442E-2</v>
      </c>
      <c r="Q35" s="41"/>
      <c r="R35" s="57">
        <f t="shared" si="2"/>
        <v>6.9857934465623224</v>
      </c>
      <c r="S35" s="57">
        <f t="shared" si="3"/>
        <v>9.041590257067071</v>
      </c>
      <c r="T35" s="57">
        <f t="shared" si="4"/>
        <v>8.0169344335347361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104">
        <v>708.96</v>
      </c>
      <c r="E36" s="66">
        <v>234.69970206271771</v>
      </c>
      <c r="F36" s="60">
        <v>263.99999999949165</v>
      </c>
      <c r="G36" s="61">
        <v>498.69970206220933</v>
      </c>
      <c r="H36" s="60">
        <v>156</v>
      </c>
      <c r="I36" s="60">
        <v>155</v>
      </c>
      <c r="J36" s="61">
        <v>311</v>
      </c>
      <c r="K36" s="60">
        <v>0</v>
      </c>
      <c r="L36" s="60">
        <v>0</v>
      </c>
      <c r="M36" s="61">
        <v>0</v>
      </c>
      <c r="N36" s="34">
        <v>6.9652095816333604E-3</v>
      </c>
      <c r="O36" s="34">
        <v>7.8853046594830247E-3</v>
      </c>
      <c r="P36" s="35">
        <v>7.4237778680214563E-3</v>
      </c>
      <c r="Q36" s="41"/>
      <c r="R36" s="57">
        <f t="shared" si="2"/>
        <v>1.5044852696328057</v>
      </c>
      <c r="S36" s="57">
        <f t="shared" si="3"/>
        <v>1.7032258064483332</v>
      </c>
      <c r="T36" s="57">
        <f t="shared" si="4"/>
        <v>1.6035360194926345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55">
        <v>7517.6763035579033</v>
      </c>
      <c r="F37" s="55">
        <v>9360.8321768296737</v>
      </c>
      <c r="G37" s="64">
        <v>16878.508480387576</v>
      </c>
      <c r="H37" s="63">
        <v>91</v>
      </c>
      <c r="I37" s="63">
        <v>80</v>
      </c>
      <c r="J37" s="64">
        <v>171</v>
      </c>
      <c r="K37" s="63">
        <v>80</v>
      </c>
      <c r="L37" s="63">
        <v>82</v>
      </c>
      <c r="M37" s="64">
        <v>162</v>
      </c>
      <c r="N37" s="30">
        <v>0.19034019403377311</v>
      </c>
      <c r="O37" s="30">
        <v>0.2488524079335834</v>
      </c>
      <c r="P37" s="31">
        <v>0.21888303351472632</v>
      </c>
      <c r="Q37" s="41"/>
      <c r="R37" s="57">
        <f t="shared" si="2"/>
        <v>43.963019319052066</v>
      </c>
      <c r="S37" s="57">
        <f t="shared" si="3"/>
        <v>57.782914671788106</v>
      </c>
      <c r="T37" s="57">
        <f t="shared" si="4"/>
        <v>50.686211652815544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5">
        <v>7083.174988346711</v>
      </c>
      <c r="F38" s="55">
        <v>9071.9982620712708</v>
      </c>
      <c r="G38" s="56">
        <v>16155.173250417982</v>
      </c>
      <c r="H38" s="55">
        <v>79</v>
      </c>
      <c r="I38" s="55">
        <v>80</v>
      </c>
      <c r="J38" s="56">
        <v>159</v>
      </c>
      <c r="K38" s="55">
        <v>79</v>
      </c>
      <c r="L38" s="55">
        <v>82</v>
      </c>
      <c r="M38" s="56">
        <v>161</v>
      </c>
      <c r="N38" s="32">
        <v>0.19323371312600149</v>
      </c>
      <c r="O38" s="32">
        <v>0.24117392232218393</v>
      </c>
      <c r="P38" s="33">
        <v>0.21751364242807494</v>
      </c>
      <c r="Q38" s="41"/>
      <c r="R38" s="57">
        <f t="shared" si="2"/>
        <v>44.830221445232347</v>
      </c>
      <c r="S38" s="57">
        <f t="shared" si="3"/>
        <v>55.999989272044878</v>
      </c>
      <c r="T38" s="57">
        <f t="shared" si="4"/>
        <v>50.484916407556192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5">
        <v>6815.9912280757972</v>
      </c>
      <c r="F39" s="55">
        <v>8951.8174405454411</v>
      </c>
      <c r="G39" s="56">
        <v>15767.808668621237</v>
      </c>
      <c r="H39" s="55">
        <v>79</v>
      </c>
      <c r="I39" s="55">
        <v>80</v>
      </c>
      <c r="J39" s="56">
        <v>159</v>
      </c>
      <c r="K39" s="55">
        <v>80</v>
      </c>
      <c r="L39" s="55">
        <v>79</v>
      </c>
      <c r="M39" s="56">
        <v>159</v>
      </c>
      <c r="N39" s="32">
        <v>0.1846951882743279</v>
      </c>
      <c r="O39" s="32">
        <v>0.2427809025966978</v>
      </c>
      <c r="P39" s="33">
        <v>0.21372544823006448</v>
      </c>
      <c r="Q39" s="41"/>
      <c r="R39" s="57">
        <f t="shared" si="2"/>
        <v>42.867869358967276</v>
      </c>
      <c r="S39" s="57">
        <f t="shared" si="3"/>
        <v>56.300738619782649</v>
      </c>
      <c r="T39" s="57">
        <f t="shared" si="4"/>
        <v>49.584303989374959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5">
        <v>6721.1129613668782</v>
      </c>
      <c r="F40" s="55">
        <v>8910.2766924176394</v>
      </c>
      <c r="G40" s="56">
        <v>15631.389653784518</v>
      </c>
      <c r="H40" s="55">
        <v>79</v>
      </c>
      <c r="I40" s="55">
        <v>80</v>
      </c>
      <c r="J40" s="56">
        <v>159</v>
      </c>
      <c r="K40" s="55">
        <v>79</v>
      </c>
      <c r="L40" s="55">
        <v>79</v>
      </c>
      <c r="M40" s="56">
        <v>158</v>
      </c>
      <c r="N40" s="32">
        <v>0.18335642081424264</v>
      </c>
      <c r="O40" s="32">
        <v>0.24165428217665544</v>
      </c>
      <c r="P40" s="33">
        <v>0.21259098103830537</v>
      </c>
      <c r="Q40" s="41"/>
      <c r="R40" s="57">
        <f t="shared" si="2"/>
        <v>42.538689628904294</v>
      </c>
      <c r="S40" s="57">
        <f t="shared" si="3"/>
        <v>56.039476052941126</v>
      </c>
      <c r="T40" s="57">
        <f t="shared" si="4"/>
        <v>49.310377456733491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5">
        <v>6643.6445058693253</v>
      </c>
      <c r="F41" s="55">
        <v>8855.5126467286245</v>
      </c>
      <c r="G41" s="56">
        <v>15499.157152597949</v>
      </c>
      <c r="H41" s="55">
        <v>78</v>
      </c>
      <c r="I41" s="55">
        <v>79</v>
      </c>
      <c r="J41" s="56">
        <v>157</v>
      </c>
      <c r="K41" s="55">
        <v>80</v>
      </c>
      <c r="L41" s="55">
        <v>80</v>
      </c>
      <c r="M41" s="56">
        <v>160</v>
      </c>
      <c r="N41" s="32">
        <v>0.18108494619137935</v>
      </c>
      <c r="O41" s="32">
        <v>0.2399607805855361</v>
      </c>
      <c r="P41" s="33">
        <v>0.2106092666675447</v>
      </c>
      <c r="Q41" s="41"/>
      <c r="R41" s="57">
        <f t="shared" si="2"/>
        <v>42.048382948540031</v>
      </c>
      <c r="S41" s="57">
        <f t="shared" si="3"/>
        <v>55.695048092632859</v>
      </c>
      <c r="T41" s="57">
        <f t="shared" si="4"/>
        <v>48.893240229015611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5">
        <v>4738.8289381258182</v>
      </c>
      <c r="F42" s="55">
        <v>5053.9801091070367</v>
      </c>
      <c r="G42" s="56">
        <v>9792.8090472328549</v>
      </c>
      <c r="H42" s="55">
        <v>0</v>
      </c>
      <c r="I42" s="55">
        <v>0</v>
      </c>
      <c r="J42" s="56">
        <v>0</v>
      </c>
      <c r="K42" s="55">
        <v>80</v>
      </c>
      <c r="L42" s="55">
        <v>80</v>
      </c>
      <c r="M42" s="56">
        <v>160</v>
      </c>
      <c r="N42" s="32">
        <v>0.23885226502650295</v>
      </c>
      <c r="O42" s="32">
        <v>0.25473690066063692</v>
      </c>
      <c r="P42" s="33">
        <v>0.24679458284356992</v>
      </c>
      <c r="Q42" s="41"/>
      <c r="R42" s="57">
        <f t="shared" si="2"/>
        <v>59.235361726572727</v>
      </c>
      <c r="S42" s="57">
        <f t="shared" si="3"/>
        <v>63.174751363837956</v>
      </c>
      <c r="T42" s="57">
        <f t="shared" si="4"/>
        <v>61.205056545205345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5">
        <v>4214.0154498080137</v>
      </c>
      <c r="F43" s="55">
        <v>4509.36954813599</v>
      </c>
      <c r="G43" s="56">
        <v>8723.3849979440038</v>
      </c>
      <c r="H43" s="55">
        <v>0</v>
      </c>
      <c r="I43" s="55">
        <v>0</v>
      </c>
      <c r="J43" s="56">
        <v>0</v>
      </c>
      <c r="K43" s="55">
        <v>80</v>
      </c>
      <c r="L43" s="55">
        <v>80</v>
      </c>
      <c r="M43" s="56">
        <v>160</v>
      </c>
      <c r="N43" s="32">
        <v>0.21239997226854909</v>
      </c>
      <c r="O43" s="32">
        <v>0.22728677157943497</v>
      </c>
      <c r="P43" s="33">
        <v>0.21984337192399203</v>
      </c>
      <c r="Q43" s="41"/>
      <c r="R43" s="57">
        <f t="shared" si="2"/>
        <v>52.67519312260017</v>
      </c>
      <c r="S43" s="57">
        <f t="shared" si="3"/>
        <v>56.367119351699877</v>
      </c>
      <c r="T43" s="57">
        <f t="shared" si="4"/>
        <v>54.521156237150024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5">
        <v>4090.0064655858359</v>
      </c>
      <c r="F44" s="55">
        <v>4392.6883633619746</v>
      </c>
      <c r="G44" s="56">
        <v>8482.6948289478096</v>
      </c>
      <c r="H44" s="55">
        <v>0</v>
      </c>
      <c r="I44" s="55">
        <v>0</v>
      </c>
      <c r="J44" s="56">
        <v>0</v>
      </c>
      <c r="K44" s="55">
        <v>80</v>
      </c>
      <c r="L44" s="55">
        <v>80</v>
      </c>
      <c r="M44" s="56">
        <v>160</v>
      </c>
      <c r="N44" s="32">
        <v>0.20614951943476995</v>
      </c>
      <c r="O44" s="32">
        <v>0.22140566347590598</v>
      </c>
      <c r="P44" s="33">
        <v>0.21377759145533795</v>
      </c>
      <c r="Q44" s="41"/>
      <c r="R44" s="57">
        <f t="shared" si="2"/>
        <v>51.125080819822948</v>
      </c>
      <c r="S44" s="57">
        <f t="shared" si="3"/>
        <v>54.908604542024683</v>
      </c>
      <c r="T44" s="57">
        <f t="shared" si="4"/>
        <v>53.016842680923808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5">
        <v>3994.2145626973829</v>
      </c>
      <c r="F45" s="55">
        <v>4323.0503112912329</v>
      </c>
      <c r="G45" s="56">
        <v>8317.2648739886154</v>
      </c>
      <c r="H45" s="55">
        <v>0</v>
      </c>
      <c r="I45" s="55">
        <v>0</v>
      </c>
      <c r="J45" s="56">
        <v>0</v>
      </c>
      <c r="K45" s="55">
        <v>80</v>
      </c>
      <c r="L45" s="55">
        <v>85</v>
      </c>
      <c r="M45" s="56">
        <v>165</v>
      </c>
      <c r="N45" s="32">
        <v>0.20132129852305358</v>
      </c>
      <c r="O45" s="32">
        <v>0.20507828801191808</v>
      </c>
      <c r="P45" s="33">
        <v>0.20325671735065043</v>
      </c>
      <c r="Q45" s="41"/>
      <c r="R45" s="57">
        <f t="shared" si="2"/>
        <v>49.927682033717289</v>
      </c>
      <c r="S45" s="57">
        <f t="shared" si="3"/>
        <v>50.859415426955678</v>
      </c>
      <c r="T45" s="57">
        <f t="shared" si="4"/>
        <v>50.407665902961305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5">
        <v>3974.9849491120217</v>
      </c>
      <c r="F46" s="55">
        <v>4294.4819222178958</v>
      </c>
      <c r="G46" s="56">
        <v>8269.4668713299179</v>
      </c>
      <c r="H46" s="55">
        <v>0</v>
      </c>
      <c r="I46" s="55">
        <v>0</v>
      </c>
      <c r="J46" s="56">
        <v>0</v>
      </c>
      <c r="K46" s="55">
        <v>79</v>
      </c>
      <c r="L46" s="55">
        <v>76</v>
      </c>
      <c r="M46" s="56">
        <v>155</v>
      </c>
      <c r="N46" s="32">
        <v>0.20288816604287574</v>
      </c>
      <c r="O46" s="32">
        <v>0.22784814952344523</v>
      </c>
      <c r="P46" s="33">
        <v>0.21512660955592919</v>
      </c>
      <c r="Q46" s="41"/>
      <c r="R46" s="57">
        <f t="shared" si="2"/>
        <v>50.316265178633188</v>
      </c>
      <c r="S46" s="57">
        <f t="shared" si="3"/>
        <v>56.506341081814419</v>
      </c>
      <c r="T46" s="57">
        <f t="shared" si="4"/>
        <v>53.35139916987044</v>
      </c>
    </row>
    <row r="47" spans="2:20" x14ac:dyDescent="0.25">
      <c r="B47" s="52" t="str">
        <f>'Média Mensal'!B47</f>
        <v>Modivas Centro</v>
      </c>
      <c r="C47" s="52" t="s">
        <v>104</v>
      </c>
      <c r="D47" s="53">
        <v>852.51</v>
      </c>
      <c r="E47" s="55">
        <v>3969.6968776824306</v>
      </c>
      <c r="F47" s="55">
        <v>4321.3662453657453</v>
      </c>
      <c r="G47" s="56">
        <v>8291.0631230481758</v>
      </c>
      <c r="H47" s="55">
        <v>0</v>
      </c>
      <c r="I47" s="55">
        <v>0</v>
      </c>
      <c r="J47" s="56">
        <v>0</v>
      </c>
      <c r="K47" s="55">
        <v>78</v>
      </c>
      <c r="L47" s="55">
        <v>78</v>
      </c>
      <c r="M47" s="56">
        <v>156</v>
      </c>
      <c r="N47" s="32">
        <v>0.20521592626563434</v>
      </c>
      <c r="O47" s="32">
        <v>0.2233956909308181</v>
      </c>
      <c r="P47" s="33">
        <v>0.21430580859822621</v>
      </c>
      <c r="Q47" s="41"/>
      <c r="R47" s="57">
        <f t="shared" si="2"/>
        <v>50.893549713877313</v>
      </c>
      <c r="S47" s="57">
        <f t="shared" si="3"/>
        <v>55.402131350842886</v>
      </c>
      <c r="T47" s="57">
        <f t="shared" si="4"/>
        <v>53.1478405323601</v>
      </c>
    </row>
    <row r="48" spans="2:20" x14ac:dyDescent="0.25">
      <c r="B48" s="52" t="s">
        <v>104</v>
      </c>
      <c r="C48" s="52" t="str">
        <f>'Média Mensal'!C48</f>
        <v>Mindelo</v>
      </c>
      <c r="D48" s="53">
        <v>1834.12</v>
      </c>
      <c r="E48" s="55">
        <v>3089.4008796670018</v>
      </c>
      <c r="F48" s="55">
        <v>4202.7059968833182</v>
      </c>
      <c r="G48" s="56">
        <v>7292.1068765503205</v>
      </c>
      <c r="H48" s="55">
        <v>0</v>
      </c>
      <c r="I48" s="55">
        <v>0</v>
      </c>
      <c r="J48" s="56">
        <v>0</v>
      </c>
      <c r="K48" s="55">
        <v>76</v>
      </c>
      <c r="L48" s="55">
        <v>80</v>
      </c>
      <c r="M48" s="56">
        <v>156</v>
      </c>
      <c r="N48" s="32">
        <v>0.16391133699421698</v>
      </c>
      <c r="O48" s="32">
        <v>0.21182993935903821</v>
      </c>
      <c r="P48" s="33">
        <v>0.18848497923258686</v>
      </c>
      <c r="Q48" s="41"/>
      <c r="R48" s="57">
        <f t="shared" ref="R48" si="5">+E48/(H48+K48)</f>
        <v>40.650011574565816</v>
      </c>
      <c r="S48" s="57">
        <f t="shared" ref="S48" si="6">+F48/(I48+L48)</f>
        <v>52.533824961041475</v>
      </c>
      <c r="T48" s="57">
        <f t="shared" ref="T48" si="7">+G48/(J48+M48)</f>
        <v>46.744274849681538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5">
        <v>3015.3436877624085</v>
      </c>
      <c r="F49" s="55">
        <v>4103.1160317278218</v>
      </c>
      <c r="G49" s="56">
        <v>7118.4597194902308</v>
      </c>
      <c r="H49" s="55">
        <v>0</v>
      </c>
      <c r="I49" s="55">
        <v>0</v>
      </c>
      <c r="J49" s="56">
        <v>0</v>
      </c>
      <c r="K49" s="55">
        <v>78</v>
      </c>
      <c r="L49" s="55">
        <v>80</v>
      </c>
      <c r="M49" s="56">
        <v>158</v>
      </c>
      <c r="N49" s="32">
        <v>0.15588005002907407</v>
      </c>
      <c r="O49" s="32">
        <v>0.20681028385724909</v>
      </c>
      <c r="P49" s="33">
        <v>0.18166751019523864</v>
      </c>
      <c r="Q49" s="41"/>
      <c r="R49" s="57">
        <f t="shared" si="2"/>
        <v>38.658252407210362</v>
      </c>
      <c r="S49" s="57">
        <f t="shared" si="3"/>
        <v>51.28895039659777</v>
      </c>
      <c r="T49" s="57">
        <f t="shared" si="4"/>
        <v>45.053542528419179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5">
        <v>2987.9397738630232</v>
      </c>
      <c r="F50" s="55">
        <v>4084.3958613834138</v>
      </c>
      <c r="G50" s="56">
        <v>7072.3356352464371</v>
      </c>
      <c r="H50" s="55">
        <v>0</v>
      </c>
      <c r="I50" s="55">
        <v>0</v>
      </c>
      <c r="J50" s="56">
        <v>0</v>
      </c>
      <c r="K50" s="55">
        <v>77</v>
      </c>
      <c r="L50" s="55">
        <v>80</v>
      </c>
      <c r="M50" s="56">
        <v>157</v>
      </c>
      <c r="N50" s="32">
        <v>0.15646940583698279</v>
      </c>
      <c r="O50" s="32">
        <v>0.20586672688424465</v>
      </c>
      <c r="P50" s="33">
        <v>0.18164001528781684</v>
      </c>
      <c r="Q50" s="41"/>
      <c r="R50" s="57">
        <f t="shared" si="2"/>
        <v>38.804412647571731</v>
      </c>
      <c r="S50" s="57">
        <f t="shared" si="3"/>
        <v>51.054948267292673</v>
      </c>
      <c r="T50" s="57">
        <f t="shared" si="4"/>
        <v>45.046723791378582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5">
        <v>2831.0033528684426</v>
      </c>
      <c r="F51" s="55">
        <v>3901.6156683296122</v>
      </c>
      <c r="G51" s="56">
        <v>6732.6190211980547</v>
      </c>
      <c r="H51" s="55">
        <v>0</v>
      </c>
      <c r="I51" s="55">
        <v>0</v>
      </c>
      <c r="J51" s="56">
        <v>0</v>
      </c>
      <c r="K51" s="55">
        <v>87</v>
      </c>
      <c r="L51" s="55">
        <v>80</v>
      </c>
      <c r="M51" s="56">
        <v>167</v>
      </c>
      <c r="N51" s="32">
        <v>0.13121075977328711</v>
      </c>
      <c r="O51" s="32">
        <v>0.19665401554080705</v>
      </c>
      <c r="P51" s="33">
        <v>0.16256082241641043</v>
      </c>
      <c r="Q51" s="41"/>
      <c r="R51" s="57">
        <f t="shared" si="2"/>
        <v>32.540268423775203</v>
      </c>
      <c r="S51" s="57">
        <f t="shared" si="3"/>
        <v>48.770195854120153</v>
      </c>
      <c r="T51" s="57">
        <f t="shared" si="4"/>
        <v>40.315083959269792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5">
        <v>2823.262613906094</v>
      </c>
      <c r="F52" s="55">
        <v>3888.8260204638209</v>
      </c>
      <c r="G52" s="56">
        <v>6712.0886343699149</v>
      </c>
      <c r="H52" s="55">
        <v>0</v>
      </c>
      <c r="I52" s="55">
        <v>0</v>
      </c>
      <c r="J52" s="56">
        <v>0</v>
      </c>
      <c r="K52" s="55">
        <v>90</v>
      </c>
      <c r="L52" s="55">
        <v>80</v>
      </c>
      <c r="M52" s="56">
        <v>170</v>
      </c>
      <c r="N52" s="32">
        <v>0.12649026047966372</v>
      </c>
      <c r="O52" s="32">
        <v>0.19600937603144258</v>
      </c>
      <c r="P52" s="33">
        <v>0.15920513838638317</v>
      </c>
      <c r="Q52" s="41"/>
      <c r="R52" s="57">
        <f t="shared" si="2"/>
        <v>31.3695845989566</v>
      </c>
      <c r="S52" s="57">
        <f t="shared" si="3"/>
        <v>48.610325255797761</v>
      </c>
      <c r="T52" s="57">
        <f t="shared" si="4"/>
        <v>39.482874319823026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5">
        <v>2828.0023674054787</v>
      </c>
      <c r="F53" s="55">
        <v>3834.9085126922723</v>
      </c>
      <c r="G53" s="56">
        <v>6662.910880097751</v>
      </c>
      <c r="H53" s="55">
        <v>0</v>
      </c>
      <c r="I53" s="55">
        <v>0</v>
      </c>
      <c r="J53" s="56">
        <v>0</v>
      </c>
      <c r="K53" s="55">
        <v>89</v>
      </c>
      <c r="L53" s="55">
        <v>80</v>
      </c>
      <c r="M53" s="56">
        <v>169</v>
      </c>
      <c r="N53" s="32">
        <v>0.12812623991507244</v>
      </c>
      <c r="O53" s="32">
        <v>0.19329175971231211</v>
      </c>
      <c r="P53" s="33">
        <v>0.15897382325104387</v>
      </c>
      <c r="Q53" s="41"/>
      <c r="R53" s="57">
        <f t="shared" si="2"/>
        <v>31.775307498937963</v>
      </c>
      <c r="S53" s="57">
        <f t="shared" si="3"/>
        <v>47.936356408653403</v>
      </c>
      <c r="T53" s="57">
        <f t="shared" si="4"/>
        <v>39.425508166258879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5">
        <v>2883.7030020869938</v>
      </c>
      <c r="F54" s="55">
        <v>3650.0084638544085</v>
      </c>
      <c r="G54" s="56">
        <v>6533.7114659414019</v>
      </c>
      <c r="H54" s="55">
        <v>0</v>
      </c>
      <c r="I54" s="55">
        <v>0</v>
      </c>
      <c r="J54" s="56">
        <v>0</v>
      </c>
      <c r="K54" s="55">
        <v>99</v>
      </c>
      <c r="L54" s="55">
        <v>80</v>
      </c>
      <c r="M54" s="56">
        <v>179</v>
      </c>
      <c r="N54" s="32">
        <v>0.11745287561449144</v>
      </c>
      <c r="O54" s="32">
        <v>0.18397220079911333</v>
      </c>
      <c r="P54" s="33">
        <v>0.14718218295957383</v>
      </c>
      <c r="Q54" s="41"/>
      <c r="R54" s="57">
        <f t="shared" si="2"/>
        <v>29.128313152393876</v>
      </c>
      <c r="S54" s="57">
        <f t="shared" si="3"/>
        <v>45.625105798180108</v>
      </c>
      <c r="T54" s="57">
        <f t="shared" si="4"/>
        <v>36.501181373974312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5">
        <v>2266.7025705599335</v>
      </c>
      <c r="F55" s="55">
        <v>2703.6509479327078</v>
      </c>
      <c r="G55" s="56">
        <v>4970.3535184926413</v>
      </c>
      <c r="H55" s="55">
        <v>0</v>
      </c>
      <c r="I55" s="55">
        <v>0</v>
      </c>
      <c r="J55" s="56">
        <v>0</v>
      </c>
      <c r="K55" s="55">
        <v>97</v>
      </c>
      <c r="L55" s="55">
        <v>80</v>
      </c>
      <c r="M55" s="56">
        <v>177</v>
      </c>
      <c r="N55" s="32">
        <v>9.4226079587626105E-2</v>
      </c>
      <c r="O55" s="32">
        <v>0.13627272923047923</v>
      </c>
      <c r="P55" s="33">
        <v>0.11323021501942412</v>
      </c>
      <c r="Q55" s="41"/>
      <c r="R55" s="57">
        <f t="shared" si="2"/>
        <v>23.368067737731273</v>
      </c>
      <c r="S55" s="57">
        <f t="shared" si="3"/>
        <v>33.795636849158846</v>
      </c>
      <c r="T55" s="57">
        <f t="shared" si="4"/>
        <v>28.081093324817182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5">
        <v>2131.5496548185656</v>
      </c>
      <c r="F56" s="55">
        <v>2582.9256828190628</v>
      </c>
      <c r="G56" s="56">
        <v>4714.4753376376284</v>
      </c>
      <c r="H56" s="55">
        <v>0</v>
      </c>
      <c r="I56" s="55">
        <v>0</v>
      </c>
      <c r="J56" s="56">
        <v>0</v>
      </c>
      <c r="K56" s="55">
        <v>96</v>
      </c>
      <c r="L56" s="55">
        <v>80</v>
      </c>
      <c r="M56" s="56">
        <v>176</v>
      </c>
      <c r="N56" s="32">
        <v>8.9530815474570133E-2</v>
      </c>
      <c r="O56" s="32">
        <v>0.13018778643241244</v>
      </c>
      <c r="P56" s="33">
        <v>0.1080112568190439</v>
      </c>
      <c r="Q56" s="41"/>
      <c r="R56" s="57">
        <f t="shared" si="2"/>
        <v>22.203642237693391</v>
      </c>
      <c r="S56" s="57">
        <f t="shared" si="3"/>
        <v>32.286571035238282</v>
      </c>
      <c r="T56" s="57">
        <f t="shared" si="4"/>
        <v>26.78679169112289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5">
        <v>1703.3234575228801</v>
      </c>
      <c r="F57" s="55">
        <v>2166.6536670587452</v>
      </c>
      <c r="G57" s="56">
        <v>3869.9771245816255</v>
      </c>
      <c r="H57" s="55">
        <v>0</v>
      </c>
      <c r="I57" s="55">
        <v>0</v>
      </c>
      <c r="J57" s="56">
        <v>0</v>
      </c>
      <c r="K57" s="55">
        <v>91</v>
      </c>
      <c r="L57" s="55">
        <v>80</v>
      </c>
      <c r="M57" s="56">
        <v>171</v>
      </c>
      <c r="N57" s="32">
        <v>7.5475162066770657E-2</v>
      </c>
      <c r="O57" s="32">
        <v>0.10920633402513837</v>
      </c>
      <c r="P57" s="33">
        <v>9.1255827310451454E-2</v>
      </c>
      <c r="Q57" s="41"/>
      <c r="R57" s="57">
        <f t="shared" si="2"/>
        <v>18.717840192559123</v>
      </c>
      <c r="S57" s="57">
        <f t="shared" si="3"/>
        <v>27.083170838234317</v>
      </c>
      <c r="T57" s="57">
        <f t="shared" si="4"/>
        <v>22.631445172991963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0">
        <v>1587.4399936113241</v>
      </c>
      <c r="F58" s="60">
        <v>2037.0000000014431</v>
      </c>
      <c r="G58" s="61">
        <v>3624.4399936127675</v>
      </c>
      <c r="H58" s="55">
        <v>0</v>
      </c>
      <c r="I58" s="55">
        <v>0</v>
      </c>
      <c r="J58" s="56">
        <v>0</v>
      </c>
      <c r="K58" s="55">
        <v>100</v>
      </c>
      <c r="L58" s="55">
        <v>81</v>
      </c>
      <c r="M58" s="56">
        <v>181</v>
      </c>
      <c r="N58" s="34">
        <v>6.4009677161746936E-2</v>
      </c>
      <c r="O58" s="34">
        <v>0.10140382317808856</v>
      </c>
      <c r="P58" s="35">
        <v>8.0744073997789337E-2</v>
      </c>
      <c r="Q58" s="41"/>
      <c r="R58" s="57">
        <f t="shared" si="2"/>
        <v>15.874399936113241</v>
      </c>
      <c r="S58" s="57">
        <f t="shared" si="3"/>
        <v>25.148148148165966</v>
      </c>
      <c r="T58" s="57">
        <f t="shared" si="4"/>
        <v>20.024530351451755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54">
        <v>4824.7184300958197</v>
      </c>
      <c r="F59" s="55">
        <v>5763.4863984283002</v>
      </c>
      <c r="G59" s="56">
        <v>10588.20482852412</v>
      </c>
      <c r="H59" s="65">
        <v>0</v>
      </c>
      <c r="I59" s="63">
        <v>0</v>
      </c>
      <c r="J59" s="64">
        <v>0</v>
      </c>
      <c r="K59" s="65">
        <v>99</v>
      </c>
      <c r="L59" s="63">
        <v>101</v>
      </c>
      <c r="M59" s="64">
        <v>200</v>
      </c>
      <c r="N59" s="30">
        <v>0.19651019998761077</v>
      </c>
      <c r="O59" s="30">
        <v>0.23009766841377755</v>
      </c>
      <c r="P59" s="31">
        <v>0.21347187154282499</v>
      </c>
      <c r="Q59" s="41"/>
      <c r="R59" s="57">
        <f t="shared" si="2"/>
        <v>48.734529596927473</v>
      </c>
      <c r="S59" s="57">
        <f t="shared" si="3"/>
        <v>57.064221766616832</v>
      </c>
      <c r="T59" s="57">
        <f t="shared" si="4"/>
        <v>52.941024142620599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4596.3196127590973</v>
      </c>
      <c r="F60" s="55">
        <v>5744.0812731235628</v>
      </c>
      <c r="G60" s="56">
        <v>10340.40088588266</v>
      </c>
      <c r="H60" s="54">
        <v>0</v>
      </c>
      <c r="I60" s="55">
        <v>0</v>
      </c>
      <c r="J60" s="56">
        <v>0</v>
      </c>
      <c r="K60" s="54">
        <v>99</v>
      </c>
      <c r="L60" s="55">
        <v>100</v>
      </c>
      <c r="M60" s="56">
        <v>199</v>
      </c>
      <c r="N60" s="32">
        <v>0.18720754369334869</v>
      </c>
      <c r="O60" s="32">
        <v>0.23161618036788559</v>
      </c>
      <c r="P60" s="33">
        <v>0.20952344151974914</v>
      </c>
      <c r="Q60" s="41"/>
      <c r="R60" s="57">
        <f t="shared" si="2"/>
        <v>46.42747083595048</v>
      </c>
      <c r="S60" s="57">
        <f t="shared" si="3"/>
        <v>57.440812731235631</v>
      </c>
      <c r="T60" s="57">
        <f t="shared" si="4"/>
        <v>51.96181349689779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4422.6779572956111</v>
      </c>
      <c r="F61" s="55">
        <v>5599.2961340327838</v>
      </c>
      <c r="G61" s="56">
        <v>10021.974091328395</v>
      </c>
      <c r="H61" s="54">
        <v>0</v>
      </c>
      <c r="I61" s="55">
        <v>0</v>
      </c>
      <c r="J61" s="56">
        <v>0</v>
      </c>
      <c r="K61" s="54">
        <v>100</v>
      </c>
      <c r="L61" s="55">
        <v>100</v>
      </c>
      <c r="M61" s="56">
        <v>200</v>
      </c>
      <c r="N61" s="32">
        <v>0.17833378860062948</v>
      </c>
      <c r="O61" s="32">
        <v>0.22577806992067675</v>
      </c>
      <c r="P61" s="33">
        <v>0.20205592926065313</v>
      </c>
      <c r="Q61" s="41"/>
      <c r="R61" s="57">
        <f t="shared" si="2"/>
        <v>44.226779572956112</v>
      </c>
      <c r="S61" s="57">
        <f t="shared" si="3"/>
        <v>55.992961340327838</v>
      </c>
      <c r="T61" s="57">
        <f t="shared" si="4"/>
        <v>50.109870456641971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4242.8974198360747</v>
      </c>
      <c r="F62" s="55">
        <v>5475.6498386390858</v>
      </c>
      <c r="G62" s="56">
        <v>9718.5472584751606</v>
      </c>
      <c r="H62" s="54">
        <v>0</v>
      </c>
      <c r="I62" s="55">
        <v>0</v>
      </c>
      <c r="J62" s="56">
        <v>0</v>
      </c>
      <c r="K62" s="54">
        <v>99</v>
      </c>
      <c r="L62" s="55">
        <v>100</v>
      </c>
      <c r="M62" s="56">
        <v>199</v>
      </c>
      <c r="N62" s="32">
        <v>0.17281270038433019</v>
      </c>
      <c r="O62" s="32">
        <v>0.22079233220318895</v>
      </c>
      <c r="P62" s="33">
        <v>0.19692306813250041</v>
      </c>
      <c r="Q62" s="41"/>
      <c r="R62" s="57">
        <f>+E62/(H62+K62)</f>
        <v>42.857549695313885</v>
      </c>
      <c r="S62" s="57">
        <f t="shared" si="3"/>
        <v>54.756498386390859</v>
      </c>
      <c r="T62" s="57">
        <f t="shared" si="4"/>
        <v>48.8369208968601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4152.1860543484236</v>
      </c>
      <c r="F63" s="55">
        <v>5383.6844084890063</v>
      </c>
      <c r="G63" s="56">
        <v>9535.8704628374289</v>
      </c>
      <c r="H63" s="54">
        <v>0</v>
      </c>
      <c r="I63" s="55">
        <v>0</v>
      </c>
      <c r="J63" s="56">
        <v>0</v>
      </c>
      <c r="K63" s="54">
        <v>101</v>
      </c>
      <c r="L63" s="55">
        <v>100</v>
      </c>
      <c r="M63" s="56">
        <v>201</v>
      </c>
      <c r="N63" s="32">
        <v>0.16576916537641423</v>
      </c>
      <c r="O63" s="32">
        <v>0.21708404872939541</v>
      </c>
      <c r="P63" s="33">
        <v>0.19129895808934017</v>
      </c>
      <c r="Q63" s="41"/>
      <c r="R63" s="57">
        <f t="shared" si="2"/>
        <v>41.110753013350731</v>
      </c>
      <c r="S63" s="57">
        <f t="shared" si="3"/>
        <v>53.83684408489006</v>
      </c>
      <c r="T63" s="57">
        <f t="shared" si="4"/>
        <v>47.442141606156362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3972.0648907662189</v>
      </c>
      <c r="F64" s="55">
        <v>5184.950412508626</v>
      </c>
      <c r="G64" s="56">
        <v>9157.0153032748458</v>
      </c>
      <c r="H64" s="54">
        <v>0</v>
      </c>
      <c r="I64" s="55">
        <v>0</v>
      </c>
      <c r="J64" s="56">
        <v>0</v>
      </c>
      <c r="K64" s="54">
        <v>100</v>
      </c>
      <c r="L64" s="55">
        <v>122</v>
      </c>
      <c r="M64" s="56">
        <v>222</v>
      </c>
      <c r="N64" s="3">
        <v>0.16016390688573465</v>
      </c>
      <c r="O64" s="3">
        <v>0.17136932881109948</v>
      </c>
      <c r="P64" s="4">
        <v>0.16632184145733156</v>
      </c>
      <c r="Q64" s="41"/>
      <c r="R64" s="57">
        <f t="shared" si="2"/>
        <v>39.720648907662188</v>
      </c>
      <c r="S64" s="57">
        <f t="shared" si="3"/>
        <v>42.499593545152671</v>
      </c>
      <c r="T64" s="57">
        <f t="shared" si="4"/>
        <v>41.247816681418222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3692.0973659007182</v>
      </c>
      <c r="F65" s="55">
        <v>4747.0665926167758</v>
      </c>
      <c r="G65" s="56">
        <v>8439.1639585174944</v>
      </c>
      <c r="H65" s="54">
        <v>0</v>
      </c>
      <c r="I65" s="55">
        <v>0</v>
      </c>
      <c r="J65" s="56">
        <v>0</v>
      </c>
      <c r="K65" s="54">
        <v>99</v>
      </c>
      <c r="L65" s="55">
        <v>120</v>
      </c>
      <c r="M65" s="56">
        <v>219</v>
      </c>
      <c r="N65" s="3">
        <v>0.15037868059224169</v>
      </c>
      <c r="O65" s="3">
        <v>0.15951164625728415</v>
      </c>
      <c r="P65" s="4">
        <v>0.15538304534021016</v>
      </c>
      <c r="Q65" s="41"/>
      <c r="R65" s="57">
        <f t="shared" si="2"/>
        <v>37.293912786875943</v>
      </c>
      <c r="S65" s="57">
        <f t="shared" si="3"/>
        <v>39.558888271806467</v>
      </c>
      <c r="T65" s="57">
        <f t="shared" si="4"/>
        <v>38.534995244372119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2040.4246179223594</v>
      </c>
      <c r="F66" s="55">
        <v>2940.0050320634009</v>
      </c>
      <c r="G66" s="56">
        <v>4980.4296499857601</v>
      </c>
      <c r="H66" s="54">
        <v>0</v>
      </c>
      <c r="I66" s="55">
        <v>0</v>
      </c>
      <c r="J66" s="56">
        <v>0</v>
      </c>
      <c r="K66" s="54">
        <v>59</v>
      </c>
      <c r="L66" s="55">
        <v>80</v>
      </c>
      <c r="M66" s="56">
        <v>139</v>
      </c>
      <c r="N66" s="3">
        <v>0.1394494681466894</v>
      </c>
      <c r="O66" s="3">
        <v>0.14818573750319561</v>
      </c>
      <c r="P66" s="4">
        <v>0.14447753684108147</v>
      </c>
      <c r="Q66" s="41"/>
      <c r="R66" s="57">
        <f t="shared" si="2"/>
        <v>34.583468100378973</v>
      </c>
      <c r="S66" s="57">
        <f t="shared" si="3"/>
        <v>36.750062900792514</v>
      </c>
      <c r="T66" s="57">
        <f t="shared" si="4"/>
        <v>35.830429136588201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1973.8616564236029</v>
      </c>
      <c r="F67" s="55">
        <v>2821.5583660797679</v>
      </c>
      <c r="G67" s="56">
        <v>4795.420022503371</v>
      </c>
      <c r="H67" s="54">
        <v>0</v>
      </c>
      <c r="I67" s="55">
        <v>0</v>
      </c>
      <c r="J67" s="56">
        <v>0</v>
      </c>
      <c r="K67" s="54">
        <v>59</v>
      </c>
      <c r="L67" s="55">
        <v>80</v>
      </c>
      <c r="M67" s="56">
        <v>139</v>
      </c>
      <c r="N67" s="3">
        <v>0.13490033190429215</v>
      </c>
      <c r="O67" s="3">
        <v>0.1422156434516012</v>
      </c>
      <c r="P67" s="4">
        <v>0.13911058315454197</v>
      </c>
      <c r="Q67" s="41"/>
      <c r="R67" s="57">
        <f t="shared" si="2"/>
        <v>33.455282312264458</v>
      </c>
      <c r="S67" s="57">
        <f t="shared" si="3"/>
        <v>35.269479575997096</v>
      </c>
      <c r="T67" s="57">
        <f t="shared" si="4"/>
        <v>34.499424622326408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1906.9875287905961</v>
      </c>
      <c r="F68" s="55">
        <v>2780.791241836791</v>
      </c>
      <c r="G68" s="56">
        <v>4687.7787706273866</v>
      </c>
      <c r="H68" s="54">
        <v>0</v>
      </c>
      <c r="I68" s="55">
        <v>0</v>
      </c>
      <c r="J68" s="56">
        <v>0</v>
      </c>
      <c r="K68" s="54">
        <v>59</v>
      </c>
      <c r="L68" s="55">
        <v>80</v>
      </c>
      <c r="M68" s="56">
        <v>139</v>
      </c>
      <c r="N68" s="3">
        <v>0.13032992952368755</v>
      </c>
      <c r="O68" s="3">
        <v>0.14016084888290278</v>
      </c>
      <c r="P68" s="4">
        <v>0.13598801260812796</v>
      </c>
      <c r="Q68" s="41"/>
      <c r="R68" s="57">
        <f t="shared" si="2"/>
        <v>32.321822521874509</v>
      </c>
      <c r="S68" s="57">
        <f t="shared" si="3"/>
        <v>34.759890522959886</v>
      </c>
      <c r="T68" s="57">
        <f t="shared" si="4"/>
        <v>33.725027126815732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104">
        <v>702.48</v>
      </c>
      <c r="E69" s="66">
        <v>1382.8893907550259</v>
      </c>
      <c r="F69" s="60">
        <v>2195.0000000074097</v>
      </c>
      <c r="G69" s="61">
        <v>3577.8893907624356</v>
      </c>
      <c r="H69" s="66">
        <v>0</v>
      </c>
      <c r="I69" s="60">
        <v>0</v>
      </c>
      <c r="J69" s="61">
        <v>0</v>
      </c>
      <c r="K69" s="66">
        <v>58</v>
      </c>
      <c r="L69" s="60">
        <v>80</v>
      </c>
      <c r="M69" s="61">
        <v>138</v>
      </c>
      <c r="N69" s="6">
        <v>9.6140808589754309E-2</v>
      </c>
      <c r="O69" s="6">
        <v>0.11063508064553476</v>
      </c>
      <c r="P69" s="7">
        <v>0.10454328514382993</v>
      </c>
      <c r="Q69" s="41"/>
      <c r="R69" s="57">
        <f t="shared" si="2"/>
        <v>23.842920530259068</v>
      </c>
      <c r="S69" s="57">
        <f t="shared" si="3"/>
        <v>27.437500000092619</v>
      </c>
      <c r="T69" s="57">
        <f t="shared" si="4"/>
        <v>25.926734715669824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55">
        <v>6572.9999999530546</v>
      </c>
      <c r="F70" s="55">
        <v>5153.0950024808762</v>
      </c>
      <c r="G70" s="64">
        <v>11726.095002433931</v>
      </c>
      <c r="H70" s="65">
        <v>394</v>
      </c>
      <c r="I70" s="63">
        <v>390</v>
      </c>
      <c r="J70" s="64">
        <v>784</v>
      </c>
      <c r="K70" s="65">
        <v>0</v>
      </c>
      <c r="L70" s="63">
        <v>0</v>
      </c>
      <c r="M70" s="64">
        <v>0</v>
      </c>
      <c r="N70" s="15">
        <v>7.7234912577000547E-2</v>
      </c>
      <c r="O70" s="15">
        <v>6.1171593096876496E-2</v>
      </c>
      <c r="P70" s="16">
        <v>6.9244230692755163E-2</v>
      </c>
      <c r="Q70" s="41"/>
      <c r="R70" s="57">
        <f t="shared" si="2"/>
        <v>16.682741116632119</v>
      </c>
      <c r="S70" s="57">
        <f t="shared" si="3"/>
        <v>13.213064108925323</v>
      </c>
      <c r="T70" s="57">
        <f t="shared" si="4"/>
        <v>14.956753829635115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5">
        <v>9154.435620072727</v>
      </c>
      <c r="F71" s="55">
        <v>7838.4217370299848</v>
      </c>
      <c r="G71" s="56">
        <v>16992.857357102712</v>
      </c>
      <c r="H71" s="54">
        <v>392</v>
      </c>
      <c r="I71" s="55">
        <v>388</v>
      </c>
      <c r="J71" s="56">
        <v>780</v>
      </c>
      <c r="K71" s="54">
        <v>0</v>
      </c>
      <c r="L71" s="55">
        <v>0</v>
      </c>
      <c r="M71" s="56">
        <v>0</v>
      </c>
      <c r="N71" s="3">
        <v>0.10811644487047344</v>
      </c>
      <c r="O71" s="3">
        <v>9.3528323513626208E-2</v>
      </c>
      <c r="P71" s="4">
        <v>0.10085978963142635</v>
      </c>
      <c r="Q71" s="41"/>
      <c r="R71" s="57">
        <f t="shared" ref="R71:R86" si="8">+E71/(H71+K71)</f>
        <v>23.353152092022263</v>
      </c>
      <c r="S71" s="57">
        <f>+F71/(I71+L71)</f>
        <v>20.202117878943259</v>
      </c>
      <c r="T71" s="57">
        <f t="shared" ref="T71:T86" si="9">+G71/(J71+M71)</f>
        <v>21.785714560388094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5">
        <v>15239.333421909449</v>
      </c>
      <c r="F72" s="55">
        <v>12502.711241179899</v>
      </c>
      <c r="G72" s="56">
        <v>27742.044663089349</v>
      </c>
      <c r="H72" s="54">
        <v>392</v>
      </c>
      <c r="I72" s="55">
        <v>390</v>
      </c>
      <c r="J72" s="56">
        <v>782</v>
      </c>
      <c r="K72" s="54">
        <v>0</v>
      </c>
      <c r="L72" s="55">
        <v>0</v>
      </c>
      <c r="M72" s="56">
        <v>0</v>
      </c>
      <c r="N72" s="3">
        <v>0.17998078965784969</v>
      </c>
      <c r="O72" s="3">
        <v>0.1484177497765895</v>
      </c>
      <c r="P72" s="4">
        <v>0.16423963166080177</v>
      </c>
      <c r="Q72" s="41"/>
      <c r="R72" s="57">
        <f t="shared" si="8"/>
        <v>38.875850566095529</v>
      </c>
      <c r="S72" s="57">
        <f t="shared" ref="S72:S86" si="10">+F72/(I72+L72)</f>
        <v>32.058233951743333</v>
      </c>
      <c r="T72" s="57">
        <f t="shared" si="9"/>
        <v>35.475760438733182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5">
        <v>17906.721806627873</v>
      </c>
      <c r="F73" s="55">
        <v>14186.427310516374</v>
      </c>
      <c r="G73" s="56">
        <v>32093.149117144247</v>
      </c>
      <c r="H73" s="54">
        <v>394</v>
      </c>
      <c r="I73" s="55">
        <v>388</v>
      </c>
      <c r="J73" s="56">
        <v>782</v>
      </c>
      <c r="K73" s="54">
        <v>0</v>
      </c>
      <c r="L73" s="55">
        <v>0</v>
      </c>
      <c r="M73" s="56">
        <v>0</v>
      </c>
      <c r="N73" s="3">
        <v>0.21040987270431322</v>
      </c>
      <c r="O73" s="3">
        <v>0.16927294900864326</v>
      </c>
      <c r="P73" s="4">
        <v>0.18999922514175574</v>
      </c>
      <c r="Q73" s="41"/>
      <c r="R73" s="57">
        <f t="shared" si="8"/>
        <v>45.448532504131656</v>
      </c>
      <c r="S73" s="57">
        <f t="shared" si="10"/>
        <v>36.56295698586694</v>
      </c>
      <c r="T73" s="57">
        <f t="shared" si="9"/>
        <v>41.039832630619244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5">
        <v>19716.383254346845</v>
      </c>
      <c r="F74" s="55">
        <v>15917.252448509958</v>
      </c>
      <c r="G74" s="56">
        <v>35633.635702856802</v>
      </c>
      <c r="H74" s="54">
        <v>398</v>
      </c>
      <c r="I74" s="55">
        <v>394</v>
      </c>
      <c r="J74" s="56">
        <v>792</v>
      </c>
      <c r="K74" s="54">
        <v>0</v>
      </c>
      <c r="L74" s="55">
        <v>0</v>
      </c>
      <c r="M74" s="56">
        <v>0</v>
      </c>
      <c r="N74" s="3">
        <v>0.22934560830014478</v>
      </c>
      <c r="O74" s="3">
        <v>0.1870329531926814</v>
      </c>
      <c r="P74" s="4">
        <v>0.20829613088557333</v>
      </c>
      <c r="Q74" s="41"/>
      <c r="R74" s="57">
        <f>+E74/(H74+K74)</f>
        <v>49.53865139283127</v>
      </c>
      <c r="S74" s="57">
        <f t="shared" si="10"/>
        <v>40.399117889619184</v>
      </c>
      <c r="T74" s="57">
        <f t="shared" si="9"/>
        <v>44.991964271283841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5">
        <v>20205.938421912353</v>
      </c>
      <c r="F75" s="55">
        <v>16915.665692033388</v>
      </c>
      <c r="G75" s="56">
        <v>37121.604113945737</v>
      </c>
      <c r="H75" s="54">
        <v>406</v>
      </c>
      <c r="I75" s="55">
        <v>406</v>
      </c>
      <c r="J75" s="56">
        <v>812</v>
      </c>
      <c r="K75" s="54">
        <v>0</v>
      </c>
      <c r="L75" s="55">
        <v>0</v>
      </c>
      <c r="M75" s="56">
        <v>0</v>
      </c>
      <c r="N75" s="3">
        <v>0.23040889461220984</v>
      </c>
      <c r="O75" s="3">
        <v>0.19288982042548564</v>
      </c>
      <c r="P75" s="4">
        <v>0.2116493575188477</v>
      </c>
      <c r="Q75" s="41"/>
      <c r="R75" s="57">
        <f t="shared" si="8"/>
        <v>49.76832123623732</v>
      </c>
      <c r="S75" s="57">
        <f t="shared" si="10"/>
        <v>41.664201211904896</v>
      </c>
      <c r="T75" s="57">
        <f t="shared" si="9"/>
        <v>45.716261224071104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5">
        <v>23144.277827979418</v>
      </c>
      <c r="F76" s="55">
        <v>23320.33569331895</v>
      </c>
      <c r="G76" s="56">
        <v>46464.613521298365</v>
      </c>
      <c r="H76" s="54">
        <v>396</v>
      </c>
      <c r="I76" s="55">
        <v>400</v>
      </c>
      <c r="J76" s="56">
        <v>796</v>
      </c>
      <c r="K76" s="54">
        <v>0</v>
      </c>
      <c r="L76" s="55">
        <v>0</v>
      </c>
      <c r="M76" s="56">
        <v>0</v>
      </c>
      <c r="N76" s="3">
        <v>0.27057937976968083</v>
      </c>
      <c r="O76" s="3">
        <v>0.26991129274674708</v>
      </c>
      <c r="P76" s="4">
        <v>0.27024365764760355</v>
      </c>
      <c r="Q76" s="41"/>
      <c r="R76" s="57">
        <f t="shared" si="8"/>
        <v>58.44514603025106</v>
      </c>
      <c r="S76" s="57">
        <f t="shared" si="10"/>
        <v>58.300839233297374</v>
      </c>
      <c r="T76" s="57">
        <f t="shared" si="9"/>
        <v>58.372630051882368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5">
        <v>24632.774790674182</v>
      </c>
      <c r="F77" s="55">
        <v>25612.992604806146</v>
      </c>
      <c r="G77" s="56">
        <v>50245.767395480332</v>
      </c>
      <c r="H77" s="54">
        <v>396</v>
      </c>
      <c r="I77" s="55">
        <v>398</v>
      </c>
      <c r="J77" s="56">
        <v>794</v>
      </c>
      <c r="K77" s="54">
        <v>0</v>
      </c>
      <c r="L77" s="55">
        <v>0</v>
      </c>
      <c r="M77" s="56">
        <v>0</v>
      </c>
      <c r="N77" s="3">
        <v>0.28798137381540151</v>
      </c>
      <c r="O77" s="3">
        <v>0.29793635544395758</v>
      </c>
      <c r="P77" s="4">
        <v>0.29297140238991703</v>
      </c>
      <c r="Q77" s="41"/>
      <c r="R77" s="57">
        <f t="shared" si="8"/>
        <v>62.20397674412672</v>
      </c>
      <c r="S77" s="57">
        <f t="shared" si="10"/>
        <v>64.354252775894835</v>
      </c>
      <c r="T77" s="57">
        <f t="shared" si="9"/>
        <v>63.281822916222083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5">
        <v>20871.404503566897</v>
      </c>
      <c r="F78" s="55">
        <v>25764.771954164535</v>
      </c>
      <c r="G78" s="56">
        <v>46636.176457731432</v>
      </c>
      <c r="H78" s="54">
        <v>396</v>
      </c>
      <c r="I78" s="55">
        <v>382</v>
      </c>
      <c r="J78" s="56">
        <v>778</v>
      </c>
      <c r="K78" s="54">
        <v>0</v>
      </c>
      <c r="L78" s="55">
        <v>0</v>
      </c>
      <c r="M78" s="56">
        <v>0</v>
      </c>
      <c r="N78" s="3">
        <v>0.24400725429721867</v>
      </c>
      <c r="O78" s="3">
        <v>0.31225484722421631</v>
      </c>
      <c r="P78" s="4">
        <v>0.27751699786805811</v>
      </c>
      <c r="Q78" s="41"/>
      <c r="R78" s="57">
        <f t="shared" si="8"/>
        <v>52.705566928199232</v>
      </c>
      <c r="S78" s="57">
        <f t="shared" si="10"/>
        <v>67.447047000430715</v>
      </c>
      <c r="T78" s="57">
        <f t="shared" si="9"/>
        <v>59.943671539500556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5">
        <v>19923.134368605744</v>
      </c>
      <c r="F79" s="55">
        <v>24010.896571584017</v>
      </c>
      <c r="G79" s="56">
        <v>43934.030940189761</v>
      </c>
      <c r="H79" s="54">
        <v>398</v>
      </c>
      <c r="I79" s="55">
        <v>392</v>
      </c>
      <c r="J79" s="56">
        <v>790</v>
      </c>
      <c r="K79" s="54">
        <v>0</v>
      </c>
      <c r="L79" s="55">
        <v>0</v>
      </c>
      <c r="M79" s="56">
        <v>0</v>
      </c>
      <c r="N79" s="3">
        <v>0.23175058589947126</v>
      </c>
      <c r="O79" s="3">
        <v>0.28357540357596389</v>
      </c>
      <c r="P79" s="4">
        <v>0.25746619163261697</v>
      </c>
      <c r="Q79" s="41"/>
      <c r="R79" s="57">
        <f t="shared" si="8"/>
        <v>50.058126554285792</v>
      </c>
      <c r="S79" s="57">
        <f t="shared" si="10"/>
        <v>61.252287172408209</v>
      </c>
      <c r="T79" s="57">
        <f t="shared" si="9"/>
        <v>55.612697392645266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5">
        <v>17074.860442895399</v>
      </c>
      <c r="F80" s="55">
        <v>19516.349095855719</v>
      </c>
      <c r="G80" s="56">
        <v>36591.209538751122</v>
      </c>
      <c r="H80" s="54">
        <v>398</v>
      </c>
      <c r="I80" s="55">
        <v>392</v>
      </c>
      <c r="J80" s="56">
        <v>790</v>
      </c>
      <c r="K80" s="54">
        <v>0</v>
      </c>
      <c r="L80" s="55">
        <v>0</v>
      </c>
      <c r="M80" s="56">
        <v>0</v>
      </c>
      <c r="N80" s="3">
        <v>0.1986187935382398</v>
      </c>
      <c r="O80" s="3">
        <v>0.23049354090910479</v>
      </c>
      <c r="P80" s="4">
        <v>0.21443512387922598</v>
      </c>
      <c r="Q80" s="41"/>
      <c r="R80" s="57">
        <f t="shared" si="8"/>
        <v>42.901659404259796</v>
      </c>
      <c r="S80" s="57">
        <f t="shared" si="10"/>
        <v>49.786604836366628</v>
      </c>
      <c r="T80" s="57">
        <f t="shared" si="9"/>
        <v>46.317986757912813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5">
        <v>15476.358858217625</v>
      </c>
      <c r="F81" s="55">
        <v>17789.626699152373</v>
      </c>
      <c r="G81" s="56">
        <v>33265.985557369997</v>
      </c>
      <c r="H81" s="54">
        <v>396</v>
      </c>
      <c r="I81" s="55">
        <v>394</v>
      </c>
      <c r="J81" s="56">
        <v>790</v>
      </c>
      <c r="K81" s="54">
        <v>0</v>
      </c>
      <c r="L81" s="55">
        <v>0</v>
      </c>
      <c r="M81" s="56">
        <v>0</v>
      </c>
      <c r="N81" s="3">
        <v>0.18093386244642753</v>
      </c>
      <c r="O81" s="3">
        <v>0.20903396666610705</v>
      </c>
      <c r="P81" s="4">
        <v>0.19494834480409046</v>
      </c>
      <c r="Q81" s="41"/>
      <c r="R81" s="57">
        <f t="shared" si="8"/>
        <v>39.081714288428344</v>
      </c>
      <c r="S81" s="57">
        <f t="shared" si="10"/>
        <v>45.151336799879118</v>
      </c>
      <c r="T81" s="57">
        <f t="shared" si="9"/>
        <v>42.108842477683538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5">
        <v>14516.329394663147</v>
      </c>
      <c r="F82" s="55">
        <v>16611.223795872516</v>
      </c>
      <c r="G82" s="56">
        <v>31127.553190535662</v>
      </c>
      <c r="H82" s="54">
        <v>390</v>
      </c>
      <c r="I82" s="55">
        <v>384</v>
      </c>
      <c r="J82" s="56">
        <v>774</v>
      </c>
      <c r="K82" s="54">
        <v>0</v>
      </c>
      <c r="L82" s="55">
        <v>0</v>
      </c>
      <c r="M82" s="56">
        <v>0</v>
      </c>
      <c r="N82" s="3">
        <v>0.17232109917691296</v>
      </c>
      <c r="O82" s="3">
        <v>0.20027034861921919</v>
      </c>
      <c r="P82" s="4">
        <v>0.18618739347387109</v>
      </c>
      <c r="Q82" s="41"/>
      <c r="R82" s="57">
        <f t="shared" si="8"/>
        <v>37.221357422213195</v>
      </c>
      <c r="S82" s="57">
        <f t="shared" si="10"/>
        <v>43.258395301751342</v>
      </c>
      <c r="T82" s="57">
        <f t="shared" si="9"/>
        <v>40.216476990356149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5">
        <v>11322.869109608419</v>
      </c>
      <c r="F83" s="55">
        <v>13111.438126626048</v>
      </c>
      <c r="G83" s="56">
        <v>24434.307236234468</v>
      </c>
      <c r="H83" s="54">
        <v>392</v>
      </c>
      <c r="I83" s="55">
        <v>390</v>
      </c>
      <c r="J83" s="56">
        <v>782</v>
      </c>
      <c r="K83" s="54">
        <v>0</v>
      </c>
      <c r="L83" s="55">
        <v>0</v>
      </c>
      <c r="M83" s="56">
        <v>0</v>
      </c>
      <c r="N83" s="3">
        <v>0.13372625082209488</v>
      </c>
      <c r="O83" s="3">
        <v>0.15564385240534245</v>
      </c>
      <c r="P83" s="4">
        <v>0.14465702399021069</v>
      </c>
      <c r="Q83" s="41"/>
      <c r="R83" s="57">
        <f t="shared" si="8"/>
        <v>28.884870177572495</v>
      </c>
      <c r="S83" s="57">
        <f t="shared" si="10"/>
        <v>33.619072119553969</v>
      </c>
      <c r="T83" s="57">
        <f t="shared" si="9"/>
        <v>31.24591718188551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3">
        <v>351.77</v>
      </c>
      <c r="E84" s="60">
        <v>4632.4133692235018</v>
      </c>
      <c r="F84" s="60">
        <v>6417.9999999615657</v>
      </c>
      <c r="G84" s="61">
        <v>11050.413369185067</v>
      </c>
      <c r="H84" s="66">
        <v>390</v>
      </c>
      <c r="I84" s="60">
        <v>392</v>
      </c>
      <c r="J84" s="61">
        <v>782</v>
      </c>
      <c r="K84" s="66">
        <v>0</v>
      </c>
      <c r="L84" s="60">
        <v>0</v>
      </c>
      <c r="M84" s="61">
        <v>0</v>
      </c>
      <c r="N84" s="6">
        <v>5.4990662027819347E-2</v>
      </c>
      <c r="O84" s="6">
        <v>7.5798374905063845E-2</v>
      </c>
      <c r="P84" s="7">
        <v>6.5421126794929119E-2</v>
      </c>
      <c r="Q84" s="41"/>
      <c r="R84" s="57">
        <f t="shared" si="8"/>
        <v>11.87798299800898</v>
      </c>
      <c r="S84" s="57">
        <f t="shared" si="10"/>
        <v>16.37244897949379</v>
      </c>
      <c r="T84" s="57">
        <f t="shared" si="9"/>
        <v>14.130963387704689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68">
        <v>2070.4737545641533</v>
      </c>
      <c r="F85" s="55">
        <v>4026.71256906593</v>
      </c>
      <c r="G85" s="64">
        <v>6097.1863236300833</v>
      </c>
      <c r="H85" s="68">
        <v>78</v>
      </c>
      <c r="I85" s="63">
        <v>80</v>
      </c>
      <c r="J85" s="64">
        <v>158</v>
      </c>
      <c r="K85" s="68">
        <v>0</v>
      </c>
      <c r="L85" s="63">
        <v>0</v>
      </c>
      <c r="M85" s="64">
        <v>0</v>
      </c>
      <c r="N85" s="3">
        <v>0.12289136719872705</v>
      </c>
      <c r="O85" s="3">
        <v>0.23302734774687095</v>
      </c>
      <c r="P85" s="4">
        <v>0.17865642064082524</v>
      </c>
      <c r="Q85" s="41"/>
      <c r="R85" s="57">
        <f t="shared" si="8"/>
        <v>26.544535314925042</v>
      </c>
      <c r="S85" s="57">
        <f t="shared" si="10"/>
        <v>50.333907113324123</v>
      </c>
      <c r="T85" s="57">
        <f t="shared" si="9"/>
        <v>38.58978685841825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69">
        <v>1965.8640806633971</v>
      </c>
      <c r="F86" s="60">
        <v>3860.0000000038517</v>
      </c>
      <c r="G86" s="61">
        <v>5825.8640806672483</v>
      </c>
      <c r="H86" s="69">
        <v>77</v>
      </c>
      <c r="I86" s="60">
        <v>80</v>
      </c>
      <c r="J86" s="61">
        <v>157</v>
      </c>
      <c r="K86" s="69">
        <v>0</v>
      </c>
      <c r="L86" s="60">
        <v>0</v>
      </c>
      <c r="M86" s="61">
        <v>0</v>
      </c>
      <c r="N86" s="6">
        <v>0.1181976960475828</v>
      </c>
      <c r="O86" s="6">
        <v>0.22337962962985253</v>
      </c>
      <c r="P86" s="7">
        <v>0.17179358577103232</v>
      </c>
      <c r="Q86" s="41"/>
      <c r="R86" s="57">
        <f t="shared" si="8"/>
        <v>25.530702346277884</v>
      </c>
      <c r="S86" s="57">
        <f t="shared" si="10"/>
        <v>48.250000000048146</v>
      </c>
      <c r="T86" s="57">
        <f t="shared" si="9"/>
        <v>37.107414526542982</v>
      </c>
    </row>
    <row r="87" spans="2:20" x14ac:dyDescent="0.25">
      <c r="B87" s="28" t="s">
        <v>85</v>
      </c>
      <c r="Q87" s="41"/>
    </row>
    <row r="88" spans="2:20" x14ac:dyDescent="0.25">
      <c r="B88" s="105" t="s">
        <v>116</v>
      </c>
    </row>
    <row r="90" spans="2:20" x14ac:dyDescent="0.25">
      <c r="C90" t="s">
        <v>107</v>
      </c>
      <c r="D90" s="1">
        <f>(SUMPRODUCT((G5:G86)*(D5:D86)))/1000</f>
        <v>1102465.3863367264</v>
      </c>
    </row>
    <row r="91" spans="2:20" x14ac:dyDescent="0.25">
      <c r="C91" t="s">
        <v>109</v>
      </c>
      <c r="D91" s="75">
        <f>SUMPRODUCT(((((J5:J86)*216)+((M5:M86)*248))*((D5:D86))/1000))</f>
        <v>5477967.6747199995</v>
      </c>
    </row>
    <row r="92" spans="2:20" x14ac:dyDescent="0.25">
      <c r="C92" t="s">
        <v>108</v>
      </c>
      <c r="D92" s="39">
        <f>+D90/D91</f>
        <v>0.20125445270961329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Joaquim Carmona</cp:lastModifiedBy>
  <cp:lastPrinted>2019-07-04T15:20:22Z</cp:lastPrinted>
  <dcterms:created xsi:type="dcterms:W3CDTF">2009-03-26T16:43:37Z</dcterms:created>
  <dcterms:modified xsi:type="dcterms:W3CDTF">2020-02-17T10:32:23Z</dcterms:modified>
</cp:coreProperties>
</file>