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ago\ISEP\SEM-3-PI-2023-24-G11\docs\sprint3\lapr3\self-assessment\"/>
    </mc:Choice>
  </mc:AlternateContent>
  <xr:revisionPtr revIDLastSave="0" documentId="8_{CFE09192-5206-4A0E-ABFB-A3AF05060B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<sst xmlns="http://schemas.openxmlformats.org/spreadsheetml/2006/main" count="496" uniqueCount="169">
  <si>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</si>
  <si>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</si>
  <si>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</si>
  <si>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</si>
  <si>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</si>
  <si>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</si>
  <si>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</si>
  <si>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</si>
  <si>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</si>
  <si>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</si>
  <si>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</si>
  <si>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</si>
  <si>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</si>
  <si>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</si>
  <si>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</si>
  <si>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</si>
  <si>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</si>
  <si>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</si>
  <si>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</si>
  <si>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</si>
  <si>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</si>
  <si>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</si>
  <si>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</si>
  <si>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</si>
  <si>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</si>
  <si>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</si>
  <si>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</si>
  <si>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</si>
  <si>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</si>
  <si>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</si>
  <si>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</si>
  <si>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</si>
  <si>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</si>
  <si>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</si>
  <si>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</si>
  <si>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</si>
  <si>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</si>
  <si>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</si>
  <si>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</si>
  <si>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</si>
  <si>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</si>
  <si>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</si>
  <si>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</si>
  <si>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</si>
  <si>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</si>
  <si>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</si>
  <si>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</si>
  <si>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</si>
  <si>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</si>
  <si>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</si>
  <si>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</si>
  <si>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</si>
  <si>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</si>
  <si>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</si>
  <si>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</si>
  <si>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</si>
  <si>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</si>
  <si>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</si>
  <si>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</si>
  <si>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</si>
  <si>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</si>
  <si>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</si>
  <si>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</si>
  <si>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</si>
  <si>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</si>
  <si>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</si>
  <si>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</si>
  <si>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</si>
  <si>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</si>
  <si>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</si>
  <si>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</si>
  <si>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</si>
  <si>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</si>
  <si>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</si>
  <si>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</si>
  <si>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</si>
  <si>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</si>
  <si>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</si>
  <si>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</si>
  <si>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</si>
  <si>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</si>
  <si>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</si>
  <si>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</si>
  <si>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</si>
  <si>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</si>
  <si>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</si>
  <si>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</si>
  <si>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</si>
  <si>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</si>
  <si>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</si>
  <si>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</si>
  <si>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</si>
  <si>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</si>
  <si>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</si>
  <si>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</si>
  <si>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</si>
  <si>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</si>
  <si>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</si>
  <si>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</si>
  <si>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</si>
  <si>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</si>
  <si>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</si>
  <si>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</si>
  <si>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</si>
  <si>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</si>
  <si>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</si>
  <si>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</si>
  <si>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</si>
  <si>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</si>
  <si>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</si>
  <si>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</si>
  <si>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</si>
  <si>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</si>
  <si>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</si>
  <si>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</si>
  <si>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</si>
  <si>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</si>
  <si>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</si>
  <si>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</si>
  <si>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</si>
  <si>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</si>
  <si>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</si>
  <si>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</si>
  <si>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</si>
  <si>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</si>
  <si>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</si>
  <si>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</si>
  <si>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</si>
  <si>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</si>
  <si>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</si>
  <si>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</si>
  <si>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</si>
  <si>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</si>
  <si>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</si>
  <si>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</si>
  <si>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</si>
  <si>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</si>
  <si>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</si>
  <si>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US AC06</t>
  </si>
  <si>
    <t>US AC07</t>
  </si>
  <si>
    <t>US AC08</t>
  </si>
  <si>
    <t>US AC09</t>
  </si>
  <si>
    <t>US AC10</t>
  </si>
  <si>
    <t>US AC11</t>
  </si>
  <si>
    <t>US AC12</t>
  </si>
  <si>
    <t>US AC13</t>
  </si>
  <si>
    <t>US BD24</t>
  </si>
  <si>
    <t>US BD25</t>
  </si>
  <si>
    <t>US BD26</t>
  </si>
  <si>
    <t>US BD27</t>
  </si>
  <si>
    <t>US BD28</t>
  </si>
  <si>
    <t>US BD29</t>
  </si>
  <si>
    <t>US BD30</t>
  </si>
  <si>
    <t>US BD31</t>
  </si>
  <si>
    <t>US BD32</t>
  </si>
  <si>
    <t>US BD33</t>
  </si>
  <si>
    <t>US BD34</t>
  </si>
  <si>
    <t>US EI06</t>
  </si>
  <si>
    <t>US EI07</t>
  </si>
  <si>
    <t>US EI08</t>
  </si>
  <si>
    <t>US EI09</t>
  </si>
  <si>
    <t>US EI10</t>
  </si>
  <si>
    <t>US EI11</t>
  </si>
  <si>
    <t>US FA05</t>
  </si>
  <si>
    <t>US FA06</t>
  </si>
  <si>
    <t>US FA07</t>
  </si>
  <si>
    <t>US FA08</t>
  </si>
  <si>
    <t>US LP10</t>
  </si>
  <si>
    <t>US LP11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</si>
</sst>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textRotation="65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topLeftCell="A6" workbookViewId="0">
      <selection activeCell="U9" sqref="U9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0</v>
      </c>
      <c r="B1" s="1"/>
      <c r="C1" s="1"/>
    </row>
    <row r="2" spans="1:20" x14ac:dyDescent="0.3">
      <c r="A2" s="34" t="s">
        <v>1</v>
      </c>
      <c r="B2" s="1"/>
      <c r="C2" s="1"/>
    </row>
    <row r="3" spans="1:20" x14ac:dyDescent="0.3">
      <c r="B3" s="1"/>
      <c r="C3" s="1"/>
    </row>
    <row r="4" spans="1:20" x14ac:dyDescent="0.3">
      <c r="A4" s="2" t="s">
        <v>2</v>
      </c>
      <c r="B4" s="6">
        <v>11</v>
      </c>
      <c r="C4" s="1" t="s">
        <v>3</v>
      </c>
    </row>
    <row r="6" spans="1:20" x14ac:dyDescent="0.3">
      <c r="A6" s="4" t="s">
        <v>4</v>
      </c>
    </row>
    <row r="7" spans="1:20" ht="16.2" thickBot="1" x14ac:dyDescent="0.35"/>
    <row r="8" spans="1:20" ht="15.9" customHeight="1" thickBot="1" x14ac:dyDescent="0.35">
      <c r="B8" s="1"/>
      <c r="C8" s="1"/>
      <c r="E8" s="65" t="s">
        <v>5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" customHeight="1" thickBot="1" x14ac:dyDescent="0.35">
      <c r="B9" s="1"/>
      <c r="C9" s="1"/>
      <c r="D9" s="42">
        <f>C10</f>
        <v>1211742</v>
      </c>
      <c r="E9" s="43">
        <f>C11</f>
        <v>1221636</v>
      </c>
      <c r="F9" s="43">
        <f>C12</f>
        <v>1212124</v>
      </c>
      <c r="G9" s="43">
        <f>C13</f>
        <v>1221638</v>
      </c>
      <c r="H9" s="43">
        <f>C14</f>
        <v>1201260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6</v>
      </c>
    </row>
    <row r="10" spans="1:20" ht="16.2" thickBot="1" x14ac:dyDescent="0.35">
      <c r="B10" s="62" t="s">
        <v>7</v>
      </c>
      <c r="C10" s="37">
        <v>1211742</v>
      </c>
      <c r="D10" s="36">
        <v>4</v>
      </c>
      <c r="E10" s="38">
        <v>4</v>
      </c>
      <c r="F10" s="39">
        <v>3</v>
      </c>
      <c r="G10" s="39">
        <v>5</v>
      </c>
      <c r="H10" s="39">
        <v>4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2" thickBot="1" x14ac:dyDescent="0.35">
      <c r="B11" s="63"/>
      <c r="C11" s="8">
        <v>1221636</v>
      </c>
      <c r="D11" s="9">
        <v>4</v>
      </c>
      <c r="E11" s="36">
        <v>3</v>
      </c>
      <c r="F11" s="35">
        <v>4</v>
      </c>
      <c r="G11" s="8">
        <v>4</v>
      </c>
      <c r="H11" s="8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3.8</v>
      </c>
    </row>
    <row r="12" spans="1:20" ht="16.2" thickBot="1" x14ac:dyDescent="0.35">
      <c r="B12" s="63"/>
      <c r="C12" s="8">
        <v>1212124</v>
      </c>
      <c r="D12" s="8"/>
      <c r="E12" s="9"/>
      <c r="F12" s="36"/>
      <c r="G12" s="35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 t="e">
        <f t="shared" si="0"/>
        <v>#DIV/0!</v>
      </c>
    </row>
    <row r="13" spans="1:20" ht="16.2" thickBot="1" x14ac:dyDescent="0.35">
      <c r="B13" s="63"/>
      <c r="C13" s="8">
        <v>1221638</v>
      </c>
      <c r="D13" s="8">
        <v>4</v>
      </c>
      <c r="E13" s="8">
        <v>3</v>
      </c>
      <c r="F13" s="9">
        <v>3</v>
      </c>
      <c r="G13" s="36">
        <v>3</v>
      </c>
      <c r="H13" s="35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3.4</v>
      </c>
    </row>
    <row r="14" spans="1:20" ht="16.2" thickBot="1" x14ac:dyDescent="0.35">
      <c r="B14" s="63"/>
      <c r="C14" s="8">
        <v>1201260</v>
      </c>
      <c r="D14" s="8">
        <v>4</v>
      </c>
      <c r="E14" s="8">
        <v>4</v>
      </c>
      <c r="F14" s="8">
        <v>3</v>
      </c>
      <c r="G14" s="9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3.8</v>
      </c>
    </row>
    <row r="15" spans="1:20" ht="16.2" thickBot="1" x14ac:dyDescent="0.35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6</v>
      </c>
      <c r="D25" s="46">
        <f>AVERAGE(D10:D24)</f>
        <v>4</v>
      </c>
      <c r="E25" s="46">
        <f t="shared" ref="E25:R25" si="1">AVERAGE(E10:E24)</f>
        <v>3.5</v>
      </c>
      <c r="F25" s="46">
        <f t="shared" si="1"/>
        <v>3.25</v>
      </c>
      <c r="G25" s="46">
        <f t="shared" si="1"/>
        <v>4</v>
      </c>
      <c r="H25" s="46">
        <f t="shared" si="1"/>
        <v>4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18</v>
      </c>
    </row>
    <row r="28" spans="1:19" x14ac:dyDescent="0.3">
      <c r="A28" t="s">
        <v>19</v>
      </c>
    </row>
    <row r="29" spans="1:19" x14ac:dyDescent="0.3">
      <c r="A29" s="3" t="s">
        <v>20</v>
      </c>
    </row>
    <row r="30" spans="1:19" x14ac:dyDescent="0.3">
      <c r="A30" t="s">
        <v>21</v>
      </c>
    </row>
    <row r="31" spans="1:19" x14ac:dyDescent="0.3">
      <c r="A31">
        <v>0</v>
      </c>
      <c r="B31" t="s">
        <v>22</v>
      </c>
    </row>
    <row r="32" spans="1:19" x14ac:dyDescent="0.3">
      <c r="A32">
        <v>1</v>
      </c>
      <c r="B32" t="s">
        <v>23</v>
      </c>
    </row>
    <row r="33" spans="1:2" x14ac:dyDescent="0.3">
      <c r="A33">
        <v>2</v>
      </c>
      <c r="B33" t="s">
        <v>24</v>
      </c>
    </row>
    <row r="34" spans="1:2" x14ac:dyDescent="0.3">
      <c r="A34">
        <v>3</v>
      </c>
      <c r="B34" t="s">
        <v>25</v>
      </c>
    </row>
    <row r="35" spans="1:2" x14ac:dyDescent="0.3">
      <c r="A35">
        <v>4</v>
      </c>
      <c r="B35" t="s">
        <v>26</v>
      </c>
    </row>
    <row r="36" spans="1:2" x14ac:dyDescent="0.3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5"/>
  <sheetViews>
    <sheetView workbookViewId="0">
      <selection activeCell="B6" sqref="B6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28</v>
      </c>
    </row>
    <row r="2" spans="1:10" ht="16.2" thickBot="1" x14ac:dyDescent="0.35"/>
    <row r="3" spans="1:10" x14ac:dyDescent="0.3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4" thickBot="1" x14ac:dyDescent="0.35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8" x14ac:dyDescent="0.3">
      <c r="A6" s="14" t="s">
        <v>138</v>
      </c>
      <c r="B6" s="29">
        <v>1212124</v>
      </c>
      <c r="C6" s="29"/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8" x14ac:dyDescent="0.3">
      <c r="A7" s="14" t="s">
        <v>139</v>
      </c>
      <c r="B7" s="29">
        <v>1201260</v>
      </c>
      <c r="C7" s="29">
        <v>3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8" x14ac:dyDescent="0.3">
      <c r="A8" s="14" t="s">
        <v>140</v>
      </c>
      <c r="B8" s="29">
        <v>1221636</v>
      </c>
      <c r="C8" s="29"/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8" x14ac:dyDescent="0.3">
      <c r="A9" s="14" t="s">
        <v>141</v>
      </c>
      <c r="B9" s="29">
        <v>1211742</v>
      </c>
      <c r="C9" s="29">
        <v>3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8" x14ac:dyDescent="0.3">
      <c r="A10" s="14" t="s">
        <v>142</v>
      </c>
      <c r="B10" s="29">
        <v>1221638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8" x14ac:dyDescent="0.3">
      <c r="A11" s="14" t="s">
        <v>143</v>
      </c>
      <c r="B11" s="29">
        <v>1201260</v>
      </c>
      <c r="C11" s="29">
        <v>3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8" x14ac:dyDescent="0.3">
      <c r="A12" s="14" t="s">
        <v>144</v>
      </c>
      <c r="B12" s="29"/>
      <c r="C12" s="29"/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8" x14ac:dyDescent="0.3">
      <c r="A13" s="14" t="s">
        <v>145</v>
      </c>
      <c r="B13" s="29"/>
      <c r="C13" s="29"/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8" x14ac:dyDescent="0.3">
      <c r="A14" s="14" t="s">
        <v>146</v>
      </c>
      <c r="B14" s="29">
        <v>1211742</v>
      </c>
      <c r="C14" s="29">
        <v>4</v>
      </c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8" x14ac:dyDescent="0.3">
      <c r="A15" s="14" t="s">
        <v>147</v>
      </c>
      <c r="B15" s="29">
        <v>1221638</v>
      </c>
      <c r="C15" s="29">
        <v>4</v>
      </c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8" x14ac:dyDescent="0.3">
      <c r="A16" s="14" t="s">
        <v>148</v>
      </c>
      <c r="B16" s="29">
        <v>1221636</v>
      </c>
      <c r="C16" s="29">
        <v>3</v>
      </c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8" x14ac:dyDescent="0.3">
      <c r="A17" s="14" t="s">
        <v>149</v>
      </c>
      <c r="B17" s="29">
        <v>1201260</v>
      </c>
      <c r="C17" s="29">
        <v>4</v>
      </c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8" x14ac:dyDescent="0.3">
      <c r="A18" s="14" t="s">
        <v>150</v>
      </c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8" x14ac:dyDescent="0.3">
      <c r="A19" s="14" t="s">
        <v>151</v>
      </c>
      <c r="B19" s="29">
        <v>1221638</v>
      </c>
      <c r="C19" s="29">
        <v>4</v>
      </c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8" x14ac:dyDescent="0.3">
      <c r="A20" s="14" t="s">
        <v>152</v>
      </c>
      <c r="B20" s="29">
        <v>1211742</v>
      </c>
      <c r="C20" s="29">
        <v>3</v>
      </c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8" x14ac:dyDescent="0.3">
      <c r="A21" s="14" t="s">
        <v>153</v>
      </c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8" x14ac:dyDescent="0.3">
      <c r="A22" s="14" t="s">
        <v>154</v>
      </c>
      <c r="B22" s="29">
        <v>1221638</v>
      </c>
      <c r="C22" s="29">
        <v>4</v>
      </c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8" x14ac:dyDescent="0.3">
      <c r="A23" s="14" t="s">
        <v>155</v>
      </c>
      <c r="B23" s="29">
        <v>1221636</v>
      </c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8" x14ac:dyDescent="0.3">
      <c r="A24" s="14" t="s">
        <v>156</v>
      </c>
      <c r="B24" s="29">
        <v>1201260</v>
      </c>
      <c r="C24" s="29">
        <v>4</v>
      </c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4" thickBot="1" x14ac:dyDescent="0.35">
      <c r="A25" s="22" t="s">
        <v>157</v>
      </c>
      <c r="B25" s="54">
        <v>1221638</v>
      </c>
      <c r="C25" s="29">
        <v>4</v>
      </c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  <row r="26" spans="1:10" ht="47.4" thickBot="1" x14ac:dyDescent="0.35">
      <c r="A26" s="22" t="s">
        <v>158</v>
      </c>
      <c r="B26" s="54">
        <v>1221636</v>
      </c>
      <c r="C26" s="29">
        <v>3</v>
      </c>
      <c r="D26" s="61"/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3" t="s">
        <v>45</v>
      </c>
    </row>
    <row r="27" spans="1:10" ht="47.4" thickBot="1" x14ac:dyDescent="0.35">
      <c r="A27" s="22" t="s">
        <v>159</v>
      </c>
      <c r="B27" s="54">
        <v>1201260</v>
      </c>
      <c r="C27" s="29">
        <v>3</v>
      </c>
      <c r="D27" s="61"/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3" t="s">
        <v>45</v>
      </c>
    </row>
    <row r="28" spans="1:10" ht="47.4" thickBot="1" x14ac:dyDescent="0.35">
      <c r="A28" s="22" t="s">
        <v>160</v>
      </c>
      <c r="B28" s="54">
        <v>1211742</v>
      </c>
      <c r="C28" s="29">
        <v>3</v>
      </c>
      <c r="D28" s="61"/>
      <c r="E28" s="22" t="s">
        <v>39</v>
      </c>
      <c r="F28" s="23" t="s">
        <v>40</v>
      </c>
      <c r="G28" s="23" t="s">
        <v>41</v>
      </c>
      <c r="H28" s="23" t="s">
        <v>42</v>
      </c>
      <c r="I28" s="23" t="s">
        <v>43</v>
      </c>
      <c r="J28" s="33" t="s">
        <v>45</v>
      </c>
    </row>
    <row r="29" spans="1:10" ht="47.4" thickBot="1" x14ac:dyDescent="0.35">
      <c r="A29" s="22" t="s">
        <v>161</v>
      </c>
      <c r="B29" s="54"/>
      <c r="C29" s="29"/>
      <c r="D29" s="61"/>
      <c r="E29" s="22" t="s">
        <v>39</v>
      </c>
      <c r="F29" s="23" t="s">
        <v>40</v>
      </c>
      <c r="G29" s="23" t="s">
        <v>41</v>
      </c>
      <c r="H29" s="23" t="s">
        <v>42</v>
      </c>
      <c r="I29" s="23" t="s">
        <v>43</v>
      </c>
      <c r="J29" s="33" t="s">
        <v>45</v>
      </c>
    </row>
    <row r="30" spans="1:10" ht="47.4" thickBot="1" x14ac:dyDescent="0.35">
      <c r="A30" s="22" t="s">
        <v>162</v>
      </c>
      <c r="B30" s="54">
        <v>1211742</v>
      </c>
      <c r="C30" s="29">
        <v>4</v>
      </c>
      <c r="D30" s="61"/>
      <c r="E30" s="22" t="s">
        <v>39</v>
      </c>
      <c r="F30" s="23" t="s">
        <v>40</v>
      </c>
      <c r="G30" s="23" t="s">
        <v>41</v>
      </c>
      <c r="H30" s="23" t="s">
        <v>42</v>
      </c>
      <c r="I30" s="23" t="s">
        <v>43</v>
      </c>
      <c r="J30" s="33" t="s">
        <v>45</v>
      </c>
    </row>
    <row r="31" spans="1:10" ht="47.4" thickBot="1" x14ac:dyDescent="0.35">
      <c r="A31" s="22" t="s">
        <v>163</v>
      </c>
      <c r="B31" s="54">
        <v>1221636</v>
      </c>
      <c r="C31" s="29">
        <v>3</v>
      </c>
      <c r="D31" s="61"/>
      <c r="E31" s="22" t="s">
        <v>39</v>
      </c>
      <c r="F31" s="23" t="s">
        <v>40</v>
      </c>
      <c r="G31" s="23" t="s">
        <v>41</v>
      </c>
      <c r="H31" s="23" t="s">
        <v>42</v>
      </c>
      <c r="I31" s="23" t="s">
        <v>43</v>
      </c>
      <c r="J31" s="33" t="s">
        <v>45</v>
      </c>
    </row>
    <row r="32" spans="1:10" ht="47.4" thickBot="1" x14ac:dyDescent="0.35">
      <c r="A32" s="22" t="s">
        <v>164</v>
      </c>
      <c r="B32" s="54">
        <v>1211742</v>
      </c>
      <c r="C32" s="29">
        <v>3</v>
      </c>
      <c r="D32" s="61"/>
      <c r="E32" s="22" t="s">
        <v>39</v>
      </c>
      <c r="F32" s="23" t="s">
        <v>40</v>
      </c>
      <c r="G32" s="23" t="s">
        <v>41</v>
      </c>
      <c r="H32" s="23" t="s">
        <v>42</v>
      </c>
      <c r="I32" s="23" t="s">
        <v>43</v>
      </c>
      <c r="J32" s="33" t="s">
        <v>45</v>
      </c>
    </row>
    <row r="33" spans="1:10" ht="47.4" thickBot="1" x14ac:dyDescent="0.35">
      <c r="A33" s="22" t="s">
        <v>165</v>
      </c>
      <c r="B33" s="54">
        <v>1201260</v>
      </c>
      <c r="C33" s="29">
        <v>3</v>
      </c>
      <c r="D33" s="61"/>
      <c r="E33" s="22" t="s">
        <v>39</v>
      </c>
      <c r="F33" s="23" t="s">
        <v>40</v>
      </c>
      <c r="G33" s="23" t="s">
        <v>41</v>
      </c>
      <c r="H33" s="23" t="s">
        <v>42</v>
      </c>
      <c r="I33" s="23" t="s">
        <v>43</v>
      </c>
      <c r="J33" s="33" t="s">
        <v>45</v>
      </c>
    </row>
    <row r="34" spans="1:10" ht="47.4" thickBot="1" x14ac:dyDescent="0.35">
      <c r="A34" s="22" t="s">
        <v>166</v>
      </c>
      <c r="B34" s="54">
        <v>1221638</v>
      </c>
      <c r="C34" s="29">
        <v>3</v>
      </c>
      <c r="D34" s="61"/>
      <c r="E34" s="22" t="s">
        <v>39</v>
      </c>
      <c r="F34" s="23" t="s">
        <v>40</v>
      </c>
      <c r="G34" s="23" t="s">
        <v>41</v>
      </c>
      <c r="H34" s="23" t="s">
        <v>42</v>
      </c>
      <c r="I34" s="23" t="s">
        <v>43</v>
      </c>
      <c r="J34" s="33" t="s">
        <v>45</v>
      </c>
    </row>
    <row r="35" spans="1:10" ht="47.4" thickBot="1" x14ac:dyDescent="0.35">
      <c r="A35" s="22" t="s">
        <v>167</v>
      </c>
      <c r="B35" s="54">
        <v>1221638</v>
      </c>
      <c r="C35" s="29">
        <v>4</v>
      </c>
      <c r="D35" s="61"/>
      <c r="E35" s="22" t="s">
        <v>39</v>
      </c>
      <c r="F35" s="23" t="s">
        <v>40</v>
      </c>
      <c r="G35" s="23" t="s">
        <v>41</v>
      </c>
      <c r="H35" s="23" t="s">
        <v>42</v>
      </c>
      <c r="I35" s="23" t="s">
        <v>43</v>
      </c>
      <c r="J35" s="33" t="s">
        <v>45</v>
      </c>
    </row>
    <row r="36" spans="1:10" ht="47.4" thickBot="1" x14ac:dyDescent="0.35">
      <c r="A36" s="22" t="s">
        <v>168</v>
      </c>
      <c r="B36" s="54">
        <v>1201260</v>
      </c>
      <c r="C36" s="29">
        <v>4</v>
      </c>
      <c r="D36" s="61"/>
      <c r="E36" s="22" t="s">
        <v>39</v>
      </c>
      <c r="F36" s="23" t="s">
        <v>40</v>
      </c>
      <c r="G36" s="23" t="s">
        <v>41</v>
      </c>
      <c r="H36" s="23" t="s">
        <v>42</v>
      </c>
      <c r="I36" s="23" t="s">
        <v>43</v>
      </c>
      <c r="J36" s="33" t="s">
        <v>45</v>
      </c>
    </row>
    <row r="37" spans="1:10" ht="47.4" thickBot="1" x14ac:dyDescent="0.35">
      <c r="A37" s="22"/>
      <c r="B37" s="54"/>
      <c r="C37" s="29"/>
      <c r="D37" s="61"/>
      <c r="E37" s="22" t="s">
        <v>39</v>
      </c>
      <c r="F37" s="23" t="s">
        <v>40</v>
      </c>
      <c r="G37" s="23" t="s">
        <v>41</v>
      </c>
      <c r="H37" s="23" t="s">
        <v>42</v>
      </c>
      <c r="I37" s="23" t="s">
        <v>43</v>
      </c>
      <c r="J37" s="33" t="s">
        <v>45</v>
      </c>
    </row>
    <row r="38" spans="1:10" ht="47.4" thickBot="1" x14ac:dyDescent="0.35">
      <c r="A38" s="22"/>
      <c r="B38" s="54"/>
      <c r="C38" s="29"/>
      <c r="D38" s="61"/>
      <c r="E38" s="22" t="s">
        <v>39</v>
      </c>
      <c r="F38" s="23" t="s">
        <v>40</v>
      </c>
      <c r="G38" s="23" t="s">
        <v>41</v>
      </c>
      <c r="H38" s="23" t="s">
        <v>42</v>
      </c>
      <c r="I38" s="23" t="s">
        <v>43</v>
      </c>
      <c r="J38" s="33" t="s">
        <v>45</v>
      </c>
    </row>
    <row r="39" spans="1:10" ht="47.4" thickBot="1" x14ac:dyDescent="0.35">
      <c r="A39" s="22"/>
      <c r="B39" s="54"/>
      <c r="C39" s="29"/>
      <c r="D39" s="61"/>
      <c r="E39" s="22" t="s">
        <v>39</v>
      </c>
      <c r="F39" s="23" t="s">
        <v>40</v>
      </c>
      <c r="G39" s="23" t="s">
        <v>41</v>
      </c>
      <c r="H39" s="23" t="s">
        <v>42</v>
      </c>
      <c r="I39" s="23" t="s">
        <v>43</v>
      </c>
      <c r="J39" s="33" t="s">
        <v>45</v>
      </c>
    </row>
    <row r="40" spans="1:10" ht="47.4" thickBot="1" x14ac:dyDescent="0.35">
      <c r="A40" s="22"/>
      <c r="B40" s="54"/>
      <c r="C40" s="29"/>
      <c r="D40" s="61"/>
      <c r="E40" s="22" t="s">
        <v>39</v>
      </c>
      <c r="F40" s="23" t="s">
        <v>40</v>
      </c>
      <c r="G40" s="23" t="s">
        <v>41</v>
      </c>
      <c r="H40" s="23" t="s">
        <v>42</v>
      </c>
      <c r="I40" s="23" t="s">
        <v>43</v>
      </c>
      <c r="J40" s="33" t="s">
        <v>45</v>
      </c>
    </row>
    <row r="41" spans="1:10" ht="47.4" thickBot="1" x14ac:dyDescent="0.35">
      <c r="A41" s="22"/>
      <c r="B41" s="54"/>
      <c r="C41" s="29"/>
      <c r="D41" s="61"/>
      <c r="E41" s="22" t="s">
        <v>39</v>
      </c>
      <c r="F41" s="23" t="s">
        <v>40</v>
      </c>
      <c r="G41" s="23" t="s">
        <v>41</v>
      </c>
      <c r="H41" s="23" t="s">
        <v>42</v>
      </c>
      <c r="I41" s="23" t="s">
        <v>43</v>
      </c>
      <c r="J41" s="33" t="s">
        <v>45</v>
      </c>
    </row>
    <row r="42" spans="1:10" ht="47.4" thickBot="1" x14ac:dyDescent="0.35">
      <c r="A42" s="22"/>
      <c r="B42" s="54"/>
      <c r="C42" s="29"/>
      <c r="D42" s="61"/>
      <c r="E42" s="22" t="s">
        <v>39</v>
      </c>
      <c r="F42" s="23" t="s">
        <v>40</v>
      </c>
      <c r="G42" s="23" t="s">
        <v>41</v>
      </c>
      <c r="H42" s="23" t="s">
        <v>42</v>
      </c>
      <c r="I42" s="23" t="s">
        <v>43</v>
      </c>
      <c r="J42" s="33" t="s">
        <v>45</v>
      </c>
    </row>
    <row r="43" spans="1:10" ht="47.4" thickBot="1" x14ac:dyDescent="0.35">
      <c r="A43" s="22"/>
      <c r="B43" s="54"/>
      <c r="C43" s="29"/>
      <c r="D43" s="61"/>
      <c r="E43" s="22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33" t="s">
        <v>45</v>
      </c>
    </row>
    <row r="44" spans="1:10" ht="47.4" thickBot="1" x14ac:dyDescent="0.35">
      <c r="A44" s="22"/>
      <c r="B44" s="54"/>
      <c r="C44" s="29"/>
      <c r="D44" s="61"/>
      <c r="E44" s="22" t="s">
        <v>39</v>
      </c>
      <c r="F44" s="23" t="s">
        <v>40</v>
      </c>
      <c r="G44" s="23" t="s">
        <v>41</v>
      </c>
      <c r="H44" s="23" t="s">
        <v>42</v>
      </c>
      <c r="I44" s="23" t="s">
        <v>43</v>
      </c>
      <c r="J44" s="33" t="s">
        <v>45</v>
      </c>
    </row>
    <row r="45" spans="1:10" ht="47.4" thickBot="1" x14ac:dyDescent="0.35">
      <c r="A45" s="22"/>
      <c r="B45" s="54"/>
      <c r="C45" s="29"/>
      <c r="D45" s="61"/>
      <c r="E45" s="22" t="s">
        <v>39</v>
      </c>
      <c r="F45" s="23" t="s">
        <v>40</v>
      </c>
      <c r="G45" s="23" t="s">
        <v>41</v>
      </c>
      <c r="H45" s="23" t="s">
        <v>42</v>
      </c>
      <c r="I45" s="23" t="s">
        <v>43</v>
      </c>
      <c r="J45" s="33" t="s">
        <v>45</v>
      </c>
    </row>
    <row r="46" spans="1:10" ht="47.4" thickBot="1" x14ac:dyDescent="0.35">
      <c r="A46" s="22"/>
      <c r="B46" s="54"/>
      <c r="C46" s="29"/>
      <c r="D46" s="61"/>
      <c r="E46" s="22" t="s">
        <v>39</v>
      </c>
      <c r="F46" s="23" t="s">
        <v>40</v>
      </c>
      <c r="G46" s="23" t="s">
        <v>41</v>
      </c>
      <c r="H46" s="23" t="s">
        <v>42</v>
      </c>
      <c r="I46" s="23" t="s">
        <v>43</v>
      </c>
      <c r="J46" s="33" t="s">
        <v>45</v>
      </c>
    </row>
    <row r="47" spans="1:10" ht="47.4" thickBot="1" x14ac:dyDescent="0.35">
      <c r="A47" s="22"/>
      <c r="B47" s="54"/>
      <c r="C47" s="29"/>
      <c r="D47" s="61"/>
      <c r="E47" s="22" t="s">
        <v>39</v>
      </c>
      <c r="F47" s="23" t="s">
        <v>40</v>
      </c>
      <c r="G47" s="23" t="s">
        <v>41</v>
      </c>
      <c r="H47" s="23" t="s">
        <v>42</v>
      </c>
      <c r="I47" s="23" t="s">
        <v>43</v>
      </c>
      <c r="J47" s="33" t="s">
        <v>45</v>
      </c>
    </row>
    <row r="48" spans="1:10" ht="47.4" thickBot="1" x14ac:dyDescent="0.35">
      <c r="A48" s="22"/>
      <c r="B48" s="54"/>
      <c r="C48" s="29"/>
      <c r="D48" s="61"/>
      <c r="E48" s="22" t="s">
        <v>39</v>
      </c>
      <c r="F48" s="23" t="s">
        <v>40</v>
      </c>
      <c r="G48" s="23" t="s">
        <v>41</v>
      </c>
      <c r="H48" s="23" t="s">
        <v>42</v>
      </c>
      <c r="I48" s="23" t="s">
        <v>43</v>
      </c>
      <c r="J48" s="33" t="s">
        <v>45</v>
      </c>
    </row>
    <row r="49" spans="1:10" ht="47.4" thickBot="1" x14ac:dyDescent="0.35">
      <c r="A49" s="22"/>
      <c r="B49" s="54"/>
      <c r="C49" s="29"/>
      <c r="D49" s="61"/>
      <c r="E49" s="22" t="s">
        <v>39</v>
      </c>
      <c r="F49" s="23" t="s">
        <v>40</v>
      </c>
      <c r="G49" s="23" t="s">
        <v>41</v>
      </c>
      <c r="H49" s="23" t="s">
        <v>42</v>
      </c>
      <c r="I49" s="23" t="s">
        <v>43</v>
      </c>
      <c r="J49" s="33" t="s">
        <v>45</v>
      </c>
    </row>
    <row r="50" spans="1:10" ht="47.4" thickBot="1" x14ac:dyDescent="0.35">
      <c r="A50" s="22"/>
      <c r="B50" s="54"/>
      <c r="C50" s="29"/>
      <c r="D50" s="61"/>
      <c r="E50" s="22" t="s">
        <v>39</v>
      </c>
      <c r="F50" s="23" t="s">
        <v>40</v>
      </c>
      <c r="G50" s="23" t="s">
        <v>41</v>
      </c>
      <c r="H50" s="23" t="s">
        <v>42</v>
      </c>
      <c r="I50" s="23" t="s">
        <v>43</v>
      </c>
      <c r="J50" s="33" t="s">
        <v>45</v>
      </c>
    </row>
    <row r="51" spans="1:10" ht="47.4" thickBot="1" x14ac:dyDescent="0.35">
      <c r="A51" s="22"/>
      <c r="B51" s="54"/>
      <c r="C51" s="29"/>
      <c r="D51" s="61"/>
      <c r="E51" s="22" t="s">
        <v>39</v>
      </c>
      <c r="F51" s="23" t="s">
        <v>40</v>
      </c>
      <c r="G51" s="23" t="s">
        <v>41</v>
      </c>
      <c r="H51" s="23" t="s">
        <v>42</v>
      </c>
      <c r="I51" s="23" t="s">
        <v>43</v>
      </c>
      <c r="J51" s="33" t="s">
        <v>45</v>
      </c>
    </row>
    <row r="52" spans="1:10" ht="47.4" thickBot="1" x14ac:dyDescent="0.35">
      <c r="A52" s="22"/>
      <c r="B52" s="54"/>
      <c r="C52" s="29"/>
      <c r="D52" s="61"/>
      <c r="E52" s="22" t="s">
        <v>39</v>
      </c>
      <c r="F52" s="23" t="s">
        <v>40</v>
      </c>
      <c r="G52" s="23" t="s">
        <v>41</v>
      </c>
      <c r="H52" s="23" t="s">
        <v>42</v>
      </c>
      <c r="I52" s="23" t="s">
        <v>43</v>
      </c>
      <c r="J52" s="33" t="s">
        <v>45</v>
      </c>
    </row>
    <row r="53" spans="1:10" ht="47.4" thickBot="1" x14ac:dyDescent="0.35">
      <c r="A53" s="22"/>
      <c r="B53" s="54"/>
      <c r="C53" s="29"/>
      <c r="D53" s="61"/>
      <c r="E53" s="22" t="s">
        <v>39</v>
      </c>
      <c r="F53" s="23" t="s">
        <v>40</v>
      </c>
      <c r="G53" s="23" t="s">
        <v>41</v>
      </c>
      <c r="H53" s="23" t="s">
        <v>42</v>
      </c>
      <c r="I53" s="23" t="s">
        <v>43</v>
      </c>
      <c r="J53" s="33" t="s">
        <v>45</v>
      </c>
    </row>
    <row r="54" spans="1:10" ht="47.4" thickBot="1" x14ac:dyDescent="0.35">
      <c r="A54" s="22"/>
      <c r="B54" s="54"/>
      <c r="C54" s="29"/>
      <c r="D54" s="61"/>
      <c r="E54" s="22" t="s">
        <v>39</v>
      </c>
      <c r="F54" s="23" t="s">
        <v>40</v>
      </c>
      <c r="G54" s="23" t="s">
        <v>41</v>
      </c>
      <c r="H54" s="23" t="s">
        <v>42</v>
      </c>
      <c r="I54" s="23" t="s">
        <v>43</v>
      </c>
      <c r="J54" s="33" t="s">
        <v>45</v>
      </c>
    </row>
    <row r="55" spans="1:10" ht="47.4" thickBot="1" x14ac:dyDescent="0.35">
      <c r="A55" s="22"/>
      <c r="B55" s="54"/>
      <c r="C55" s="29"/>
      <c r="D55" s="61"/>
      <c r="E55" s="22" t="s">
        <v>39</v>
      </c>
      <c r="F55" s="23" t="s">
        <v>40</v>
      </c>
      <c r="G55" s="23" t="s">
        <v>41</v>
      </c>
      <c r="H55" s="23" t="s">
        <v>42</v>
      </c>
      <c r="I55" s="23" t="s">
        <v>43</v>
      </c>
      <c r="J55" s="33" t="s">
        <v>45</v>
      </c>
    </row>
  </sheetData>
  <mergeCells count="4">
    <mergeCell ref="D3:D5"/>
    <mergeCell ref="C3:C5"/>
    <mergeCell ref="B3:B5"/>
    <mergeCell ref="A3:A5"/>
  </mergeCells>
  <conditionalFormatting sqref="E6:J55">
    <cfRule type="expression" dxfId="0" priority="1" stopIfTrue="1">
      <formula>$C6=E$3</formula>
    </cfRule>
  </conditionalFormatting>
  <dataValidations count="1">
    <dataValidation type="list" allowBlank="1" showInputMessage="1" showErrorMessage="1" sqref="C6:C55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C7" sqref="C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47</v>
      </c>
      <c r="B3" s="20" t="s">
        <v>48</v>
      </c>
      <c r="C3" s="72">
        <f>'Group and Self Assessment'!C10</f>
        <v>1211742</v>
      </c>
      <c r="D3" s="72">
        <f>'Group and Self Assessment'!C11</f>
        <v>1221636</v>
      </c>
      <c r="E3" s="72">
        <f>'Group and Self Assessment'!C12</f>
        <v>1212124</v>
      </c>
      <c r="F3" s="72">
        <f>'Group and Self Assessment'!C13</f>
        <v>1221638</v>
      </c>
      <c r="G3" s="72">
        <f>'Group and Self Assessment'!C14</f>
        <v>1201260</v>
      </c>
      <c r="H3" s="72" t="str">
        <f>'Group and Self Assessment'!C15</f>
        <v>Student 6</v>
      </c>
      <c r="I3" s="72" t="str">
        <f>'Group and Self Assessment'!C16</f>
        <v>Student 7</v>
      </c>
      <c r="J3" s="72" t="str">
        <f>'Group and Self Assessment'!C17</f>
        <v>Student 8</v>
      </c>
      <c r="K3" s="72" t="str">
        <f>'Group and Self Assessment'!C18</f>
        <v>Student 9</v>
      </c>
      <c r="L3" s="72" t="str">
        <f>'Group and Self Assessment'!C19</f>
        <v>Student 10</v>
      </c>
      <c r="M3" s="72" t="str">
        <f>'Group and Self Assessment'!C20</f>
        <v>Student 11</v>
      </c>
      <c r="N3" s="72" t="str">
        <f>'Group and Self Assessment'!C21</f>
        <v>Student 12</v>
      </c>
      <c r="O3" s="72" t="str">
        <f>'Group and Self Assessment'!C22</f>
        <v>Student 13</v>
      </c>
      <c r="P3" s="72" t="str">
        <f>'Group and Self Assessment'!C23</f>
        <v>Student 14</v>
      </c>
      <c r="Q3" s="72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32</v>
      </c>
    </row>
    <row r="4" spans="1:26" ht="62.4" x14ac:dyDescent="0.3">
      <c r="A4" s="14" t="s">
        <v>50</v>
      </c>
      <c r="B4" s="17">
        <v>0.1</v>
      </c>
      <c r="C4" s="25">
        <v>5</v>
      </c>
      <c r="D4" s="25">
        <v>4</v>
      </c>
      <c r="E4" s="25"/>
      <c r="F4" s="25">
        <v>4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4.25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24.8" x14ac:dyDescent="0.3">
      <c r="A5" s="14" t="s">
        <v>57</v>
      </c>
      <c r="B5" s="17">
        <v>0.2</v>
      </c>
      <c r="C5" s="25">
        <v>4</v>
      </c>
      <c r="D5" s="25">
        <v>3</v>
      </c>
      <c r="E5" s="25"/>
      <c r="F5" s="25">
        <v>3</v>
      </c>
      <c r="G5" s="25">
        <v>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3.25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" x14ac:dyDescent="0.3">
      <c r="A6" s="14" t="s">
        <v>64</v>
      </c>
      <c r="B6" s="17">
        <v>0.5</v>
      </c>
      <c r="C6" s="25">
        <v>3</v>
      </c>
      <c r="D6" s="25">
        <v>3</v>
      </c>
      <c r="E6" s="25"/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3.5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93.6" x14ac:dyDescent="0.3">
      <c r="A7" s="14" t="s">
        <v>70</v>
      </c>
      <c r="B7" s="17">
        <v>0.2</v>
      </c>
      <c r="C7" s="25">
        <v>4</v>
      </c>
      <c r="D7" s="25">
        <v>3</v>
      </c>
      <c r="E7" s="25"/>
      <c r="F7" s="25">
        <v>4</v>
      </c>
      <c r="G7" s="25">
        <v>3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3.5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3">
      <c r="A8" s="14" t="s">
        <v>76</v>
      </c>
      <c r="B8" s="18">
        <f>SUM(B4:B7)</f>
        <v>1</v>
      </c>
      <c r="C8" s="7">
        <f t="shared" ref="C8:Q8" si="1">SUMPRODUCT(C4:C7,$B$4:$B$7)</f>
        <v>3.5999999999999996</v>
      </c>
      <c r="D8" s="7">
        <f t="shared" si="1"/>
        <v>3.1</v>
      </c>
      <c r="E8" s="7">
        <f t="shared" si="1"/>
        <v>0</v>
      </c>
      <c r="F8" s="7">
        <f t="shared" si="1"/>
        <v>3.8</v>
      </c>
      <c r="G8" s="7">
        <f t="shared" si="1"/>
        <v>3.6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77</v>
      </c>
      <c r="B9" s="23"/>
      <c r="C9" s="23">
        <f>C8/5*20</f>
        <v>14.399999999999999</v>
      </c>
      <c r="D9" s="23">
        <f t="shared" ref="D9:Q9" si="2">D8/5*20</f>
        <v>12.4</v>
      </c>
      <c r="E9" s="23">
        <f t="shared" si="2"/>
        <v>0</v>
      </c>
      <c r="F9" s="23">
        <f t="shared" si="2"/>
        <v>15.2</v>
      </c>
      <c r="G9" s="23">
        <f t="shared" si="2"/>
        <v>14.399999999999999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C14" sqref="C14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47</v>
      </c>
      <c r="B3" s="20" t="s">
        <v>48</v>
      </c>
      <c r="C3" s="20">
        <f>'Group and Self Assessment'!C10</f>
        <v>1211742</v>
      </c>
      <c r="D3" s="20">
        <f>'Group and Self Assessment'!C11</f>
        <v>1221636</v>
      </c>
      <c r="E3" s="20">
        <f>'Group and Self Assessment'!C12</f>
        <v>1212124</v>
      </c>
      <c r="F3" s="20">
        <f>'Group and Self Assessment'!C13</f>
        <v>1221638</v>
      </c>
      <c r="G3" s="20">
        <f>'Group and Self Assessment'!C14</f>
        <v>1201260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32</v>
      </c>
    </row>
    <row r="4" spans="1:26" ht="144.75" customHeight="1" x14ac:dyDescent="0.3">
      <c r="A4" s="14" t="s">
        <v>79</v>
      </c>
      <c r="B4" s="17">
        <v>0.1</v>
      </c>
      <c r="C4" s="25">
        <v>5</v>
      </c>
      <c r="D4" s="25">
        <v>4</v>
      </c>
      <c r="E4" s="25"/>
      <c r="F4" s="25">
        <v>3</v>
      </c>
      <c r="G4" s="25">
        <v>4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">
      <c r="A5" s="14" t="s">
        <v>86</v>
      </c>
      <c r="B5" s="17">
        <v>0.1</v>
      </c>
      <c r="C5" s="25">
        <v>4</v>
      </c>
      <c r="D5" s="25">
        <v>4</v>
      </c>
      <c r="E5" s="25"/>
      <c r="F5" s="25">
        <v>4</v>
      </c>
      <c r="G5" s="25">
        <v>4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8" x14ac:dyDescent="0.3">
      <c r="A6" s="14" t="s">
        <v>93</v>
      </c>
      <c r="B6" s="17">
        <v>0.05</v>
      </c>
      <c r="C6" s="25">
        <v>5</v>
      </c>
      <c r="D6" s="25">
        <v>4</v>
      </c>
      <c r="E6" s="25"/>
      <c r="F6" s="25">
        <v>5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4.5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8" x14ac:dyDescent="0.3">
      <c r="A7" s="14" t="s">
        <v>100</v>
      </c>
      <c r="B7" s="17">
        <v>0.05</v>
      </c>
      <c r="C7" s="25">
        <v>4</v>
      </c>
      <c r="D7" s="25">
        <v>2</v>
      </c>
      <c r="E7" s="25"/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.4" x14ac:dyDescent="0.3">
      <c r="A8" s="14" t="s">
        <v>106</v>
      </c>
      <c r="B8" s="17">
        <v>0.1</v>
      </c>
      <c r="C8" s="25">
        <v>4</v>
      </c>
      <c r="D8" s="25">
        <v>4</v>
      </c>
      <c r="E8" s="25"/>
      <c r="F8" s="25">
        <v>3</v>
      </c>
      <c r="G8" s="25">
        <v>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3.75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.4" x14ac:dyDescent="0.3">
      <c r="A9" s="14" t="s">
        <v>112</v>
      </c>
      <c r="B9" s="17">
        <v>0.05</v>
      </c>
      <c r="C9" s="25">
        <v>3</v>
      </c>
      <c r="D9" s="25">
        <v>3</v>
      </c>
      <c r="E9" s="25"/>
      <c r="F9" s="25">
        <v>5</v>
      </c>
      <c r="G9" s="25">
        <v>4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93.6" x14ac:dyDescent="0.3">
      <c r="A10" s="14" t="s">
        <v>117</v>
      </c>
      <c r="B10" s="17">
        <v>0.1</v>
      </c>
      <c r="C10" s="25">
        <v>3</v>
      </c>
      <c r="D10" s="25">
        <v>3</v>
      </c>
      <c r="E10" s="25"/>
      <c r="F10" s="25">
        <v>3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3.25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2" x14ac:dyDescent="0.3">
      <c r="A11" s="14" t="s">
        <v>123</v>
      </c>
      <c r="B11" s="17">
        <v>0.1</v>
      </c>
      <c r="C11" s="25">
        <v>4</v>
      </c>
      <c r="D11" s="25">
        <v>3</v>
      </c>
      <c r="E11" s="25"/>
      <c r="F11" s="25">
        <v>3</v>
      </c>
      <c r="G11" s="25">
        <v>4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2" x14ac:dyDescent="0.3">
      <c r="A12" s="14" t="s">
        <v>129</v>
      </c>
      <c r="B12" s="17">
        <v>0.1</v>
      </c>
      <c r="C12" s="25">
        <v>4</v>
      </c>
      <c r="D12" s="25">
        <v>4</v>
      </c>
      <c r="E12" s="25"/>
      <c r="F12" s="25">
        <v>4</v>
      </c>
      <c r="G12" s="25">
        <v>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8" x14ac:dyDescent="0.3">
      <c r="A13" s="14" t="s">
        <v>130</v>
      </c>
      <c r="B13" s="17">
        <v>0.1</v>
      </c>
      <c r="C13" s="25">
        <v>4</v>
      </c>
      <c r="D13" s="25">
        <v>4</v>
      </c>
      <c r="E13" s="25"/>
      <c r="F13" s="25">
        <v>4</v>
      </c>
      <c r="G13" s="25">
        <v>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2" x14ac:dyDescent="0.3">
      <c r="A14" s="14" t="s">
        <v>137</v>
      </c>
      <c r="B14" s="17">
        <v>0.15</v>
      </c>
      <c r="C14" s="25">
        <v>4</v>
      </c>
      <c r="D14" s="25">
        <v>3</v>
      </c>
      <c r="E14" s="25"/>
      <c r="F14" s="25">
        <v>3</v>
      </c>
      <c r="G14" s="25">
        <v>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3.5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">
      <c r="A15" s="14" t="s">
        <v>76</v>
      </c>
      <c r="B15" s="18">
        <f>SUM(B4:B14)</f>
        <v>1</v>
      </c>
      <c r="C15" s="7">
        <f>SUMPRODUCT(C4:C14,$B$4:$B$14)</f>
        <v>4</v>
      </c>
      <c r="D15" s="7">
        <f t="shared" ref="D15:Q15" si="4">SUMPRODUCT(D4:D14,$B$4:$B$14)</f>
        <v>3.5</v>
      </c>
      <c r="E15" s="7">
        <f t="shared" si="4"/>
        <v>0</v>
      </c>
      <c r="F15" s="7">
        <f t="shared" si="4"/>
        <v>3.6000000000000005</v>
      </c>
      <c r="G15" s="7">
        <f t="shared" si="4"/>
        <v>4.05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77</v>
      </c>
      <c r="B16" s="23"/>
      <c r="C16" s="23">
        <f>C15/5*20</f>
        <v>16</v>
      </c>
      <c r="D16" s="23">
        <f t="shared" ref="D16:Q16" si="5">D15/5*20</f>
        <v>14</v>
      </c>
      <c r="E16" s="23">
        <f t="shared" si="5"/>
        <v>0</v>
      </c>
      <c r="F16" s="23">
        <f t="shared" si="5"/>
        <v>14.400000000000002</v>
      </c>
      <c r="G16" s="23">
        <f t="shared" si="5"/>
        <v>16.2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purl.org/dc/dcmitype/"/>
    <ds:schemaRef ds:uri="http://purl.org/dc/elements/1.1/"/>
    <ds:schemaRef ds:uri="a1e3ca88-8ae5-4fd0-ba37-40ce669fcbb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Tiago Henrique Fonseca De Oliveira Correia</cp:lastModifiedBy>
  <cp:revision/>
  <dcterms:created xsi:type="dcterms:W3CDTF">2021-10-23T17:18:59Z</dcterms:created>
  <dcterms:modified xsi:type="dcterms:W3CDTF">2024-01-03T23:12:47Z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