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5_ 2020-21/2S Laboratório de Economia Aplicada/Aula 7 PROCX + PROCV_p/"/>
    </mc:Choice>
  </mc:AlternateContent>
  <xr:revisionPtr revIDLastSave="64" documentId="10_ncr:8000_{F8D7BAF3-B085-452C-831A-358091B22807}" xr6:coauthVersionLast="47" xr6:coauthVersionMax="47" xr10:uidLastSave="{0A307019-C007-4845-99F9-EA6F92D4D7F8}"/>
  <bookViews>
    <workbookView xWindow="-110" yWindow="-110" windowWidth="25820" windowHeight="15500" activeTab="4" xr2:uid="{052809AF-5C40-4372-B1FB-AEF10E6D9DBB}"/>
  </bookViews>
  <sheets>
    <sheet name="12.1" sheetId="1" r:id="rId1"/>
    <sheet name="12.2" sheetId="2" r:id="rId2"/>
    <sheet name="12.3" sheetId="3" r:id="rId3"/>
    <sheet name="12.4" sheetId="4" r:id="rId4"/>
    <sheet name="12.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" i="4" l="1" a="1"/>
  <c r="I9" i="4" s="1"/>
  <c r="I6" i="4"/>
  <c r="H9" i="3" a="1"/>
  <c r="H9" i="3" s="1"/>
  <c r="I15" i="1"/>
  <c r="I12" i="1"/>
  <c r="I9" i="1"/>
  <c r="I6" i="1"/>
  <c r="J10" i="5" a="1"/>
  <c r="J10" i="5" s="1"/>
  <c r="H5" i="2" a="1"/>
  <c r="H5" i="2" s="1"/>
  <c r="J22" i="1" l="1"/>
  <c r="K22" i="1"/>
  <c r="I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<sst xmlns="http://schemas.openxmlformats.org/spreadsheetml/2006/main" count="356" uniqueCount="61">
  <si>
    <t>ID</t>
  </si>
  <si>
    <t>Marca</t>
  </si>
  <si>
    <t>Modelo</t>
  </si>
  <si>
    <t>Cor</t>
  </si>
  <si>
    <t>Mercedes</t>
  </si>
  <si>
    <t>preto</t>
  </si>
  <si>
    <t>BMW</t>
  </si>
  <si>
    <t>3-series</t>
  </si>
  <si>
    <t>azul</t>
  </si>
  <si>
    <t>Seat</t>
  </si>
  <si>
    <t>Leon</t>
  </si>
  <si>
    <t>branco</t>
  </si>
  <si>
    <t>A6</t>
  </si>
  <si>
    <t>Audi</t>
  </si>
  <si>
    <t>Volkswagen</t>
  </si>
  <si>
    <t>Golf</t>
  </si>
  <si>
    <t>Volvo</t>
  </si>
  <si>
    <t>V40</t>
  </si>
  <si>
    <t>Mitsubishi</t>
  </si>
  <si>
    <t>Outlander</t>
  </si>
  <si>
    <t>cinza</t>
  </si>
  <si>
    <t>Citroen</t>
  </si>
  <si>
    <t>C4</t>
  </si>
  <si>
    <t>amarelo</t>
  </si>
  <si>
    <t>Peugeot</t>
  </si>
  <si>
    <t>Opel</t>
  </si>
  <si>
    <t>Corsa</t>
  </si>
  <si>
    <t>Ford</t>
  </si>
  <si>
    <t>Focus</t>
  </si>
  <si>
    <t>Reanult</t>
  </si>
  <si>
    <t>Clio</t>
  </si>
  <si>
    <t>C-class</t>
  </si>
  <si>
    <t>Skoda</t>
  </si>
  <si>
    <t>Superb</t>
  </si>
  <si>
    <t>Fiat</t>
  </si>
  <si>
    <t>verde</t>
  </si>
  <si>
    <t>Kia</t>
  </si>
  <si>
    <t>Ceed</t>
  </si>
  <si>
    <t>Hyundai</t>
  </si>
  <si>
    <t>I30</t>
  </si>
  <si>
    <t>Mazda</t>
  </si>
  <si>
    <t>vermelho</t>
  </si>
  <si>
    <t>Nissan</t>
  </si>
  <si>
    <t>Micra</t>
  </si>
  <si>
    <t>Mx5</t>
  </si>
  <si>
    <t>Honda</t>
  </si>
  <si>
    <t>Civic</t>
  </si>
  <si>
    <t>Hy*</t>
  </si>
  <si>
    <t>A-class</t>
  </si>
  <si>
    <t>5-series</t>
  </si>
  <si>
    <t>Ibiza</t>
  </si>
  <si>
    <t>Volco</t>
  </si>
  <si>
    <t>XC60</t>
  </si>
  <si>
    <t>A8</t>
  </si>
  <si>
    <t>Proceed</t>
  </si>
  <si>
    <t>mx3</t>
  </si>
  <si>
    <t>Preço</t>
  </si>
  <si>
    <t>coluna</t>
  </si>
  <si>
    <t>Maior venda</t>
  </si>
  <si>
    <t>Resultado da Procura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</si>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</sst>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thin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/>
      <bottom/>
      <diagonal/>
    </border>
    <border>
      <left style="medium">
        <color theme="6"/>
      </left>
      <right style="thin">
        <color theme="6"/>
      </right>
      <top style="medium">
        <color theme="6"/>
      </top>
      <bottom style="medium">
        <color theme="6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3" borderId="0" xfId="0" applyFill="1"/>
    <xf numFmtId="0" fontId="5" fillId="3" borderId="0" xfId="0" applyFont="1" applyFill="1"/>
    <xf numFmtId="0" fontId="3" fillId="0" borderId="0" xfId="0" applyFont="1"/>
    <xf numFmtId="8" fontId="0" fillId="0" borderId="0" xfId="0" applyNumberFormat="1"/>
    <xf numFmtId="0" fontId="0" fillId="0" borderId="1" xfId="0" applyBorder="1"/>
    <xf numFmtId="0" fontId="6" fillId="4" borderId="3" xfId="0" applyFont="1" applyFill="1" applyBorder="1"/>
    <xf numFmtId="0" fontId="0" fillId="0" borderId="4" xfId="0" applyBorder="1"/>
    <xf numFmtId="0" fontId="2" fillId="5" borderId="5" xfId="0" applyFont="1" applyFill="1" applyBorder="1"/>
    <xf numFmtId="0" fontId="0" fillId="0" borderId="2" xfId="0" applyBorder="1"/>
    <xf numFmtId="0" fontId="2" fillId="5" borderId="2" xfId="0" applyFont="1" applyFill="1" applyBorder="1"/>
    <xf numFmtId="0" fontId="4" fillId="5" borderId="2" xfId="0" applyFont="1" applyFill="1" applyBorder="1"/>
    <xf numFmtId="0" fontId="6" fillId="4" borderId="2" xfId="0" applyFont="1" applyFill="1" applyBorder="1"/>
    <xf numFmtId="8" fontId="0" fillId="0" borderId="2" xfId="0" applyNumberFormat="1" applyBorder="1"/>
    <xf numFmtId="0" fontId="0" fillId="0" borderId="0" xfId="0" applyProtection="1">
      <protection locked="0"/>
    </xf>
    <xf numFmtId="0" fontId="6" fillId="3" borderId="0" xfId="1" applyFont="1" applyFill="1" applyBorder="1" applyProtection="1"/>
    <xf numFmtId="0" fontId="6" fillId="0" borderId="0" xfId="0" applyFont="1"/>
    <xf numFmtId="0" fontId="5" fillId="3" borderId="0" xfId="1" applyFont="1" applyFill="1" applyBorder="1" applyProtection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E3EF-19CF-4F68-AFF1-52396707CE73}">
  <dimension ref="A4:K25"/>
  <sheetViews>
    <sheetView topLeftCell="A2" workbookViewId="0">
      <selection activeCell="I15" sqref="I15"/>
    </sheetView>
  </sheetViews>
  <sheetFormatPr defaultColWidth="9.26953125" defaultRowHeight="14.5" x14ac:dyDescent="0.35"/>
  <cols>
    <col min="2" max="2" width="10.81640625" customWidth="1"/>
    <col min="3" max="3" width="10" bestFit="1" customWidth="1"/>
    <col min="8" max="8" width="9.7265625" bestFit="1" customWidth="1"/>
  </cols>
  <sheetData>
    <row r="4" spans="1:11" x14ac:dyDescent="0.35">
      <c r="H4" s="17"/>
      <c r="I4" s="17"/>
    </row>
    <row r="5" spans="1:11" x14ac:dyDescent="0.35">
      <c r="A5" s="4" t="s">
        <v>0</v>
      </c>
      <c r="B5" s="4" t="s">
        <v>1</v>
      </c>
      <c r="C5" s="4" t="s">
        <v>2</v>
      </c>
      <c r="D5" s="4" t="s">
        <v>3</v>
      </c>
      <c r="H5" s="18" t="s">
        <v>1</v>
      </c>
      <c r="I5" s="18" t="s">
        <v>0</v>
      </c>
      <c r="K5" s="15"/>
    </row>
    <row r="6" spans="1:11" x14ac:dyDescent="0.35">
      <c r="A6">
        <v>136</v>
      </c>
      <c r="B6" t="s">
        <v>4</v>
      </c>
      <c r="C6" t="s">
        <v>31</v>
      </c>
      <c r="D6" t="s">
        <v>5</v>
      </c>
      <c r="H6" s="16" t="s">
        <v>25</v>
      </c>
      <c r="I6" s="16">
        <f>_xlfn.XLOOKUP(H6,B6:B25,A6:A25)</f>
        <v>130</v>
      </c>
      <c r="K6" s="15"/>
    </row>
    <row r="7" spans="1:11" x14ac:dyDescent="0.35">
      <c r="A7">
        <v>156</v>
      </c>
      <c r="B7" t="s">
        <v>6</v>
      </c>
      <c r="C7" t="s">
        <v>7</v>
      </c>
      <c r="D7" t="s">
        <v>8</v>
      </c>
      <c r="H7" s="17"/>
      <c r="I7" s="17"/>
      <c r="K7" s="15"/>
    </row>
    <row r="8" spans="1:11" x14ac:dyDescent="0.35">
      <c r="A8">
        <v>110</v>
      </c>
      <c r="B8" t="s">
        <v>9</v>
      </c>
      <c r="C8" t="s">
        <v>10</v>
      </c>
      <c r="D8" t="s">
        <v>11</v>
      </c>
      <c r="H8" s="18" t="s">
        <v>0</v>
      </c>
      <c r="I8" s="18" t="s">
        <v>3</v>
      </c>
      <c r="K8" s="15"/>
    </row>
    <row r="9" spans="1:11" x14ac:dyDescent="0.35">
      <c r="A9">
        <v>192</v>
      </c>
      <c r="B9" t="s">
        <v>13</v>
      </c>
      <c r="C9" t="s">
        <v>12</v>
      </c>
      <c r="D9" t="s">
        <v>5</v>
      </c>
      <c r="H9" s="16">
        <v>125</v>
      </c>
      <c r="I9" s="16" t="str">
        <f>_xlfn.XLOOKUP(H9,A6:A25,D6:D25,"Não Econtrado")</f>
        <v>Não Econtrado</v>
      </c>
      <c r="K9" s="15"/>
    </row>
    <row r="10" spans="1:11" x14ac:dyDescent="0.35">
      <c r="A10">
        <v>103</v>
      </c>
      <c r="B10" t="s">
        <v>14</v>
      </c>
      <c r="C10" t="s">
        <v>15</v>
      </c>
      <c r="D10" t="s">
        <v>8</v>
      </c>
      <c r="H10" s="17"/>
      <c r="I10" s="17"/>
      <c r="K10" s="15"/>
    </row>
    <row r="11" spans="1:11" x14ac:dyDescent="0.35">
      <c r="A11">
        <v>149</v>
      </c>
      <c r="B11" t="s">
        <v>16</v>
      </c>
      <c r="C11" t="s">
        <v>17</v>
      </c>
      <c r="D11" t="s">
        <v>11</v>
      </c>
      <c r="H11" s="18" t="s">
        <v>1</v>
      </c>
      <c r="I11" s="18" t="s">
        <v>0</v>
      </c>
      <c r="K11" s="15"/>
    </row>
    <row r="12" spans="1:11" x14ac:dyDescent="0.35">
      <c r="A12">
        <v>102</v>
      </c>
      <c r="B12" t="s">
        <v>18</v>
      </c>
      <c r="C12" t="s">
        <v>19</v>
      </c>
      <c r="D12" t="s">
        <v>20</v>
      </c>
      <c r="H12" s="16" t="s">
        <v>47</v>
      </c>
      <c r="I12" s="16">
        <f>_xlfn.XLOOKUP(H12,B6:B25,A6:A25,,2)</f>
        <v>103</v>
      </c>
      <c r="K12" s="15"/>
    </row>
    <row r="13" spans="1:11" x14ac:dyDescent="0.35">
      <c r="A13">
        <v>119</v>
      </c>
      <c r="B13" t="s">
        <v>21</v>
      </c>
      <c r="C13" t="s">
        <v>22</v>
      </c>
      <c r="D13" t="s">
        <v>23</v>
      </c>
      <c r="H13" s="17"/>
      <c r="I13" s="17"/>
      <c r="K13" s="15"/>
    </row>
    <row r="14" spans="1:11" x14ac:dyDescent="0.35">
      <c r="A14">
        <v>159</v>
      </c>
      <c r="B14" t="s">
        <v>24</v>
      </c>
      <c r="C14" s="1">
        <v>208</v>
      </c>
      <c r="D14" t="s">
        <v>11</v>
      </c>
      <c r="H14" s="18" t="s">
        <v>1</v>
      </c>
      <c r="I14" s="18" t="s">
        <v>3</v>
      </c>
      <c r="K14" s="15"/>
    </row>
    <row r="15" spans="1:11" x14ac:dyDescent="0.35">
      <c r="A15">
        <v>130</v>
      </c>
      <c r="B15" t="s">
        <v>25</v>
      </c>
      <c r="C15" t="s">
        <v>26</v>
      </c>
      <c r="D15" t="s">
        <v>5</v>
      </c>
      <c r="H15" s="16" t="s">
        <v>4</v>
      </c>
      <c r="I15" s="16" t="str">
        <f>_xlfn.XLOOKUP(H15,B6:B25,D6:D25,,,-1)</f>
        <v>branco</v>
      </c>
      <c r="K15" s="15"/>
    </row>
    <row r="16" spans="1:11" x14ac:dyDescent="0.35">
      <c r="A16">
        <v>170</v>
      </c>
      <c r="B16" t="s">
        <v>27</v>
      </c>
      <c r="C16" t="s">
        <v>28</v>
      </c>
      <c r="D16" t="s">
        <v>8</v>
      </c>
      <c r="H16" s="17"/>
      <c r="I16" s="17"/>
    </row>
    <row r="17" spans="1:11" x14ac:dyDescent="0.35">
      <c r="A17">
        <v>164</v>
      </c>
      <c r="B17" t="s">
        <v>29</v>
      </c>
      <c r="C17" t="s">
        <v>30</v>
      </c>
      <c r="D17" t="s">
        <v>11</v>
      </c>
    </row>
    <row r="18" spans="1:11" x14ac:dyDescent="0.35">
      <c r="A18">
        <v>150</v>
      </c>
      <c r="B18" t="s">
        <v>32</v>
      </c>
      <c r="C18" t="s">
        <v>33</v>
      </c>
      <c r="D18" t="s">
        <v>20</v>
      </c>
    </row>
    <row r="19" spans="1:11" x14ac:dyDescent="0.35">
      <c r="A19">
        <v>174</v>
      </c>
      <c r="B19" t="s">
        <v>34</v>
      </c>
      <c r="C19" s="1">
        <v>500</v>
      </c>
      <c r="D19" t="s">
        <v>35</v>
      </c>
    </row>
    <row r="20" spans="1:11" x14ac:dyDescent="0.35">
      <c r="A20">
        <v>158</v>
      </c>
      <c r="B20" t="s">
        <v>36</v>
      </c>
      <c r="C20" t="s">
        <v>37</v>
      </c>
      <c r="D20" t="s">
        <v>11</v>
      </c>
    </row>
    <row r="21" spans="1:11" x14ac:dyDescent="0.35">
      <c r="A21">
        <v>103</v>
      </c>
      <c r="B21" t="s">
        <v>38</v>
      </c>
      <c r="C21" t="s">
        <v>39</v>
      </c>
      <c r="D21" t="s">
        <v>8</v>
      </c>
      <c r="H21" s="3" t="s">
        <v>0</v>
      </c>
      <c r="I21" s="3" t="s">
        <v>1</v>
      </c>
      <c r="J21" s="3" t="s">
        <v>2</v>
      </c>
      <c r="K21" s="3" t="s">
        <v>3</v>
      </c>
    </row>
    <row r="22" spans="1:11" x14ac:dyDescent="0.35">
      <c r="A22">
        <v>112</v>
      </c>
      <c r="B22" t="s">
        <v>40</v>
      </c>
      <c r="C22" t="s">
        <v>44</v>
      </c>
      <c r="D22" t="s">
        <v>41</v>
      </c>
      <c r="H22" s="2">
        <v>156</v>
      </c>
      <c r="I22" s="2" t="str">
        <f>_xlfn.XLOOKUP($H$22,$A$6:$A$25,B6:B25)</f>
        <v>BMW</v>
      </c>
      <c r="J22" s="2" t="str">
        <f t="shared" ref="J22:K22" si="0">_xlfn.XLOOKUP($H$22,$A$6:$A$25,C6:C25)</f>
        <v>3-series</v>
      </c>
      <c r="K22" s="2" t="str">
        <f t="shared" si="0"/>
        <v>azul</v>
      </c>
    </row>
    <row r="23" spans="1:11" x14ac:dyDescent="0.35">
      <c r="A23">
        <v>164</v>
      </c>
      <c r="B23" t="s">
        <v>42</v>
      </c>
      <c r="C23" t="s">
        <v>43</v>
      </c>
      <c r="D23" t="s">
        <v>8</v>
      </c>
    </row>
    <row r="24" spans="1:11" x14ac:dyDescent="0.35">
      <c r="A24">
        <v>182</v>
      </c>
      <c r="B24" t="s">
        <v>45</v>
      </c>
      <c r="C24" t="s">
        <v>46</v>
      </c>
      <c r="D24" t="s">
        <v>20</v>
      </c>
    </row>
    <row r="25" spans="1:11" x14ac:dyDescent="0.35">
      <c r="A25">
        <v>126</v>
      </c>
      <c r="B25" t="s">
        <v>4</v>
      </c>
      <c r="C25" t="s">
        <v>48</v>
      </c>
      <c r="D2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5EBC-08BA-4585-B8A0-A8616AF9C6A8}">
  <dimension ref="A3:H22"/>
  <sheetViews>
    <sheetView zoomScaleNormal="100" workbookViewId="0">
      <selection activeCell="H6" sqref="H6"/>
    </sheetView>
  </sheetViews>
  <sheetFormatPr defaultRowHeight="14.5" x14ac:dyDescent="0.35"/>
  <cols>
    <col min="2" max="2" width="10.54296875" bestFit="1" customWidth="1"/>
    <col min="3" max="3" width="9.1796875" bestFit="1" customWidth="1"/>
  </cols>
  <sheetData>
    <row r="3" spans="1:8" x14ac:dyDescent="0.35">
      <c r="A3" s="4" t="s">
        <v>0</v>
      </c>
      <c r="B3" s="4" t="s">
        <v>1</v>
      </c>
      <c r="C3" s="4" t="s">
        <v>2</v>
      </c>
      <c r="D3" s="4" t="s">
        <v>3</v>
      </c>
    </row>
    <row r="4" spans="1:8" x14ac:dyDescent="0.35">
      <c r="A4">
        <v>136</v>
      </c>
      <c r="B4" t="s">
        <v>4</v>
      </c>
      <c r="C4" t="s">
        <v>31</v>
      </c>
      <c r="D4" t="s">
        <v>5</v>
      </c>
      <c r="G4" s="3" t="s">
        <v>0</v>
      </c>
      <c r="H4" s="2">
        <v>156</v>
      </c>
    </row>
    <row r="5" spans="1:8" x14ac:dyDescent="0.35">
      <c r="A5">
        <v>156</v>
      </c>
      <c r="B5" t="s">
        <v>6</v>
      </c>
      <c r="C5" t="s">
        <v>7</v>
      </c>
      <c r="D5" t="s">
        <v>8</v>
      </c>
      <c r="G5" s="3" t="s">
        <v>1</v>
      </c>
      <c r="H5" s="2" t="str" cm="1">
        <f t="array" ref="H5:H7">TRANSPOSE(_xlfn.XLOOKUP(H4,A4:A22,B4:D22))</f>
        <v>BMW</v>
      </c>
    </row>
    <row r="6" spans="1:8" x14ac:dyDescent="0.35">
      <c r="A6">
        <v>110</v>
      </c>
      <c r="B6" t="s">
        <v>9</v>
      </c>
      <c r="C6" t="s">
        <v>10</v>
      </c>
      <c r="D6" t="s">
        <v>11</v>
      </c>
      <c r="G6" s="3" t="s">
        <v>2</v>
      </c>
      <c r="H6" s="2" t="str">
        <v>3-series</v>
      </c>
    </row>
    <row r="7" spans="1:8" x14ac:dyDescent="0.35">
      <c r="A7">
        <v>192</v>
      </c>
      <c r="B7" t="s">
        <v>13</v>
      </c>
      <c r="C7" t="s">
        <v>12</v>
      </c>
      <c r="D7" t="s">
        <v>5</v>
      </c>
      <c r="G7" s="3" t="s">
        <v>3</v>
      </c>
      <c r="H7" s="2" t="str">
        <v>azul</v>
      </c>
    </row>
    <row r="8" spans="1:8" x14ac:dyDescent="0.35">
      <c r="A8">
        <v>103</v>
      </c>
      <c r="B8" t="s">
        <v>14</v>
      </c>
      <c r="C8" t="s">
        <v>15</v>
      </c>
      <c r="D8" t="s">
        <v>8</v>
      </c>
    </row>
    <row r="9" spans="1:8" x14ac:dyDescent="0.35">
      <c r="A9">
        <v>149</v>
      </c>
      <c r="B9" t="s">
        <v>16</v>
      </c>
      <c r="C9" t="s">
        <v>17</v>
      </c>
      <c r="D9" t="s">
        <v>11</v>
      </c>
    </row>
    <row r="10" spans="1:8" x14ac:dyDescent="0.35">
      <c r="A10">
        <v>102</v>
      </c>
      <c r="B10" t="s">
        <v>18</v>
      </c>
      <c r="C10" t="s">
        <v>19</v>
      </c>
      <c r="D10" t="s">
        <v>20</v>
      </c>
    </row>
    <row r="11" spans="1:8" x14ac:dyDescent="0.35">
      <c r="A11">
        <v>119</v>
      </c>
      <c r="B11" t="s">
        <v>21</v>
      </c>
      <c r="C11" t="s">
        <v>22</v>
      </c>
      <c r="D11" t="s">
        <v>23</v>
      </c>
    </row>
    <row r="12" spans="1:8" x14ac:dyDescent="0.35">
      <c r="A12">
        <v>159</v>
      </c>
      <c r="B12" t="s">
        <v>24</v>
      </c>
      <c r="C12" s="1">
        <v>208</v>
      </c>
      <c r="D12" t="s">
        <v>11</v>
      </c>
    </row>
    <row r="13" spans="1:8" x14ac:dyDescent="0.35">
      <c r="A13">
        <v>130</v>
      </c>
      <c r="B13" t="s">
        <v>25</v>
      </c>
      <c r="C13" t="s">
        <v>26</v>
      </c>
      <c r="D13" t="s">
        <v>5</v>
      </c>
    </row>
    <row r="14" spans="1:8" x14ac:dyDescent="0.35">
      <c r="A14">
        <v>170</v>
      </c>
      <c r="B14" t="s">
        <v>27</v>
      </c>
      <c r="C14" t="s">
        <v>28</v>
      </c>
      <c r="D14" t="s">
        <v>8</v>
      </c>
    </row>
    <row r="15" spans="1:8" x14ac:dyDescent="0.35">
      <c r="A15">
        <v>164</v>
      </c>
      <c r="B15" t="s">
        <v>29</v>
      </c>
      <c r="C15" t="s">
        <v>30</v>
      </c>
      <c r="D15" t="s">
        <v>11</v>
      </c>
    </row>
    <row r="16" spans="1:8" x14ac:dyDescent="0.35">
      <c r="A16">
        <v>150</v>
      </c>
      <c r="B16" t="s">
        <v>32</v>
      </c>
      <c r="C16" t="s">
        <v>33</v>
      </c>
      <c r="D16" t="s">
        <v>20</v>
      </c>
    </row>
    <row r="17" spans="1:4" x14ac:dyDescent="0.35">
      <c r="A17">
        <v>174</v>
      </c>
      <c r="B17" t="s">
        <v>34</v>
      </c>
      <c r="C17" s="1">
        <v>500</v>
      </c>
      <c r="D17" t="s">
        <v>35</v>
      </c>
    </row>
    <row r="18" spans="1:4" x14ac:dyDescent="0.35">
      <c r="A18">
        <v>158</v>
      </c>
      <c r="B18" t="s">
        <v>36</v>
      </c>
      <c r="C18" t="s">
        <v>37</v>
      </c>
      <c r="D18" t="s">
        <v>11</v>
      </c>
    </row>
    <row r="19" spans="1:4" x14ac:dyDescent="0.35">
      <c r="A19">
        <v>103</v>
      </c>
      <c r="B19" t="s">
        <v>38</v>
      </c>
      <c r="C19" t="s">
        <v>39</v>
      </c>
      <c r="D19" t="s">
        <v>8</v>
      </c>
    </row>
    <row r="20" spans="1:4" x14ac:dyDescent="0.35">
      <c r="A20">
        <v>112</v>
      </c>
      <c r="B20" t="s">
        <v>40</v>
      </c>
      <c r="C20" t="s">
        <v>44</v>
      </c>
      <c r="D20" t="s">
        <v>41</v>
      </c>
    </row>
    <row r="21" spans="1:4" x14ac:dyDescent="0.35">
      <c r="A21">
        <v>164</v>
      </c>
      <c r="B21" t="s">
        <v>42</v>
      </c>
      <c r="C21" t="s">
        <v>43</v>
      </c>
      <c r="D21" t="s">
        <v>8</v>
      </c>
    </row>
    <row r="22" spans="1:4" x14ac:dyDescent="0.35">
      <c r="A22">
        <v>182</v>
      </c>
      <c r="B22" t="s">
        <v>45</v>
      </c>
      <c r="C22" t="s">
        <v>46</v>
      </c>
      <c r="D2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A673-013F-46B8-AD24-86C22E93AB8D}">
  <dimension ref="A4:H32"/>
  <sheetViews>
    <sheetView topLeftCell="A3" workbookViewId="0">
      <selection activeCell="L11" sqref="L11"/>
    </sheetView>
  </sheetViews>
  <sheetFormatPr defaultRowHeight="14.5" x14ac:dyDescent="0.35"/>
  <cols>
    <col min="2" max="2" width="11.81640625" customWidth="1"/>
    <col min="3" max="3" width="9.81640625" customWidth="1"/>
    <col min="5" max="5" width="10.26953125" bestFit="1" customWidth="1"/>
    <col min="7" max="7" width="18.7265625" bestFit="1" customWidth="1"/>
    <col min="8" max="8" width="10.54296875" bestFit="1" customWidth="1"/>
  </cols>
  <sheetData>
    <row r="4" spans="1:8" ht="15" thickBot="1" x14ac:dyDescent="0.4">
      <c r="A4" s="4" t="s">
        <v>0</v>
      </c>
      <c r="B4" s="4" t="s">
        <v>1</v>
      </c>
      <c r="C4" s="4" t="s">
        <v>2</v>
      </c>
      <c r="D4" s="4" t="s">
        <v>3</v>
      </c>
      <c r="E4" s="4" t="s">
        <v>56</v>
      </c>
    </row>
    <row r="5" spans="1:8" ht="15" thickBot="1" x14ac:dyDescent="0.4">
      <c r="A5">
        <v>148</v>
      </c>
      <c r="B5" t="s">
        <v>4</v>
      </c>
      <c r="C5" t="s">
        <v>31</v>
      </c>
      <c r="D5" t="s">
        <v>5</v>
      </c>
      <c r="E5" s="5">
        <v>62000</v>
      </c>
      <c r="G5" s="11" t="s">
        <v>0</v>
      </c>
      <c r="H5" s="13">
        <v>154</v>
      </c>
    </row>
    <row r="6" spans="1:8" ht="15" thickBot="1" x14ac:dyDescent="0.4">
      <c r="A6">
        <v>105</v>
      </c>
      <c r="B6" t="s">
        <v>6</v>
      </c>
      <c r="C6" t="s">
        <v>7</v>
      </c>
      <c r="D6" t="s">
        <v>8</v>
      </c>
      <c r="E6" s="5">
        <v>63000</v>
      </c>
      <c r="G6" s="11" t="s">
        <v>57</v>
      </c>
      <c r="H6" s="13" t="s">
        <v>56</v>
      </c>
    </row>
    <row r="7" spans="1:8" x14ac:dyDescent="0.35">
      <c r="A7">
        <v>103</v>
      </c>
      <c r="B7" t="s">
        <v>9</v>
      </c>
      <c r="C7" t="s">
        <v>10</v>
      </c>
      <c r="D7" t="s">
        <v>11</v>
      </c>
      <c r="E7" s="5">
        <v>31000</v>
      </c>
    </row>
    <row r="8" spans="1:8" ht="15" thickBot="1" x14ac:dyDescent="0.4">
      <c r="A8">
        <v>127</v>
      </c>
      <c r="B8" t="s">
        <v>13</v>
      </c>
      <c r="C8" t="s">
        <v>12</v>
      </c>
      <c r="D8" t="s">
        <v>5</v>
      </c>
      <c r="E8" s="5">
        <v>71000</v>
      </c>
    </row>
    <row r="9" spans="1:8" ht="15" thickBot="1" x14ac:dyDescent="0.4">
      <c r="A9">
        <v>103</v>
      </c>
      <c r="B9" t="s">
        <v>14</v>
      </c>
      <c r="C9" t="s">
        <v>15</v>
      </c>
      <c r="D9" t="s">
        <v>8</v>
      </c>
      <c r="E9" s="5">
        <v>29000</v>
      </c>
      <c r="G9" s="11" t="s">
        <v>59</v>
      </c>
      <c r="H9" s="14" cm="1">
        <f t="array" ref="H9">_xlfn.XLOOKUP(H5,A5:A32,_xlfn.XLOOKUP(H6,B4:E4,B5:E32))</f>
        <v>14000</v>
      </c>
    </row>
    <row r="10" spans="1:8" x14ac:dyDescent="0.35">
      <c r="A10">
        <v>103</v>
      </c>
      <c r="B10" t="s">
        <v>16</v>
      </c>
      <c r="C10" t="s">
        <v>17</v>
      </c>
      <c r="D10" t="s">
        <v>11</v>
      </c>
      <c r="E10" s="5">
        <v>28000</v>
      </c>
    </row>
    <row r="11" spans="1:8" x14ac:dyDescent="0.35">
      <c r="A11">
        <v>129</v>
      </c>
      <c r="B11" t="s">
        <v>18</v>
      </c>
      <c r="C11" t="s">
        <v>19</v>
      </c>
      <c r="D11" t="s">
        <v>20</v>
      </c>
      <c r="E11" s="5">
        <v>3400</v>
      </c>
    </row>
    <row r="12" spans="1:8" x14ac:dyDescent="0.35">
      <c r="A12">
        <v>125</v>
      </c>
      <c r="B12" t="s">
        <v>21</v>
      </c>
      <c r="C12" t="s">
        <v>22</v>
      </c>
      <c r="D12" t="s">
        <v>23</v>
      </c>
      <c r="E12" s="5">
        <v>34000</v>
      </c>
    </row>
    <row r="13" spans="1:8" x14ac:dyDescent="0.35">
      <c r="A13">
        <v>183</v>
      </c>
      <c r="B13" t="s">
        <v>24</v>
      </c>
      <c r="C13" s="1">
        <v>208</v>
      </c>
      <c r="D13" t="s">
        <v>11</v>
      </c>
      <c r="E13" s="5">
        <v>18000</v>
      </c>
    </row>
    <row r="14" spans="1:8" x14ac:dyDescent="0.35">
      <c r="A14">
        <v>153</v>
      </c>
      <c r="B14" t="s">
        <v>25</v>
      </c>
      <c r="C14" t="s">
        <v>26</v>
      </c>
      <c r="D14" t="s">
        <v>5</v>
      </c>
      <c r="E14" s="5">
        <v>17000</v>
      </c>
    </row>
    <row r="15" spans="1:8" x14ac:dyDescent="0.35">
      <c r="A15">
        <v>163</v>
      </c>
      <c r="B15" t="s">
        <v>27</v>
      </c>
      <c r="C15" t="s">
        <v>28</v>
      </c>
      <c r="D15" t="s">
        <v>8</v>
      </c>
      <c r="E15" s="5">
        <v>25000</v>
      </c>
    </row>
    <row r="16" spans="1:8" x14ac:dyDescent="0.35">
      <c r="A16">
        <v>183</v>
      </c>
      <c r="B16" t="s">
        <v>29</v>
      </c>
      <c r="C16" t="s">
        <v>30</v>
      </c>
      <c r="D16" t="s">
        <v>11</v>
      </c>
      <c r="E16" s="5">
        <v>12000</v>
      </c>
    </row>
    <row r="17" spans="1:5" x14ac:dyDescent="0.35">
      <c r="A17">
        <v>112</v>
      </c>
      <c r="B17" t="s">
        <v>32</v>
      </c>
      <c r="C17" t="s">
        <v>33</v>
      </c>
      <c r="D17" t="s">
        <v>20</v>
      </c>
      <c r="E17" s="5">
        <v>44000</v>
      </c>
    </row>
    <row r="18" spans="1:5" x14ac:dyDescent="0.35">
      <c r="A18">
        <v>154</v>
      </c>
      <c r="B18" t="s">
        <v>34</v>
      </c>
      <c r="C18" s="1">
        <v>500</v>
      </c>
      <c r="D18" t="s">
        <v>35</v>
      </c>
      <c r="E18" s="5">
        <v>14000</v>
      </c>
    </row>
    <row r="19" spans="1:5" x14ac:dyDescent="0.35">
      <c r="A19">
        <v>179</v>
      </c>
      <c r="B19" t="s">
        <v>36</v>
      </c>
      <c r="C19" t="s">
        <v>37</v>
      </c>
      <c r="D19" t="s">
        <v>11</v>
      </c>
      <c r="E19" s="5">
        <v>32000</v>
      </c>
    </row>
    <row r="20" spans="1:5" x14ac:dyDescent="0.35">
      <c r="A20">
        <v>164</v>
      </c>
      <c r="B20" t="s">
        <v>38</v>
      </c>
      <c r="C20" t="s">
        <v>39</v>
      </c>
      <c r="D20" t="s">
        <v>8</v>
      </c>
      <c r="E20" s="5">
        <v>27000</v>
      </c>
    </row>
    <row r="21" spans="1:5" x14ac:dyDescent="0.35">
      <c r="A21">
        <v>100</v>
      </c>
      <c r="B21" t="s">
        <v>40</v>
      </c>
      <c r="C21" t="s">
        <v>44</v>
      </c>
      <c r="D21" t="s">
        <v>41</v>
      </c>
      <c r="E21" s="5">
        <v>33000</v>
      </c>
    </row>
    <row r="22" spans="1:5" x14ac:dyDescent="0.35">
      <c r="A22">
        <v>120</v>
      </c>
      <c r="B22" t="s">
        <v>42</v>
      </c>
      <c r="C22" t="s">
        <v>43</v>
      </c>
      <c r="D22" t="s">
        <v>8</v>
      </c>
      <c r="E22" s="5">
        <v>15000</v>
      </c>
    </row>
    <row r="23" spans="1:5" x14ac:dyDescent="0.35">
      <c r="A23">
        <v>163</v>
      </c>
      <c r="B23" t="s">
        <v>45</v>
      </c>
      <c r="C23" t="s">
        <v>46</v>
      </c>
      <c r="D23" t="s">
        <v>20</v>
      </c>
      <c r="E23" s="5">
        <v>26500</v>
      </c>
    </row>
    <row r="24" spans="1:5" x14ac:dyDescent="0.35">
      <c r="A24">
        <v>123</v>
      </c>
      <c r="B24" t="s">
        <v>4</v>
      </c>
      <c r="C24" t="s">
        <v>48</v>
      </c>
      <c r="D24" t="s">
        <v>11</v>
      </c>
      <c r="E24" s="5">
        <v>32000</v>
      </c>
    </row>
    <row r="25" spans="1:5" x14ac:dyDescent="0.35">
      <c r="A25">
        <v>140</v>
      </c>
      <c r="B25" t="s">
        <v>6</v>
      </c>
      <c r="C25" t="s">
        <v>49</v>
      </c>
      <c r="D25" t="s">
        <v>41</v>
      </c>
      <c r="E25" s="5">
        <v>75000</v>
      </c>
    </row>
    <row r="26" spans="1:5" x14ac:dyDescent="0.35">
      <c r="A26">
        <v>102</v>
      </c>
      <c r="B26" t="s">
        <v>9</v>
      </c>
      <c r="C26" t="s">
        <v>50</v>
      </c>
      <c r="D26" t="s">
        <v>11</v>
      </c>
      <c r="E26" s="5">
        <v>21000</v>
      </c>
    </row>
    <row r="27" spans="1:5" x14ac:dyDescent="0.35">
      <c r="A27">
        <v>132</v>
      </c>
      <c r="B27" t="s">
        <v>51</v>
      </c>
      <c r="C27" t="s">
        <v>52</v>
      </c>
      <c r="D27" t="s">
        <v>5</v>
      </c>
      <c r="E27" s="5">
        <v>48000</v>
      </c>
    </row>
    <row r="28" spans="1:5" x14ac:dyDescent="0.35">
      <c r="A28">
        <v>177</v>
      </c>
      <c r="B28" t="s">
        <v>24</v>
      </c>
      <c r="C28" s="1">
        <v>508</v>
      </c>
      <c r="D28" t="s">
        <v>23</v>
      </c>
      <c r="E28" s="5">
        <v>39000</v>
      </c>
    </row>
    <row r="29" spans="1:5" x14ac:dyDescent="0.35">
      <c r="A29">
        <v>181</v>
      </c>
      <c r="B29" t="s">
        <v>13</v>
      </c>
      <c r="C29" t="s">
        <v>53</v>
      </c>
      <c r="D29" t="s">
        <v>5</v>
      </c>
      <c r="E29" s="5">
        <v>86000</v>
      </c>
    </row>
    <row r="30" spans="1:5" x14ac:dyDescent="0.35">
      <c r="A30">
        <v>187</v>
      </c>
      <c r="B30" t="s">
        <v>13</v>
      </c>
      <c r="C30" t="s">
        <v>53</v>
      </c>
      <c r="D30" t="s">
        <v>11</v>
      </c>
      <c r="E30" s="5">
        <v>87000</v>
      </c>
    </row>
    <row r="31" spans="1:5" x14ac:dyDescent="0.35">
      <c r="A31">
        <v>158</v>
      </c>
      <c r="B31" t="s">
        <v>36</v>
      </c>
      <c r="C31" t="s">
        <v>54</v>
      </c>
      <c r="D31" t="s">
        <v>35</v>
      </c>
      <c r="E31" s="5">
        <v>38000</v>
      </c>
    </row>
    <row r="32" spans="1:5" x14ac:dyDescent="0.35">
      <c r="A32">
        <v>122</v>
      </c>
      <c r="B32" t="s">
        <v>40</v>
      </c>
      <c r="C32" t="s">
        <v>55</v>
      </c>
      <c r="D32" t="s">
        <v>20</v>
      </c>
      <c r="E32" s="5">
        <v>29000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E2E8-FB42-4C5A-B06C-07E77A661B23}">
  <dimension ref="A4:I23"/>
  <sheetViews>
    <sheetView workbookViewId="0">
      <selection activeCell="I9" sqref="I9"/>
    </sheetView>
  </sheetViews>
  <sheetFormatPr defaultRowHeight="14.5" x14ac:dyDescent="0.35"/>
  <cols>
    <col min="2" max="2" width="10.54296875" bestFit="1" customWidth="1"/>
    <col min="5" max="5" width="14.81640625" bestFit="1" customWidth="1"/>
    <col min="8" max="8" width="11.1796875" bestFit="1" customWidth="1"/>
  </cols>
  <sheetData>
    <row r="4" spans="1:9" x14ac:dyDescent="0.35">
      <c r="A4" s="4" t="s">
        <v>0</v>
      </c>
      <c r="B4" s="4" t="s">
        <v>1</v>
      </c>
      <c r="C4" s="4" t="s">
        <v>2</v>
      </c>
      <c r="D4" s="4" t="s">
        <v>3</v>
      </c>
      <c r="E4" s="4" t="s">
        <v>56</v>
      </c>
    </row>
    <row r="5" spans="1:9" ht="15" thickBot="1" x14ac:dyDescent="0.4">
      <c r="A5">
        <v>148</v>
      </c>
      <c r="B5" t="s">
        <v>4</v>
      </c>
      <c r="C5" t="s">
        <v>31</v>
      </c>
      <c r="D5" t="s">
        <v>5</v>
      </c>
      <c r="E5" s="5">
        <v>967200</v>
      </c>
      <c r="H5" s="6"/>
      <c r="I5" s="6"/>
    </row>
    <row r="6" spans="1:9" ht="15" thickBot="1" x14ac:dyDescent="0.4">
      <c r="A6">
        <v>105</v>
      </c>
      <c r="B6" t="s">
        <v>6</v>
      </c>
      <c r="C6" t="s">
        <v>7</v>
      </c>
      <c r="D6" t="s">
        <v>8</v>
      </c>
      <c r="E6" s="5">
        <v>982800</v>
      </c>
      <c r="G6" s="8"/>
      <c r="H6" s="9" t="s">
        <v>58</v>
      </c>
      <c r="I6" s="7" t="str">
        <f>_xlfn.XLOOKUP(MAX(E5:E23),E5:E23,B5:B23)</f>
        <v>Audi</v>
      </c>
    </row>
    <row r="7" spans="1:9" x14ac:dyDescent="0.35">
      <c r="A7">
        <v>103</v>
      </c>
      <c r="B7" t="s">
        <v>9</v>
      </c>
      <c r="C7" t="s">
        <v>10</v>
      </c>
      <c r="D7" t="s">
        <v>11</v>
      </c>
      <c r="E7" s="5">
        <v>483600</v>
      </c>
    </row>
    <row r="8" spans="1:9" ht="15" thickBot="1" x14ac:dyDescent="0.4">
      <c r="A8">
        <v>127</v>
      </c>
      <c r="B8" t="s">
        <v>13</v>
      </c>
      <c r="C8" t="s">
        <v>12</v>
      </c>
      <c r="D8" t="s">
        <v>5</v>
      </c>
      <c r="E8" s="5">
        <v>984300</v>
      </c>
    </row>
    <row r="9" spans="1:9" ht="15" thickBot="1" x14ac:dyDescent="0.4">
      <c r="A9">
        <v>103</v>
      </c>
      <c r="B9" t="s">
        <v>14</v>
      </c>
      <c r="C9" t="s">
        <v>15</v>
      </c>
      <c r="D9" t="s">
        <v>8</v>
      </c>
      <c r="E9" s="5">
        <v>452400</v>
      </c>
      <c r="H9" s="9">
        <v>1</v>
      </c>
      <c r="I9" s="7" t="str" cm="1">
        <f t="array" ref="I9:I11">_xlfn.XLOOKUP(LARGE(E5:E23,H9:H11),E5:E23,B5:B23)</f>
        <v>Audi</v>
      </c>
    </row>
    <row r="10" spans="1:9" ht="15" thickBot="1" x14ac:dyDescent="0.4">
      <c r="A10">
        <v>103</v>
      </c>
      <c r="B10" t="s">
        <v>16</v>
      </c>
      <c r="C10" t="s">
        <v>17</v>
      </c>
      <c r="D10" t="s">
        <v>11</v>
      </c>
      <c r="E10" s="5">
        <v>436800</v>
      </c>
      <c r="H10" s="9">
        <v>2</v>
      </c>
      <c r="I10" s="7" t="str">
        <v>BMW</v>
      </c>
    </row>
    <row r="11" spans="1:9" ht="15" thickBot="1" x14ac:dyDescent="0.4">
      <c r="A11">
        <v>129</v>
      </c>
      <c r="B11" t="s">
        <v>18</v>
      </c>
      <c r="C11" t="s">
        <v>19</v>
      </c>
      <c r="D11" t="s">
        <v>20</v>
      </c>
      <c r="E11" s="5">
        <v>53040</v>
      </c>
      <c r="H11" s="9">
        <v>3</v>
      </c>
      <c r="I11" s="7" t="str">
        <v>Mercedes</v>
      </c>
    </row>
    <row r="12" spans="1:9" x14ac:dyDescent="0.35">
      <c r="A12">
        <v>125</v>
      </c>
      <c r="B12" t="s">
        <v>21</v>
      </c>
      <c r="C12" t="s">
        <v>22</v>
      </c>
      <c r="D12" t="s">
        <v>23</v>
      </c>
      <c r="E12" s="5">
        <v>530400</v>
      </c>
    </row>
    <row r="13" spans="1:9" x14ac:dyDescent="0.35">
      <c r="A13">
        <v>183</v>
      </c>
      <c r="B13" t="s">
        <v>24</v>
      </c>
      <c r="C13" s="1">
        <v>208</v>
      </c>
      <c r="D13" t="s">
        <v>11</v>
      </c>
      <c r="E13" s="5">
        <v>280800</v>
      </c>
    </row>
    <row r="14" spans="1:9" x14ac:dyDescent="0.35">
      <c r="A14">
        <v>153</v>
      </c>
      <c r="B14" t="s">
        <v>25</v>
      </c>
      <c r="C14" t="s">
        <v>26</v>
      </c>
      <c r="D14" t="s">
        <v>5</v>
      </c>
      <c r="E14" s="5">
        <v>265200</v>
      </c>
    </row>
    <row r="15" spans="1:9" x14ac:dyDescent="0.35">
      <c r="A15">
        <v>163</v>
      </c>
      <c r="B15" t="s">
        <v>27</v>
      </c>
      <c r="C15" t="s">
        <v>28</v>
      </c>
      <c r="D15" t="s">
        <v>8</v>
      </c>
      <c r="E15" s="5">
        <v>390000</v>
      </c>
    </row>
    <row r="16" spans="1:9" x14ac:dyDescent="0.35">
      <c r="A16">
        <v>183</v>
      </c>
      <c r="B16" t="s">
        <v>29</v>
      </c>
      <c r="C16" t="s">
        <v>30</v>
      </c>
      <c r="D16" t="s">
        <v>11</v>
      </c>
      <c r="E16" s="5">
        <v>187200</v>
      </c>
    </row>
    <row r="17" spans="1:5" x14ac:dyDescent="0.35">
      <c r="A17">
        <v>112</v>
      </c>
      <c r="B17" t="s">
        <v>32</v>
      </c>
      <c r="C17" t="s">
        <v>33</v>
      </c>
      <c r="D17" t="s">
        <v>20</v>
      </c>
      <c r="E17" s="5">
        <v>686400</v>
      </c>
    </row>
    <row r="18" spans="1:5" x14ac:dyDescent="0.35">
      <c r="A18">
        <v>154</v>
      </c>
      <c r="B18" t="s">
        <v>34</v>
      </c>
      <c r="C18" s="1">
        <v>500</v>
      </c>
      <c r="D18" t="s">
        <v>35</v>
      </c>
      <c r="E18" s="5">
        <v>218400</v>
      </c>
    </row>
    <row r="19" spans="1:5" x14ac:dyDescent="0.35">
      <c r="A19">
        <v>179</v>
      </c>
      <c r="B19" t="s">
        <v>36</v>
      </c>
      <c r="C19" t="s">
        <v>37</v>
      </c>
      <c r="D19" t="s">
        <v>11</v>
      </c>
      <c r="E19" s="5">
        <v>499200</v>
      </c>
    </row>
    <row r="20" spans="1:5" x14ac:dyDescent="0.35">
      <c r="A20">
        <v>164</v>
      </c>
      <c r="B20" t="s">
        <v>38</v>
      </c>
      <c r="C20" t="s">
        <v>39</v>
      </c>
      <c r="D20" t="s">
        <v>8</v>
      </c>
      <c r="E20" s="5">
        <v>421200</v>
      </c>
    </row>
    <row r="21" spans="1:5" x14ac:dyDescent="0.35">
      <c r="A21">
        <v>100</v>
      </c>
      <c r="B21" t="s">
        <v>40</v>
      </c>
      <c r="C21" t="s">
        <v>44</v>
      </c>
      <c r="D21" t="s">
        <v>41</v>
      </c>
      <c r="E21" s="5">
        <v>514800</v>
      </c>
    </row>
    <row r="22" spans="1:5" x14ac:dyDescent="0.35">
      <c r="A22">
        <v>120</v>
      </c>
      <c r="B22" t="s">
        <v>42</v>
      </c>
      <c r="C22" t="s">
        <v>43</v>
      </c>
      <c r="D22" t="s">
        <v>8</v>
      </c>
      <c r="E22" s="5">
        <v>234000</v>
      </c>
    </row>
    <row r="23" spans="1:5" x14ac:dyDescent="0.35">
      <c r="A23">
        <v>163</v>
      </c>
      <c r="B23" t="s">
        <v>45</v>
      </c>
      <c r="C23" t="s">
        <v>46</v>
      </c>
      <c r="D23" t="s">
        <v>20</v>
      </c>
      <c r="E23" s="5">
        <v>413400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D0C2-78C2-41E2-A879-D7DB6AB4C971}">
  <dimension ref="A4:J23"/>
  <sheetViews>
    <sheetView tabSelected="1" workbookViewId="0">
      <selection activeCell="P4" sqref="P4"/>
    </sheetView>
  </sheetViews>
  <sheetFormatPr defaultRowHeight="14.5" x14ac:dyDescent="0.35"/>
  <cols>
    <col min="1" max="1" width="12.54296875" customWidth="1"/>
    <col min="2" max="2" width="11.7265625" bestFit="1" customWidth="1"/>
    <col min="3" max="3" width="9.453125" customWidth="1"/>
    <col min="4" max="4" width="9.54296875" bestFit="1" customWidth="1"/>
    <col min="5" max="5" width="11.26953125" bestFit="1" customWidth="1"/>
    <col min="10" max="10" width="11.54296875" bestFit="1" customWidth="1"/>
  </cols>
  <sheetData>
    <row r="4" spans="1:10" x14ac:dyDescent="0.35">
      <c r="A4" s="4" t="s">
        <v>0</v>
      </c>
      <c r="B4" s="4" t="s">
        <v>1</v>
      </c>
      <c r="C4" s="4" t="s">
        <v>2</v>
      </c>
      <c r="D4" s="4" t="s">
        <v>3</v>
      </c>
      <c r="E4" s="4" t="s">
        <v>56</v>
      </c>
    </row>
    <row r="5" spans="1:10" ht="15" thickBot="1" x14ac:dyDescent="0.4">
      <c r="A5">
        <v>148</v>
      </c>
      <c r="B5" t="s">
        <v>4</v>
      </c>
      <c r="C5" t="s">
        <v>31</v>
      </c>
      <c r="D5" t="s">
        <v>5</v>
      </c>
      <c r="E5" s="5">
        <v>967200</v>
      </c>
    </row>
    <row r="6" spans="1:10" ht="15" thickBot="1" x14ac:dyDescent="0.4">
      <c r="A6">
        <v>105</v>
      </c>
      <c r="B6" t="s">
        <v>6</v>
      </c>
      <c r="C6" t="s">
        <v>7</v>
      </c>
      <c r="D6" t="s">
        <v>8</v>
      </c>
      <c r="E6" s="5">
        <v>982800</v>
      </c>
      <c r="I6" s="11" t="s">
        <v>3</v>
      </c>
      <c r="J6" s="10" t="s">
        <v>5</v>
      </c>
    </row>
    <row r="7" spans="1:10" ht="15" thickBot="1" x14ac:dyDescent="0.4">
      <c r="A7">
        <v>103</v>
      </c>
      <c r="B7" t="s">
        <v>9</v>
      </c>
      <c r="C7" t="s">
        <v>10</v>
      </c>
      <c r="D7" t="s">
        <v>11</v>
      </c>
      <c r="E7" s="5">
        <v>483600</v>
      </c>
      <c r="I7" s="11" t="s">
        <v>60</v>
      </c>
      <c r="J7" s="14">
        <v>950000</v>
      </c>
    </row>
    <row r="8" spans="1:10" x14ac:dyDescent="0.35">
      <c r="A8">
        <v>127</v>
      </c>
      <c r="B8" t="s">
        <v>13</v>
      </c>
      <c r="C8" t="s">
        <v>12</v>
      </c>
      <c r="D8" t="s">
        <v>5</v>
      </c>
      <c r="E8" s="5">
        <v>984300</v>
      </c>
    </row>
    <row r="9" spans="1:10" ht="15" thickBot="1" x14ac:dyDescent="0.4">
      <c r="A9">
        <v>103</v>
      </c>
      <c r="B9" t="s">
        <v>14</v>
      </c>
      <c r="C9" t="s">
        <v>15</v>
      </c>
      <c r="D9" t="s">
        <v>8</v>
      </c>
      <c r="E9" s="5">
        <v>452400</v>
      </c>
    </row>
    <row r="10" spans="1:10" ht="15" thickBot="1" x14ac:dyDescent="0.4">
      <c r="A10">
        <v>103</v>
      </c>
      <c r="B10" t="s">
        <v>16</v>
      </c>
      <c r="C10" t="s">
        <v>17</v>
      </c>
      <c r="D10" t="s">
        <v>11</v>
      </c>
      <c r="E10" s="5">
        <v>436800</v>
      </c>
      <c r="I10" s="12" t="s">
        <v>0</v>
      </c>
      <c r="J10" s="10" cm="1">
        <f t="array" ref="J10:J11">TRANSPOSE(_xlfn.XLOOKUP(1,(D5:D23=J6)*(E5:E23&gt;=J7),A5:B23))</f>
        <v>148</v>
      </c>
    </row>
    <row r="11" spans="1:10" ht="15" thickBot="1" x14ac:dyDescent="0.4">
      <c r="A11">
        <v>129</v>
      </c>
      <c r="B11" t="s">
        <v>18</v>
      </c>
      <c r="C11" t="s">
        <v>19</v>
      </c>
      <c r="D11" t="s">
        <v>20</v>
      </c>
      <c r="E11" s="5">
        <v>53040</v>
      </c>
      <c r="I11" s="12" t="s">
        <v>1</v>
      </c>
      <c r="J11" s="10" t="str">
        <v>Mercedes</v>
      </c>
    </row>
    <row r="12" spans="1:10" x14ac:dyDescent="0.35">
      <c r="A12">
        <v>125</v>
      </c>
      <c r="B12" t="s">
        <v>21</v>
      </c>
      <c r="C12" t="s">
        <v>22</v>
      </c>
      <c r="D12" t="s">
        <v>23</v>
      </c>
      <c r="E12" s="5">
        <v>530400</v>
      </c>
    </row>
    <row r="13" spans="1:10" x14ac:dyDescent="0.35">
      <c r="A13">
        <v>183</v>
      </c>
      <c r="B13" t="s">
        <v>24</v>
      </c>
      <c r="C13" s="1">
        <v>208</v>
      </c>
      <c r="D13" t="s">
        <v>11</v>
      </c>
      <c r="E13" s="5">
        <v>280800</v>
      </c>
    </row>
    <row r="14" spans="1:10" x14ac:dyDescent="0.35">
      <c r="A14">
        <v>153</v>
      </c>
      <c r="B14" t="s">
        <v>25</v>
      </c>
      <c r="C14" t="s">
        <v>26</v>
      </c>
      <c r="D14" t="s">
        <v>5</v>
      </c>
      <c r="E14" s="5">
        <v>265200</v>
      </c>
    </row>
    <row r="15" spans="1:10" x14ac:dyDescent="0.35">
      <c r="A15">
        <v>163</v>
      </c>
      <c r="B15" t="s">
        <v>27</v>
      </c>
      <c r="C15" t="s">
        <v>28</v>
      </c>
      <c r="D15" t="s">
        <v>8</v>
      </c>
      <c r="E15" s="5">
        <v>390000</v>
      </c>
    </row>
    <row r="16" spans="1:10" x14ac:dyDescent="0.35">
      <c r="A16">
        <v>183</v>
      </c>
      <c r="B16" t="s">
        <v>29</v>
      </c>
      <c r="C16" t="s">
        <v>30</v>
      </c>
      <c r="D16" t="s">
        <v>11</v>
      </c>
      <c r="E16" s="5">
        <v>187200</v>
      </c>
    </row>
    <row r="17" spans="1:5" x14ac:dyDescent="0.35">
      <c r="A17">
        <v>112</v>
      </c>
      <c r="B17" t="s">
        <v>32</v>
      </c>
      <c r="C17" t="s">
        <v>33</v>
      </c>
      <c r="D17" t="s">
        <v>20</v>
      </c>
      <c r="E17" s="5">
        <v>686400</v>
      </c>
    </row>
    <row r="18" spans="1:5" x14ac:dyDescent="0.35">
      <c r="A18">
        <v>154</v>
      </c>
      <c r="B18" t="s">
        <v>34</v>
      </c>
      <c r="C18" s="1">
        <v>500</v>
      </c>
      <c r="D18" t="s">
        <v>35</v>
      </c>
      <c r="E18" s="5">
        <v>218400</v>
      </c>
    </row>
    <row r="19" spans="1:5" x14ac:dyDescent="0.35">
      <c r="A19">
        <v>179</v>
      </c>
      <c r="B19" t="s">
        <v>36</v>
      </c>
      <c r="C19" t="s">
        <v>37</v>
      </c>
      <c r="D19" t="s">
        <v>11</v>
      </c>
      <c r="E19" s="5">
        <v>499200</v>
      </c>
    </row>
    <row r="20" spans="1:5" x14ac:dyDescent="0.35">
      <c r="A20">
        <v>164</v>
      </c>
      <c r="B20" t="s">
        <v>38</v>
      </c>
      <c r="C20" t="s">
        <v>39</v>
      </c>
      <c r="D20" t="s">
        <v>8</v>
      </c>
      <c r="E20" s="5">
        <v>421200</v>
      </c>
    </row>
    <row r="21" spans="1:5" x14ac:dyDescent="0.35">
      <c r="A21">
        <v>100</v>
      </c>
      <c r="B21" t="s">
        <v>40</v>
      </c>
      <c r="C21" t="s">
        <v>44</v>
      </c>
      <c r="D21" t="s">
        <v>41</v>
      </c>
      <c r="E21" s="5">
        <v>514800</v>
      </c>
    </row>
    <row r="22" spans="1:5" x14ac:dyDescent="0.35">
      <c r="A22">
        <v>120</v>
      </c>
      <c r="B22" t="s">
        <v>42</v>
      </c>
      <c r="C22" t="s">
        <v>43</v>
      </c>
      <c r="D22" t="s">
        <v>8</v>
      </c>
      <c r="E22" s="5">
        <v>234000</v>
      </c>
    </row>
    <row r="23" spans="1:5" x14ac:dyDescent="0.35">
      <c r="A23">
        <v>163</v>
      </c>
      <c r="B23" t="s">
        <v>45</v>
      </c>
      <c r="C23" t="s">
        <v>46</v>
      </c>
      <c r="D23" t="s">
        <v>20</v>
      </c>
      <c r="E23" s="5">
        <v>413400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12.1</vt:lpstr>
      <vt:lpstr>12.2</vt:lpstr>
      <vt:lpstr>12.3</vt:lpstr>
      <vt:lpstr>12.4</vt:lpstr>
      <vt:lpstr>12.5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2020-04-01T09:09:59Z</dcterms:created>
  <dcterms:modified xsi:type="dcterms:W3CDTF">2023-03-24T09:06:34Z</dcterms:modified>
</cp:coreProperties>
</file>