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Tiago\Dev\Experiments\TaskgraphsEdgeDetect\hwsw-partitioning\"/>
    </mc:Choice>
  </mc:AlternateContent>
  <xr:revisionPtr revIDLastSave="0" documentId="13_ncr:1_{B053115D-94D1-4CA0-B6A5-28461E6514E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0" sheetId="1" r:id="rId1"/>
    <sheet name="V0C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3" l="1"/>
  <c r="D17" i="3"/>
  <c r="E16" i="3"/>
  <c r="D16" i="3"/>
  <c r="E15" i="3"/>
  <c r="D15" i="3"/>
  <c r="E14" i="3"/>
  <c r="D14" i="3"/>
  <c r="E13" i="3"/>
  <c r="D13" i="3"/>
  <c r="E14" i="1"/>
  <c r="E15" i="1"/>
  <c r="E16" i="1"/>
  <c r="E17" i="1"/>
  <c r="E13" i="1"/>
  <c r="D14" i="1"/>
  <c r="D15" i="1"/>
  <c r="D16" i="1"/>
  <c r="D17" i="1"/>
  <c r="D13" i="1"/>
  <c r="C6" i="3"/>
  <c r="C4" i="3"/>
  <c r="C7" i="3"/>
  <c r="C8" i="3"/>
  <c r="C9" i="3"/>
  <c r="C5" i="3"/>
  <c r="C4" i="1"/>
  <c r="C5" i="1"/>
  <c r="C6" i="1"/>
  <c r="C7" i="1"/>
  <c r="C8" i="1"/>
  <c r="C9" i="1"/>
  <c r="C3" i="1"/>
</calcChain>
</file>

<file path=xl/sharedStrings.xml><?xml version="1.0" encoding="utf-8"?>
<sst xmlns="http://schemas.openxmlformats.org/spreadsheetml/2006/main" count="73" uniqueCount="37">
  <si>
    <t>latency</t>
  </si>
  <si>
    <t>fmax</t>
  </si>
  <si>
    <t>%FF</t>
  </si>
  <si>
    <t>%LUT</t>
  </si>
  <si>
    <t>%BRAM</t>
  </si>
  <si>
    <t>%DSP</t>
  </si>
  <si>
    <t>rgbToGrayscale</t>
  </si>
  <si>
    <t>convolve2d</t>
  </si>
  <si>
    <t>combthreshold</t>
  </si>
  <si>
    <t>set_filter_smooth</t>
  </si>
  <si>
    <t>set_filter_vert</t>
  </si>
  <si>
    <t>set_filter_horiz</t>
  </si>
  <si>
    <t>edge_detect</t>
  </si>
  <si>
    <t>Task</t>
  </si>
  <si>
    <t>Array</t>
  </si>
  <si>
    <t>#Elem</t>
  </si>
  <si>
    <t>convolve2d_smooth</t>
  </si>
  <si>
    <t>convolve2d_vertical</t>
  </si>
  <si>
    <t>convolve2d_horizontal</t>
  </si>
  <si>
    <t>edge_detect_localdata</t>
  </si>
  <si>
    <t>n/a</t>
  </si>
  <si>
    <t>Software execTime (us)</t>
  </si>
  <si>
    <t>Hardware execTime (us)</t>
  </si>
  <si>
    <t>Hardware Properties</t>
  </si>
  <si>
    <t>execTime (s)</t>
  </si>
  <si>
    <t>image_rgb</t>
  </si>
  <si>
    <t>DataType (bytes)</t>
  </si>
  <si>
    <t>image_gray</t>
  </si>
  <si>
    <t>temp_buf</t>
  </si>
  <si>
    <t>filter</t>
  </si>
  <si>
    <t>output</t>
  </si>
  <si>
    <t>OnewayCopyTime (us)</t>
  </si>
  <si>
    <t>RoundtripCopyTime (us)</t>
  </si>
  <si>
    <t>m-oneway</t>
  </si>
  <si>
    <t>b-oneway</t>
  </si>
  <si>
    <t>m-roundtrip</t>
  </si>
  <si>
    <t>b-roundtrip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</si>
</sst>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1" fontId="0" fillId="0" borderId="0" xfId="0" applyNumberFormat="1" applyBorder="1"/>
    <xf numFmtId="0" fontId="0" fillId="0" borderId="6" xfId="0" applyBorder="1"/>
    <xf numFmtId="0" fontId="0" fillId="0" borderId="7" xfId="0" applyBorder="1"/>
    <xf numFmtId="11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" fontId="0" fillId="0" borderId="2" xfId="0" applyNumberFormat="1" applyBorder="1"/>
    <xf numFmtId="1" fontId="0" fillId="0" borderId="0" xfId="0" applyNumberFormat="1" applyBorder="1"/>
    <xf numFmtId="1" fontId="0" fillId="0" borderId="10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0" xfId="0" applyNumberFormat="1" applyBorder="1"/>
    <xf numFmtId="10" fontId="0" fillId="0" borderId="5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0" fontId="0" fillId="0" borderId="1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Border="1" applyAlignment="1">
      <alignment horizontal="right"/>
    </xf>
    <xf numFmtId="1" fontId="0" fillId="0" borderId="7" xfId="0" applyNumberFormat="1" applyBorder="1"/>
    <xf numFmtId="11" fontId="0" fillId="0" borderId="7" xfId="0" applyNumberFormat="1" applyBorder="1" applyAlignment="1">
      <alignment horizontal="right"/>
    </xf>
    <xf numFmtId="10" fontId="0" fillId="0" borderId="0" xfId="0" applyNumberFormat="1" applyBorder="1" applyAlignment="1">
      <alignment horizontal="right"/>
    </xf>
    <xf numFmtId="10" fontId="0" fillId="0" borderId="5" xfId="0" applyNumberFormat="1" applyBorder="1" applyAlignment="1">
      <alignment horizontal="right"/>
    </xf>
    <xf numFmtId="10" fontId="0" fillId="0" borderId="7" xfId="0" applyNumberFormat="1" applyBorder="1" applyAlignment="1">
      <alignment horizontal="right"/>
    </xf>
    <xf numFmtId="10" fontId="0" fillId="0" borderId="8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0" borderId="7" xfId="0" applyNumberFormat="1" applyBorder="1" applyAlignment="1">
      <alignment horizontal="right"/>
    </xf>
    <xf numFmtId="10" fontId="0" fillId="0" borderId="10" xfId="0" applyNumberFormat="1" applyBorder="1" applyAlignment="1">
      <alignment horizontal="right"/>
    </xf>
    <xf numFmtId="10" fontId="0" fillId="0" borderId="11" xfId="0" applyNumberFormat="1" applyBorder="1" applyAlignment="1">
      <alignment horizontal="right"/>
    </xf>
    <xf numFmtId="0" fontId="1" fillId="4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5" borderId="7" xfId="0" applyFont="1" applyFill="1" applyBorder="1"/>
    <xf numFmtId="0" fontId="1" fillId="5" borderId="8" xfId="0" applyFont="1" applyFill="1" applyBorder="1"/>
    <xf numFmtId="0" fontId="1" fillId="4" borderId="9" xfId="0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1" fontId="0" fillId="0" borderId="3" xfId="0" applyNumberFormat="1" applyBorder="1"/>
    <xf numFmtId="1" fontId="0" fillId="0" borderId="5" xfId="0" applyNumberFormat="1" applyBorder="1"/>
    <xf numFmtId="1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A20" sqref="A20:B23"/>
    </sheetView>
  </sheetViews>
  <sheetFormatPr defaultRowHeight="15" x14ac:dyDescent="0.25"/>
  <cols>
    <col min="1" max="1" width="17" bestFit="1" customWidth="1"/>
    <col min="2" max="2" width="17" customWidth="1"/>
    <col min="3" max="3" width="16.140625" customWidth="1"/>
    <col min="4" max="4" width="21.42578125" bestFit="1" customWidth="1"/>
    <col min="5" max="5" width="23" bestFit="1" customWidth="1"/>
    <col min="10" max="10" width="9.5703125" bestFit="1" customWidth="1"/>
  </cols>
  <sheetData>
    <row r="1" spans="1:10" x14ac:dyDescent="0.25">
      <c r="A1" s="38" t="s">
        <v>13</v>
      </c>
      <c r="B1" s="39" t="s">
        <v>21</v>
      </c>
      <c r="C1" s="40" t="s">
        <v>22</v>
      </c>
      <c r="D1" s="41" t="s">
        <v>23</v>
      </c>
      <c r="E1" s="41"/>
      <c r="F1" s="41"/>
      <c r="G1" s="41"/>
      <c r="H1" s="41"/>
      <c r="I1" s="41"/>
      <c r="J1" s="42"/>
    </row>
    <row r="2" spans="1:10" x14ac:dyDescent="0.25">
      <c r="A2" s="43"/>
      <c r="B2" s="44"/>
      <c r="C2" s="45"/>
      <c r="D2" s="46" t="s">
        <v>24</v>
      </c>
      <c r="E2" s="46" t="s">
        <v>0</v>
      </c>
      <c r="F2" s="46" t="s">
        <v>1</v>
      </c>
      <c r="G2" s="46" t="s">
        <v>2</v>
      </c>
      <c r="H2" s="46" t="s">
        <v>3</v>
      </c>
      <c r="I2" s="46" t="s">
        <v>4</v>
      </c>
      <c r="J2" s="47" t="s">
        <v>5</v>
      </c>
    </row>
    <row r="3" spans="1:10" x14ac:dyDescent="0.25">
      <c r="A3" s="1" t="s">
        <v>6</v>
      </c>
      <c r="B3" s="2">
        <v>143601</v>
      </c>
      <c r="C3" s="15">
        <f>$D3 * 1000000</f>
        <v>2871.0717499999996</v>
      </c>
      <c r="D3" s="2">
        <v>2.8710717499999998E-3</v>
      </c>
      <c r="E3" s="2">
        <v>786595</v>
      </c>
      <c r="F3" s="2">
        <v>273.97260273972603</v>
      </c>
      <c r="G3" s="18">
        <v>4.7964082503556098E-3</v>
      </c>
      <c r="H3" s="18">
        <v>2.1053742887624401E-2</v>
      </c>
      <c r="I3" s="18">
        <v>0</v>
      </c>
      <c r="J3" s="19">
        <v>3.0487804878048699E-3</v>
      </c>
    </row>
    <row r="4" spans="1:10" x14ac:dyDescent="0.25">
      <c r="A4" s="4" t="s">
        <v>7</v>
      </c>
      <c r="B4" s="5">
        <v>14467</v>
      </c>
      <c r="C4" s="16">
        <f t="shared" ref="C4:C9" si="0">$D4 * 1000000</f>
        <v>8545.9968499999995</v>
      </c>
      <c r="D4" s="5">
        <v>8.5459968499999994E-3</v>
      </c>
      <c r="E4" s="5">
        <v>2341369</v>
      </c>
      <c r="F4" s="5">
        <v>273.97260273972603</v>
      </c>
      <c r="G4" s="20">
        <v>8.7187722261735396E-3</v>
      </c>
      <c r="H4" s="20">
        <v>6.4309210526315705E-2</v>
      </c>
      <c r="I4" s="20">
        <v>0</v>
      </c>
      <c r="J4" s="21">
        <v>0</v>
      </c>
    </row>
    <row r="5" spans="1:10" x14ac:dyDescent="0.25">
      <c r="A5" s="4" t="s">
        <v>8</v>
      </c>
      <c r="B5" s="5">
        <v>245034</v>
      </c>
      <c r="C5" s="16">
        <f t="shared" si="0"/>
        <v>1914.1877500000001</v>
      </c>
      <c r="D5" s="5">
        <v>1.91418775E-3</v>
      </c>
      <c r="E5" s="5">
        <v>524435</v>
      </c>
      <c r="F5" s="5">
        <v>273.97260273972603</v>
      </c>
      <c r="G5" s="20">
        <v>2.5332281294452301E-2</v>
      </c>
      <c r="H5" s="20">
        <v>1.2074368776671399E-2</v>
      </c>
      <c r="I5" s="20">
        <v>0</v>
      </c>
      <c r="J5" s="21">
        <v>0</v>
      </c>
    </row>
    <row r="6" spans="1:10" x14ac:dyDescent="0.25">
      <c r="A6" s="4" t="s">
        <v>9</v>
      </c>
      <c r="B6" s="5">
        <v>0</v>
      </c>
      <c r="C6" s="16">
        <f t="shared" si="0"/>
        <v>0.2555</v>
      </c>
      <c r="D6" s="7">
        <v>2.5549999999999998E-7</v>
      </c>
      <c r="E6" s="5">
        <v>70</v>
      </c>
      <c r="F6" s="5">
        <v>273.97260273972603</v>
      </c>
      <c r="G6" s="20">
        <v>2.66936344238975E-3</v>
      </c>
      <c r="H6" s="20">
        <v>9.2605352062588905E-3</v>
      </c>
      <c r="I6" s="20">
        <v>0</v>
      </c>
      <c r="J6" s="21">
        <v>0</v>
      </c>
    </row>
    <row r="7" spans="1:10" x14ac:dyDescent="0.25">
      <c r="A7" s="4" t="s">
        <v>10</v>
      </c>
      <c r="B7" s="5">
        <v>0</v>
      </c>
      <c r="C7" s="16">
        <f t="shared" si="0"/>
        <v>0.2555</v>
      </c>
      <c r="D7" s="7">
        <v>2.5549999999999998E-7</v>
      </c>
      <c r="E7" s="5">
        <v>70</v>
      </c>
      <c r="F7" s="5">
        <v>273.97260273972603</v>
      </c>
      <c r="G7" s="20">
        <v>2.66936344238975E-3</v>
      </c>
      <c r="H7" s="20">
        <v>9.2605352062588905E-3</v>
      </c>
      <c r="I7" s="20">
        <v>0</v>
      </c>
      <c r="J7" s="21">
        <v>0</v>
      </c>
    </row>
    <row r="8" spans="1:10" x14ac:dyDescent="0.25">
      <c r="A8" s="8" t="s">
        <v>11</v>
      </c>
      <c r="B8" s="9">
        <v>0</v>
      </c>
      <c r="C8" s="16">
        <f t="shared" si="0"/>
        <v>0.2555</v>
      </c>
      <c r="D8" s="10">
        <v>2.5549999999999998E-7</v>
      </c>
      <c r="E8" s="9">
        <v>70</v>
      </c>
      <c r="F8" s="9">
        <v>273.97260273972603</v>
      </c>
      <c r="G8" s="22">
        <v>2.66936344238975E-3</v>
      </c>
      <c r="H8" s="22">
        <v>9.2605352062588905E-3</v>
      </c>
      <c r="I8" s="22">
        <v>0</v>
      </c>
      <c r="J8" s="23">
        <v>0</v>
      </c>
    </row>
    <row r="9" spans="1:10" x14ac:dyDescent="0.25">
      <c r="A9" s="12" t="s">
        <v>12</v>
      </c>
      <c r="B9" s="13">
        <v>435372</v>
      </c>
      <c r="C9" s="17">
        <f t="shared" si="0"/>
        <v>480421.30374999996</v>
      </c>
      <c r="D9" s="13">
        <v>0.48042130374999997</v>
      </c>
      <c r="E9" s="13">
        <v>131622275</v>
      </c>
      <c r="F9" s="13">
        <v>273.97260273972603</v>
      </c>
      <c r="G9" s="13">
        <v>3.3881023293029798E-2</v>
      </c>
      <c r="H9" s="13">
        <v>8.0566545163584594E-2</v>
      </c>
      <c r="I9" s="13">
        <v>0</v>
      </c>
      <c r="J9" s="14">
        <v>3.0487804878048699E-3</v>
      </c>
    </row>
    <row r="12" spans="1:10" x14ac:dyDescent="0.25">
      <c r="A12" s="48" t="s">
        <v>14</v>
      </c>
      <c r="B12" s="49" t="s">
        <v>15</v>
      </c>
      <c r="C12" s="49" t="s">
        <v>26</v>
      </c>
      <c r="D12" s="49" t="s">
        <v>31</v>
      </c>
      <c r="E12" s="50" t="s">
        <v>32</v>
      </c>
    </row>
    <row r="13" spans="1:10" x14ac:dyDescent="0.25">
      <c r="A13" s="1" t="s">
        <v>25</v>
      </c>
      <c r="B13" s="2">
        <v>786432</v>
      </c>
      <c r="C13" s="2">
        <v>4</v>
      </c>
      <c r="D13" s="2">
        <f>$B13*$C13*$B$20 + $B$21</f>
        <v>4562.1665434388442</v>
      </c>
      <c r="E13" s="3">
        <f>$B13*$C13*$B$22 + $B$23</f>
        <v>6671.5308280954259</v>
      </c>
    </row>
    <row r="14" spans="1:10" x14ac:dyDescent="0.25">
      <c r="A14" s="4" t="s">
        <v>27</v>
      </c>
      <c r="B14" s="5">
        <v>262144</v>
      </c>
      <c r="C14" s="5">
        <v>4</v>
      </c>
      <c r="D14" s="5">
        <f t="shared" ref="D14:D17" si="1">$B14*$C14*$B$20 + $B$21</f>
        <v>1503.9206970584871</v>
      </c>
      <c r="E14" s="6">
        <f t="shared" ref="E14:E17" si="2">$B14*$C14*$B$22 + $B$23</f>
        <v>2207.799534354021</v>
      </c>
    </row>
    <row r="15" spans="1:10" x14ac:dyDescent="0.25">
      <c r="A15" s="4" t="s">
        <v>28</v>
      </c>
      <c r="B15" s="5">
        <v>262144</v>
      </c>
      <c r="C15" s="5">
        <v>4</v>
      </c>
      <c r="D15" s="5">
        <f t="shared" si="1"/>
        <v>1503.9206970584871</v>
      </c>
      <c r="E15" s="6">
        <f t="shared" si="2"/>
        <v>2207.799534354021</v>
      </c>
    </row>
    <row r="16" spans="1:10" x14ac:dyDescent="0.25">
      <c r="A16" s="4" t="s">
        <v>29</v>
      </c>
      <c r="B16" s="5">
        <v>9</v>
      </c>
      <c r="C16" s="5">
        <v>4</v>
      </c>
      <c r="D16" s="5">
        <f t="shared" si="1"/>
        <v>-25.149727862385916</v>
      </c>
      <c r="E16" s="6">
        <f t="shared" si="2"/>
        <v>-23.989487490657858</v>
      </c>
    </row>
    <row r="17" spans="1:5" x14ac:dyDescent="0.25">
      <c r="A17" s="8" t="s">
        <v>30</v>
      </c>
      <c r="B17" s="9">
        <v>262144</v>
      </c>
      <c r="C17" s="9">
        <v>4</v>
      </c>
      <c r="D17" s="9">
        <f t="shared" si="1"/>
        <v>1503.9206970584871</v>
      </c>
      <c r="E17" s="11">
        <f t="shared" si="2"/>
        <v>2207.799534354021</v>
      </c>
    </row>
    <row r="20" spans="1:5" x14ac:dyDescent="0.25">
      <c r="A20" t="s">
        <v>33</v>
      </c>
      <c r="B20">
        <v>1.4582852584745199E-3</v>
      </c>
    </row>
    <row r="21" spans="1:5" x14ac:dyDescent="0.25">
      <c r="A21" t="s">
        <v>34</v>
      </c>
      <c r="B21">
        <v>-25.202226131690999</v>
      </c>
    </row>
    <row r="22" spans="1:5" x14ac:dyDescent="0.25">
      <c r="A22" t="s">
        <v>35</v>
      </c>
      <c r="B22">
        <v>2.1284729450900099E-3</v>
      </c>
    </row>
    <row r="23" spans="1:5" x14ac:dyDescent="0.25">
      <c r="A23" t="s">
        <v>36</v>
      </c>
      <c r="B23">
        <v>-24.066112516681098</v>
      </c>
    </row>
  </sheetData>
  <mergeCells count="4">
    <mergeCell ref="D1:J1"/>
    <mergeCell ref="A1:A2"/>
    <mergeCell ref="C1:C2"/>
    <mergeCell ref="B1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0CF7-3598-485E-A72B-033C2161085F}">
  <dimension ref="A1:J23"/>
  <sheetViews>
    <sheetView workbookViewId="0">
      <selection activeCell="E26" sqref="E26"/>
    </sheetView>
  </sheetViews>
  <sheetFormatPr defaultRowHeight="15" x14ac:dyDescent="0.25"/>
  <cols>
    <col min="1" max="1" width="21.5703125" bestFit="1" customWidth="1"/>
    <col min="2" max="2" width="17" customWidth="1"/>
    <col min="3" max="3" width="16.7109375" customWidth="1"/>
    <col min="4" max="4" width="21.42578125" bestFit="1" customWidth="1"/>
    <col min="5" max="5" width="23" bestFit="1" customWidth="1"/>
    <col min="6" max="6" width="10.140625" bestFit="1" customWidth="1"/>
    <col min="7" max="9" width="9.28515625" bestFit="1" customWidth="1"/>
    <col min="10" max="10" width="9.7109375" bestFit="1" customWidth="1"/>
  </cols>
  <sheetData>
    <row r="1" spans="1:10" x14ac:dyDescent="0.25">
      <c r="A1" s="38" t="s">
        <v>13</v>
      </c>
      <c r="B1" s="39" t="s">
        <v>21</v>
      </c>
      <c r="C1" s="40" t="s">
        <v>22</v>
      </c>
      <c r="D1" s="41" t="s">
        <v>23</v>
      </c>
      <c r="E1" s="41"/>
      <c r="F1" s="41"/>
      <c r="G1" s="41"/>
      <c r="H1" s="41"/>
      <c r="I1" s="41"/>
      <c r="J1" s="42"/>
    </row>
    <row r="2" spans="1:10" x14ac:dyDescent="0.25">
      <c r="A2" s="43"/>
      <c r="B2" s="44"/>
      <c r="C2" s="45"/>
      <c r="D2" s="46" t="s">
        <v>24</v>
      </c>
      <c r="E2" s="46" t="s">
        <v>0</v>
      </c>
      <c r="F2" s="46" t="s">
        <v>1</v>
      </c>
      <c r="G2" s="46" t="s">
        <v>2</v>
      </c>
      <c r="H2" s="46" t="s">
        <v>3</v>
      </c>
      <c r="I2" s="46" t="s">
        <v>4</v>
      </c>
      <c r="J2" s="47" t="s">
        <v>5</v>
      </c>
    </row>
    <row r="3" spans="1:10" x14ac:dyDescent="0.25">
      <c r="A3" s="1" t="s">
        <v>19</v>
      </c>
      <c r="B3" s="25" t="s">
        <v>20</v>
      </c>
      <c r="C3" s="25" t="s">
        <v>20</v>
      </c>
      <c r="D3" s="25" t="s">
        <v>20</v>
      </c>
      <c r="E3" s="25" t="s">
        <v>20</v>
      </c>
      <c r="F3" s="25" t="s">
        <v>20</v>
      </c>
      <c r="G3" s="25" t="s">
        <v>20</v>
      </c>
      <c r="H3" s="25" t="s">
        <v>20</v>
      </c>
      <c r="I3" s="25" t="s">
        <v>20</v>
      </c>
      <c r="J3" s="26" t="s">
        <v>20</v>
      </c>
    </row>
    <row r="4" spans="1:10" x14ac:dyDescent="0.25">
      <c r="A4" s="4" t="s">
        <v>6</v>
      </c>
      <c r="B4">
        <v>149827</v>
      </c>
      <c r="C4" s="16">
        <f>$D4 * 1000000</f>
        <v>2871.0717499999996</v>
      </c>
      <c r="D4" s="27">
        <v>2.8710717499999998E-3</v>
      </c>
      <c r="E4" s="34">
        <v>786595</v>
      </c>
      <c r="F4" s="34">
        <v>273.97260273972603</v>
      </c>
      <c r="G4" s="30">
        <v>4.7964082503556098E-3</v>
      </c>
      <c r="H4" s="30">
        <v>2.1053742887624401E-2</v>
      </c>
      <c r="I4" s="30">
        <v>0</v>
      </c>
      <c r="J4" s="31">
        <v>3.0487804878048699E-3</v>
      </c>
    </row>
    <row r="5" spans="1:10" x14ac:dyDescent="0.25">
      <c r="A5" s="4" t="s">
        <v>16</v>
      </c>
      <c r="B5">
        <v>17706</v>
      </c>
      <c r="C5" s="16">
        <f>$D5 * 1000000</f>
        <v>8544.9602500000001</v>
      </c>
      <c r="D5" s="27">
        <v>8.5449602500000006E-3</v>
      </c>
      <c r="E5" s="34">
        <v>2341085</v>
      </c>
      <c r="F5" s="34">
        <v>273.97260273972603</v>
      </c>
      <c r="G5" s="30">
        <v>1.83643758890469E-3</v>
      </c>
      <c r="H5" s="30">
        <v>5.3220572546230404E-3</v>
      </c>
      <c r="I5" s="30">
        <v>0</v>
      </c>
      <c r="J5" s="31">
        <v>0</v>
      </c>
    </row>
    <row r="6" spans="1:10" x14ac:dyDescent="0.25">
      <c r="A6" s="4" t="s">
        <v>17</v>
      </c>
      <c r="B6">
        <v>17706</v>
      </c>
      <c r="C6" s="16">
        <f>$D6 * 1000000</f>
        <v>8544.9602500000001</v>
      </c>
      <c r="D6" s="27">
        <v>8.5449602500000006E-3</v>
      </c>
      <c r="E6" s="34">
        <v>2341085</v>
      </c>
      <c r="F6" s="34">
        <v>273.97260273972603</v>
      </c>
      <c r="G6" s="30">
        <v>1.83643758890469E-3</v>
      </c>
      <c r="H6" s="30">
        <v>5.3220572546230404E-3</v>
      </c>
      <c r="I6" s="30">
        <v>0</v>
      </c>
      <c r="J6" s="31">
        <v>0</v>
      </c>
    </row>
    <row r="7" spans="1:10" x14ac:dyDescent="0.25">
      <c r="A7" s="4" t="s">
        <v>18</v>
      </c>
      <c r="B7">
        <v>17706</v>
      </c>
      <c r="C7" s="16">
        <f t="shared" ref="C6:C9" si="0">$D7 * 1000000</f>
        <v>8544.9602500000001</v>
      </c>
      <c r="D7" s="27">
        <v>8.5449602500000006E-3</v>
      </c>
      <c r="E7" s="34">
        <v>2341085</v>
      </c>
      <c r="F7" s="34">
        <v>273.97260273972603</v>
      </c>
      <c r="G7" s="30">
        <v>1.83643758890469E-3</v>
      </c>
      <c r="H7" s="30">
        <v>5.3220572546230404E-3</v>
      </c>
      <c r="I7" s="30">
        <v>0</v>
      </c>
      <c r="J7" s="31">
        <v>0</v>
      </c>
    </row>
    <row r="8" spans="1:10" x14ac:dyDescent="0.25">
      <c r="A8" s="8" t="s">
        <v>8</v>
      </c>
      <c r="B8">
        <v>270074</v>
      </c>
      <c r="C8" s="16">
        <f t="shared" si="0"/>
        <v>1914.1877500000001</v>
      </c>
      <c r="D8" s="29">
        <v>1.91418775E-3</v>
      </c>
      <c r="E8" s="35">
        <v>524435</v>
      </c>
      <c r="F8" s="35">
        <v>273.97260273972603</v>
      </c>
      <c r="G8" s="32">
        <v>2.5332281294452301E-2</v>
      </c>
      <c r="H8" s="32">
        <v>1.2074368776671399E-2</v>
      </c>
      <c r="I8" s="32">
        <v>0</v>
      </c>
      <c r="J8" s="33">
        <v>0</v>
      </c>
    </row>
    <row r="9" spans="1:10" x14ac:dyDescent="0.25">
      <c r="A9" s="12" t="s">
        <v>12</v>
      </c>
      <c r="B9" s="13">
        <v>475604</v>
      </c>
      <c r="C9" s="17">
        <f t="shared" si="0"/>
        <v>17127.380450000001</v>
      </c>
      <c r="D9" s="24">
        <v>1.712738045E-2</v>
      </c>
      <c r="E9" s="24">
        <v>4692433</v>
      </c>
      <c r="F9" s="24">
        <v>273.97260273972603</v>
      </c>
      <c r="G9" s="36">
        <v>1.3016202880511999E-2</v>
      </c>
      <c r="H9" s="36">
        <v>6.6272892958748206E-2</v>
      </c>
      <c r="I9" s="36">
        <v>0</v>
      </c>
      <c r="J9" s="37">
        <v>9.1463414634146301E-3</v>
      </c>
    </row>
    <row r="12" spans="1:10" x14ac:dyDescent="0.25">
      <c r="A12" s="48" t="s">
        <v>14</v>
      </c>
      <c r="B12" s="49" t="s">
        <v>15</v>
      </c>
      <c r="C12" s="49" t="s">
        <v>26</v>
      </c>
      <c r="D12" s="49" t="s">
        <v>31</v>
      </c>
      <c r="E12" s="50" t="s">
        <v>32</v>
      </c>
    </row>
    <row r="13" spans="1:10" x14ac:dyDescent="0.25">
      <c r="A13" s="1" t="s">
        <v>25</v>
      </c>
      <c r="B13" s="2">
        <v>786432</v>
      </c>
      <c r="C13" s="2">
        <v>4</v>
      </c>
      <c r="D13" s="15">
        <f>$B13*$C13*$B$20 + $B$21</f>
        <v>4562.1665434388442</v>
      </c>
      <c r="E13" s="51">
        <f>$B13*$C13*$B$22 + $B$23</f>
        <v>6671.5308280954259</v>
      </c>
    </row>
    <row r="14" spans="1:10" x14ac:dyDescent="0.25">
      <c r="A14" s="4" t="s">
        <v>27</v>
      </c>
      <c r="B14" s="5">
        <v>262144</v>
      </c>
      <c r="C14" s="5">
        <v>4</v>
      </c>
      <c r="D14" s="16">
        <f t="shared" ref="D14:D17" si="1">$B14*$C14*$B$20 + $B$21</f>
        <v>1503.9206970584871</v>
      </c>
      <c r="E14" s="52">
        <f t="shared" ref="E14:E17" si="2">$B14*$C14*$B$22 + $B$23</f>
        <v>2207.799534354021</v>
      </c>
    </row>
    <row r="15" spans="1:10" x14ac:dyDescent="0.25">
      <c r="A15" s="4" t="s">
        <v>28</v>
      </c>
      <c r="B15" s="5">
        <v>262144</v>
      </c>
      <c r="C15" s="5">
        <v>4</v>
      </c>
      <c r="D15" s="16">
        <f t="shared" si="1"/>
        <v>1503.9206970584871</v>
      </c>
      <c r="E15" s="52">
        <f t="shared" si="2"/>
        <v>2207.799534354021</v>
      </c>
    </row>
    <row r="16" spans="1:10" x14ac:dyDescent="0.25">
      <c r="A16" s="4" t="s">
        <v>29</v>
      </c>
      <c r="B16" s="5">
        <v>9</v>
      </c>
      <c r="C16" s="5">
        <v>4</v>
      </c>
      <c r="D16" s="16">
        <f t="shared" si="1"/>
        <v>-25.149727862385916</v>
      </c>
      <c r="E16" s="52">
        <f t="shared" si="2"/>
        <v>-23.989487490657858</v>
      </c>
    </row>
    <row r="17" spans="1:5" x14ac:dyDescent="0.25">
      <c r="A17" s="8" t="s">
        <v>30</v>
      </c>
      <c r="B17" s="9">
        <v>262144</v>
      </c>
      <c r="C17" s="9">
        <v>4</v>
      </c>
      <c r="D17" s="28">
        <f t="shared" si="1"/>
        <v>1503.9206970584871</v>
      </c>
      <c r="E17" s="53">
        <f t="shared" si="2"/>
        <v>2207.799534354021</v>
      </c>
    </row>
    <row r="20" spans="1:5" x14ac:dyDescent="0.25">
      <c r="A20" t="s">
        <v>33</v>
      </c>
      <c r="B20">
        <v>1.4582852584745199E-3</v>
      </c>
    </row>
    <row r="21" spans="1:5" x14ac:dyDescent="0.25">
      <c r="A21" t="s">
        <v>34</v>
      </c>
      <c r="B21">
        <v>-25.202226131690999</v>
      </c>
    </row>
    <row r="22" spans="1:5" x14ac:dyDescent="0.25">
      <c r="A22" t="s">
        <v>35</v>
      </c>
      <c r="B22">
        <v>2.1284729450900099E-3</v>
      </c>
    </row>
    <row r="23" spans="1:5" x14ac:dyDescent="0.25">
      <c r="A23" t="s">
        <v>36</v>
      </c>
      <c r="B23">
        <v>-24.066112516681098</v>
      </c>
    </row>
  </sheetData>
  <mergeCells count="4">
    <mergeCell ref="A1:A2"/>
    <mergeCell ref="B1:B2"/>
    <mergeCell ref="C1:C2"/>
    <mergeCell ref="D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V0</vt:lpstr>
      <vt:lpstr>V0CE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2015-06-05T18:17:20Z</dcterms:created>
  <dcterms:modified xsi:type="dcterms:W3CDTF">2023-01-23T03:09:26Z</dcterms:modified>
</cp:coreProperties>
</file>