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CA85648D-1BFF-4336-8E39-C3ACA00FC0AC}" xr6:coauthVersionLast="36" xr6:coauthVersionMax="36" xr10:uidLastSave="{00000000-0000-0000-0000-000000000000}"/>
  <bookViews>
    <workbookView xWindow="0" yWindow="0" windowWidth="16170" windowHeight="5865" firstSheet="1" activeTab="1" xr2:uid="{F3018BF5-DFC7-4268-AEFE-E53AF92E0E7B}"/>
  </bookViews>
  <sheets>
    <sheet name="Sheet1" sheetId="1" r:id="rId1"/>
    <sheet name="Sheet2" sheetId="3" r:id="rId2"/>
    <sheet name="Sheet3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B14" i="2"/>
  <c r="D12" i="2" s="1"/>
  <c r="A14" i="2"/>
  <c r="C11" i="2" s="1"/>
  <c r="C9" i="2"/>
  <c r="C5" i="2"/>
  <c r="C6" i="2" l="1"/>
  <c r="C10" i="2"/>
  <c r="C2" i="2"/>
  <c r="D7" i="2"/>
  <c r="D10" i="2"/>
  <c r="F2" i="2"/>
  <c r="C4" i="2"/>
  <c r="C8" i="2"/>
  <c r="C13" i="2"/>
  <c r="D2" i="2"/>
  <c r="D5" i="2"/>
  <c r="D11" i="2"/>
  <c r="D3" i="2"/>
  <c r="E2" i="2"/>
  <c r="G2" i="2" s="1"/>
  <c r="D6" i="2"/>
  <c r="D9" i="2"/>
  <c r="C12" i="2"/>
  <c r="D13" i="2"/>
  <c r="C3" i="2"/>
  <c r="D4" i="2"/>
  <c r="C7" i="2"/>
  <c r="D8" i="2"/>
  <c r="I14" i="1"/>
  <c r="I3" i="1"/>
  <c r="I4" i="1"/>
  <c r="I5" i="1"/>
  <c r="I6" i="1"/>
  <c r="I7" i="1"/>
  <c r="I8" i="1"/>
  <c r="I9" i="1"/>
  <c r="I10" i="1"/>
  <c r="I11" i="1"/>
  <c r="I12" i="1"/>
  <c r="I13" i="1"/>
  <c r="I2" i="1"/>
  <c r="H14" i="1"/>
  <c r="H3" i="1"/>
  <c r="H4" i="1"/>
  <c r="H5" i="1"/>
  <c r="H6" i="1"/>
  <c r="H7" i="1"/>
  <c r="H8" i="1"/>
  <c r="H9" i="1"/>
  <c r="H10" i="1"/>
  <c r="H11" i="1"/>
  <c r="H12" i="1"/>
  <c r="H13" i="1"/>
  <c r="H2" i="1"/>
  <c r="G14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D14" i="1"/>
  <c r="C14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4" i="1"/>
  <c r="A14" i="1"/>
  <c r="C14" i="2" l="1"/>
  <c r="D14" i="2"/>
  <c r="J2" i="2" s="1"/>
</calcChain>
</file>

<file path=xl/sharedStrings.xml><?xml version="1.0" encoding="utf-8"?>
<sst xmlns="http://schemas.openxmlformats.org/spreadsheetml/2006/main" count="24" uniqueCount="14">
  <si>
    <t>PRICE</t>
  </si>
  <si>
    <t>MONTH</t>
  </si>
  <si>
    <t>X-X'</t>
  </si>
  <si>
    <t>Y-Y'</t>
  </si>
  <si>
    <t>P</t>
  </si>
  <si>
    <t>(X-X')2</t>
  </si>
  <si>
    <t>M</t>
  </si>
  <si>
    <t>C</t>
  </si>
  <si>
    <t>Ynew</t>
  </si>
  <si>
    <t>xy</t>
  </si>
  <si>
    <t>b0</t>
  </si>
  <si>
    <t>b1</t>
  </si>
  <si>
    <t>x2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</si>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</sst>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market analysis of H and 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Sheet2!$B$2:$B$13</c:f>
              <c:numCache>
                <c:formatCode>General</c:formatCode>
                <c:ptCount val="12"/>
                <c:pt idx="0">
                  <c:v>181.26</c:v>
                </c:pt>
                <c:pt idx="1">
                  <c:v>180.32</c:v>
                </c:pt>
                <c:pt idx="2">
                  <c:v>180.66</c:v>
                </c:pt>
                <c:pt idx="3">
                  <c:v>165.1</c:v>
                </c:pt>
                <c:pt idx="4">
                  <c:v>167.24</c:v>
                </c:pt>
                <c:pt idx="5">
                  <c:v>179.32</c:v>
                </c:pt>
                <c:pt idx="6">
                  <c:v>180.82</c:v>
                </c:pt>
                <c:pt idx="7">
                  <c:v>152.63999999999999</c:v>
                </c:pt>
                <c:pt idx="8">
                  <c:v>130.58000000000001</c:v>
                </c:pt>
                <c:pt idx="9">
                  <c:v>127.1</c:v>
                </c:pt>
                <c:pt idx="10">
                  <c:v>135.18</c:v>
                </c:pt>
                <c:pt idx="11">
                  <c:v>124.16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5-457E-A106-C3CF2C432730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Ynew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Sheet2!$C$2:$C$13</c:f>
              <c:numCache>
                <c:formatCode>General</c:formatCode>
                <c:ptCount val="12"/>
                <c:pt idx="0">
                  <c:v>-14.351515151515176</c:v>
                </c:pt>
                <c:pt idx="1">
                  <c:v>21.621666666666641</c:v>
                </c:pt>
                <c:pt idx="2">
                  <c:v>21.961666666666645</c:v>
                </c:pt>
                <c:pt idx="3">
                  <c:v>6.4016666666666424</c:v>
                </c:pt>
                <c:pt idx="4">
                  <c:v>8.5416666666666572</c:v>
                </c:pt>
                <c:pt idx="5">
                  <c:v>20.621666666666641</c:v>
                </c:pt>
                <c:pt idx="6">
                  <c:v>22.121666666666641</c:v>
                </c:pt>
                <c:pt idx="7">
                  <c:v>-6.0583333333333655</c:v>
                </c:pt>
                <c:pt idx="8">
                  <c:v>-28.118333333333339</c:v>
                </c:pt>
                <c:pt idx="9">
                  <c:v>-31.598333333333358</c:v>
                </c:pt>
                <c:pt idx="10">
                  <c:v>-23.518333333333345</c:v>
                </c:pt>
                <c:pt idx="11">
                  <c:v>-34.538333333333355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5-457E-A106-C3CF2C43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786879"/>
        <c:axId val="1836709407"/>
      </c:lineChart>
      <c:catAx>
        <c:axId val="189878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09407"/>
        <c:crosses val="autoZero"/>
        <c:auto val="1"/>
        <c:lblAlgn val="ctr"/>
        <c:lblOffset val="100"/>
        <c:noMultiLvlLbl val="0"/>
      </c:catAx>
      <c:valAx>
        <c:axId val="18367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market analysis of H and 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8-4BEE-9CAD-C2F84BA61EE2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Sheet4!$B$2:$B$13</c:f>
              <c:numCache>
                <c:formatCode>General</c:formatCode>
                <c:ptCount val="12"/>
                <c:pt idx="0">
                  <c:v>181.26</c:v>
                </c:pt>
                <c:pt idx="1">
                  <c:v>180.32</c:v>
                </c:pt>
                <c:pt idx="2">
                  <c:v>180.66</c:v>
                </c:pt>
                <c:pt idx="3">
                  <c:v>165.1</c:v>
                </c:pt>
                <c:pt idx="4">
                  <c:v>167.24</c:v>
                </c:pt>
                <c:pt idx="5">
                  <c:v>179.32</c:v>
                </c:pt>
                <c:pt idx="6">
                  <c:v>180.82</c:v>
                </c:pt>
                <c:pt idx="7">
                  <c:v>152.63999999999999</c:v>
                </c:pt>
                <c:pt idx="8">
                  <c:v>130.58000000000001</c:v>
                </c:pt>
                <c:pt idx="9">
                  <c:v>127.1</c:v>
                </c:pt>
                <c:pt idx="10">
                  <c:v>135.18</c:v>
                </c:pt>
                <c:pt idx="11">
                  <c:v>124.16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8-4BEE-9CAD-C2F84BA61EE2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Ynew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Sheet4!$C$2:$C$13</c:f>
              <c:numCache>
                <c:formatCode>General</c:formatCode>
                <c:ptCount val="12"/>
                <c:pt idx="0">
                  <c:v>-47873.883362847228</c:v>
                </c:pt>
                <c:pt idx="1">
                  <c:v>17408.686000000002</c:v>
                </c:pt>
                <c:pt idx="2">
                  <c:v>26113.029000000002</c:v>
                </c:pt>
                <c:pt idx="3">
                  <c:v>34817.372000000003</c:v>
                </c:pt>
                <c:pt idx="4">
                  <c:v>43521.715000000004</c:v>
                </c:pt>
                <c:pt idx="5">
                  <c:v>52226.058000000005</c:v>
                </c:pt>
                <c:pt idx="6">
                  <c:v>60930.401000000005</c:v>
                </c:pt>
                <c:pt idx="7">
                  <c:v>69634.744000000006</c:v>
                </c:pt>
                <c:pt idx="8">
                  <c:v>78339.087</c:v>
                </c:pt>
                <c:pt idx="9">
                  <c:v>87043.430000000008</c:v>
                </c:pt>
                <c:pt idx="10">
                  <c:v>95747.773000000016</c:v>
                </c:pt>
                <c:pt idx="11">
                  <c:v>104452.11600000001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8-4BEE-9CAD-C2F84BA6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666463"/>
        <c:axId val="1905376431"/>
      </c:lineChart>
      <c:catAx>
        <c:axId val="190466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76431"/>
        <c:crosses val="autoZero"/>
        <c:auto val="1"/>
        <c:lblAlgn val="ctr"/>
        <c:lblOffset val="100"/>
        <c:noMultiLvlLbl val="0"/>
      </c:catAx>
      <c:valAx>
        <c:axId val="19053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12</xdr:row>
      <xdr:rowOff>157162</xdr:rowOff>
    </xdr:from>
    <xdr:to>
      <xdr:col>10</xdr:col>
      <xdr:colOff>533400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FBDE1-5F88-4E3F-A8CE-F9116C012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7</xdr:row>
      <xdr:rowOff>71437</xdr:rowOff>
    </xdr:from>
    <xdr:to>
      <xdr:col>11</xdr:col>
      <xdr:colOff>9525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3ECBB-141F-4471-A574-5AFFD0A5C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219A-F417-42AD-9DB6-730AA163F638}">
  <dimension ref="A1:I14"/>
  <sheetViews>
    <sheetView workbookViewId="0">
      <selection activeCell="I2" sqref="I2:I13"/>
    </sheetView>
  </sheetViews>
  <sheetFormatPr defaultRowHeight="15" x14ac:dyDescent="0.25"/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181.26</v>
      </c>
      <c r="C2">
        <f>A2-A14</f>
        <v>-5.5</v>
      </c>
      <c r="D2">
        <f>B2-B14</f>
        <v>22.561666666666639</v>
      </c>
      <c r="E2">
        <f>C2*D2</f>
        <v>-124.08916666666651</v>
      </c>
      <c r="F2">
        <f>C2*C2</f>
        <v>30.25</v>
      </c>
      <c r="H2">
        <f>D2-G14*C2</f>
        <v>-8.6725641025641274</v>
      </c>
      <c r="I2">
        <f>G14*A2+H2</f>
        <v>-14.351515151515176</v>
      </c>
    </row>
    <row r="3" spans="1:9" x14ac:dyDescent="0.25">
      <c r="A3">
        <v>2</v>
      </c>
      <c r="B3">
        <v>180.32</v>
      </c>
      <c r="C3">
        <f>A3-A14</f>
        <v>-4.5</v>
      </c>
      <c r="D3">
        <f>B3-B14</f>
        <v>21.621666666666641</v>
      </c>
      <c r="E3">
        <f t="shared" ref="E3:E13" si="0">C3*D3</f>
        <v>-97.297499999999886</v>
      </c>
      <c r="F3">
        <f t="shared" ref="F3:F13" si="1">C3*C3</f>
        <v>20.25</v>
      </c>
      <c r="H3">
        <f t="shared" ref="H3:H13" si="2">D3-G15*C3</f>
        <v>21.621666666666641</v>
      </c>
      <c r="I3">
        <f t="shared" ref="I3:I13" si="3">G15*A3+H3</f>
        <v>21.621666666666641</v>
      </c>
    </row>
    <row r="4" spans="1:9" x14ac:dyDescent="0.25">
      <c r="A4">
        <v>3</v>
      </c>
      <c r="B4">
        <v>180.66</v>
      </c>
      <c r="C4">
        <f>A4-A14</f>
        <v>-3.5</v>
      </c>
      <c r="D4">
        <f>B4-B14</f>
        <v>21.961666666666645</v>
      </c>
      <c r="E4">
        <f t="shared" si="0"/>
        <v>-76.865833333333256</v>
      </c>
      <c r="F4">
        <f t="shared" si="1"/>
        <v>12.25</v>
      </c>
      <c r="H4">
        <f t="shared" si="2"/>
        <v>21.961666666666645</v>
      </c>
      <c r="I4">
        <f t="shared" si="3"/>
        <v>21.961666666666645</v>
      </c>
    </row>
    <row r="5" spans="1:9" x14ac:dyDescent="0.25">
      <c r="A5">
        <v>4</v>
      </c>
      <c r="B5">
        <v>165.1</v>
      </c>
      <c r="C5">
        <f>A5-A14</f>
        <v>-2.5</v>
      </c>
      <c r="D5">
        <f>B5-B14</f>
        <v>6.4016666666666424</v>
      </c>
      <c r="E5">
        <f t="shared" si="0"/>
        <v>-16.004166666666606</v>
      </c>
      <c r="F5">
        <f t="shared" si="1"/>
        <v>6.25</v>
      </c>
      <c r="H5">
        <f t="shared" si="2"/>
        <v>6.4016666666666424</v>
      </c>
      <c r="I5">
        <f t="shared" si="3"/>
        <v>6.4016666666666424</v>
      </c>
    </row>
    <row r="6" spans="1:9" x14ac:dyDescent="0.25">
      <c r="A6">
        <v>5</v>
      </c>
      <c r="B6">
        <v>167.24</v>
      </c>
      <c r="C6">
        <f>A6-A14</f>
        <v>-1.5</v>
      </c>
      <c r="D6">
        <f>B6-B14</f>
        <v>8.5416666666666572</v>
      </c>
      <c r="E6">
        <f t="shared" si="0"/>
        <v>-12.812499999999986</v>
      </c>
      <c r="F6">
        <f t="shared" si="1"/>
        <v>2.25</v>
      </c>
      <c r="H6">
        <f t="shared" si="2"/>
        <v>8.5416666666666572</v>
      </c>
      <c r="I6">
        <f t="shared" si="3"/>
        <v>8.5416666666666572</v>
      </c>
    </row>
    <row r="7" spans="1:9" x14ac:dyDescent="0.25">
      <c r="A7">
        <v>6</v>
      </c>
      <c r="B7">
        <v>179.32</v>
      </c>
      <c r="C7">
        <f>A7-A14</f>
        <v>-0.5</v>
      </c>
      <c r="D7">
        <f>B7-B14</f>
        <v>20.621666666666641</v>
      </c>
      <c r="E7">
        <f t="shared" si="0"/>
        <v>-10.310833333333321</v>
      </c>
      <c r="F7">
        <f t="shared" si="1"/>
        <v>0.25</v>
      </c>
      <c r="H7">
        <f t="shared" si="2"/>
        <v>20.621666666666641</v>
      </c>
      <c r="I7">
        <f t="shared" si="3"/>
        <v>20.621666666666641</v>
      </c>
    </row>
    <row r="8" spans="1:9" x14ac:dyDescent="0.25">
      <c r="A8">
        <v>7</v>
      </c>
      <c r="B8">
        <v>180.82</v>
      </c>
      <c r="C8">
        <f>A8-A14</f>
        <v>0.5</v>
      </c>
      <c r="D8">
        <f>B8-B14</f>
        <v>22.121666666666641</v>
      </c>
      <c r="E8">
        <f t="shared" si="0"/>
        <v>11.060833333333321</v>
      </c>
      <c r="F8">
        <f t="shared" si="1"/>
        <v>0.25</v>
      </c>
      <c r="H8">
        <f t="shared" si="2"/>
        <v>22.121666666666641</v>
      </c>
      <c r="I8">
        <f t="shared" si="3"/>
        <v>22.121666666666641</v>
      </c>
    </row>
    <row r="9" spans="1:9" x14ac:dyDescent="0.25">
      <c r="A9">
        <v>8</v>
      </c>
      <c r="B9">
        <v>152.63999999999999</v>
      </c>
      <c r="C9">
        <f>A9-A14</f>
        <v>1.5</v>
      </c>
      <c r="D9">
        <f>B9-B14</f>
        <v>-6.0583333333333655</v>
      </c>
      <c r="E9">
        <f t="shared" si="0"/>
        <v>-9.0875000000000483</v>
      </c>
      <c r="F9">
        <f t="shared" si="1"/>
        <v>2.25</v>
      </c>
      <c r="H9">
        <f t="shared" si="2"/>
        <v>-6.0583333333333655</v>
      </c>
      <c r="I9">
        <f t="shared" si="3"/>
        <v>-6.0583333333333655</v>
      </c>
    </row>
    <row r="10" spans="1:9" x14ac:dyDescent="0.25">
      <c r="A10">
        <v>9</v>
      </c>
      <c r="B10">
        <v>130.58000000000001</v>
      </c>
      <c r="C10">
        <f>A10-A14</f>
        <v>2.5</v>
      </c>
      <c r="D10">
        <f>B10-B14</f>
        <v>-28.118333333333339</v>
      </c>
      <c r="E10">
        <f t="shared" si="0"/>
        <v>-70.295833333333348</v>
      </c>
      <c r="F10">
        <f t="shared" si="1"/>
        <v>6.25</v>
      </c>
      <c r="H10">
        <f t="shared" si="2"/>
        <v>-28.118333333333339</v>
      </c>
      <c r="I10">
        <f t="shared" si="3"/>
        <v>-28.118333333333339</v>
      </c>
    </row>
    <row r="11" spans="1:9" x14ac:dyDescent="0.25">
      <c r="A11">
        <v>10</v>
      </c>
      <c r="B11">
        <v>127.1</v>
      </c>
      <c r="C11">
        <f>A11-A14</f>
        <v>3.5</v>
      </c>
      <c r="D11">
        <f>B11-B14</f>
        <v>-31.598333333333358</v>
      </c>
      <c r="E11">
        <f t="shared" si="0"/>
        <v>-110.59416666666675</v>
      </c>
      <c r="F11">
        <f t="shared" si="1"/>
        <v>12.25</v>
      </c>
      <c r="H11">
        <f t="shared" si="2"/>
        <v>-31.598333333333358</v>
      </c>
      <c r="I11">
        <f t="shared" si="3"/>
        <v>-31.598333333333358</v>
      </c>
    </row>
    <row r="12" spans="1:9" x14ac:dyDescent="0.25">
      <c r="A12">
        <v>11</v>
      </c>
      <c r="B12">
        <v>135.18</v>
      </c>
      <c r="C12">
        <f>A12-A14</f>
        <v>4.5</v>
      </c>
      <c r="D12">
        <f>B12-B14</f>
        <v>-23.518333333333345</v>
      </c>
      <c r="E12">
        <f t="shared" si="0"/>
        <v>-105.83250000000005</v>
      </c>
      <c r="F12">
        <f t="shared" si="1"/>
        <v>20.25</v>
      </c>
      <c r="H12">
        <f t="shared" si="2"/>
        <v>-23.518333333333345</v>
      </c>
      <c r="I12">
        <f t="shared" si="3"/>
        <v>-23.518333333333345</v>
      </c>
    </row>
    <row r="13" spans="1:9" x14ac:dyDescent="0.25">
      <c r="A13">
        <v>12</v>
      </c>
      <c r="B13">
        <v>124.16</v>
      </c>
      <c r="C13">
        <f>A13-A14</f>
        <v>5.5</v>
      </c>
      <c r="D13">
        <f>B13-B14</f>
        <v>-34.538333333333355</v>
      </c>
      <c r="E13">
        <f t="shared" si="0"/>
        <v>-189.96083333333345</v>
      </c>
      <c r="F13">
        <f t="shared" si="1"/>
        <v>30.25</v>
      </c>
      <c r="H13">
        <f t="shared" si="2"/>
        <v>-34.538333333333355</v>
      </c>
      <c r="I13">
        <f t="shared" si="3"/>
        <v>-34.538333333333355</v>
      </c>
    </row>
    <row r="14" spans="1:9" x14ac:dyDescent="0.25">
      <c r="A14">
        <f>AVERAGE(A2:A13)</f>
        <v>6.5</v>
      </c>
      <c r="B14">
        <f>AVERAGE(B2:B13)</f>
        <v>158.69833333333335</v>
      </c>
      <c r="C14">
        <f>SUM(C2:C13)</f>
        <v>0</v>
      </c>
      <c r="D14">
        <f>SUM(D2:D13)</f>
        <v>-2.5579538487363607E-13</v>
      </c>
      <c r="E14">
        <f>SUM(E2:E13)</f>
        <v>-812.08999999999992</v>
      </c>
      <c r="F14">
        <f>SUM(F2:F13)</f>
        <v>143</v>
      </c>
      <c r="G14">
        <f>E14/F14</f>
        <v>-5.6789510489510482</v>
      </c>
      <c r="H14">
        <f>SUM(H2:H13)</f>
        <v>-31.234230769231019</v>
      </c>
      <c r="I14">
        <f>SUM(I2:I13)</f>
        <v>-36.913181818182068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330B-728D-4705-B964-B5A0B8203ED0}">
  <dimension ref="A1:C13"/>
  <sheetViews>
    <sheetView tabSelected="1" workbookViewId="0">
      <selection activeCell="M13" sqref="M13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8</v>
      </c>
    </row>
    <row r="2" spans="1:3" x14ac:dyDescent="0.25">
      <c r="A2">
        <v>1</v>
      </c>
      <c r="B2">
        <v>181.26</v>
      </c>
      <c r="C2">
        <v>-14.351515151515176</v>
      </c>
    </row>
    <row r="3" spans="1:3" x14ac:dyDescent="0.25">
      <c r="A3">
        <v>2</v>
      </c>
      <c r="B3">
        <v>180.32</v>
      </c>
      <c r="C3">
        <v>21.621666666666641</v>
      </c>
    </row>
    <row r="4" spans="1:3" x14ac:dyDescent="0.25">
      <c r="A4">
        <v>3</v>
      </c>
      <c r="B4">
        <v>180.66</v>
      </c>
      <c r="C4">
        <v>21.961666666666645</v>
      </c>
    </row>
    <row r="5" spans="1:3" x14ac:dyDescent="0.25">
      <c r="A5">
        <v>4</v>
      </c>
      <c r="B5">
        <v>165.1</v>
      </c>
      <c r="C5">
        <v>6.4016666666666424</v>
      </c>
    </row>
    <row r="6" spans="1:3" x14ac:dyDescent="0.25">
      <c r="A6">
        <v>5</v>
      </c>
      <c r="B6">
        <v>167.24</v>
      </c>
      <c r="C6">
        <v>8.5416666666666572</v>
      </c>
    </row>
    <row r="7" spans="1:3" x14ac:dyDescent="0.25">
      <c r="A7">
        <v>6</v>
      </c>
      <c r="B7">
        <v>179.32</v>
      </c>
      <c r="C7">
        <v>20.621666666666641</v>
      </c>
    </row>
    <row r="8" spans="1:3" x14ac:dyDescent="0.25">
      <c r="A8">
        <v>7</v>
      </c>
      <c r="B8">
        <v>180.82</v>
      </c>
      <c r="C8">
        <v>22.121666666666641</v>
      </c>
    </row>
    <row r="9" spans="1:3" x14ac:dyDescent="0.25">
      <c r="A9">
        <v>8</v>
      </c>
      <c r="B9">
        <v>152.63999999999999</v>
      </c>
      <c r="C9">
        <v>-6.0583333333333655</v>
      </c>
    </row>
    <row r="10" spans="1:3" x14ac:dyDescent="0.25">
      <c r="A10">
        <v>9</v>
      </c>
      <c r="B10">
        <v>130.58000000000001</v>
      </c>
      <c r="C10">
        <v>-28.118333333333339</v>
      </c>
    </row>
    <row r="11" spans="1:3" x14ac:dyDescent="0.25">
      <c r="A11">
        <v>10</v>
      </c>
      <c r="B11">
        <v>127.1</v>
      </c>
      <c r="C11">
        <v>-31.598333333333358</v>
      </c>
    </row>
    <row r="12" spans="1:3" x14ac:dyDescent="0.25">
      <c r="A12">
        <v>11</v>
      </c>
      <c r="B12">
        <v>135.18</v>
      </c>
      <c r="C12">
        <v>-23.518333333333345</v>
      </c>
    </row>
    <row r="13" spans="1:3" x14ac:dyDescent="0.25">
      <c r="A13">
        <v>12</v>
      </c>
      <c r="B13">
        <v>124.16</v>
      </c>
      <c r="C13">
        <v>-34.538333333333355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007B-9E1C-4993-A73A-017143B4391E}">
  <dimension ref="A1:J14"/>
  <sheetViews>
    <sheetView workbookViewId="0">
      <selection activeCell="H2" sqref="H2:H13"/>
    </sheetView>
  </sheetViews>
  <sheetFormatPr defaultRowHeight="15" x14ac:dyDescent="0.25"/>
  <cols>
    <col min="10" max="10" width="12.7109375" bestFit="1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12</v>
      </c>
      <c r="G1" t="s">
        <v>11</v>
      </c>
      <c r="H1" t="s">
        <v>13</v>
      </c>
      <c r="J1" t="s">
        <v>10</v>
      </c>
    </row>
    <row r="2" spans="1:10" x14ac:dyDescent="0.25">
      <c r="A2">
        <v>1</v>
      </c>
      <c r="B2">
        <v>181.26</v>
      </c>
      <c r="C2">
        <f>A2-A14</f>
        <v>-5.5</v>
      </c>
      <c r="D2">
        <f>B2-B14</f>
        <v>22.561666666666639</v>
      </c>
      <c r="E2">
        <f>A14*B14</f>
        <v>1031.5391666666667</v>
      </c>
      <c r="F2">
        <f>A14*A14</f>
        <v>42.25</v>
      </c>
      <c r="G2">
        <f>12*E2-A14*B14/12*F2-F2</f>
        <v>8704.3425173611122</v>
      </c>
      <c r="H2">
        <f>8704.343*A2+J2</f>
        <v>-47873.883362847228</v>
      </c>
      <c r="J2">
        <f>D14-G2*A14</f>
        <v>-56578.226362847228</v>
      </c>
    </row>
    <row r="3" spans="1:10" x14ac:dyDescent="0.25">
      <c r="A3">
        <v>2</v>
      </c>
      <c r="B3">
        <v>180.32</v>
      </c>
      <c r="C3">
        <f>A3-A14</f>
        <v>-4.5</v>
      </c>
      <c r="D3">
        <f>B3-B14</f>
        <v>21.621666666666641</v>
      </c>
      <c r="H3">
        <f t="shared" ref="H3:H13" si="0">8704.343*A3+J3</f>
        <v>17408.686000000002</v>
      </c>
    </row>
    <row r="4" spans="1:10" x14ac:dyDescent="0.25">
      <c r="A4">
        <v>3</v>
      </c>
      <c r="B4">
        <v>180.66</v>
      </c>
      <c r="C4">
        <f>A4-A14</f>
        <v>-3.5</v>
      </c>
      <c r="D4">
        <f>B4-B14</f>
        <v>21.961666666666645</v>
      </c>
      <c r="H4">
        <f t="shared" si="0"/>
        <v>26113.029000000002</v>
      </c>
    </row>
    <row r="5" spans="1:10" x14ac:dyDescent="0.25">
      <c r="A5">
        <v>4</v>
      </c>
      <c r="B5">
        <v>165.1</v>
      </c>
      <c r="C5">
        <f>A5-A14</f>
        <v>-2.5</v>
      </c>
      <c r="D5">
        <f>B5-B14</f>
        <v>6.4016666666666424</v>
      </c>
      <c r="H5">
        <f t="shared" si="0"/>
        <v>34817.372000000003</v>
      </c>
    </row>
    <row r="6" spans="1:10" x14ac:dyDescent="0.25">
      <c r="A6">
        <v>5</v>
      </c>
      <c r="B6">
        <v>167.24</v>
      </c>
      <c r="C6">
        <f>A6-A14</f>
        <v>-1.5</v>
      </c>
      <c r="D6">
        <f>B6-B14</f>
        <v>8.5416666666666572</v>
      </c>
      <c r="H6">
        <f t="shared" si="0"/>
        <v>43521.715000000004</v>
      </c>
    </row>
    <row r="7" spans="1:10" x14ac:dyDescent="0.25">
      <c r="A7">
        <v>6</v>
      </c>
      <c r="B7">
        <v>179.32</v>
      </c>
      <c r="C7">
        <f>A7-A14</f>
        <v>-0.5</v>
      </c>
      <c r="D7">
        <f>B7-B14</f>
        <v>20.621666666666641</v>
      </c>
      <c r="H7">
        <f t="shared" si="0"/>
        <v>52226.058000000005</v>
      </c>
    </row>
    <row r="8" spans="1:10" x14ac:dyDescent="0.25">
      <c r="A8">
        <v>7</v>
      </c>
      <c r="B8">
        <v>180.82</v>
      </c>
      <c r="C8">
        <f>A8-A14</f>
        <v>0.5</v>
      </c>
      <c r="D8">
        <f>B8-B14</f>
        <v>22.121666666666641</v>
      </c>
      <c r="H8">
        <f t="shared" si="0"/>
        <v>60930.401000000005</v>
      </c>
    </row>
    <row r="9" spans="1:10" x14ac:dyDescent="0.25">
      <c r="A9">
        <v>8</v>
      </c>
      <c r="B9">
        <v>152.63999999999999</v>
      </c>
      <c r="C9">
        <f>A9-A14</f>
        <v>1.5</v>
      </c>
      <c r="D9">
        <f>B9-B14</f>
        <v>-6.0583333333333655</v>
      </c>
      <c r="H9">
        <f t="shared" si="0"/>
        <v>69634.744000000006</v>
      </c>
    </row>
    <row r="10" spans="1:10" x14ac:dyDescent="0.25">
      <c r="A10">
        <v>9</v>
      </c>
      <c r="B10">
        <v>130.58000000000001</v>
      </c>
      <c r="C10">
        <f>A10-A14</f>
        <v>2.5</v>
      </c>
      <c r="D10">
        <f>B10-B14</f>
        <v>-28.118333333333339</v>
      </c>
      <c r="H10">
        <f t="shared" si="0"/>
        <v>78339.087</v>
      </c>
    </row>
    <row r="11" spans="1:10" x14ac:dyDescent="0.25">
      <c r="A11">
        <v>10</v>
      </c>
      <c r="B11">
        <v>127.1</v>
      </c>
      <c r="C11">
        <f>A11-A14</f>
        <v>3.5</v>
      </c>
      <c r="D11">
        <f>B11-B14</f>
        <v>-31.598333333333358</v>
      </c>
      <c r="H11">
        <f t="shared" si="0"/>
        <v>87043.430000000008</v>
      </c>
    </row>
    <row r="12" spans="1:10" x14ac:dyDescent="0.25">
      <c r="A12">
        <v>11</v>
      </c>
      <c r="B12">
        <v>135.18</v>
      </c>
      <c r="C12">
        <f>A12-A14</f>
        <v>4.5</v>
      </c>
      <c r="D12">
        <f>B12-B14</f>
        <v>-23.518333333333345</v>
      </c>
      <c r="H12">
        <f t="shared" si="0"/>
        <v>95747.773000000016</v>
      </c>
    </row>
    <row r="13" spans="1:10" x14ac:dyDescent="0.25">
      <c r="A13">
        <v>12</v>
      </c>
      <c r="B13">
        <v>124.16</v>
      </c>
      <c r="C13">
        <f>A13-A14</f>
        <v>5.5</v>
      </c>
      <c r="D13">
        <f>B13-B14</f>
        <v>-34.538333333333355</v>
      </c>
      <c r="H13">
        <f t="shared" si="0"/>
        <v>104452.11600000001</v>
      </c>
    </row>
    <row r="14" spans="1:10" x14ac:dyDescent="0.25">
      <c r="A14">
        <f>AVERAGE(A2:A13)</f>
        <v>6.5</v>
      </c>
      <c r="B14">
        <f>AVERAGE(B2:B13)</f>
        <v>158.69833333333335</v>
      </c>
      <c r="C14">
        <f>SUM(C2:C13)</f>
        <v>0</v>
      </c>
      <c r="D14">
        <f>SUM(D2:D13)</f>
        <v>-2.5579538487363607E-13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A98E-7A87-4845-9839-88B36396059F}">
  <dimension ref="A1:C13"/>
  <sheetViews>
    <sheetView workbookViewId="0">
      <selection activeCell="P16" sqref="P16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8</v>
      </c>
    </row>
    <row r="2" spans="1:3" x14ac:dyDescent="0.25">
      <c r="A2">
        <v>1</v>
      </c>
      <c r="B2">
        <v>181.26</v>
      </c>
      <c r="C2">
        <v>-47873.883362847228</v>
      </c>
    </row>
    <row r="3" spans="1:3" x14ac:dyDescent="0.25">
      <c r="A3">
        <v>2</v>
      </c>
      <c r="B3">
        <v>180.32</v>
      </c>
      <c r="C3">
        <v>17408.686000000002</v>
      </c>
    </row>
    <row r="4" spans="1:3" x14ac:dyDescent="0.25">
      <c r="A4">
        <v>3</v>
      </c>
      <c r="B4">
        <v>180.66</v>
      </c>
      <c r="C4">
        <v>26113.029000000002</v>
      </c>
    </row>
    <row r="5" spans="1:3" x14ac:dyDescent="0.25">
      <c r="A5">
        <v>4</v>
      </c>
      <c r="B5">
        <v>165.1</v>
      </c>
      <c r="C5">
        <v>34817.372000000003</v>
      </c>
    </row>
    <row r="6" spans="1:3" x14ac:dyDescent="0.25">
      <c r="A6">
        <v>5</v>
      </c>
      <c r="B6">
        <v>167.24</v>
      </c>
      <c r="C6">
        <v>43521.715000000004</v>
      </c>
    </row>
    <row r="7" spans="1:3" x14ac:dyDescent="0.25">
      <c r="A7">
        <v>6</v>
      </c>
      <c r="B7">
        <v>179.32</v>
      </c>
      <c r="C7">
        <v>52226.058000000005</v>
      </c>
    </row>
    <row r="8" spans="1:3" x14ac:dyDescent="0.25">
      <c r="A8">
        <v>7</v>
      </c>
      <c r="B8">
        <v>180.82</v>
      </c>
      <c r="C8">
        <v>60930.401000000005</v>
      </c>
    </row>
    <row r="9" spans="1:3" x14ac:dyDescent="0.25">
      <c r="A9">
        <v>8</v>
      </c>
      <c r="B9">
        <v>152.63999999999999</v>
      </c>
      <c r="C9">
        <v>69634.744000000006</v>
      </c>
    </row>
    <row r="10" spans="1:3" x14ac:dyDescent="0.25">
      <c r="A10">
        <v>9</v>
      </c>
      <c r="B10">
        <v>130.58000000000001</v>
      </c>
      <c r="C10">
        <v>78339.087</v>
      </c>
    </row>
    <row r="11" spans="1:3" x14ac:dyDescent="0.25">
      <c r="A11">
        <v>10</v>
      </c>
      <c r="B11">
        <v>127.1</v>
      </c>
      <c r="C11">
        <v>87043.430000000008</v>
      </c>
    </row>
    <row r="12" spans="1:3" x14ac:dyDescent="0.25">
      <c r="A12">
        <v>11</v>
      </c>
      <c r="B12">
        <v>135.18</v>
      </c>
      <c r="C12">
        <v>95747.773000000016</v>
      </c>
    </row>
    <row r="13" spans="1:3" x14ac:dyDescent="0.25">
      <c r="A13">
        <v>12</v>
      </c>
      <c r="B13">
        <v>124.16</v>
      </c>
      <c r="C13">
        <v>104452.11600000001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2022-07-29T08:30:37Z</dcterms:created>
  <dcterms:modified xsi:type="dcterms:W3CDTF">2022-08-01T09:56:03Z</dcterms:modified>
</cp:coreProperties>
</file>